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dj02/Google Drive/Moravian/Honors+IS+SOAR/Kyle/Scientific Paper/"/>
    </mc:Choice>
  </mc:AlternateContent>
  <xr:revisionPtr revIDLastSave="0" documentId="8_{E2AD81A2-8616-C549-A161-97FEC876157A}" xr6:coauthVersionLast="43" xr6:coauthVersionMax="43" xr10:uidLastSave="{00000000-0000-0000-0000-000000000000}"/>
  <bookViews>
    <workbookView xWindow="5580" yWindow="2360" windowWidth="27640" windowHeight="16940" xr2:uid="{85E2DBE8-9246-9B43-B03E-AB4DAAFFBC27}"/>
  </bookViews>
  <sheets>
    <sheet name="Raw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11" i="1" l="1"/>
  <c r="C1910" i="1"/>
  <c r="C1909" i="1"/>
  <c r="C1908" i="1"/>
  <c r="C1907" i="1"/>
  <c r="C1906" i="1"/>
  <c r="C1905" i="1"/>
  <c r="C1904" i="1"/>
  <c r="C1903" i="1"/>
  <c r="R1902" i="1"/>
  <c r="Q1902" i="1"/>
  <c r="P1902" i="1"/>
  <c r="O1902" i="1"/>
  <c r="N1902" i="1"/>
  <c r="M1902" i="1"/>
  <c r="L1902" i="1"/>
  <c r="C1902" i="1"/>
  <c r="C1901" i="1"/>
  <c r="C1900" i="1"/>
  <c r="C1899" i="1"/>
  <c r="C1898" i="1"/>
  <c r="C1897" i="1"/>
  <c r="C1896" i="1"/>
  <c r="C1895" i="1"/>
  <c r="C1894" i="1"/>
  <c r="C1893" i="1"/>
  <c r="R1892" i="1"/>
  <c r="Q1892" i="1"/>
  <c r="P1892" i="1"/>
  <c r="O1892" i="1"/>
  <c r="N1892" i="1"/>
  <c r="M1892" i="1"/>
  <c r="L1892" i="1"/>
  <c r="C1892" i="1"/>
  <c r="C1891" i="1"/>
  <c r="C1890" i="1"/>
  <c r="C1889" i="1"/>
  <c r="C1888" i="1"/>
  <c r="C1887" i="1"/>
  <c r="C1886" i="1"/>
  <c r="C1885" i="1"/>
  <c r="C1884" i="1"/>
  <c r="C1883" i="1"/>
  <c r="R1882" i="1"/>
  <c r="Q1882" i="1"/>
  <c r="P1882" i="1"/>
  <c r="O1882" i="1"/>
  <c r="N1882" i="1"/>
  <c r="L1882" i="1"/>
  <c r="C1882" i="1"/>
  <c r="M1882" i="1" s="1"/>
  <c r="C1881" i="1"/>
  <c r="C1880" i="1"/>
  <c r="C1879" i="1"/>
  <c r="C1878" i="1"/>
  <c r="C1877" i="1"/>
  <c r="C1876" i="1"/>
  <c r="C1875" i="1"/>
  <c r="C1874" i="1"/>
  <c r="C1873" i="1"/>
  <c r="R1872" i="1"/>
  <c r="Q1872" i="1"/>
  <c r="P1872" i="1"/>
  <c r="O1872" i="1"/>
  <c r="N1872" i="1"/>
  <c r="L1872" i="1"/>
  <c r="C1872" i="1"/>
  <c r="M1872" i="1" s="1"/>
  <c r="C1871" i="1"/>
  <c r="C1870" i="1"/>
  <c r="C1869" i="1"/>
  <c r="C1868" i="1"/>
  <c r="C1867" i="1"/>
  <c r="C1866" i="1"/>
  <c r="C1865" i="1"/>
  <c r="C1864" i="1"/>
  <c r="C1863" i="1"/>
  <c r="R1862" i="1"/>
  <c r="Q1862" i="1"/>
  <c r="P1862" i="1"/>
  <c r="O1862" i="1"/>
  <c r="N1862" i="1"/>
  <c r="L1862" i="1"/>
  <c r="C1862" i="1"/>
  <c r="M1862" i="1" s="1"/>
  <c r="C1861" i="1"/>
  <c r="C1860" i="1"/>
  <c r="C1859" i="1"/>
  <c r="C1858" i="1"/>
  <c r="C1857" i="1"/>
  <c r="C1856" i="1"/>
  <c r="C1855" i="1"/>
  <c r="C1854" i="1"/>
  <c r="C1853" i="1"/>
  <c r="R1852" i="1"/>
  <c r="Q1852" i="1"/>
  <c r="P1852" i="1"/>
  <c r="O1852" i="1"/>
  <c r="N1852" i="1"/>
  <c r="M1852" i="1"/>
  <c r="L1852" i="1"/>
  <c r="C1852" i="1"/>
  <c r="C1851" i="1"/>
  <c r="C1850" i="1"/>
  <c r="C1849" i="1"/>
  <c r="C1848" i="1"/>
  <c r="C1847" i="1"/>
  <c r="C1846" i="1"/>
  <c r="C1845" i="1"/>
  <c r="C1844" i="1"/>
  <c r="C1843" i="1"/>
  <c r="R1842" i="1"/>
  <c r="Q1842" i="1"/>
  <c r="P1842" i="1"/>
  <c r="O1842" i="1"/>
  <c r="N1842" i="1"/>
  <c r="L1842" i="1"/>
  <c r="C1842" i="1"/>
  <c r="M1842" i="1" s="1"/>
  <c r="C1841" i="1"/>
  <c r="C1840" i="1"/>
  <c r="C1839" i="1"/>
  <c r="C1838" i="1"/>
  <c r="C1837" i="1"/>
  <c r="C1836" i="1"/>
  <c r="C1835" i="1"/>
  <c r="C1834" i="1"/>
  <c r="C1833" i="1"/>
  <c r="R1832" i="1"/>
  <c r="Q1832" i="1"/>
  <c r="P1832" i="1"/>
  <c r="O1832" i="1"/>
  <c r="N1832" i="1"/>
  <c r="L1832" i="1"/>
  <c r="C1832" i="1"/>
  <c r="M1832" i="1" s="1"/>
  <c r="C1831" i="1"/>
  <c r="C1830" i="1"/>
  <c r="C1829" i="1"/>
  <c r="C1828" i="1"/>
  <c r="C1827" i="1"/>
  <c r="C1826" i="1"/>
  <c r="C1825" i="1"/>
  <c r="C1824" i="1"/>
  <c r="C1823" i="1"/>
  <c r="R1822" i="1"/>
  <c r="Q1822" i="1"/>
  <c r="P1822" i="1"/>
  <c r="O1822" i="1"/>
  <c r="N1822" i="1"/>
  <c r="M1822" i="1"/>
  <c r="L1822" i="1"/>
  <c r="C1822" i="1"/>
  <c r="C1821" i="1"/>
  <c r="C1820" i="1"/>
  <c r="C1819" i="1"/>
  <c r="C1818" i="1"/>
  <c r="C1817" i="1"/>
  <c r="C1816" i="1"/>
  <c r="C1815" i="1"/>
  <c r="C1814" i="1"/>
  <c r="C1813" i="1"/>
  <c r="R1812" i="1"/>
  <c r="Q1812" i="1"/>
  <c r="P1812" i="1"/>
  <c r="O1812" i="1"/>
  <c r="N1812" i="1"/>
  <c r="M1812" i="1"/>
  <c r="L1812" i="1"/>
  <c r="C1812" i="1"/>
  <c r="C1811" i="1"/>
  <c r="C1810" i="1"/>
  <c r="C1809" i="1"/>
  <c r="C1808" i="1"/>
  <c r="C1807" i="1"/>
  <c r="C1806" i="1"/>
  <c r="C1805" i="1"/>
  <c r="C1804" i="1"/>
  <c r="C1803" i="1"/>
  <c r="R1802" i="1"/>
  <c r="Q1802" i="1"/>
  <c r="P1802" i="1"/>
  <c r="O1802" i="1"/>
  <c r="N1802" i="1"/>
  <c r="L1802" i="1"/>
  <c r="C1802" i="1"/>
  <c r="M1802" i="1" s="1"/>
  <c r="C1801" i="1"/>
  <c r="C1800" i="1"/>
  <c r="C1799" i="1"/>
  <c r="C1798" i="1"/>
  <c r="C1797" i="1"/>
  <c r="C1796" i="1"/>
  <c r="C1795" i="1"/>
  <c r="C1794" i="1"/>
  <c r="C1793" i="1"/>
  <c r="R1792" i="1"/>
  <c r="Q1792" i="1"/>
  <c r="P1792" i="1"/>
  <c r="O1792" i="1"/>
  <c r="N1792" i="1"/>
  <c r="L1792" i="1"/>
  <c r="C1792" i="1"/>
  <c r="M1792" i="1" s="1"/>
  <c r="C1791" i="1"/>
  <c r="C1790" i="1"/>
  <c r="C1789" i="1"/>
  <c r="C1788" i="1"/>
  <c r="C1787" i="1"/>
  <c r="C1786" i="1"/>
  <c r="C1785" i="1"/>
  <c r="C1784" i="1"/>
  <c r="C1783" i="1"/>
  <c r="R1782" i="1"/>
  <c r="Q1782" i="1"/>
  <c r="P1782" i="1"/>
  <c r="O1782" i="1"/>
  <c r="N1782" i="1"/>
  <c r="M1782" i="1"/>
  <c r="L1782" i="1"/>
  <c r="C1782" i="1"/>
  <c r="C1781" i="1"/>
  <c r="C1780" i="1"/>
  <c r="C1779" i="1"/>
  <c r="C1778" i="1"/>
  <c r="C1777" i="1"/>
  <c r="C1776" i="1"/>
  <c r="C1775" i="1"/>
  <c r="C1774" i="1"/>
  <c r="C1773" i="1"/>
  <c r="R1772" i="1"/>
  <c r="Q1772" i="1"/>
  <c r="P1772" i="1"/>
  <c r="O1772" i="1"/>
  <c r="N1772" i="1"/>
  <c r="M1772" i="1"/>
  <c r="L1772" i="1"/>
  <c r="C1772" i="1"/>
  <c r="C1771" i="1"/>
  <c r="C1770" i="1"/>
  <c r="C1769" i="1"/>
  <c r="C1768" i="1"/>
  <c r="C1767" i="1"/>
  <c r="C1766" i="1"/>
  <c r="C1765" i="1"/>
  <c r="C1764" i="1"/>
  <c r="C1763" i="1"/>
  <c r="R1762" i="1"/>
  <c r="Q1762" i="1"/>
  <c r="P1762" i="1"/>
  <c r="O1762" i="1"/>
  <c r="N1762" i="1"/>
  <c r="L1762" i="1"/>
  <c r="C1762" i="1"/>
  <c r="M1762" i="1" s="1"/>
  <c r="C1761" i="1"/>
  <c r="C1760" i="1"/>
  <c r="C1759" i="1"/>
  <c r="C1758" i="1"/>
  <c r="C1757" i="1"/>
  <c r="C1756" i="1"/>
  <c r="C1755" i="1"/>
  <c r="C1754" i="1"/>
  <c r="C1753" i="1"/>
  <c r="R1752" i="1"/>
  <c r="Q1752" i="1"/>
  <c r="P1752" i="1"/>
  <c r="O1752" i="1"/>
  <c r="N1752" i="1"/>
  <c r="L1752" i="1"/>
  <c r="C1752" i="1"/>
  <c r="M1752" i="1" s="1"/>
  <c r="C1751" i="1"/>
  <c r="C1750" i="1"/>
  <c r="C1749" i="1"/>
  <c r="C1748" i="1"/>
  <c r="C1747" i="1"/>
  <c r="C1746" i="1"/>
  <c r="C1745" i="1"/>
  <c r="C1744" i="1"/>
  <c r="C1743" i="1"/>
  <c r="R1742" i="1"/>
  <c r="Q1742" i="1"/>
  <c r="P1742" i="1"/>
  <c r="O1742" i="1"/>
  <c r="N1742" i="1"/>
  <c r="M1742" i="1"/>
  <c r="L1742" i="1"/>
  <c r="C1742" i="1"/>
  <c r="C1741" i="1"/>
  <c r="C1740" i="1"/>
  <c r="C1739" i="1"/>
  <c r="C1738" i="1"/>
  <c r="C1737" i="1"/>
  <c r="C1736" i="1"/>
  <c r="C1735" i="1"/>
  <c r="C1734" i="1"/>
  <c r="C1733" i="1"/>
  <c r="R1732" i="1"/>
  <c r="Q1732" i="1"/>
  <c r="P1732" i="1"/>
  <c r="O1732" i="1"/>
  <c r="N1732" i="1"/>
  <c r="M1732" i="1"/>
  <c r="L1732" i="1"/>
  <c r="C1732" i="1"/>
  <c r="C1731" i="1"/>
  <c r="C1730" i="1"/>
  <c r="C1729" i="1"/>
  <c r="C1728" i="1"/>
  <c r="C1727" i="1"/>
  <c r="C1726" i="1"/>
  <c r="C1725" i="1"/>
  <c r="C1724" i="1"/>
  <c r="C1723" i="1"/>
  <c r="R1722" i="1"/>
  <c r="Q1722" i="1"/>
  <c r="P1722" i="1"/>
  <c r="O1722" i="1"/>
  <c r="N1722" i="1"/>
  <c r="M1722" i="1"/>
  <c r="L1722" i="1"/>
  <c r="C1722" i="1"/>
  <c r="C1721" i="1"/>
  <c r="C1720" i="1"/>
  <c r="C1719" i="1"/>
  <c r="C1718" i="1"/>
  <c r="C1717" i="1"/>
  <c r="C1716" i="1"/>
  <c r="C1715" i="1"/>
  <c r="C1714" i="1"/>
  <c r="C1713" i="1"/>
  <c r="R1712" i="1"/>
  <c r="Q1712" i="1"/>
  <c r="P1712" i="1"/>
  <c r="O1712" i="1"/>
  <c r="N1712" i="1"/>
  <c r="L1712" i="1"/>
  <c r="C1712" i="1"/>
  <c r="M1712" i="1" s="1"/>
  <c r="C1711" i="1"/>
  <c r="C1710" i="1"/>
  <c r="C1709" i="1"/>
  <c r="C1708" i="1"/>
  <c r="C1707" i="1"/>
  <c r="C1706" i="1"/>
  <c r="C1705" i="1"/>
  <c r="C1704" i="1"/>
  <c r="C1703" i="1"/>
  <c r="R1702" i="1"/>
  <c r="Q1702" i="1"/>
  <c r="P1702" i="1"/>
  <c r="O1702" i="1"/>
  <c r="N1702" i="1"/>
  <c r="L1702" i="1"/>
  <c r="C1702" i="1"/>
  <c r="M1702" i="1" s="1"/>
  <c r="C1701" i="1"/>
  <c r="C1700" i="1"/>
  <c r="C1699" i="1"/>
  <c r="C1698" i="1"/>
  <c r="C1697" i="1"/>
  <c r="C1696" i="1"/>
  <c r="C1695" i="1"/>
  <c r="C1694" i="1"/>
  <c r="C1693" i="1"/>
  <c r="R1692" i="1"/>
  <c r="Q1692" i="1"/>
  <c r="P1692" i="1"/>
  <c r="O1692" i="1"/>
  <c r="N1692" i="1"/>
  <c r="M1692" i="1"/>
  <c r="L1692" i="1"/>
  <c r="C1692" i="1"/>
  <c r="C1691" i="1"/>
  <c r="C1690" i="1"/>
  <c r="C1689" i="1"/>
  <c r="C1688" i="1"/>
  <c r="C1687" i="1"/>
  <c r="C1686" i="1"/>
  <c r="C1685" i="1"/>
  <c r="C1684" i="1"/>
  <c r="C1683" i="1"/>
  <c r="R1682" i="1"/>
  <c r="Q1682" i="1"/>
  <c r="P1682" i="1"/>
  <c r="O1682" i="1"/>
  <c r="N1682" i="1"/>
  <c r="M1682" i="1"/>
  <c r="L1682" i="1"/>
  <c r="C1682" i="1"/>
  <c r="C1681" i="1"/>
  <c r="C1680" i="1"/>
  <c r="C1679" i="1"/>
  <c r="C1678" i="1"/>
  <c r="C1677" i="1"/>
  <c r="C1676" i="1"/>
  <c r="C1675" i="1"/>
  <c r="C1674" i="1"/>
  <c r="C1673" i="1"/>
  <c r="R1672" i="1"/>
  <c r="Q1672" i="1"/>
  <c r="P1672" i="1"/>
  <c r="O1672" i="1"/>
  <c r="N1672" i="1"/>
  <c r="L1672" i="1"/>
  <c r="C1672" i="1"/>
  <c r="M1672" i="1" s="1"/>
  <c r="C1671" i="1"/>
  <c r="C1670" i="1"/>
  <c r="C1669" i="1"/>
  <c r="C1668" i="1"/>
  <c r="C1667" i="1"/>
  <c r="C1666" i="1"/>
  <c r="C1665" i="1"/>
  <c r="C1664" i="1"/>
  <c r="C1663" i="1"/>
  <c r="R1662" i="1"/>
  <c r="Q1662" i="1"/>
  <c r="P1662" i="1"/>
  <c r="O1662" i="1"/>
  <c r="N1662" i="1"/>
  <c r="M1662" i="1"/>
  <c r="L1662" i="1"/>
  <c r="C1662" i="1"/>
  <c r="C1661" i="1"/>
  <c r="C1660" i="1"/>
  <c r="C1659" i="1"/>
  <c r="C1658" i="1"/>
  <c r="C1657" i="1"/>
  <c r="C1656" i="1"/>
  <c r="C1655" i="1"/>
  <c r="C1654" i="1"/>
  <c r="C1653" i="1"/>
  <c r="R1652" i="1"/>
  <c r="Q1652" i="1"/>
  <c r="P1652" i="1"/>
  <c r="O1652" i="1"/>
  <c r="N1652" i="1"/>
  <c r="M1652" i="1"/>
  <c r="L1652" i="1"/>
  <c r="C1652" i="1"/>
  <c r="C1651" i="1"/>
  <c r="C1650" i="1"/>
  <c r="C1649" i="1"/>
  <c r="C1648" i="1"/>
  <c r="C1647" i="1"/>
  <c r="C1646" i="1"/>
  <c r="C1645" i="1"/>
  <c r="C1644" i="1"/>
  <c r="C1643" i="1"/>
  <c r="R1642" i="1"/>
  <c r="Q1642" i="1"/>
  <c r="P1642" i="1"/>
  <c r="O1642" i="1"/>
  <c r="N1642" i="1"/>
  <c r="L1642" i="1"/>
  <c r="C1642" i="1"/>
  <c r="M1642" i="1" s="1"/>
  <c r="C1641" i="1"/>
  <c r="C1640" i="1"/>
  <c r="C1639" i="1"/>
  <c r="C1638" i="1"/>
  <c r="C1637" i="1"/>
  <c r="C1636" i="1"/>
  <c r="C1635" i="1"/>
  <c r="C1634" i="1"/>
  <c r="C1633" i="1"/>
  <c r="R1632" i="1"/>
  <c r="Q1632" i="1"/>
  <c r="P1632" i="1"/>
  <c r="O1632" i="1"/>
  <c r="N1632" i="1"/>
  <c r="L1632" i="1"/>
  <c r="C1632" i="1"/>
  <c r="M1632" i="1" s="1"/>
  <c r="C1631" i="1"/>
  <c r="C1630" i="1"/>
  <c r="C1629" i="1"/>
  <c r="C1628" i="1"/>
  <c r="C1627" i="1"/>
  <c r="C1626" i="1"/>
  <c r="C1625" i="1"/>
  <c r="C1624" i="1"/>
  <c r="C1623" i="1"/>
  <c r="R1622" i="1"/>
  <c r="Q1622" i="1"/>
  <c r="P1622" i="1"/>
  <c r="O1622" i="1"/>
  <c r="N1622" i="1"/>
  <c r="M1622" i="1"/>
  <c r="L1622" i="1"/>
  <c r="C1622" i="1"/>
  <c r="C1621" i="1"/>
  <c r="C1620" i="1"/>
  <c r="C1619" i="1"/>
  <c r="C1618" i="1"/>
  <c r="C1617" i="1"/>
  <c r="C1616" i="1"/>
  <c r="C1615" i="1"/>
  <c r="C1614" i="1"/>
  <c r="C1613" i="1"/>
  <c r="R1612" i="1"/>
  <c r="Q1612" i="1"/>
  <c r="P1612" i="1"/>
  <c r="O1612" i="1"/>
  <c r="N1612" i="1"/>
  <c r="M1612" i="1"/>
  <c r="L1612" i="1"/>
  <c r="C1612" i="1"/>
  <c r="C1611" i="1"/>
  <c r="C1610" i="1"/>
  <c r="C1609" i="1"/>
  <c r="C1608" i="1"/>
  <c r="C1607" i="1"/>
  <c r="C1606" i="1"/>
  <c r="C1605" i="1"/>
  <c r="C1604" i="1"/>
  <c r="C1603" i="1"/>
  <c r="R1602" i="1"/>
  <c r="Q1602" i="1"/>
  <c r="P1602" i="1"/>
  <c r="O1602" i="1"/>
  <c r="N1602" i="1"/>
  <c r="L1602" i="1"/>
  <c r="C1602" i="1"/>
  <c r="M1602" i="1" s="1"/>
  <c r="C1601" i="1"/>
  <c r="C1600" i="1"/>
  <c r="C1599" i="1"/>
  <c r="C1598" i="1"/>
  <c r="C1597" i="1"/>
  <c r="C1596" i="1"/>
  <c r="C1595" i="1"/>
  <c r="C1594" i="1"/>
  <c r="C1593" i="1"/>
  <c r="R1592" i="1"/>
  <c r="Q1592" i="1"/>
  <c r="P1592" i="1"/>
  <c r="O1592" i="1"/>
  <c r="N1592" i="1"/>
  <c r="L1592" i="1"/>
  <c r="C1592" i="1"/>
  <c r="M1592" i="1" s="1"/>
  <c r="C1591" i="1"/>
  <c r="C1590" i="1"/>
  <c r="C1589" i="1"/>
  <c r="C1588" i="1"/>
  <c r="C1587" i="1"/>
  <c r="C1586" i="1"/>
  <c r="C1585" i="1"/>
  <c r="C1584" i="1"/>
  <c r="C1583" i="1"/>
  <c r="R1582" i="1"/>
  <c r="Q1582" i="1"/>
  <c r="P1582" i="1"/>
  <c r="O1582" i="1"/>
  <c r="N1582" i="1"/>
  <c r="M1582" i="1"/>
  <c r="L1582" i="1"/>
  <c r="C1582" i="1"/>
  <c r="C1581" i="1"/>
  <c r="C1580" i="1"/>
  <c r="C1579" i="1"/>
  <c r="C1578" i="1"/>
  <c r="C1577" i="1"/>
  <c r="C1576" i="1"/>
  <c r="C1575" i="1"/>
  <c r="C1574" i="1"/>
  <c r="C1573" i="1"/>
  <c r="R1572" i="1"/>
  <c r="Q1572" i="1"/>
  <c r="P1572" i="1"/>
  <c r="O1572" i="1"/>
  <c r="N1572" i="1"/>
  <c r="M1572" i="1"/>
  <c r="L1572" i="1"/>
  <c r="C1572" i="1"/>
  <c r="C1571" i="1"/>
  <c r="C1570" i="1"/>
  <c r="C1569" i="1"/>
  <c r="C1568" i="1"/>
  <c r="C1567" i="1"/>
  <c r="C1566" i="1"/>
  <c r="C1565" i="1"/>
  <c r="C1564" i="1"/>
  <c r="C1563" i="1"/>
  <c r="R1562" i="1"/>
  <c r="Q1562" i="1"/>
  <c r="P1562" i="1"/>
  <c r="O1562" i="1"/>
  <c r="N1562" i="1"/>
  <c r="L1562" i="1"/>
  <c r="C1562" i="1"/>
  <c r="M1562" i="1" s="1"/>
  <c r="C1561" i="1"/>
  <c r="C1560" i="1"/>
  <c r="C1559" i="1"/>
  <c r="C1558" i="1"/>
  <c r="C1557" i="1"/>
  <c r="C1556" i="1"/>
  <c r="C1555" i="1"/>
  <c r="C1554" i="1"/>
  <c r="C1553" i="1"/>
  <c r="R1552" i="1"/>
  <c r="Q1552" i="1"/>
  <c r="P1552" i="1"/>
  <c r="O1552" i="1"/>
  <c r="N1552" i="1"/>
  <c r="L1552" i="1"/>
  <c r="C1552" i="1"/>
  <c r="M1552" i="1" s="1"/>
  <c r="C1551" i="1"/>
  <c r="C1550" i="1"/>
  <c r="C1549" i="1"/>
  <c r="C1548" i="1"/>
  <c r="C1547" i="1"/>
  <c r="C1546" i="1"/>
  <c r="C1545" i="1"/>
  <c r="C1544" i="1"/>
  <c r="C1543" i="1"/>
  <c r="R1542" i="1"/>
  <c r="Q1542" i="1"/>
  <c r="P1542" i="1"/>
  <c r="O1542" i="1"/>
  <c r="N1542" i="1"/>
  <c r="M1542" i="1"/>
  <c r="L1542" i="1"/>
  <c r="C1542" i="1"/>
  <c r="C1541" i="1"/>
  <c r="C1540" i="1"/>
  <c r="C1539" i="1"/>
  <c r="C1538" i="1"/>
  <c r="C1537" i="1"/>
  <c r="C1536" i="1"/>
  <c r="C1535" i="1"/>
  <c r="C1534" i="1"/>
  <c r="C1533" i="1"/>
  <c r="R1532" i="1"/>
  <c r="Q1532" i="1"/>
  <c r="P1532" i="1"/>
  <c r="O1532" i="1"/>
  <c r="N1532" i="1"/>
  <c r="M1532" i="1"/>
  <c r="L1532" i="1"/>
  <c r="C1532" i="1"/>
  <c r="C1531" i="1"/>
  <c r="C1530" i="1"/>
  <c r="C1529" i="1"/>
  <c r="C1528" i="1"/>
  <c r="C1527" i="1"/>
  <c r="C1526" i="1"/>
  <c r="C1525" i="1"/>
  <c r="C1524" i="1"/>
  <c r="C1523" i="1"/>
  <c r="R1522" i="1"/>
  <c r="Q1522" i="1"/>
  <c r="P1522" i="1"/>
  <c r="O1522" i="1"/>
  <c r="N1522" i="1"/>
  <c r="L1522" i="1"/>
  <c r="C1522" i="1"/>
  <c r="M1522" i="1" s="1"/>
  <c r="C1521" i="1"/>
  <c r="C1520" i="1"/>
  <c r="C1519" i="1"/>
  <c r="C1518" i="1"/>
  <c r="C1517" i="1"/>
  <c r="C1516" i="1"/>
  <c r="C1515" i="1"/>
  <c r="C1514" i="1"/>
  <c r="C1513" i="1"/>
  <c r="R1512" i="1"/>
  <c r="Q1512" i="1"/>
  <c r="P1512" i="1"/>
  <c r="O1512" i="1"/>
  <c r="N1512" i="1"/>
  <c r="L1512" i="1"/>
  <c r="C1512" i="1"/>
  <c r="M1512" i="1" s="1"/>
  <c r="C1511" i="1"/>
  <c r="C1510" i="1"/>
  <c r="C1509" i="1"/>
  <c r="C1508" i="1"/>
  <c r="C1507" i="1"/>
  <c r="C1506" i="1"/>
  <c r="C1505" i="1"/>
  <c r="C1504" i="1"/>
  <c r="C1503" i="1"/>
  <c r="R1502" i="1"/>
  <c r="Q1502" i="1"/>
  <c r="P1502" i="1"/>
  <c r="O1502" i="1"/>
  <c r="N1502" i="1"/>
  <c r="M1502" i="1"/>
  <c r="L1502" i="1"/>
  <c r="C1502" i="1"/>
  <c r="C1501" i="1"/>
  <c r="C1500" i="1"/>
  <c r="C1499" i="1"/>
  <c r="C1498" i="1"/>
  <c r="C1497" i="1"/>
  <c r="C1496" i="1"/>
  <c r="C1495" i="1"/>
  <c r="C1494" i="1"/>
  <c r="C1493" i="1"/>
  <c r="R1492" i="1"/>
  <c r="Q1492" i="1"/>
  <c r="P1492" i="1"/>
  <c r="O1492" i="1"/>
  <c r="N1492" i="1"/>
  <c r="M1492" i="1"/>
  <c r="L1492" i="1"/>
  <c r="C1492" i="1"/>
  <c r="C1491" i="1"/>
  <c r="C1490" i="1"/>
  <c r="C1489" i="1"/>
  <c r="C1488" i="1"/>
  <c r="C1487" i="1"/>
  <c r="C1486" i="1"/>
  <c r="C1485" i="1"/>
  <c r="C1484" i="1"/>
  <c r="C1483" i="1"/>
  <c r="R1482" i="1"/>
  <c r="Q1482" i="1"/>
  <c r="P1482" i="1"/>
  <c r="O1482" i="1"/>
  <c r="N1482" i="1"/>
  <c r="L1482" i="1"/>
  <c r="C1482" i="1"/>
  <c r="M1482" i="1" s="1"/>
  <c r="C1481" i="1"/>
  <c r="C1480" i="1"/>
  <c r="C1479" i="1"/>
  <c r="C1478" i="1"/>
  <c r="C1477" i="1"/>
  <c r="C1476" i="1"/>
  <c r="C1475" i="1"/>
  <c r="C1474" i="1"/>
  <c r="C1473" i="1"/>
  <c r="R1472" i="1"/>
  <c r="Q1472" i="1"/>
  <c r="P1472" i="1"/>
  <c r="O1472" i="1"/>
  <c r="N1472" i="1"/>
  <c r="L1472" i="1"/>
  <c r="C1472" i="1"/>
  <c r="M1472" i="1" s="1"/>
  <c r="C1471" i="1"/>
  <c r="C1470" i="1"/>
  <c r="C1469" i="1"/>
  <c r="C1468" i="1"/>
  <c r="C1467" i="1"/>
  <c r="C1466" i="1"/>
  <c r="C1465" i="1"/>
  <c r="C1464" i="1"/>
  <c r="C1463" i="1"/>
  <c r="R1462" i="1"/>
  <c r="Q1462" i="1"/>
  <c r="P1462" i="1"/>
  <c r="O1462" i="1"/>
  <c r="N1462" i="1"/>
  <c r="L1462" i="1"/>
  <c r="C1462" i="1"/>
  <c r="M1462" i="1" s="1"/>
  <c r="C1461" i="1"/>
  <c r="C1460" i="1"/>
  <c r="C1459" i="1"/>
  <c r="C1458" i="1"/>
  <c r="C1457" i="1"/>
  <c r="C1456" i="1"/>
  <c r="C1455" i="1"/>
  <c r="C1454" i="1"/>
  <c r="C1453" i="1"/>
  <c r="R1452" i="1"/>
  <c r="Q1452" i="1"/>
  <c r="P1452" i="1"/>
  <c r="O1452" i="1"/>
  <c r="N1452" i="1"/>
  <c r="M1452" i="1"/>
  <c r="L1452" i="1"/>
  <c r="C1452" i="1"/>
  <c r="C1451" i="1"/>
  <c r="C1450" i="1"/>
  <c r="C1449" i="1"/>
  <c r="C1448" i="1"/>
  <c r="C1447" i="1"/>
  <c r="C1446" i="1"/>
  <c r="C1445" i="1"/>
  <c r="C1444" i="1"/>
  <c r="C1443" i="1"/>
  <c r="R1442" i="1"/>
  <c r="Q1442" i="1"/>
  <c r="P1442" i="1"/>
  <c r="O1442" i="1"/>
  <c r="N1442" i="1"/>
  <c r="M1442" i="1"/>
  <c r="L1442" i="1"/>
  <c r="C1442" i="1"/>
  <c r="C1441" i="1"/>
  <c r="C1440" i="1"/>
  <c r="C1439" i="1"/>
  <c r="C1438" i="1"/>
  <c r="C1437" i="1"/>
  <c r="C1436" i="1"/>
  <c r="C1435" i="1"/>
  <c r="C1434" i="1"/>
  <c r="C1433" i="1"/>
  <c r="R1432" i="1"/>
  <c r="Q1432" i="1"/>
  <c r="P1432" i="1"/>
  <c r="O1432" i="1"/>
  <c r="N1432" i="1"/>
  <c r="L1432" i="1"/>
  <c r="C1432" i="1"/>
  <c r="M1432" i="1" s="1"/>
  <c r="C1431" i="1"/>
  <c r="C1430" i="1"/>
  <c r="C1429" i="1"/>
  <c r="C1428" i="1"/>
  <c r="C1427" i="1"/>
  <c r="C1426" i="1"/>
  <c r="C1425" i="1"/>
  <c r="C1424" i="1"/>
  <c r="C1423" i="1"/>
  <c r="R1422" i="1"/>
  <c r="Q1422" i="1"/>
  <c r="P1422" i="1"/>
  <c r="O1422" i="1"/>
  <c r="N1422" i="1"/>
  <c r="L1422" i="1"/>
  <c r="C1422" i="1"/>
  <c r="M1422" i="1" s="1"/>
  <c r="C1421" i="1"/>
  <c r="C1420" i="1"/>
  <c r="C1419" i="1"/>
  <c r="C1418" i="1"/>
  <c r="C1417" i="1"/>
  <c r="C1416" i="1"/>
  <c r="C1415" i="1"/>
  <c r="C1414" i="1"/>
  <c r="C1413" i="1"/>
  <c r="R1412" i="1"/>
  <c r="Q1412" i="1"/>
  <c r="P1412" i="1"/>
  <c r="O1412" i="1"/>
  <c r="N1412" i="1"/>
  <c r="M1412" i="1"/>
  <c r="L1412" i="1"/>
  <c r="C1412" i="1"/>
  <c r="C1411" i="1"/>
  <c r="C1410" i="1"/>
  <c r="C1409" i="1"/>
  <c r="C1408" i="1"/>
  <c r="C1407" i="1"/>
  <c r="C1406" i="1"/>
  <c r="C1405" i="1"/>
  <c r="C1404" i="1"/>
  <c r="C1403" i="1"/>
  <c r="R1402" i="1"/>
  <c r="Q1402" i="1"/>
  <c r="P1402" i="1"/>
  <c r="O1402" i="1"/>
  <c r="N1402" i="1"/>
  <c r="M1402" i="1"/>
  <c r="L1402" i="1"/>
  <c r="C1402" i="1"/>
  <c r="C1401" i="1"/>
  <c r="C1400" i="1"/>
  <c r="C1399" i="1"/>
  <c r="C1398" i="1"/>
  <c r="C1397" i="1"/>
  <c r="C1396" i="1"/>
  <c r="C1395" i="1"/>
  <c r="C1394" i="1"/>
  <c r="C1393" i="1"/>
  <c r="R1392" i="1"/>
  <c r="Q1392" i="1"/>
  <c r="P1392" i="1"/>
  <c r="O1392" i="1"/>
  <c r="N1392" i="1"/>
  <c r="L1392" i="1"/>
  <c r="C1392" i="1"/>
  <c r="M1392" i="1" s="1"/>
  <c r="C1391" i="1"/>
  <c r="C1390" i="1"/>
  <c r="C1389" i="1"/>
  <c r="C1388" i="1"/>
  <c r="C1387" i="1"/>
  <c r="C1386" i="1"/>
  <c r="C1385" i="1"/>
  <c r="C1384" i="1"/>
  <c r="C1383" i="1"/>
  <c r="R1382" i="1"/>
  <c r="Q1382" i="1"/>
  <c r="P1382" i="1"/>
  <c r="O1382" i="1"/>
  <c r="N1382" i="1"/>
  <c r="L1382" i="1"/>
  <c r="C1382" i="1"/>
  <c r="M1382" i="1" s="1"/>
  <c r="C1381" i="1"/>
  <c r="C1380" i="1"/>
  <c r="C1379" i="1"/>
  <c r="C1378" i="1"/>
  <c r="C1377" i="1"/>
  <c r="C1376" i="1"/>
  <c r="C1375" i="1"/>
  <c r="C1374" i="1"/>
  <c r="C1373" i="1"/>
  <c r="R1372" i="1"/>
  <c r="Q1372" i="1"/>
  <c r="P1372" i="1"/>
  <c r="O1372" i="1"/>
  <c r="N1372" i="1"/>
  <c r="M1372" i="1"/>
  <c r="L1372" i="1"/>
  <c r="C1372" i="1"/>
  <c r="C1371" i="1"/>
  <c r="C1370" i="1"/>
  <c r="C1369" i="1"/>
  <c r="C1368" i="1"/>
  <c r="C1367" i="1"/>
  <c r="C1366" i="1"/>
  <c r="C1365" i="1"/>
  <c r="C1364" i="1"/>
  <c r="C1363" i="1"/>
  <c r="R1362" i="1"/>
  <c r="Q1362" i="1"/>
  <c r="P1362" i="1"/>
  <c r="O1362" i="1"/>
  <c r="N1362" i="1"/>
  <c r="M1362" i="1"/>
  <c r="L1362" i="1"/>
  <c r="C1362" i="1"/>
  <c r="C1361" i="1"/>
  <c r="C1360" i="1"/>
  <c r="C1359" i="1"/>
  <c r="C1358" i="1"/>
  <c r="C1357" i="1"/>
  <c r="C1356" i="1"/>
  <c r="C1355" i="1"/>
  <c r="C1354" i="1"/>
  <c r="C1353" i="1"/>
  <c r="R1352" i="1"/>
  <c r="Q1352" i="1"/>
  <c r="P1352" i="1"/>
  <c r="O1352" i="1"/>
  <c r="N1352" i="1"/>
  <c r="L1352" i="1"/>
  <c r="C1352" i="1"/>
  <c r="M1352" i="1" s="1"/>
  <c r="C1351" i="1"/>
  <c r="C1350" i="1"/>
  <c r="C1349" i="1"/>
  <c r="C1348" i="1"/>
  <c r="C1347" i="1"/>
  <c r="C1346" i="1"/>
  <c r="C1345" i="1"/>
  <c r="C1344" i="1"/>
  <c r="C1343" i="1"/>
  <c r="R1342" i="1"/>
  <c r="Q1342" i="1"/>
  <c r="P1342" i="1"/>
  <c r="O1342" i="1"/>
  <c r="N1342" i="1"/>
  <c r="L1342" i="1"/>
  <c r="C1342" i="1"/>
  <c r="M1342" i="1" s="1"/>
  <c r="C1341" i="1"/>
  <c r="C1340" i="1"/>
  <c r="C1339" i="1"/>
  <c r="C1338" i="1"/>
  <c r="C1337" i="1"/>
  <c r="C1336" i="1"/>
  <c r="C1335" i="1"/>
  <c r="C1334" i="1"/>
  <c r="C1333" i="1"/>
  <c r="R1332" i="1"/>
  <c r="Q1332" i="1"/>
  <c r="P1332" i="1"/>
  <c r="O1332" i="1"/>
  <c r="N1332" i="1"/>
  <c r="M1332" i="1"/>
  <c r="L1332" i="1"/>
  <c r="C1332" i="1"/>
  <c r="C1331" i="1"/>
  <c r="C1330" i="1"/>
  <c r="C1329" i="1"/>
  <c r="C1328" i="1"/>
  <c r="C1327" i="1"/>
  <c r="C1326" i="1"/>
  <c r="C1325" i="1"/>
  <c r="C1324" i="1"/>
  <c r="C1323" i="1"/>
  <c r="R1322" i="1"/>
  <c r="Q1322" i="1"/>
  <c r="P1322" i="1"/>
  <c r="O1322" i="1"/>
  <c r="N1322" i="1"/>
  <c r="M1322" i="1"/>
  <c r="L1322" i="1"/>
  <c r="C1322" i="1"/>
  <c r="C1321" i="1"/>
  <c r="C1320" i="1"/>
  <c r="C1319" i="1"/>
  <c r="C1318" i="1"/>
  <c r="C1317" i="1"/>
  <c r="C1316" i="1"/>
  <c r="C1315" i="1"/>
  <c r="C1314" i="1"/>
  <c r="C1313" i="1"/>
  <c r="R1312" i="1"/>
  <c r="Q1312" i="1"/>
  <c r="P1312" i="1"/>
  <c r="O1312" i="1"/>
  <c r="N1312" i="1"/>
  <c r="L1312" i="1"/>
  <c r="C1312" i="1"/>
  <c r="M1312" i="1" s="1"/>
  <c r="C1311" i="1"/>
  <c r="C1310" i="1"/>
  <c r="C1309" i="1"/>
  <c r="C1308" i="1"/>
  <c r="C1307" i="1"/>
  <c r="C1306" i="1"/>
  <c r="C1305" i="1"/>
  <c r="C1304" i="1"/>
  <c r="C1303" i="1"/>
  <c r="R1302" i="1"/>
  <c r="Q1302" i="1"/>
  <c r="P1302" i="1"/>
  <c r="O1302" i="1"/>
  <c r="N1302" i="1"/>
  <c r="L1302" i="1"/>
  <c r="C1302" i="1"/>
  <c r="M1302" i="1" s="1"/>
  <c r="C1301" i="1"/>
  <c r="C1300" i="1"/>
  <c r="C1299" i="1"/>
  <c r="C1298" i="1"/>
  <c r="C1297" i="1"/>
  <c r="C1296" i="1"/>
  <c r="C1295" i="1"/>
  <c r="C1294" i="1"/>
  <c r="C1293" i="1"/>
  <c r="R1292" i="1"/>
  <c r="Q1292" i="1"/>
  <c r="P1292" i="1"/>
  <c r="O1292" i="1"/>
  <c r="N1292" i="1"/>
  <c r="M1292" i="1"/>
  <c r="L1292" i="1"/>
  <c r="C1292" i="1"/>
  <c r="C1291" i="1"/>
  <c r="C1290" i="1"/>
  <c r="C1289" i="1"/>
  <c r="C1288" i="1"/>
  <c r="C1287" i="1"/>
  <c r="C1286" i="1"/>
  <c r="C1285" i="1"/>
  <c r="C1284" i="1"/>
  <c r="C1283" i="1"/>
  <c r="R1282" i="1"/>
  <c r="Q1282" i="1"/>
  <c r="P1282" i="1"/>
  <c r="O1282" i="1"/>
  <c r="N1282" i="1"/>
  <c r="M1282" i="1"/>
  <c r="L1282" i="1"/>
  <c r="C1282" i="1"/>
  <c r="C1281" i="1"/>
  <c r="C1280" i="1"/>
  <c r="C1279" i="1"/>
  <c r="C1278" i="1"/>
  <c r="C1277" i="1"/>
  <c r="C1276" i="1"/>
  <c r="C1275" i="1"/>
  <c r="C1274" i="1"/>
  <c r="C1273" i="1"/>
  <c r="R1272" i="1"/>
  <c r="Q1272" i="1"/>
  <c r="P1272" i="1"/>
  <c r="O1272" i="1"/>
  <c r="N1272" i="1"/>
  <c r="L1272" i="1"/>
  <c r="C1272" i="1"/>
  <c r="M1272" i="1" s="1"/>
  <c r="C1271" i="1"/>
  <c r="C1270" i="1"/>
  <c r="C1269" i="1"/>
  <c r="C1268" i="1"/>
  <c r="C1267" i="1"/>
  <c r="C1266" i="1"/>
  <c r="C1265" i="1"/>
  <c r="C1264" i="1"/>
  <c r="C1263" i="1"/>
  <c r="R1262" i="1"/>
  <c r="Q1262" i="1"/>
  <c r="P1262" i="1"/>
  <c r="O1262" i="1"/>
  <c r="N1262" i="1"/>
  <c r="L1262" i="1"/>
  <c r="C1262" i="1"/>
  <c r="M1262" i="1" s="1"/>
  <c r="C1261" i="1"/>
  <c r="C1260" i="1"/>
  <c r="C1259" i="1"/>
  <c r="C1258" i="1"/>
  <c r="C1257" i="1"/>
  <c r="C1256" i="1"/>
  <c r="C1255" i="1"/>
  <c r="C1254" i="1"/>
  <c r="C1253" i="1"/>
  <c r="R1252" i="1"/>
  <c r="Q1252" i="1"/>
  <c r="P1252" i="1"/>
  <c r="O1252" i="1"/>
  <c r="N1252" i="1"/>
  <c r="M1252" i="1"/>
  <c r="L1252" i="1"/>
  <c r="C1252" i="1"/>
  <c r="C1251" i="1"/>
  <c r="C1250" i="1"/>
  <c r="C1249" i="1"/>
  <c r="C1248" i="1"/>
  <c r="C1247" i="1"/>
  <c r="C1246" i="1"/>
  <c r="C1245" i="1"/>
  <c r="C1244" i="1"/>
  <c r="C1243" i="1"/>
  <c r="R1242" i="1"/>
  <c r="Q1242" i="1"/>
  <c r="P1242" i="1"/>
  <c r="O1242" i="1"/>
  <c r="N1242" i="1"/>
  <c r="M1242" i="1"/>
  <c r="L1242" i="1"/>
  <c r="C1242" i="1"/>
  <c r="C1241" i="1"/>
  <c r="C1240" i="1"/>
  <c r="C1239" i="1"/>
  <c r="C1238" i="1"/>
  <c r="C1237" i="1"/>
  <c r="C1236" i="1"/>
  <c r="C1235" i="1"/>
  <c r="C1234" i="1"/>
  <c r="C1233" i="1"/>
  <c r="R1232" i="1"/>
  <c r="Q1232" i="1"/>
  <c r="P1232" i="1"/>
  <c r="O1232" i="1"/>
  <c r="N1232" i="1"/>
  <c r="L1232" i="1"/>
  <c r="C1232" i="1"/>
  <c r="M1232" i="1" s="1"/>
  <c r="C1231" i="1"/>
  <c r="C1230" i="1"/>
  <c r="C1229" i="1"/>
  <c r="C1228" i="1"/>
  <c r="C1227" i="1"/>
  <c r="C1226" i="1"/>
  <c r="C1225" i="1"/>
  <c r="C1224" i="1"/>
  <c r="C1223" i="1"/>
  <c r="R1222" i="1"/>
  <c r="Q1222" i="1"/>
  <c r="P1222" i="1"/>
  <c r="O1222" i="1"/>
  <c r="N1222" i="1"/>
  <c r="L1222" i="1"/>
  <c r="C1222" i="1"/>
  <c r="M1222" i="1" s="1"/>
  <c r="C1221" i="1"/>
  <c r="C1220" i="1"/>
  <c r="C1219" i="1"/>
  <c r="C1218" i="1"/>
  <c r="C1217" i="1"/>
  <c r="C1216" i="1"/>
  <c r="C1215" i="1"/>
  <c r="C1214" i="1"/>
  <c r="C1213" i="1"/>
  <c r="R1212" i="1"/>
  <c r="Q1212" i="1"/>
  <c r="P1212" i="1"/>
  <c r="O1212" i="1"/>
  <c r="N1212" i="1"/>
  <c r="M1212" i="1"/>
  <c r="L1212" i="1"/>
  <c r="C1212" i="1"/>
  <c r="C1211" i="1"/>
  <c r="C1210" i="1"/>
  <c r="C1209" i="1"/>
  <c r="C1208" i="1"/>
  <c r="C1207" i="1"/>
  <c r="C1206" i="1"/>
  <c r="C1205" i="1"/>
  <c r="C1204" i="1"/>
  <c r="C1203" i="1"/>
  <c r="R1202" i="1"/>
  <c r="Q1202" i="1"/>
  <c r="P1202" i="1"/>
  <c r="O1202" i="1"/>
  <c r="N1202" i="1"/>
  <c r="M1202" i="1"/>
  <c r="L1202" i="1"/>
  <c r="C1202" i="1"/>
  <c r="C1201" i="1"/>
  <c r="C1200" i="1"/>
  <c r="C1199" i="1"/>
  <c r="C1198" i="1"/>
  <c r="C1197" i="1"/>
  <c r="C1196" i="1"/>
  <c r="C1195" i="1"/>
  <c r="C1194" i="1"/>
  <c r="C1193" i="1"/>
  <c r="R1192" i="1"/>
  <c r="Q1192" i="1"/>
  <c r="P1192" i="1"/>
  <c r="O1192" i="1"/>
  <c r="N1192" i="1"/>
  <c r="L1192" i="1"/>
  <c r="C1192" i="1"/>
  <c r="M1192" i="1" s="1"/>
  <c r="C1191" i="1"/>
  <c r="C1190" i="1"/>
  <c r="C1189" i="1"/>
  <c r="C1188" i="1"/>
  <c r="C1187" i="1"/>
  <c r="C1186" i="1"/>
  <c r="C1185" i="1"/>
  <c r="C1184" i="1"/>
  <c r="C1183" i="1"/>
  <c r="R1182" i="1"/>
  <c r="Q1182" i="1"/>
  <c r="P1182" i="1"/>
  <c r="O1182" i="1"/>
  <c r="N1182" i="1"/>
  <c r="L1182" i="1"/>
  <c r="C1182" i="1"/>
  <c r="M1182" i="1" s="1"/>
  <c r="C1181" i="1"/>
  <c r="C1180" i="1"/>
  <c r="C1179" i="1"/>
  <c r="C1178" i="1"/>
  <c r="C1177" i="1"/>
  <c r="C1176" i="1"/>
  <c r="C1175" i="1"/>
  <c r="C1174" i="1"/>
  <c r="C1173" i="1"/>
  <c r="R1172" i="1"/>
  <c r="Q1172" i="1"/>
  <c r="P1172" i="1"/>
  <c r="O1172" i="1"/>
  <c r="N1172" i="1"/>
  <c r="M1172" i="1"/>
  <c r="L1172" i="1"/>
  <c r="C1172" i="1"/>
  <c r="C1171" i="1"/>
  <c r="C1170" i="1"/>
  <c r="C1169" i="1"/>
  <c r="C1168" i="1"/>
  <c r="C1167" i="1"/>
  <c r="C1166" i="1"/>
  <c r="C1165" i="1"/>
  <c r="C1164" i="1"/>
  <c r="C1163" i="1"/>
  <c r="R1162" i="1"/>
  <c r="Q1162" i="1"/>
  <c r="P1162" i="1"/>
  <c r="O1162" i="1"/>
  <c r="N1162" i="1"/>
  <c r="M1162" i="1"/>
  <c r="L1162" i="1"/>
  <c r="C1162" i="1"/>
  <c r="C1161" i="1"/>
  <c r="C1160" i="1"/>
  <c r="C1159" i="1"/>
  <c r="C1158" i="1"/>
  <c r="C1157" i="1"/>
  <c r="C1156" i="1"/>
  <c r="C1155" i="1"/>
  <c r="C1154" i="1"/>
  <c r="C1153" i="1"/>
  <c r="R1152" i="1"/>
  <c r="Q1152" i="1"/>
  <c r="P1152" i="1"/>
  <c r="O1152" i="1"/>
  <c r="N1152" i="1"/>
  <c r="L1152" i="1"/>
  <c r="C1152" i="1"/>
  <c r="M1152" i="1" s="1"/>
  <c r="C1151" i="1"/>
  <c r="C1150" i="1"/>
  <c r="C1149" i="1"/>
  <c r="C1148" i="1"/>
  <c r="C1147" i="1"/>
  <c r="C1146" i="1"/>
  <c r="C1145" i="1"/>
  <c r="C1144" i="1"/>
  <c r="C1143" i="1"/>
  <c r="R1142" i="1"/>
  <c r="Q1142" i="1"/>
  <c r="P1142" i="1"/>
  <c r="O1142" i="1"/>
  <c r="N1142" i="1"/>
  <c r="L1142" i="1"/>
  <c r="C1142" i="1"/>
  <c r="M1142" i="1" s="1"/>
  <c r="C1141" i="1"/>
  <c r="C1140" i="1"/>
  <c r="C1139" i="1"/>
  <c r="C1138" i="1"/>
  <c r="C1137" i="1"/>
  <c r="C1136" i="1"/>
  <c r="C1135" i="1"/>
  <c r="C1134" i="1"/>
  <c r="C1133" i="1"/>
  <c r="R1132" i="1"/>
  <c r="Q1132" i="1"/>
  <c r="P1132" i="1"/>
  <c r="O1132" i="1"/>
  <c r="N1132" i="1"/>
  <c r="M1132" i="1"/>
  <c r="L1132" i="1"/>
  <c r="C1132" i="1"/>
  <c r="C1131" i="1"/>
  <c r="C1130" i="1"/>
  <c r="C1129" i="1"/>
  <c r="C1128" i="1"/>
  <c r="C1127" i="1"/>
  <c r="C1126" i="1"/>
  <c r="C1125" i="1"/>
  <c r="C1124" i="1"/>
  <c r="C1123" i="1"/>
  <c r="R1122" i="1"/>
  <c r="Q1122" i="1"/>
  <c r="P1122" i="1"/>
  <c r="O1122" i="1"/>
  <c r="N1122" i="1"/>
  <c r="M1122" i="1"/>
  <c r="L1122" i="1"/>
  <c r="C1122" i="1"/>
  <c r="C1121" i="1"/>
  <c r="C1120" i="1"/>
  <c r="C1119" i="1"/>
  <c r="C1118" i="1"/>
  <c r="C1117" i="1"/>
  <c r="C1116" i="1"/>
  <c r="C1115" i="1"/>
  <c r="C1114" i="1"/>
  <c r="C1113" i="1"/>
  <c r="R1112" i="1"/>
  <c r="Q1112" i="1"/>
  <c r="P1112" i="1"/>
  <c r="O1112" i="1"/>
  <c r="N1112" i="1"/>
  <c r="L1112" i="1"/>
  <c r="C1112" i="1"/>
  <c r="M1112" i="1" s="1"/>
  <c r="C1111" i="1"/>
  <c r="C1110" i="1"/>
  <c r="C1109" i="1"/>
  <c r="C1108" i="1"/>
  <c r="C1107" i="1"/>
  <c r="C1106" i="1"/>
  <c r="C1105" i="1"/>
  <c r="C1104" i="1"/>
  <c r="C1103" i="1"/>
  <c r="R1102" i="1"/>
  <c r="Q1102" i="1"/>
  <c r="P1102" i="1"/>
  <c r="O1102" i="1"/>
  <c r="N1102" i="1"/>
  <c r="L1102" i="1"/>
  <c r="C1102" i="1"/>
  <c r="M1102" i="1" s="1"/>
  <c r="C1101" i="1"/>
  <c r="C1100" i="1"/>
  <c r="C1099" i="1"/>
  <c r="C1098" i="1"/>
  <c r="C1097" i="1"/>
  <c r="C1096" i="1"/>
  <c r="C1095" i="1"/>
  <c r="C1094" i="1"/>
  <c r="C1093" i="1"/>
  <c r="R1092" i="1"/>
  <c r="Q1092" i="1"/>
  <c r="P1092" i="1"/>
  <c r="O1092" i="1"/>
  <c r="N1092" i="1"/>
  <c r="M1092" i="1"/>
  <c r="L1092" i="1"/>
  <c r="C1092" i="1"/>
  <c r="C1091" i="1"/>
  <c r="C1090" i="1"/>
  <c r="C1089" i="1"/>
  <c r="C1088" i="1"/>
  <c r="C1087" i="1"/>
  <c r="C1086" i="1"/>
  <c r="C1085" i="1"/>
  <c r="C1084" i="1"/>
  <c r="C1083" i="1"/>
  <c r="R1082" i="1"/>
  <c r="Q1082" i="1"/>
  <c r="P1082" i="1"/>
  <c r="O1082" i="1"/>
  <c r="N1082" i="1"/>
  <c r="M1082" i="1"/>
  <c r="L1082" i="1"/>
  <c r="C1082" i="1"/>
  <c r="C1081" i="1"/>
  <c r="C1080" i="1"/>
  <c r="C1079" i="1"/>
  <c r="C1078" i="1"/>
  <c r="C1077" i="1"/>
  <c r="C1076" i="1"/>
  <c r="C1075" i="1"/>
  <c r="C1074" i="1"/>
  <c r="C1073" i="1"/>
  <c r="R1072" i="1"/>
  <c r="Q1072" i="1"/>
  <c r="P1072" i="1"/>
  <c r="O1072" i="1"/>
  <c r="N1072" i="1"/>
  <c r="L1072" i="1"/>
  <c r="C1072" i="1"/>
  <c r="M1072" i="1" s="1"/>
  <c r="C1071" i="1"/>
  <c r="C1070" i="1"/>
  <c r="C1069" i="1"/>
  <c r="C1068" i="1"/>
  <c r="C1067" i="1"/>
  <c r="C1066" i="1"/>
  <c r="C1065" i="1"/>
  <c r="C1064" i="1"/>
  <c r="C1063" i="1"/>
  <c r="R1062" i="1"/>
  <c r="Q1062" i="1"/>
  <c r="P1062" i="1"/>
  <c r="O1062" i="1"/>
  <c r="N1062" i="1"/>
  <c r="L1062" i="1"/>
  <c r="C1062" i="1"/>
  <c r="M1062" i="1" s="1"/>
  <c r="C1061" i="1"/>
  <c r="C1060" i="1"/>
  <c r="C1059" i="1"/>
  <c r="C1058" i="1"/>
  <c r="C1057" i="1"/>
  <c r="C1056" i="1"/>
  <c r="C1055" i="1"/>
  <c r="C1054" i="1"/>
  <c r="C1053" i="1"/>
  <c r="R1052" i="1"/>
  <c r="Q1052" i="1"/>
  <c r="P1052" i="1"/>
  <c r="O1052" i="1"/>
  <c r="N1052" i="1"/>
  <c r="M1052" i="1"/>
  <c r="L1052" i="1"/>
  <c r="C1052" i="1"/>
  <c r="C1051" i="1"/>
  <c r="C1050" i="1"/>
  <c r="C1049" i="1"/>
  <c r="C1048" i="1"/>
  <c r="C1047" i="1"/>
  <c r="C1046" i="1"/>
  <c r="C1045" i="1"/>
  <c r="C1044" i="1"/>
  <c r="C1043" i="1"/>
  <c r="R1042" i="1"/>
  <c r="Q1042" i="1"/>
  <c r="P1042" i="1"/>
  <c r="O1042" i="1"/>
  <c r="N1042" i="1"/>
  <c r="M1042" i="1"/>
  <c r="L1042" i="1"/>
  <c r="C1042" i="1"/>
  <c r="C1041" i="1"/>
  <c r="C1040" i="1"/>
  <c r="C1039" i="1"/>
  <c r="C1038" i="1"/>
  <c r="C1037" i="1"/>
  <c r="C1036" i="1"/>
  <c r="C1035" i="1"/>
  <c r="C1034" i="1"/>
  <c r="C1033" i="1"/>
  <c r="R1032" i="1"/>
  <c r="Q1032" i="1"/>
  <c r="P1032" i="1"/>
  <c r="O1032" i="1"/>
  <c r="N1032" i="1"/>
  <c r="L1032" i="1"/>
  <c r="C1032" i="1"/>
  <c r="M1032" i="1" s="1"/>
  <c r="C1031" i="1"/>
  <c r="C1030" i="1"/>
  <c r="C1029" i="1"/>
  <c r="C1028" i="1"/>
  <c r="C1027" i="1"/>
  <c r="C1026" i="1"/>
  <c r="C1025" i="1"/>
  <c r="C1024" i="1"/>
  <c r="C1023" i="1"/>
  <c r="R1022" i="1"/>
  <c r="Q1022" i="1"/>
  <c r="P1022" i="1"/>
  <c r="O1022" i="1"/>
  <c r="N1022" i="1"/>
  <c r="L1022" i="1"/>
  <c r="C1022" i="1"/>
  <c r="M1022" i="1" s="1"/>
  <c r="C1021" i="1"/>
  <c r="C1020" i="1"/>
  <c r="C1019" i="1"/>
  <c r="C1018" i="1"/>
  <c r="C1017" i="1"/>
  <c r="C1016" i="1"/>
  <c r="C1015" i="1"/>
  <c r="C1014" i="1"/>
  <c r="C1013" i="1"/>
  <c r="R1012" i="1"/>
  <c r="Q1012" i="1"/>
  <c r="P1012" i="1"/>
  <c r="O1012" i="1"/>
  <c r="N1012" i="1"/>
  <c r="M1012" i="1"/>
  <c r="L1012" i="1"/>
  <c r="C1012" i="1"/>
  <c r="C1011" i="1"/>
  <c r="C1010" i="1"/>
  <c r="C1009" i="1"/>
  <c r="C1008" i="1"/>
  <c r="C1007" i="1"/>
  <c r="C1006" i="1"/>
  <c r="C1005" i="1"/>
  <c r="C1004" i="1"/>
  <c r="C1003" i="1"/>
  <c r="R1002" i="1"/>
  <c r="Q1002" i="1"/>
  <c r="P1002" i="1"/>
  <c r="O1002" i="1"/>
  <c r="N1002" i="1"/>
  <c r="M1002" i="1"/>
  <c r="L1002" i="1"/>
  <c r="C1002" i="1"/>
  <c r="C1001" i="1"/>
  <c r="C1000" i="1"/>
  <c r="C999" i="1"/>
  <c r="C998" i="1"/>
  <c r="C997" i="1"/>
  <c r="C996" i="1"/>
  <c r="C995" i="1"/>
  <c r="C994" i="1"/>
  <c r="C993" i="1"/>
  <c r="R992" i="1"/>
  <c r="Q992" i="1"/>
  <c r="P992" i="1"/>
  <c r="O992" i="1"/>
  <c r="N992" i="1"/>
  <c r="L992" i="1"/>
  <c r="C992" i="1"/>
  <c r="M992" i="1" s="1"/>
  <c r="C991" i="1"/>
  <c r="C990" i="1"/>
  <c r="C989" i="1"/>
  <c r="C988" i="1"/>
  <c r="C987" i="1"/>
  <c r="C986" i="1"/>
  <c r="C985" i="1"/>
  <c r="C984" i="1"/>
  <c r="C983" i="1"/>
  <c r="R982" i="1"/>
  <c r="Q982" i="1"/>
  <c r="P982" i="1"/>
  <c r="O982" i="1"/>
  <c r="N982" i="1"/>
  <c r="L982" i="1"/>
  <c r="C982" i="1"/>
  <c r="M982" i="1" s="1"/>
  <c r="C981" i="1"/>
  <c r="C980" i="1"/>
  <c r="C979" i="1"/>
  <c r="C978" i="1"/>
  <c r="C977" i="1"/>
  <c r="C976" i="1"/>
  <c r="C975" i="1"/>
  <c r="C974" i="1"/>
  <c r="C973" i="1"/>
  <c r="R972" i="1"/>
  <c r="Q972" i="1"/>
  <c r="P972" i="1"/>
  <c r="O972" i="1"/>
  <c r="N972" i="1"/>
  <c r="M972" i="1"/>
  <c r="L972" i="1"/>
  <c r="C972" i="1"/>
  <c r="C971" i="1"/>
  <c r="C970" i="1"/>
  <c r="C969" i="1"/>
  <c r="C968" i="1"/>
  <c r="C967" i="1"/>
  <c r="C966" i="1"/>
  <c r="C965" i="1"/>
  <c r="C964" i="1"/>
  <c r="C963" i="1"/>
  <c r="R962" i="1"/>
  <c r="Q962" i="1"/>
  <c r="P962" i="1"/>
  <c r="O962" i="1"/>
  <c r="N962" i="1"/>
  <c r="M962" i="1"/>
  <c r="L962" i="1"/>
  <c r="C962" i="1"/>
  <c r="C961" i="1"/>
  <c r="C960" i="1"/>
  <c r="C959" i="1"/>
  <c r="C958" i="1"/>
  <c r="C957" i="1"/>
  <c r="C956" i="1"/>
  <c r="C955" i="1"/>
  <c r="C954" i="1"/>
  <c r="C953" i="1"/>
  <c r="R952" i="1"/>
  <c r="Q952" i="1"/>
  <c r="P952" i="1"/>
  <c r="O952" i="1"/>
  <c r="N952" i="1"/>
  <c r="L952" i="1"/>
  <c r="C952" i="1"/>
  <c r="M952" i="1" s="1"/>
  <c r="C951" i="1"/>
  <c r="C950" i="1"/>
  <c r="C949" i="1"/>
  <c r="C948" i="1"/>
  <c r="C947" i="1"/>
  <c r="C946" i="1"/>
  <c r="C945" i="1"/>
  <c r="C944" i="1"/>
  <c r="C943" i="1"/>
  <c r="R942" i="1"/>
  <c r="Q942" i="1"/>
  <c r="P942" i="1"/>
  <c r="O942" i="1"/>
  <c r="N942" i="1"/>
  <c r="L942" i="1"/>
  <c r="C942" i="1"/>
  <c r="M942" i="1" s="1"/>
  <c r="C941" i="1"/>
  <c r="C940" i="1"/>
  <c r="C939" i="1"/>
  <c r="C938" i="1"/>
  <c r="C937" i="1"/>
  <c r="C936" i="1"/>
  <c r="C935" i="1"/>
  <c r="C934" i="1"/>
  <c r="C933" i="1"/>
  <c r="R932" i="1"/>
  <c r="Q932" i="1"/>
  <c r="P932" i="1"/>
  <c r="O932" i="1"/>
  <c r="N932" i="1"/>
  <c r="M932" i="1"/>
  <c r="L932" i="1"/>
  <c r="C932" i="1"/>
  <c r="C931" i="1"/>
  <c r="C930" i="1"/>
  <c r="C929" i="1"/>
  <c r="C928" i="1"/>
  <c r="C927" i="1"/>
  <c r="C926" i="1"/>
  <c r="C925" i="1"/>
  <c r="C924" i="1"/>
  <c r="C923" i="1"/>
  <c r="R922" i="1"/>
  <c r="Q922" i="1"/>
  <c r="P922" i="1"/>
  <c r="O922" i="1"/>
  <c r="N922" i="1"/>
  <c r="M922" i="1"/>
  <c r="L922" i="1"/>
  <c r="C922" i="1"/>
  <c r="C921" i="1"/>
  <c r="C920" i="1"/>
  <c r="C919" i="1"/>
  <c r="C918" i="1"/>
  <c r="C917" i="1"/>
  <c r="C916" i="1"/>
  <c r="C915" i="1"/>
  <c r="C914" i="1"/>
  <c r="C913" i="1"/>
  <c r="R912" i="1"/>
  <c r="Q912" i="1"/>
  <c r="P912" i="1"/>
  <c r="O912" i="1"/>
  <c r="N912" i="1"/>
  <c r="L912" i="1"/>
  <c r="C912" i="1"/>
  <c r="M912" i="1" s="1"/>
  <c r="C911" i="1"/>
  <c r="C910" i="1"/>
  <c r="C909" i="1"/>
  <c r="C908" i="1"/>
  <c r="C907" i="1"/>
  <c r="C906" i="1"/>
  <c r="C905" i="1"/>
  <c r="C904" i="1"/>
  <c r="C903" i="1"/>
  <c r="R902" i="1"/>
  <c r="Q902" i="1"/>
  <c r="P902" i="1"/>
  <c r="O902" i="1"/>
  <c r="N902" i="1"/>
  <c r="M902" i="1"/>
  <c r="L902" i="1"/>
  <c r="C902" i="1"/>
  <c r="C901" i="1"/>
  <c r="C900" i="1"/>
  <c r="C899" i="1"/>
  <c r="C898" i="1"/>
  <c r="C897" i="1"/>
  <c r="C896" i="1"/>
  <c r="C895" i="1"/>
  <c r="C894" i="1"/>
  <c r="C893" i="1"/>
  <c r="R892" i="1"/>
  <c r="Q892" i="1"/>
  <c r="P892" i="1"/>
  <c r="O892" i="1"/>
  <c r="N892" i="1"/>
  <c r="M892" i="1"/>
  <c r="L892" i="1"/>
  <c r="C892" i="1"/>
  <c r="C891" i="1"/>
  <c r="C890" i="1"/>
  <c r="C889" i="1"/>
  <c r="C888" i="1"/>
  <c r="C887" i="1"/>
  <c r="C886" i="1"/>
  <c r="C885" i="1"/>
  <c r="C884" i="1"/>
  <c r="C883" i="1"/>
  <c r="R882" i="1"/>
  <c r="Q882" i="1"/>
  <c r="P882" i="1"/>
  <c r="O882" i="1"/>
  <c r="N882" i="1"/>
  <c r="L882" i="1"/>
  <c r="C882" i="1"/>
  <c r="M882" i="1" s="1"/>
  <c r="C881" i="1"/>
  <c r="C880" i="1"/>
  <c r="C879" i="1"/>
  <c r="C878" i="1"/>
  <c r="C877" i="1"/>
  <c r="C876" i="1"/>
  <c r="C875" i="1"/>
  <c r="C874" i="1"/>
  <c r="C873" i="1"/>
  <c r="R872" i="1"/>
  <c r="Q872" i="1"/>
  <c r="P872" i="1"/>
  <c r="O872" i="1"/>
  <c r="N872" i="1"/>
  <c r="L872" i="1"/>
  <c r="C872" i="1"/>
  <c r="M872" i="1" s="1"/>
  <c r="C871" i="1"/>
  <c r="C870" i="1"/>
  <c r="C869" i="1"/>
  <c r="C868" i="1"/>
  <c r="C867" i="1"/>
  <c r="C866" i="1"/>
  <c r="C865" i="1"/>
  <c r="C864" i="1"/>
  <c r="C863" i="1"/>
  <c r="R862" i="1"/>
  <c r="Q862" i="1"/>
  <c r="P862" i="1"/>
  <c r="O862" i="1"/>
  <c r="N862" i="1"/>
  <c r="M862" i="1"/>
  <c r="L862" i="1"/>
  <c r="C862" i="1"/>
  <c r="C861" i="1"/>
  <c r="C860" i="1"/>
  <c r="C859" i="1"/>
  <c r="C858" i="1"/>
  <c r="C857" i="1"/>
  <c r="C856" i="1"/>
  <c r="C855" i="1"/>
  <c r="C854" i="1"/>
  <c r="C853" i="1"/>
  <c r="R852" i="1"/>
  <c r="Q852" i="1"/>
  <c r="P852" i="1"/>
  <c r="O852" i="1"/>
  <c r="N852" i="1"/>
  <c r="M852" i="1"/>
  <c r="L852" i="1"/>
  <c r="C852" i="1"/>
  <c r="C851" i="1"/>
  <c r="C850" i="1"/>
  <c r="C849" i="1"/>
  <c r="C848" i="1"/>
  <c r="C847" i="1"/>
  <c r="C846" i="1"/>
  <c r="C845" i="1"/>
  <c r="C844" i="1"/>
  <c r="C843" i="1"/>
  <c r="R842" i="1"/>
  <c r="Q842" i="1"/>
  <c r="P842" i="1"/>
  <c r="O842" i="1"/>
  <c r="N842" i="1"/>
  <c r="L842" i="1"/>
  <c r="C842" i="1"/>
  <c r="M842" i="1" s="1"/>
  <c r="C841" i="1"/>
  <c r="C840" i="1"/>
  <c r="C839" i="1"/>
  <c r="C838" i="1"/>
  <c r="C837" i="1"/>
  <c r="C836" i="1"/>
  <c r="C835" i="1"/>
  <c r="C834" i="1"/>
  <c r="C833" i="1"/>
  <c r="R832" i="1"/>
  <c r="Q832" i="1"/>
  <c r="P832" i="1"/>
  <c r="O832" i="1"/>
  <c r="N832" i="1"/>
  <c r="L832" i="1"/>
  <c r="C832" i="1"/>
  <c r="M832" i="1" s="1"/>
  <c r="C831" i="1"/>
  <c r="C830" i="1"/>
  <c r="C829" i="1"/>
  <c r="C828" i="1"/>
  <c r="C827" i="1"/>
  <c r="C826" i="1"/>
  <c r="C825" i="1"/>
  <c r="C824" i="1"/>
  <c r="C823" i="1"/>
  <c r="R822" i="1"/>
  <c r="Q822" i="1"/>
  <c r="P822" i="1"/>
  <c r="O822" i="1"/>
  <c r="N822" i="1"/>
  <c r="M822" i="1"/>
  <c r="L822" i="1"/>
  <c r="C822" i="1"/>
  <c r="C821" i="1"/>
  <c r="C820" i="1"/>
  <c r="C819" i="1"/>
  <c r="C818" i="1"/>
  <c r="C817" i="1"/>
  <c r="C816" i="1"/>
  <c r="C815" i="1"/>
  <c r="C814" i="1"/>
  <c r="C813" i="1"/>
  <c r="R812" i="1"/>
  <c r="Q812" i="1"/>
  <c r="P812" i="1"/>
  <c r="O812" i="1"/>
  <c r="N812" i="1"/>
  <c r="M812" i="1"/>
  <c r="L812" i="1"/>
  <c r="C812" i="1"/>
  <c r="C811" i="1"/>
  <c r="C810" i="1"/>
  <c r="C809" i="1"/>
  <c r="C808" i="1"/>
  <c r="C807" i="1"/>
  <c r="C806" i="1"/>
  <c r="C805" i="1"/>
  <c r="C804" i="1"/>
  <c r="C803" i="1"/>
  <c r="R802" i="1"/>
  <c r="Q802" i="1"/>
  <c r="P802" i="1"/>
  <c r="O802" i="1"/>
  <c r="N802" i="1"/>
  <c r="L802" i="1"/>
  <c r="C802" i="1"/>
  <c r="M802" i="1" s="1"/>
  <c r="C801" i="1"/>
  <c r="C800" i="1"/>
  <c r="C799" i="1"/>
  <c r="C798" i="1"/>
  <c r="C797" i="1"/>
  <c r="C796" i="1"/>
  <c r="C795" i="1"/>
  <c r="C794" i="1"/>
  <c r="C793" i="1"/>
  <c r="R792" i="1"/>
  <c r="Q792" i="1"/>
  <c r="P792" i="1"/>
  <c r="O792" i="1"/>
  <c r="N792" i="1"/>
  <c r="L792" i="1"/>
  <c r="C792" i="1"/>
  <c r="M792" i="1" s="1"/>
  <c r="C791" i="1"/>
  <c r="C790" i="1"/>
  <c r="C789" i="1"/>
  <c r="C788" i="1"/>
  <c r="C787" i="1"/>
  <c r="C786" i="1"/>
  <c r="C785" i="1"/>
  <c r="C784" i="1"/>
  <c r="C783" i="1"/>
  <c r="R782" i="1"/>
  <c r="Q782" i="1"/>
  <c r="P782" i="1"/>
  <c r="O782" i="1"/>
  <c r="N782" i="1"/>
  <c r="M782" i="1"/>
  <c r="L782" i="1"/>
  <c r="C782" i="1"/>
  <c r="C781" i="1"/>
  <c r="C780" i="1"/>
  <c r="C779" i="1"/>
  <c r="C778" i="1"/>
  <c r="C777" i="1"/>
  <c r="C776" i="1"/>
  <c r="C775" i="1"/>
  <c r="C774" i="1"/>
  <c r="C773" i="1"/>
  <c r="R772" i="1"/>
  <c r="Q772" i="1"/>
  <c r="P772" i="1"/>
  <c r="O772" i="1"/>
  <c r="N772" i="1"/>
  <c r="M772" i="1"/>
  <c r="L772" i="1"/>
  <c r="C772" i="1"/>
  <c r="C771" i="1"/>
  <c r="C770" i="1"/>
  <c r="C769" i="1"/>
  <c r="C768" i="1"/>
  <c r="C767" i="1"/>
  <c r="C766" i="1"/>
  <c r="C765" i="1"/>
  <c r="C764" i="1"/>
  <c r="C763" i="1"/>
  <c r="R762" i="1"/>
  <c r="Q762" i="1"/>
  <c r="P762" i="1"/>
  <c r="O762" i="1"/>
  <c r="N762" i="1"/>
  <c r="L762" i="1"/>
  <c r="C762" i="1"/>
  <c r="M762" i="1" s="1"/>
  <c r="C761" i="1"/>
  <c r="C760" i="1"/>
  <c r="C759" i="1"/>
  <c r="C758" i="1"/>
  <c r="C757" i="1"/>
  <c r="C756" i="1"/>
  <c r="C755" i="1"/>
  <c r="C754" i="1"/>
  <c r="C753" i="1"/>
  <c r="R752" i="1"/>
  <c r="Q752" i="1"/>
  <c r="P752" i="1"/>
  <c r="O752" i="1"/>
  <c r="N752" i="1"/>
  <c r="L752" i="1"/>
  <c r="C752" i="1"/>
  <c r="M752" i="1" s="1"/>
  <c r="C751" i="1"/>
  <c r="C750" i="1"/>
  <c r="C749" i="1"/>
  <c r="C748" i="1"/>
  <c r="C747" i="1"/>
  <c r="C746" i="1"/>
  <c r="C745" i="1"/>
  <c r="C744" i="1"/>
  <c r="C743" i="1"/>
  <c r="R742" i="1"/>
  <c r="Q742" i="1"/>
  <c r="P742" i="1"/>
  <c r="O742" i="1"/>
  <c r="N742" i="1"/>
  <c r="M742" i="1"/>
  <c r="L742" i="1"/>
  <c r="C742" i="1"/>
  <c r="C741" i="1"/>
  <c r="C740" i="1"/>
  <c r="C739" i="1"/>
  <c r="C738" i="1"/>
  <c r="C737" i="1"/>
  <c r="C736" i="1"/>
  <c r="C735" i="1"/>
  <c r="C734" i="1"/>
  <c r="C733" i="1"/>
  <c r="R732" i="1"/>
  <c r="Q732" i="1"/>
  <c r="P732" i="1"/>
  <c r="O732" i="1"/>
  <c r="N732" i="1"/>
  <c r="M732" i="1"/>
  <c r="L732" i="1"/>
  <c r="C732" i="1"/>
  <c r="C731" i="1"/>
  <c r="C730" i="1"/>
  <c r="C729" i="1"/>
  <c r="C728" i="1"/>
  <c r="C727" i="1"/>
  <c r="C726" i="1"/>
  <c r="C725" i="1"/>
  <c r="C724" i="1"/>
  <c r="C723" i="1"/>
  <c r="R722" i="1"/>
  <c r="Q722" i="1"/>
  <c r="P722" i="1"/>
  <c r="O722" i="1"/>
  <c r="N722" i="1"/>
  <c r="L722" i="1"/>
  <c r="C722" i="1"/>
  <c r="M722" i="1" s="1"/>
  <c r="C721" i="1"/>
  <c r="C720" i="1"/>
  <c r="C719" i="1"/>
  <c r="C718" i="1"/>
  <c r="C717" i="1"/>
  <c r="C716" i="1"/>
  <c r="C715" i="1"/>
  <c r="C714" i="1"/>
  <c r="C713" i="1"/>
  <c r="R712" i="1"/>
  <c r="Q712" i="1"/>
  <c r="P712" i="1"/>
  <c r="O712" i="1"/>
  <c r="N712" i="1"/>
  <c r="L712" i="1"/>
  <c r="C712" i="1"/>
  <c r="M712" i="1" s="1"/>
  <c r="C711" i="1"/>
  <c r="C710" i="1"/>
  <c r="C709" i="1"/>
  <c r="C708" i="1"/>
  <c r="C707" i="1"/>
  <c r="C706" i="1"/>
  <c r="C705" i="1"/>
  <c r="C704" i="1"/>
  <c r="C703" i="1"/>
  <c r="R702" i="1"/>
  <c r="Q702" i="1"/>
  <c r="P702" i="1"/>
  <c r="O702" i="1"/>
  <c r="N702" i="1"/>
  <c r="M702" i="1"/>
  <c r="L702" i="1"/>
  <c r="C702" i="1"/>
  <c r="C701" i="1"/>
  <c r="C700" i="1"/>
  <c r="C699" i="1"/>
  <c r="C698" i="1"/>
  <c r="C697" i="1"/>
  <c r="C696" i="1"/>
  <c r="C695" i="1"/>
  <c r="C694" i="1"/>
  <c r="C693" i="1"/>
  <c r="R692" i="1"/>
  <c r="Q692" i="1"/>
  <c r="P692" i="1"/>
  <c r="O692" i="1"/>
  <c r="N692" i="1"/>
  <c r="M692" i="1"/>
  <c r="L692" i="1"/>
  <c r="C692" i="1"/>
  <c r="C691" i="1"/>
  <c r="C690" i="1"/>
  <c r="C689" i="1"/>
  <c r="C688" i="1"/>
  <c r="C687" i="1"/>
  <c r="C686" i="1"/>
  <c r="C685" i="1"/>
  <c r="C684" i="1"/>
  <c r="C683" i="1"/>
  <c r="R682" i="1"/>
  <c r="Q682" i="1"/>
  <c r="P682" i="1"/>
  <c r="O682" i="1"/>
  <c r="N682" i="1"/>
  <c r="L682" i="1"/>
  <c r="C682" i="1"/>
  <c r="M682" i="1" s="1"/>
  <c r="C681" i="1"/>
  <c r="C680" i="1"/>
  <c r="C679" i="1"/>
  <c r="C678" i="1"/>
  <c r="C677" i="1"/>
  <c r="C676" i="1"/>
  <c r="C675" i="1"/>
  <c r="C674" i="1"/>
  <c r="C673" i="1"/>
  <c r="R672" i="1"/>
  <c r="Q672" i="1"/>
  <c r="P672" i="1"/>
  <c r="O672" i="1"/>
  <c r="N672" i="1"/>
  <c r="L672" i="1"/>
  <c r="C672" i="1"/>
  <c r="M672" i="1" s="1"/>
  <c r="C671" i="1"/>
  <c r="C670" i="1"/>
  <c r="C669" i="1"/>
  <c r="C668" i="1"/>
  <c r="C667" i="1"/>
  <c r="C666" i="1"/>
  <c r="C665" i="1"/>
  <c r="C664" i="1"/>
  <c r="C663" i="1"/>
  <c r="R662" i="1"/>
  <c r="Q662" i="1"/>
  <c r="P662" i="1"/>
  <c r="O662" i="1"/>
  <c r="N662" i="1"/>
  <c r="M662" i="1"/>
  <c r="L662" i="1"/>
  <c r="C662" i="1"/>
  <c r="C661" i="1"/>
  <c r="C660" i="1"/>
  <c r="C659" i="1"/>
  <c r="C658" i="1"/>
  <c r="C657" i="1"/>
  <c r="C656" i="1"/>
  <c r="C655" i="1"/>
  <c r="C654" i="1"/>
  <c r="C653" i="1"/>
  <c r="R652" i="1"/>
  <c r="Q652" i="1"/>
  <c r="P652" i="1"/>
  <c r="O652" i="1"/>
  <c r="N652" i="1"/>
  <c r="M652" i="1"/>
  <c r="L652" i="1"/>
  <c r="C652" i="1"/>
  <c r="C651" i="1"/>
  <c r="C650" i="1"/>
  <c r="C649" i="1"/>
  <c r="C648" i="1"/>
  <c r="C647" i="1"/>
  <c r="C646" i="1"/>
  <c r="C645" i="1"/>
  <c r="C644" i="1"/>
  <c r="C643" i="1"/>
  <c r="R642" i="1"/>
  <c r="Q642" i="1"/>
  <c r="P642" i="1"/>
  <c r="O642" i="1"/>
  <c r="N642" i="1"/>
  <c r="L642" i="1"/>
  <c r="C642" i="1"/>
  <c r="M642" i="1" s="1"/>
  <c r="C641" i="1"/>
  <c r="C640" i="1"/>
  <c r="C639" i="1"/>
  <c r="C638" i="1"/>
  <c r="C637" i="1"/>
  <c r="C636" i="1"/>
  <c r="C635" i="1"/>
  <c r="C634" i="1"/>
  <c r="C633" i="1"/>
  <c r="R632" i="1"/>
  <c r="Q632" i="1"/>
  <c r="P632" i="1"/>
  <c r="O632" i="1"/>
  <c r="N632" i="1"/>
  <c r="L632" i="1"/>
  <c r="C632" i="1"/>
  <c r="M632" i="1" s="1"/>
  <c r="C631" i="1"/>
  <c r="C630" i="1"/>
  <c r="C629" i="1"/>
  <c r="C628" i="1"/>
  <c r="C627" i="1"/>
  <c r="C626" i="1"/>
  <c r="C625" i="1"/>
  <c r="C624" i="1"/>
  <c r="C623" i="1"/>
  <c r="R622" i="1"/>
  <c r="Q622" i="1"/>
  <c r="P622" i="1"/>
  <c r="O622" i="1"/>
  <c r="N622" i="1"/>
  <c r="M622" i="1"/>
  <c r="L622" i="1"/>
  <c r="C622" i="1"/>
  <c r="C621" i="1"/>
  <c r="C620" i="1"/>
  <c r="C619" i="1"/>
  <c r="C618" i="1"/>
  <c r="C617" i="1"/>
  <c r="C616" i="1"/>
  <c r="C615" i="1"/>
  <c r="C614" i="1"/>
  <c r="C613" i="1"/>
  <c r="R612" i="1"/>
  <c r="Q612" i="1"/>
  <c r="P612" i="1"/>
  <c r="O612" i="1"/>
  <c r="N612" i="1"/>
  <c r="M612" i="1"/>
  <c r="L612" i="1"/>
  <c r="C612" i="1"/>
  <c r="C611" i="1"/>
  <c r="C610" i="1"/>
  <c r="C609" i="1"/>
  <c r="C608" i="1"/>
  <c r="C607" i="1"/>
  <c r="C606" i="1"/>
  <c r="C605" i="1"/>
  <c r="C604" i="1"/>
  <c r="C603" i="1"/>
  <c r="R602" i="1"/>
  <c r="Q602" i="1"/>
  <c r="P602" i="1"/>
  <c r="O602" i="1"/>
  <c r="N602" i="1"/>
  <c r="L602" i="1"/>
  <c r="C602" i="1"/>
  <c r="M602" i="1" s="1"/>
  <c r="C601" i="1"/>
  <c r="C600" i="1"/>
  <c r="C599" i="1"/>
  <c r="C598" i="1"/>
  <c r="C597" i="1"/>
  <c r="C596" i="1"/>
  <c r="C595" i="1"/>
  <c r="C594" i="1"/>
  <c r="C593" i="1"/>
  <c r="R592" i="1"/>
  <c r="Q592" i="1"/>
  <c r="P592" i="1"/>
  <c r="O592" i="1"/>
  <c r="N592" i="1"/>
  <c r="L592" i="1"/>
  <c r="C592" i="1"/>
  <c r="M592" i="1" s="1"/>
  <c r="C591" i="1"/>
  <c r="C590" i="1"/>
  <c r="C589" i="1"/>
  <c r="C588" i="1"/>
  <c r="C587" i="1"/>
  <c r="C586" i="1"/>
  <c r="C585" i="1"/>
  <c r="C584" i="1"/>
  <c r="C583" i="1"/>
  <c r="R582" i="1"/>
  <c r="Q582" i="1"/>
  <c r="P582" i="1"/>
  <c r="O582" i="1"/>
  <c r="N582" i="1"/>
  <c r="M582" i="1"/>
  <c r="L582" i="1"/>
  <c r="C582" i="1"/>
  <c r="C581" i="1"/>
  <c r="C580" i="1"/>
  <c r="C579" i="1"/>
  <c r="C578" i="1"/>
  <c r="C577" i="1"/>
  <c r="C576" i="1"/>
  <c r="C575" i="1"/>
  <c r="C574" i="1"/>
  <c r="C573" i="1"/>
  <c r="R572" i="1"/>
  <c r="Q572" i="1"/>
  <c r="P572" i="1"/>
  <c r="O572" i="1"/>
  <c r="N572" i="1"/>
  <c r="M572" i="1"/>
  <c r="L572" i="1"/>
  <c r="C572" i="1"/>
  <c r="C571" i="1"/>
  <c r="C570" i="1"/>
  <c r="C569" i="1"/>
  <c r="C568" i="1"/>
  <c r="C567" i="1"/>
  <c r="C566" i="1"/>
  <c r="C565" i="1"/>
  <c r="C564" i="1"/>
  <c r="C563" i="1"/>
  <c r="R562" i="1"/>
  <c r="Q562" i="1"/>
  <c r="P562" i="1"/>
  <c r="O562" i="1"/>
  <c r="N562" i="1"/>
  <c r="L562" i="1"/>
  <c r="C562" i="1"/>
  <c r="M562" i="1" s="1"/>
  <c r="C561" i="1"/>
  <c r="C560" i="1"/>
  <c r="C559" i="1"/>
  <c r="C558" i="1"/>
  <c r="C557" i="1"/>
  <c r="C556" i="1"/>
  <c r="C555" i="1"/>
  <c r="C554" i="1"/>
  <c r="C553" i="1"/>
  <c r="R552" i="1"/>
  <c r="Q552" i="1"/>
  <c r="P552" i="1"/>
  <c r="O552" i="1"/>
  <c r="N552" i="1"/>
  <c r="L552" i="1"/>
  <c r="C552" i="1"/>
  <c r="M552" i="1" s="1"/>
  <c r="C551" i="1"/>
  <c r="C550" i="1"/>
  <c r="C549" i="1"/>
  <c r="C548" i="1"/>
  <c r="C547" i="1"/>
  <c r="C546" i="1"/>
  <c r="C545" i="1"/>
  <c r="C544" i="1"/>
  <c r="C543" i="1"/>
  <c r="R542" i="1"/>
  <c r="Q542" i="1"/>
  <c r="P542" i="1"/>
  <c r="O542" i="1"/>
  <c r="N542" i="1"/>
  <c r="M542" i="1"/>
  <c r="L542" i="1"/>
  <c r="C542" i="1"/>
  <c r="C541" i="1"/>
  <c r="C540" i="1"/>
  <c r="C539" i="1"/>
  <c r="C538" i="1"/>
  <c r="C537" i="1"/>
  <c r="C536" i="1"/>
  <c r="C535" i="1"/>
  <c r="C534" i="1"/>
  <c r="C533" i="1"/>
  <c r="R532" i="1"/>
  <c r="Q532" i="1"/>
  <c r="P532" i="1"/>
  <c r="O532" i="1"/>
  <c r="N532" i="1"/>
  <c r="M532" i="1"/>
  <c r="L532" i="1"/>
  <c r="C532" i="1"/>
  <c r="C531" i="1"/>
  <c r="C530" i="1"/>
  <c r="C529" i="1"/>
  <c r="C528" i="1"/>
  <c r="C527" i="1"/>
  <c r="C526" i="1"/>
  <c r="C525" i="1"/>
  <c r="C524" i="1"/>
  <c r="C523" i="1"/>
  <c r="R522" i="1"/>
  <c r="Q522" i="1"/>
  <c r="P522" i="1"/>
  <c r="O522" i="1"/>
  <c r="N522" i="1"/>
  <c r="L522" i="1"/>
  <c r="C522" i="1"/>
  <c r="M522" i="1" s="1"/>
  <c r="C521" i="1"/>
  <c r="C520" i="1"/>
  <c r="C519" i="1"/>
  <c r="C518" i="1"/>
  <c r="C517" i="1"/>
  <c r="C516" i="1"/>
  <c r="C515" i="1"/>
  <c r="C514" i="1"/>
  <c r="C513" i="1"/>
  <c r="R512" i="1"/>
  <c r="Q512" i="1"/>
  <c r="P512" i="1"/>
  <c r="O512" i="1"/>
  <c r="N512" i="1"/>
  <c r="L512" i="1"/>
  <c r="C512" i="1"/>
  <c r="M512" i="1" s="1"/>
  <c r="C511" i="1"/>
  <c r="C510" i="1"/>
  <c r="C509" i="1"/>
  <c r="C508" i="1"/>
  <c r="C507" i="1"/>
  <c r="C506" i="1"/>
  <c r="C505" i="1"/>
  <c r="C504" i="1"/>
  <c r="C503" i="1"/>
  <c r="R502" i="1"/>
  <c r="Q502" i="1"/>
  <c r="P502" i="1"/>
  <c r="O502" i="1"/>
  <c r="N502" i="1"/>
  <c r="M502" i="1"/>
  <c r="L502" i="1"/>
  <c r="C502" i="1"/>
  <c r="C501" i="1"/>
  <c r="C500" i="1"/>
  <c r="C499" i="1"/>
  <c r="C498" i="1"/>
  <c r="C497" i="1"/>
  <c r="C496" i="1"/>
  <c r="C495" i="1"/>
  <c r="C494" i="1"/>
  <c r="C493" i="1"/>
  <c r="R492" i="1"/>
  <c r="Q492" i="1"/>
  <c r="P492" i="1"/>
  <c r="O492" i="1"/>
  <c r="N492" i="1"/>
  <c r="M492" i="1"/>
  <c r="L492" i="1"/>
  <c r="C492" i="1"/>
  <c r="C491" i="1"/>
  <c r="C490" i="1"/>
  <c r="C489" i="1"/>
  <c r="C488" i="1"/>
  <c r="C487" i="1"/>
  <c r="C486" i="1"/>
  <c r="C485" i="1"/>
  <c r="C484" i="1"/>
  <c r="C483" i="1"/>
  <c r="R482" i="1"/>
  <c r="Q482" i="1"/>
  <c r="P482" i="1"/>
  <c r="O482" i="1"/>
  <c r="N482" i="1"/>
  <c r="L482" i="1"/>
  <c r="C482" i="1"/>
  <c r="M482" i="1" s="1"/>
  <c r="C481" i="1"/>
  <c r="C480" i="1"/>
  <c r="C479" i="1"/>
  <c r="C478" i="1"/>
  <c r="C477" i="1"/>
  <c r="C476" i="1"/>
  <c r="C475" i="1"/>
  <c r="C474" i="1"/>
  <c r="C473" i="1"/>
  <c r="R472" i="1"/>
  <c r="Q472" i="1"/>
  <c r="P472" i="1"/>
  <c r="O472" i="1"/>
  <c r="N472" i="1"/>
  <c r="L472" i="1"/>
  <c r="C472" i="1"/>
  <c r="M472" i="1" s="1"/>
  <c r="C471" i="1"/>
  <c r="C470" i="1"/>
  <c r="C469" i="1"/>
  <c r="C468" i="1"/>
  <c r="C467" i="1"/>
  <c r="C466" i="1"/>
  <c r="C465" i="1"/>
  <c r="C464" i="1"/>
  <c r="C463" i="1"/>
  <c r="R462" i="1"/>
  <c r="Q462" i="1"/>
  <c r="P462" i="1"/>
  <c r="O462" i="1"/>
  <c r="N462" i="1"/>
  <c r="M462" i="1"/>
  <c r="L462" i="1"/>
  <c r="C462" i="1"/>
  <c r="C461" i="1"/>
  <c r="C460" i="1"/>
  <c r="C459" i="1"/>
  <c r="C458" i="1"/>
  <c r="C457" i="1"/>
  <c r="C456" i="1"/>
  <c r="C455" i="1"/>
  <c r="C454" i="1"/>
  <c r="C453" i="1"/>
  <c r="R452" i="1"/>
  <c r="Q452" i="1"/>
  <c r="P452" i="1"/>
  <c r="O452" i="1"/>
  <c r="N452" i="1"/>
  <c r="M452" i="1"/>
  <c r="L452" i="1"/>
  <c r="C452" i="1"/>
  <c r="C451" i="1"/>
  <c r="C450" i="1"/>
  <c r="C449" i="1"/>
  <c r="C448" i="1"/>
  <c r="C447" i="1"/>
  <c r="C446" i="1"/>
  <c r="C445" i="1"/>
  <c r="C444" i="1"/>
  <c r="C443" i="1"/>
  <c r="R442" i="1"/>
  <c r="Q442" i="1"/>
  <c r="P442" i="1"/>
  <c r="O442" i="1"/>
  <c r="N442" i="1"/>
  <c r="L442" i="1"/>
  <c r="C442" i="1"/>
  <c r="M442" i="1" s="1"/>
  <c r="C441" i="1"/>
  <c r="C440" i="1"/>
  <c r="C439" i="1"/>
  <c r="C438" i="1"/>
  <c r="C437" i="1"/>
  <c r="C436" i="1"/>
  <c r="C435" i="1"/>
  <c r="C434" i="1"/>
  <c r="C433" i="1"/>
  <c r="R432" i="1"/>
  <c r="Q432" i="1"/>
  <c r="P432" i="1"/>
  <c r="O432" i="1"/>
  <c r="N432" i="1"/>
  <c r="L432" i="1"/>
  <c r="C432" i="1"/>
  <c r="M432" i="1" s="1"/>
  <c r="C431" i="1"/>
  <c r="C430" i="1"/>
  <c r="C429" i="1"/>
  <c r="C428" i="1"/>
  <c r="C427" i="1"/>
  <c r="C426" i="1"/>
  <c r="C425" i="1"/>
  <c r="C424" i="1"/>
  <c r="C423" i="1"/>
  <c r="R422" i="1"/>
  <c r="Q422" i="1"/>
  <c r="P422" i="1"/>
  <c r="O422" i="1"/>
  <c r="N422" i="1"/>
  <c r="M422" i="1"/>
  <c r="L422" i="1"/>
  <c r="C422" i="1"/>
  <c r="C421" i="1"/>
  <c r="C420" i="1"/>
  <c r="C419" i="1"/>
  <c r="C418" i="1"/>
  <c r="C417" i="1"/>
  <c r="C416" i="1"/>
  <c r="C415" i="1"/>
  <c r="C414" i="1"/>
  <c r="C413" i="1"/>
  <c r="R412" i="1"/>
  <c r="Q412" i="1"/>
  <c r="P412" i="1"/>
  <c r="O412" i="1"/>
  <c r="N412" i="1"/>
  <c r="M412" i="1"/>
  <c r="L412" i="1"/>
  <c r="C412" i="1"/>
  <c r="C411" i="1"/>
  <c r="C410" i="1"/>
  <c r="C409" i="1"/>
  <c r="C408" i="1"/>
  <c r="C407" i="1"/>
  <c r="C406" i="1"/>
  <c r="C405" i="1"/>
  <c r="C404" i="1"/>
  <c r="C403" i="1"/>
  <c r="R402" i="1"/>
  <c r="Q402" i="1"/>
  <c r="P402" i="1"/>
  <c r="O402" i="1"/>
  <c r="N402" i="1"/>
  <c r="L402" i="1"/>
  <c r="C402" i="1"/>
  <c r="M402" i="1" s="1"/>
  <c r="C401" i="1"/>
  <c r="C400" i="1"/>
  <c r="C399" i="1"/>
  <c r="C398" i="1"/>
  <c r="C397" i="1"/>
  <c r="C396" i="1"/>
  <c r="C395" i="1"/>
  <c r="C394" i="1"/>
  <c r="C393" i="1"/>
  <c r="R392" i="1"/>
  <c r="Q392" i="1"/>
  <c r="P392" i="1"/>
  <c r="O392" i="1"/>
  <c r="N392" i="1"/>
  <c r="L392" i="1"/>
  <c r="C392" i="1"/>
  <c r="M392" i="1" s="1"/>
  <c r="C391" i="1"/>
  <c r="C390" i="1"/>
  <c r="C389" i="1"/>
  <c r="C388" i="1"/>
  <c r="C387" i="1"/>
  <c r="C386" i="1"/>
  <c r="C385" i="1"/>
  <c r="C384" i="1"/>
  <c r="C383" i="1"/>
  <c r="R382" i="1"/>
  <c r="Q382" i="1"/>
  <c r="P382" i="1"/>
  <c r="O382" i="1"/>
  <c r="N382" i="1"/>
  <c r="M382" i="1"/>
  <c r="L382" i="1"/>
  <c r="C382" i="1"/>
  <c r="C381" i="1"/>
  <c r="C380" i="1"/>
  <c r="C379" i="1"/>
  <c r="C378" i="1"/>
  <c r="C377" i="1"/>
  <c r="C376" i="1"/>
  <c r="C375" i="1"/>
  <c r="C374" i="1"/>
  <c r="C373" i="1"/>
  <c r="R372" i="1"/>
  <c r="Q372" i="1"/>
  <c r="P372" i="1"/>
  <c r="O372" i="1"/>
  <c r="N372" i="1"/>
  <c r="M372" i="1"/>
  <c r="L372" i="1"/>
  <c r="C372" i="1"/>
  <c r="C371" i="1"/>
  <c r="C370" i="1"/>
  <c r="C369" i="1"/>
  <c r="C368" i="1"/>
  <c r="C367" i="1"/>
  <c r="C366" i="1"/>
  <c r="C365" i="1"/>
  <c r="C364" i="1"/>
  <c r="C363" i="1"/>
  <c r="R362" i="1"/>
  <c r="Q362" i="1"/>
  <c r="P362" i="1"/>
  <c r="O362" i="1"/>
  <c r="N362" i="1"/>
  <c r="L362" i="1"/>
  <c r="C362" i="1"/>
  <c r="M362" i="1" s="1"/>
  <c r="C361" i="1"/>
  <c r="C360" i="1"/>
  <c r="C359" i="1"/>
  <c r="C358" i="1"/>
  <c r="C357" i="1"/>
  <c r="C356" i="1"/>
  <c r="C355" i="1"/>
  <c r="C354" i="1"/>
  <c r="C353" i="1"/>
  <c r="R352" i="1"/>
  <c r="Q352" i="1"/>
  <c r="P352" i="1"/>
  <c r="O352" i="1"/>
  <c r="N352" i="1"/>
  <c r="L352" i="1"/>
  <c r="C352" i="1"/>
  <c r="M352" i="1" s="1"/>
  <c r="C351" i="1"/>
  <c r="C350" i="1"/>
  <c r="C349" i="1"/>
  <c r="C348" i="1"/>
  <c r="C347" i="1"/>
  <c r="C346" i="1"/>
  <c r="C345" i="1"/>
  <c r="C344" i="1"/>
  <c r="C343" i="1"/>
  <c r="R342" i="1"/>
  <c r="Q342" i="1"/>
  <c r="P342" i="1"/>
  <c r="O342" i="1"/>
  <c r="N342" i="1"/>
  <c r="M342" i="1"/>
  <c r="L342" i="1"/>
  <c r="C342" i="1"/>
  <c r="C341" i="1"/>
  <c r="C340" i="1"/>
  <c r="C339" i="1"/>
  <c r="C338" i="1"/>
  <c r="C337" i="1"/>
  <c r="C336" i="1"/>
  <c r="C335" i="1"/>
  <c r="C334" i="1"/>
  <c r="C333" i="1"/>
  <c r="R332" i="1"/>
  <c r="Q332" i="1"/>
  <c r="P332" i="1"/>
  <c r="O332" i="1"/>
  <c r="N332" i="1"/>
  <c r="M332" i="1"/>
  <c r="L332" i="1"/>
  <c r="C332" i="1"/>
  <c r="C331" i="1"/>
  <c r="C330" i="1"/>
  <c r="C329" i="1"/>
  <c r="C328" i="1"/>
  <c r="C327" i="1"/>
  <c r="C326" i="1"/>
  <c r="C325" i="1"/>
  <c r="C324" i="1"/>
  <c r="C323" i="1"/>
  <c r="R322" i="1"/>
  <c r="Q322" i="1"/>
  <c r="P322" i="1"/>
  <c r="O322" i="1"/>
  <c r="N322" i="1"/>
  <c r="L322" i="1"/>
  <c r="C322" i="1"/>
  <c r="M322" i="1" s="1"/>
  <c r="C321" i="1"/>
  <c r="C320" i="1"/>
  <c r="C319" i="1"/>
  <c r="C318" i="1"/>
  <c r="C317" i="1"/>
  <c r="C316" i="1"/>
  <c r="C315" i="1"/>
  <c r="C314" i="1"/>
  <c r="C313" i="1"/>
  <c r="R312" i="1"/>
  <c r="Q312" i="1"/>
  <c r="P312" i="1"/>
  <c r="O312" i="1"/>
  <c r="N312" i="1"/>
  <c r="L312" i="1"/>
  <c r="C312" i="1"/>
  <c r="M312" i="1" s="1"/>
  <c r="C311" i="1"/>
  <c r="C310" i="1"/>
  <c r="C309" i="1"/>
  <c r="C308" i="1"/>
  <c r="C307" i="1"/>
  <c r="C306" i="1"/>
  <c r="C305" i="1"/>
  <c r="C304" i="1"/>
  <c r="C303" i="1"/>
  <c r="R302" i="1"/>
  <c r="Q302" i="1"/>
  <c r="P302" i="1"/>
  <c r="O302" i="1"/>
  <c r="N302" i="1"/>
  <c r="M302" i="1"/>
  <c r="L302" i="1"/>
  <c r="C302" i="1"/>
  <c r="C301" i="1"/>
  <c r="C300" i="1"/>
  <c r="C299" i="1"/>
  <c r="C298" i="1"/>
  <c r="C297" i="1"/>
  <c r="C296" i="1"/>
  <c r="C295" i="1"/>
  <c r="C294" i="1"/>
  <c r="C293" i="1"/>
  <c r="R292" i="1"/>
  <c r="Q292" i="1"/>
  <c r="P292" i="1"/>
  <c r="O292" i="1"/>
  <c r="N292" i="1"/>
  <c r="M292" i="1"/>
  <c r="L292" i="1"/>
  <c r="C292" i="1"/>
  <c r="C291" i="1"/>
  <c r="C290" i="1"/>
  <c r="C289" i="1"/>
  <c r="C288" i="1"/>
  <c r="C287" i="1"/>
  <c r="C286" i="1"/>
  <c r="C285" i="1"/>
  <c r="C284" i="1"/>
  <c r="C283" i="1"/>
  <c r="R282" i="1"/>
  <c r="Q282" i="1"/>
  <c r="P282" i="1"/>
  <c r="O282" i="1"/>
  <c r="N282" i="1"/>
  <c r="L282" i="1"/>
  <c r="C282" i="1"/>
  <c r="M282" i="1" s="1"/>
  <c r="C281" i="1"/>
  <c r="C280" i="1"/>
  <c r="C279" i="1"/>
  <c r="C278" i="1"/>
  <c r="C277" i="1"/>
  <c r="C276" i="1"/>
  <c r="C275" i="1"/>
  <c r="C274" i="1"/>
  <c r="C273" i="1"/>
  <c r="R272" i="1"/>
  <c r="Q272" i="1"/>
  <c r="P272" i="1"/>
  <c r="O272" i="1"/>
  <c r="N272" i="1"/>
  <c r="L272" i="1"/>
  <c r="C272" i="1"/>
  <c r="M272" i="1" s="1"/>
  <c r="C271" i="1"/>
  <c r="C270" i="1"/>
  <c r="C269" i="1"/>
  <c r="C268" i="1"/>
  <c r="C267" i="1"/>
  <c r="C266" i="1"/>
  <c r="C265" i="1"/>
  <c r="C264" i="1"/>
  <c r="C263" i="1"/>
  <c r="R262" i="1"/>
  <c r="Q262" i="1"/>
  <c r="P262" i="1"/>
  <c r="O262" i="1"/>
  <c r="N262" i="1"/>
  <c r="M262" i="1"/>
  <c r="L262" i="1"/>
  <c r="C262" i="1"/>
  <c r="C261" i="1"/>
  <c r="C260" i="1"/>
  <c r="C259" i="1"/>
  <c r="C258" i="1"/>
  <c r="C257" i="1"/>
  <c r="C256" i="1"/>
  <c r="C255" i="1"/>
  <c r="C254" i="1"/>
  <c r="C253" i="1"/>
  <c r="R252" i="1"/>
  <c r="Q252" i="1"/>
  <c r="P252" i="1"/>
  <c r="O252" i="1"/>
  <c r="N252" i="1"/>
  <c r="M252" i="1"/>
  <c r="L252" i="1"/>
  <c r="C252" i="1"/>
  <c r="C251" i="1"/>
  <c r="C250" i="1"/>
  <c r="C249" i="1"/>
  <c r="C248" i="1"/>
  <c r="C247" i="1"/>
  <c r="C246" i="1"/>
  <c r="C245" i="1"/>
  <c r="C244" i="1"/>
  <c r="C243" i="1"/>
  <c r="R242" i="1"/>
  <c r="Q242" i="1"/>
  <c r="P242" i="1"/>
  <c r="O242" i="1"/>
  <c r="N242" i="1"/>
  <c r="L242" i="1"/>
  <c r="C242" i="1"/>
  <c r="M242" i="1" s="1"/>
  <c r="C241" i="1"/>
  <c r="C240" i="1"/>
  <c r="C239" i="1"/>
  <c r="C238" i="1"/>
  <c r="C237" i="1"/>
  <c r="C236" i="1"/>
  <c r="C235" i="1"/>
  <c r="C234" i="1"/>
  <c r="C233" i="1"/>
  <c r="R232" i="1"/>
  <c r="Q232" i="1"/>
  <c r="P232" i="1"/>
  <c r="O232" i="1"/>
  <c r="N232" i="1"/>
  <c r="L232" i="1"/>
  <c r="C232" i="1"/>
  <c r="M232" i="1" s="1"/>
  <c r="C231" i="1"/>
  <c r="C230" i="1"/>
  <c r="C229" i="1"/>
  <c r="C228" i="1"/>
  <c r="C227" i="1"/>
  <c r="C226" i="1"/>
  <c r="C225" i="1"/>
  <c r="C224" i="1"/>
  <c r="C223" i="1"/>
  <c r="R222" i="1"/>
  <c r="Q222" i="1"/>
  <c r="P222" i="1"/>
  <c r="O222" i="1"/>
  <c r="N222" i="1"/>
  <c r="M222" i="1"/>
  <c r="L222" i="1"/>
  <c r="C222" i="1"/>
  <c r="C221" i="1"/>
  <c r="C220" i="1"/>
  <c r="C219" i="1"/>
  <c r="C218" i="1"/>
  <c r="C217" i="1"/>
  <c r="C216" i="1"/>
  <c r="C215" i="1"/>
  <c r="C214" i="1"/>
  <c r="C213" i="1"/>
  <c r="R212" i="1"/>
  <c r="Q212" i="1"/>
  <c r="P212" i="1"/>
  <c r="O212" i="1"/>
  <c r="N212" i="1"/>
  <c r="M212" i="1"/>
  <c r="L212" i="1"/>
  <c r="C212" i="1"/>
  <c r="C211" i="1"/>
  <c r="C210" i="1"/>
  <c r="C209" i="1"/>
  <c r="C208" i="1"/>
  <c r="C207" i="1"/>
  <c r="C206" i="1"/>
  <c r="C205" i="1"/>
  <c r="C204" i="1"/>
  <c r="C203" i="1"/>
  <c r="R202" i="1"/>
  <c r="Q202" i="1"/>
  <c r="P202" i="1"/>
  <c r="O202" i="1"/>
  <c r="N202" i="1"/>
  <c r="L202" i="1"/>
  <c r="C202" i="1"/>
  <c r="M202" i="1" s="1"/>
  <c r="C201" i="1"/>
  <c r="C200" i="1"/>
  <c r="C199" i="1"/>
  <c r="C198" i="1"/>
  <c r="C197" i="1"/>
  <c r="C196" i="1"/>
  <c r="C195" i="1"/>
  <c r="C194" i="1"/>
  <c r="C193" i="1"/>
  <c r="R192" i="1"/>
  <c r="Q192" i="1"/>
  <c r="P192" i="1"/>
  <c r="O192" i="1"/>
  <c r="N192" i="1"/>
  <c r="L192" i="1"/>
  <c r="C192" i="1"/>
  <c r="M192" i="1" s="1"/>
  <c r="C191" i="1"/>
  <c r="C190" i="1"/>
  <c r="C189" i="1"/>
  <c r="C188" i="1"/>
  <c r="C187" i="1"/>
  <c r="C186" i="1"/>
  <c r="C185" i="1"/>
  <c r="C184" i="1"/>
  <c r="C183" i="1"/>
  <c r="R182" i="1"/>
  <c r="Q182" i="1"/>
  <c r="P182" i="1"/>
  <c r="O182" i="1"/>
  <c r="N182" i="1"/>
  <c r="M182" i="1"/>
  <c r="L182" i="1"/>
  <c r="C182" i="1"/>
  <c r="C181" i="1"/>
  <c r="C180" i="1"/>
  <c r="C179" i="1"/>
  <c r="C178" i="1"/>
  <c r="C177" i="1"/>
  <c r="C176" i="1"/>
  <c r="C175" i="1"/>
  <c r="C174" i="1"/>
  <c r="C173" i="1"/>
  <c r="R172" i="1"/>
  <c r="Q172" i="1"/>
  <c r="P172" i="1"/>
  <c r="O172" i="1"/>
  <c r="N172" i="1"/>
  <c r="M172" i="1"/>
  <c r="L172" i="1"/>
  <c r="C172" i="1"/>
  <c r="C171" i="1"/>
  <c r="C170" i="1"/>
  <c r="C169" i="1"/>
  <c r="C168" i="1"/>
  <c r="C167" i="1"/>
  <c r="C166" i="1"/>
  <c r="C165" i="1"/>
  <c r="C164" i="1"/>
  <c r="C163" i="1"/>
  <c r="R162" i="1"/>
  <c r="Q162" i="1"/>
  <c r="P162" i="1"/>
  <c r="O162" i="1"/>
  <c r="N162" i="1"/>
  <c r="L162" i="1"/>
  <c r="C162" i="1"/>
  <c r="M162" i="1" s="1"/>
  <c r="C161" i="1"/>
  <c r="C160" i="1"/>
  <c r="C159" i="1"/>
  <c r="C158" i="1"/>
  <c r="C157" i="1"/>
  <c r="C156" i="1"/>
  <c r="C155" i="1"/>
  <c r="C154" i="1"/>
  <c r="C153" i="1"/>
  <c r="R152" i="1"/>
  <c r="Q152" i="1"/>
  <c r="P152" i="1"/>
  <c r="O152" i="1"/>
  <c r="N152" i="1"/>
  <c r="L152" i="1"/>
  <c r="C152" i="1"/>
  <c r="M152" i="1" s="1"/>
  <c r="C151" i="1"/>
  <c r="C150" i="1"/>
  <c r="C149" i="1"/>
  <c r="C148" i="1"/>
  <c r="C147" i="1"/>
  <c r="C146" i="1"/>
  <c r="C145" i="1"/>
  <c r="C144" i="1"/>
  <c r="C143" i="1"/>
  <c r="R142" i="1"/>
  <c r="Q142" i="1"/>
  <c r="P142" i="1"/>
  <c r="O142" i="1"/>
  <c r="N142" i="1"/>
  <c r="M142" i="1"/>
  <c r="L142" i="1"/>
  <c r="C142" i="1"/>
  <c r="C141" i="1"/>
  <c r="C140" i="1"/>
  <c r="C139" i="1"/>
  <c r="C138" i="1"/>
  <c r="C137" i="1"/>
  <c r="C136" i="1"/>
  <c r="C135" i="1"/>
  <c r="C134" i="1"/>
  <c r="C133" i="1"/>
  <c r="R132" i="1"/>
  <c r="Q132" i="1"/>
  <c r="P132" i="1"/>
  <c r="O132" i="1"/>
  <c r="N132" i="1"/>
  <c r="M132" i="1"/>
  <c r="L132" i="1"/>
  <c r="C132" i="1"/>
  <c r="C131" i="1"/>
  <c r="C130" i="1"/>
  <c r="C129" i="1"/>
  <c r="C128" i="1"/>
  <c r="C127" i="1"/>
  <c r="C126" i="1"/>
  <c r="C125" i="1"/>
  <c r="C124" i="1"/>
  <c r="C123" i="1"/>
  <c r="R122" i="1"/>
  <c r="Q122" i="1"/>
  <c r="P122" i="1"/>
  <c r="O122" i="1"/>
  <c r="N122" i="1"/>
  <c r="L122" i="1"/>
  <c r="C122" i="1"/>
  <c r="M122" i="1" s="1"/>
  <c r="C121" i="1"/>
  <c r="C120" i="1"/>
  <c r="C119" i="1"/>
  <c r="C118" i="1"/>
  <c r="C117" i="1"/>
  <c r="C116" i="1"/>
  <c r="C115" i="1"/>
  <c r="C114" i="1"/>
  <c r="C113" i="1"/>
  <c r="R112" i="1"/>
  <c r="Q112" i="1"/>
  <c r="P112" i="1"/>
  <c r="O112" i="1"/>
  <c r="N112" i="1"/>
  <c r="L112" i="1"/>
  <c r="C112" i="1"/>
  <c r="M112" i="1" s="1"/>
  <c r="C111" i="1"/>
  <c r="C110" i="1"/>
  <c r="C109" i="1"/>
  <c r="C108" i="1"/>
  <c r="C107" i="1"/>
  <c r="C106" i="1"/>
  <c r="C105" i="1"/>
  <c r="C104" i="1"/>
  <c r="C103" i="1"/>
  <c r="R102" i="1"/>
  <c r="Q102" i="1"/>
  <c r="P102" i="1"/>
  <c r="O102" i="1"/>
  <c r="N102" i="1"/>
  <c r="M102" i="1"/>
  <c r="L102" i="1"/>
  <c r="C102" i="1"/>
  <c r="C101" i="1"/>
  <c r="C100" i="1"/>
  <c r="C99" i="1"/>
  <c r="C98" i="1"/>
  <c r="C97" i="1"/>
  <c r="C96" i="1"/>
  <c r="C95" i="1"/>
  <c r="C94" i="1"/>
  <c r="C93" i="1"/>
  <c r="R92" i="1"/>
  <c r="Q92" i="1"/>
  <c r="P92" i="1"/>
  <c r="O92" i="1"/>
  <c r="N92" i="1"/>
  <c r="M92" i="1"/>
  <c r="L92" i="1"/>
  <c r="C92" i="1"/>
  <c r="C91" i="1"/>
  <c r="C90" i="1"/>
  <c r="C89" i="1"/>
  <c r="C88" i="1"/>
  <c r="C87" i="1"/>
  <c r="C86" i="1"/>
  <c r="C85" i="1"/>
  <c r="C84" i="1"/>
  <c r="C83" i="1"/>
  <c r="R82" i="1"/>
  <c r="Q82" i="1"/>
  <c r="P82" i="1"/>
  <c r="O82" i="1"/>
  <c r="N82" i="1"/>
  <c r="L82" i="1"/>
  <c r="C82" i="1"/>
  <c r="M82" i="1" s="1"/>
  <c r="C81" i="1"/>
  <c r="C80" i="1"/>
  <c r="C79" i="1"/>
  <c r="C78" i="1"/>
  <c r="C77" i="1"/>
  <c r="C76" i="1"/>
  <c r="C75" i="1"/>
  <c r="C74" i="1"/>
  <c r="C73" i="1"/>
  <c r="R72" i="1"/>
  <c r="Q72" i="1"/>
  <c r="P72" i="1"/>
  <c r="O72" i="1"/>
  <c r="N72" i="1"/>
  <c r="L72" i="1"/>
  <c r="C72" i="1"/>
  <c r="M72" i="1" s="1"/>
  <c r="C71" i="1"/>
  <c r="C70" i="1"/>
  <c r="C69" i="1"/>
  <c r="C68" i="1"/>
  <c r="C67" i="1"/>
  <c r="C66" i="1"/>
  <c r="C65" i="1"/>
  <c r="C64" i="1"/>
  <c r="C63" i="1"/>
  <c r="R62" i="1"/>
  <c r="Q62" i="1"/>
  <c r="P62" i="1"/>
  <c r="O62" i="1"/>
  <c r="N62" i="1"/>
  <c r="M62" i="1"/>
  <c r="L62" i="1"/>
  <c r="C62" i="1"/>
  <c r="C61" i="1"/>
  <c r="C60" i="1"/>
  <c r="C59" i="1"/>
  <c r="C58" i="1"/>
  <c r="C57" i="1"/>
  <c r="C56" i="1"/>
  <c r="C55" i="1"/>
  <c r="C54" i="1"/>
  <c r="C53" i="1"/>
  <c r="R52" i="1"/>
  <c r="Q52" i="1"/>
  <c r="P52" i="1"/>
  <c r="O52" i="1"/>
  <c r="N52" i="1"/>
  <c r="M52" i="1"/>
  <c r="L52" i="1"/>
  <c r="C52" i="1"/>
  <c r="C51" i="1"/>
  <c r="C50" i="1"/>
  <c r="C49" i="1"/>
  <c r="C48" i="1"/>
  <c r="C47" i="1"/>
  <c r="C46" i="1"/>
  <c r="C45" i="1"/>
  <c r="C44" i="1"/>
  <c r="C43" i="1"/>
  <c r="R42" i="1"/>
  <c r="Q42" i="1"/>
  <c r="P42" i="1"/>
  <c r="O42" i="1"/>
  <c r="N42" i="1"/>
  <c r="L42" i="1"/>
  <c r="C42" i="1"/>
  <c r="M42" i="1" s="1"/>
  <c r="C41" i="1"/>
  <c r="C40" i="1"/>
  <c r="C39" i="1"/>
  <c r="C38" i="1"/>
  <c r="C37" i="1"/>
  <c r="C36" i="1"/>
  <c r="C35" i="1"/>
  <c r="C34" i="1"/>
  <c r="C33" i="1"/>
  <c r="R32" i="1"/>
  <c r="Q32" i="1"/>
  <c r="P32" i="1"/>
  <c r="O32" i="1"/>
  <c r="N32" i="1"/>
  <c r="L32" i="1"/>
  <c r="C32" i="1"/>
  <c r="M32" i="1" s="1"/>
  <c r="C31" i="1"/>
  <c r="C30" i="1"/>
  <c r="C29" i="1"/>
  <c r="C28" i="1"/>
  <c r="C27" i="1"/>
  <c r="C26" i="1"/>
  <c r="C25" i="1"/>
  <c r="C24" i="1"/>
  <c r="C23" i="1"/>
  <c r="R22" i="1"/>
  <c r="Q22" i="1"/>
  <c r="P22" i="1"/>
  <c r="O22" i="1"/>
  <c r="N22" i="1"/>
  <c r="M22" i="1"/>
  <c r="L22" i="1"/>
  <c r="C22" i="1"/>
  <c r="C21" i="1"/>
  <c r="C20" i="1"/>
  <c r="C19" i="1"/>
  <c r="C18" i="1"/>
  <c r="C17" i="1"/>
  <c r="C16" i="1"/>
  <c r="C15" i="1"/>
  <c r="C14" i="1"/>
  <c r="C13" i="1"/>
  <c r="R12" i="1"/>
  <c r="Q12" i="1"/>
  <c r="P12" i="1"/>
  <c r="O12" i="1"/>
  <c r="N12" i="1"/>
  <c r="M12" i="1"/>
  <c r="L12" i="1"/>
  <c r="C12" i="1"/>
  <c r="C11" i="1"/>
  <c r="C10" i="1"/>
  <c r="C9" i="1"/>
  <c r="C8" i="1"/>
  <c r="C7" i="1"/>
  <c r="C6" i="1"/>
  <c r="C5" i="1"/>
  <c r="C4" i="1"/>
  <c r="C3" i="1"/>
  <c r="R2" i="1"/>
  <c r="Q2" i="1"/>
  <c r="P2" i="1"/>
  <c r="O2" i="1"/>
  <c r="N2" i="1"/>
  <c r="L2" i="1"/>
  <c r="C2" i="1"/>
  <c r="M2" i="1" s="1"/>
</calcChain>
</file>

<file path=xl/sharedStrings.xml><?xml version="1.0" encoding="utf-8"?>
<sst xmlns="http://schemas.openxmlformats.org/spreadsheetml/2006/main" count="1926" uniqueCount="17">
  <si>
    <t>tmt</t>
  </si>
  <si>
    <t>pH</t>
  </si>
  <si>
    <t>trial</t>
  </si>
  <si>
    <t>snail</t>
  </si>
  <si>
    <t>Distance (cm)</t>
  </si>
  <si>
    <t>escape?</t>
  </si>
  <si>
    <t>Direction</t>
  </si>
  <si>
    <t>Vector</t>
  </si>
  <si>
    <t>Cue</t>
  </si>
  <si>
    <t>Distance</t>
  </si>
  <si>
    <t>Climb</t>
  </si>
  <si>
    <t>Bury</t>
  </si>
  <si>
    <t>crab</t>
  </si>
  <si>
    <t>ctrl</t>
  </si>
  <si>
    <t>Ccon</t>
  </si>
  <si>
    <t>Crab</t>
  </si>
  <si>
    <t>ccon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</si>
</sst>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1" fillId="0" borderId="0" xfId="0" applyFont="1"/>
  </cellXfs>
  <cellStyles count="2">
    <cellStyle name="Normal" xfId="0" builtinId="0"/>
    <cellStyle name="Normal 2" xfId="1" xr:uid="{F650314E-9807-A94C-AF04-64BE11C5D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Angle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CCon!#REF!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CCon!#REF!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CCon!#REF!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CCon!#REF!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7E-F34B-9753-518880661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80952"/>
        <c:axId val="428582592"/>
      </c:barChart>
      <c:catAx>
        <c:axId val="42858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82592"/>
        <c:crosses val="autoZero"/>
        <c:auto val="1"/>
        <c:lblAlgn val="ctr"/>
        <c:lblOffset val="100"/>
        <c:noMultiLvlLbl val="0"/>
      </c:catAx>
      <c:valAx>
        <c:axId val="42858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80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253</xdr:row>
      <xdr:rowOff>100694</xdr:rowOff>
    </xdr:from>
    <xdr:to>
      <xdr:col>11</xdr:col>
      <xdr:colOff>0</xdr:colOff>
      <xdr:row>267</xdr:row>
      <xdr:rowOff>100694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E88A59-F2FE-9143-B60E-2CD0C978A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762F-17DD-5042-B614-8C7EF54BC31B}">
  <dimension ref="A1:R1912"/>
  <sheetViews>
    <sheetView tabSelected="1" zoomScale="130" zoomScaleNormal="130" workbookViewId="0">
      <pane ySplit="1" topLeftCell="A2" activePane="bottomLeft" state="frozen"/>
      <selection pane="bottomLeft" activeCell="L1" sqref="L1:R1"/>
    </sheetView>
  </sheetViews>
  <sheetFormatPr baseColWidth="10" defaultColWidth="8.83203125" defaultRowHeight="15" x14ac:dyDescent="0.2"/>
  <cols>
    <col min="1" max="1" width="5.33203125" style="1" bestFit="1" customWidth="1"/>
    <col min="2" max="2" width="4.6640625" style="1" bestFit="1" customWidth="1"/>
    <col min="3" max="3" width="9.5" style="1" bestFit="1" customWidth="1"/>
    <col min="4" max="4" width="4.33203125" style="1" bestFit="1" customWidth="1"/>
    <col min="5" max="5" width="4.6640625" style="1" bestFit="1" customWidth="1"/>
    <col min="6" max="6" width="11.33203125" style="1" bestFit="1" customWidth="1"/>
    <col min="7" max="7" width="7.33203125" style="1" bestFit="1" customWidth="1"/>
    <col min="8" max="8" width="8.33203125" style="1" bestFit="1" customWidth="1"/>
    <col min="9" max="9" width="12.6640625" style="1" bestFit="1" customWidth="1"/>
    <col min="10" max="10" width="8.83203125" style="1"/>
    <col min="11" max="11" width="9" style="1" customWidth="1"/>
    <col min="12" max="16384" width="8.83203125" style="1"/>
  </cols>
  <sheetData>
    <row r="1" spans="1:18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L1" s="1" t="s">
        <v>8</v>
      </c>
      <c r="M1" s="1" t="s">
        <v>1</v>
      </c>
      <c r="N1" s="1" t="s">
        <v>9</v>
      </c>
      <c r="O1" s="1" t="s">
        <v>6</v>
      </c>
      <c r="P1" s="1" t="s">
        <v>7</v>
      </c>
      <c r="Q1" s="1" t="s">
        <v>10</v>
      </c>
      <c r="R1" s="1" t="s">
        <v>11</v>
      </c>
    </row>
    <row r="2" spans="1:18" x14ac:dyDescent="0.2">
      <c r="A2" s="1" t="s">
        <v>12</v>
      </c>
      <c r="B2" s="1">
        <v>8.1</v>
      </c>
      <c r="C2" s="1" t="str">
        <f>IF(B2&gt;8,"Control pH","Low pH")</f>
        <v>Control pH</v>
      </c>
      <c r="D2" s="1">
        <v>1</v>
      </c>
      <c r="E2" s="1">
        <v>2</v>
      </c>
      <c r="G2" s="1">
        <v>1</v>
      </c>
      <c r="L2" s="1" t="str">
        <f>A2</f>
        <v>crab</v>
      </c>
      <c r="M2" s="1" t="str">
        <f>C2</f>
        <v>Control pH</v>
      </c>
      <c r="N2" s="1">
        <f>AVERAGE(F2:F11)</f>
        <v>11.181220000000001</v>
      </c>
      <c r="O2" s="1">
        <f>AVERAGE(H2:H11)</f>
        <v>-55.974500000000006</v>
      </c>
      <c r="P2" s="1">
        <f>AVERAGE(I2:I11)</f>
        <v>-866.52816768666673</v>
      </c>
      <c r="Q2" s="1">
        <f>COUNTIF(G2:G11,"=1")</f>
        <v>4</v>
      </c>
      <c r="R2" s="1">
        <f>COUNTIF(G2:G11,"=2")</f>
        <v>0</v>
      </c>
    </row>
    <row r="3" spans="1:18" x14ac:dyDescent="0.2">
      <c r="A3" s="1" t="s">
        <v>12</v>
      </c>
      <c r="B3" s="1">
        <v>8.1</v>
      </c>
      <c r="C3" s="1" t="str">
        <f t="shared" ref="C3:C66" si="0">IF(B3&gt;8,"Control pH","Low pH")</f>
        <v>Control pH</v>
      </c>
      <c r="D3" s="1">
        <v>1</v>
      </c>
      <c r="E3" s="1">
        <v>4</v>
      </c>
      <c r="G3" s="1">
        <v>1</v>
      </c>
    </row>
    <row r="4" spans="1:18" x14ac:dyDescent="0.2">
      <c r="A4" s="1" t="s">
        <v>12</v>
      </c>
      <c r="B4" s="1">
        <v>8.1</v>
      </c>
      <c r="C4" s="1" t="str">
        <f t="shared" si="0"/>
        <v>Control pH</v>
      </c>
      <c r="D4" s="1">
        <v>1</v>
      </c>
      <c r="E4" s="1">
        <v>5</v>
      </c>
      <c r="G4" s="1">
        <v>1</v>
      </c>
    </row>
    <row r="5" spans="1:18" x14ac:dyDescent="0.2">
      <c r="A5" s="1" t="s">
        <v>12</v>
      </c>
      <c r="B5" s="1">
        <v>8.1</v>
      </c>
      <c r="C5" s="1" t="str">
        <f t="shared" si="0"/>
        <v>Control pH</v>
      </c>
      <c r="D5" s="1">
        <v>1</v>
      </c>
      <c r="E5" s="1">
        <v>6</v>
      </c>
      <c r="G5" s="1">
        <v>1</v>
      </c>
    </row>
    <row r="6" spans="1:18" x14ac:dyDescent="0.2">
      <c r="A6" s="1" t="s">
        <v>12</v>
      </c>
      <c r="B6" s="1">
        <v>8.1</v>
      </c>
      <c r="C6" s="1" t="str">
        <f t="shared" si="0"/>
        <v>Control pH</v>
      </c>
      <c r="D6" s="1">
        <v>1</v>
      </c>
      <c r="E6" s="1">
        <v>1</v>
      </c>
      <c r="F6" s="1">
        <v>3.49444</v>
      </c>
      <c r="G6" s="1">
        <v>0</v>
      </c>
      <c r="H6" s="1">
        <v>59.055000000000007</v>
      </c>
      <c r="I6" s="1">
        <v>206.36415420000003</v>
      </c>
    </row>
    <row r="7" spans="1:18" x14ac:dyDescent="0.2">
      <c r="A7" s="1" t="s">
        <v>12</v>
      </c>
      <c r="B7" s="1">
        <v>8.1</v>
      </c>
      <c r="C7" s="1" t="str">
        <f t="shared" si="0"/>
        <v>Control pH</v>
      </c>
      <c r="D7" s="1">
        <v>1</v>
      </c>
      <c r="E7" s="1">
        <v>3</v>
      </c>
      <c r="F7" s="1">
        <v>2.0645599999999997</v>
      </c>
      <c r="G7" s="1">
        <v>0</v>
      </c>
      <c r="H7" s="1">
        <v>-50.538000000000011</v>
      </c>
      <c r="I7" s="1">
        <v>-104.33873328000001</v>
      </c>
    </row>
    <row r="8" spans="1:18" x14ac:dyDescent="0.2">
      <c r="A8" s="1" t="s">
        <v>12</v>
      </c>
      <c r="B8" s="1">
        <v>8.1</v>
      </c>
      <c r="C8" s="1" t="str">
        <f t="shared" si="0"/>
        <v>Control pH</v>
      </c>
      <c r="D8" s="1">
        <v>1</v>
      </c>
      <c r="E8" s="1">
        <v>7</v>
      </c>
      <c r="F8" s="1">
        <v>14.512080000000001</v>
      </c>
      <c r="G8" s="1">
        <v>0</v>
      </c>
      <c r="H8" s="1">
        <v>-82.125</v>
      </c>
      <c r="I8" s="1">
        <v>-1191.80457</v>
      </c>
    </row>
    <row r="9" spans="1:18" x14ac:dyDescent="0.2">
      <c r="A9" s="1" t="s">
        <v>12</v>
      </c>
      <c r="B9" s="1">
        <v>8.1</v>
      </c>
      <c r="C9" s="1" t="str">
        <f t="shared" si="0"/>
        <v>Control pH</v>
      </c>
      <c r="D9" s="1">
        <v>1</v>
      </c>
      <c r="E9" s="1">
        <v>8</v>
      </c>
      <c r="F9" s="1">
        <v>12.105719999999998</v>
      </c>
      <c r="G9" s="1">
        <v>0</v>
      </c>
      <c r="H9" s="1">
        <v>-87.104000000000042</v>
      </c>
      <c r="I9" s="1">
        <v>-1054.4566348800004</v>
      </c>
    </row>
    <row r="10" spans="1:18" x14ac:dyDescent="0.2">
      <c r="A10" s="1" t="s">
        <v>12</v>
      </c>
      <c r="B10" s="1">
        <v>8.1</v>
      </c>
      <c r="C10" s="1" t="str">
        <f t="shared" si="0"/>
        <v>Control pH</v>
      </c>
      <c r="D10" s="1">
        <v>1</v>
      </c>
      <c r="E10" s="1">
        <v>9</v>
      </c>
      <c r="F10" s="1">
        <v>15.77624</v>
      </c>
      <c r="G10" s="1">
        <v>0</v>
      </c>
      <c r="H10" s="1">
        <v>-88.191000000000031</v>
      </c>
      <c r="I10" s="1">
        <v>-1391.3223818400004</v>
      </c>
    </row>
    <row r="11" spans="1:18" x14ac:dyDescent="0.2">
      <c r="A11" s="1" t="s">
        <v>12</v>
      </c>
      <c r="B11" s="1">
        <v>8.1</v>
      </c>
      <c r="C11" s="1" t="str">
        <f t="shared" si="0"/>
        <v>Control pH</v>
      </c>
      <c r="D11" s="1">
        <v>1</v>
      </c>
      <c r="E11" s="1">
        <v>10</v>
      </c>
      <c r="F11" s="1">
        <v>19.13428</v>
      </c>
      <c r="G11" s="1">
        <v>0</v>
      </c>
      <c r="H11" s="1">
        <v>-86.94399999999996</v>
      </c>
      <c r="I11" s="1">
        <v>-1663.6108403199992</v>
      </c>
    </row>
    <row r="12" spans="1:18" x14ac:dyDescent="0.2">
      <c r="A12" s="1" t="s">
        <v>12</v>
      </c>
      <c r="B12" s="1">
        <v>8.1</v>
      </c>
      <c r="C12" s="1" t="str">
        <f t="shared" si="0"/>
        <v>Control pH</v>
      </c>
      <c r="D12" s="1">
        <v>2</v>
      </c>
      <c r="E12" s="1">
        <v>2</v>
      </c>
      <c r="G12" s="1">
        <v>1</v>
      </c>
      <c r="L12" s="1" t="str">
        <f t="shared" ref="L12" si="1">A12</f>
        <v>crab</v>
      </c>
      <c r="M12" s="1" t="str">
        <f t="shared" ref="M12" si="2">C12</f>
        <v>Control pH</v>
      </c>
      <c r="N12" s="1">
        <f t="shared" ref="N12" si="3">AVERAGE(F12:F21)</f>
        <v>9.1959599999999995</v>
      </c>
      <c r="O12" s="1">
        <f t="shared" ref="O12:P12" si="4">AVERAGE(H12:H21)</f>
        <v>-43.039749999999991</v>
      </c>
      <c r="P12" s="1">
        <f t="shared" si="4"/>
        <v>-547.45692468999982</v>
      </c>
      <c r="Q12" s="1">
        <f t="shared" ref="Q12" si="5">COUNTIF(G12:G21,"=1")</f>
        <v>4</v>
      </c>
      <c r="R12" s="1">
        <f t="shared" ref="R12" si="6">COUNTIF(G12:G21,"=2")</f>
        <v>2</v>
      </c>
    </row>
    <row r="13" spans="1:18" x14ac:dyDescent="0.2">
      <c r="A13" s="1" t="s">
        <v>12</v>
      </c>
      <c r="B13" s="1">
        <v>8.1</v>
      </c>
      <c r="C13" s="1" t="str">
        <f t="shared" si="0"/>
        <v>Control pH</v>
      </c>
      <c r="D13" s="1">
        <v>2</v>
      </c>
      <c r="E13" s="1">
        <v>3</v>
      </c>
      <c r="G13" s="1">
        <v>1</v>
      </c>
    </row>
    <row r="14" spans="1:18" x14ac:dyDescent="0.2">
      <c r="A14" s="1" t="s">
        <v>12</v>
      </c>
      <c r="B14" s="1">
        <v>8.1</v>
      </c>
      <c r="C14" s="1" t="str">
        <f t="shared" si="0"/>
        <v>Control pH</v>
      </c>
      <c r="D14" s="1">
        <v>2</v>
      </c>
      <c r="E14" s="1">
        <v>4</v>
      </c>
      <c r="G14" s="1">
        <v>1</v>
      </c>
    </row>
    <row r="15" spans="1:18" x14ac:dyDescent="0.2">
      <c r="A15" s="1" t="s">
        <v>12</v>
      </c>
      <c r="B15" s="1">
        <v>8.1</v>
      </c>
      <c r="C15" s="1" t="str">
        <f t="shared" si="0"/>
        <v>Control pH</v>
      </c>
      <c r="D15" s="1">
        <v>2</v>
      </c>
      <c r="E15" s="1">
        <v>5</v>
      </c>
      <c r="G15" s="1">
        <v>1</v>
      </c>
    </row>
    <row r="16" spans="1:18" x14ac:dyDescent="0.2">
      <c r="A16" s="1" t="s">
        <v>12</v>
      </c>
      <c r="B16" s="1">
        <v>8.1</v>
      </c>
      <c r="C16" s="1" t="str">
        <f t="shared" si="0"/>
        <v>Control pH</v>
      </c>
      <c r="D16" s="1">
        <v>2</v>
      </c>
      <c r="E16" s="1">
        <v>9</v>
      </c>
      <c r="G16" s="1">
        <v>2</v>
      </c>
    </row>
    <row r="17" spans="1:18" x14ac:dyDescent="0.2">
      <c r="A17" s="1" t="s">
        <v>12</v>
      </c>
      <c r="B17" s="1">
        <v>8.1</v>
      </c>
      <c r="C17" s="1" t="str">
        <f t="shared" si="0"/>
        <v>Control pH</v>
      </c>
      <c r="D17" s="1">
        <v>2</v>
      </c>
      <c r="E17" s="1">
        <v>10</v>
      </c>
      <c r="G17" s="1">
        <v>2</v>
      </c>
    </row>
    <row r="18" spans="1:18" x14ac:dyDescent="0.2">
      <c r="A18" s="1" t="s">
        <v>12</v>
      </c>
      <c r="B18" s="1">
        <v>8.1</v>
      </c>
      <c r="C18" s="1" t="str">
        <f t="shared" si="0"/>
        <v>Control pH</v>
      </c>
      <c r="D18" s="1">
        <v>2</v>
      </c>
      <c r="E18" s="1">
        <v>1</v>
      </c>
      <c r="F18" s="1">
        <v>2.2126800000000002</v>
      </c>
      <c r="G18" s="1">
        <v>0</v>
      </c>
      <c r="H18" s="1">
        <v>34.399000000000001</v>
      </c>
      <c r="I18" s="1">
        <v>76.113979320000013</v>
      </c>
    </row>
    <row r="19" spans="1:18" x14ac:dyDescent="0.2">
      <c r="A19" s="1" t="s">
        <v>12</v>
      </c>
      <c r="B19" s="1">
        <v>8.1</v>
      </c>
      <c r="C19" s="1" t="str">
        <f t="shared" si="0"/>
        <v>Control pH</v>
      </c>
      <c r="D19" s="1">
        <v>2</v>
      </c>
      <c r="E19" s="1">
        <v>6</v>
      </c>
      <c r="F19" s="1">
        <v>6.5341999999999993</v>
      </c>
      <c r="G19" s="1">
        <v>0</v>
      </c>
      <c r="H19" s="1">
        <v>-82.385999999999967</v>
      </c>
      <c r="I19" s="1">
        <v>-538.32660119999969</v>
      </c>
    </row>
    <row r="20" spans="1:18" x14ac:dyDescent="0.2">
      <c r="A20" s="1" t="s">
        <v>12</v>
      </c>
      <c r="B20" s="1">
        <v>8.1</v>
      </c>
      <c r="C20" s="1" t="str">
        <f t="shared" si="0"/>
        <v>Control pH</v>
      </c>
      <c r="D20" s="1">
        <v>2</v>
      </c>
      <c r="E20" s="1">
        <v>7</v>
      </c>
      <c r="F20" s="1">
        <v>11.817399999999999</v>
      </c>
      <c r="G20" s="1">
        <v>0</v>
      </c>
      <c r="H20" s="1">
        <v>-65.058999999999997</v>
      </c>
      <c r="I20" s="1">
        <v>-768.82822659999988</v>
      </c>
    </row>
    <row r="21" spans="1:18" x14ac:dyDescent="0.2">
      <c r="A21" s="1" t="s">
        <v>12</v>
      </c>
      <c r="B21" s="1">
        <v>8.1</v>
      </c>
      <c r="C21" s="1" t="str">
        <f t="shared" si="0"/>
        <v>Control pH</v>
      </c>
      <c r="D21" s="1">
        <v>2</v>
      </c>
      <c r="E21" s="1">
        <v>8</v>
      </c>
      <c r="F21" s="1">
        <v>16.219559999999998</v>
      </c>
      <c r="G21" s="1">
        <v>0</v>
      </c>
      <c r="H21" s="1">
        <v>-59.113</v>
      </c>
      <c r="I21" s="1">
        <v>-958.78685027999984</v>
      </c>
    </row>
    <row r="22" spans="1:18" x14ac:dyDescent="0.2">
      <c r="A22" s="1" t="s">
        <v>12</v>
      </c>
      <c r="B22" s="1">
        <v>8.1</v>
      </c>
      <c r="C22" s="1" t="str">
        <f t="shared" si="0"/>
        <v>Control pH</v>
      </c>
      <c r="D22" s="1">
        <v>3</v>
      </c>
      <c r="E22" s="1">
        <v>1</v>
      </c>
      <c r="G22" s="1">
        <v>1</v>
      </c>
      <c r="L22" s="1" t="str">
        <f t="shared" ref="L22" si="7">A22</f>
        <v>crab</v>
      </c>
      <c r="M22" s="1" t="str">
        <f t="shared" ref="M22" si="8">C22</f>
        <v>Control pH</v>
      </c>
      <c r="N22" s="1">
        <f t="shared" ref="N22" si="9">AVERAGE(F22:F31)</f>
        <v>5.6068628571428576</v>
      </c>
      <c r="O22" s="1">
        <f t="shared" ref="O22:P22" si="10">AVERAGE(H22:H31)</f>
        <v>-47.627285714285712</v>
      </c>
      <c r="P22" s="1">
        <f t="shared" si="10"/>
        <v>-312.75094755999987</v>
      </c>
      <c r="Q22" s="1">
        <f t="shared" ref="Q22" si="11">COUNTIF(G22:G31,"=1")</f>
        <v>3</v>
      </c>
      <c r="R22" s="1">
        <f t="shared" ref="R22" si="12">COUNTIF(G22:G31,"=2")</f>
        <v>0</v>
      </c>
    </row>
    <row r="23" spans="1:18" x14ac:dyDescent="0.2">
      <c r="A23" s="1" t="s">
        <v>12</v>
      </c>
      <c r="B23" s="1">
        <v>8.1</v>
      </c>
      <c r="C23" s="1" t="str">
        <f t="shared" si="0"/>
        <v>Control pH</v>
      </c>
      <c r="D23" s="1">
        <v>3</v>
      </c>
      <c r="E23" s="1">
        <v>2</v>
      </c>
      <c r="G23" s="1">
        <v>1</v>
      </c>
    </row>
    <row r="24" spans="1:18" x14ac:dyDescent="0.2">
      <c r="A24" s="1" t="s">
        <v>12</v>
      </c>
      <c r="B24" s="1">
        <v>8.1</v>
      </c>
      <c r="C24" s="1" t="str">
        <f t="shared" si="0"/>
        <v>Control pH</v>
      </c>
      <c r="D24" s="1">
        <v>3</v>
      </c>
      <c r="E24" s="1">
        <v>3</v>
      </c>
      <c r="G24" s="1">
        <v>1</v>
      </c>
    </row>
    <row r="25" spans="1:18" x14ac:dyDescent="0.2">
      <c r="A25" s="1" t="s">
        <v>12</v>
      </c>
      <c r="B25" s="1">
        <v>8.1</v>
      </c>
      <c r="C25" s="1" t="str">
        <f t="shared" si="0"/>
        <v>Control pH</v>
      </c>
      <c r="D25" s="1">
        <v>3</v>
      </c>
      <c r="E25" s="1">
        <v>4</v>
      </c>
      <c r="F25" s="1">
        <v>2.8849999999999998</v>
      </c>
      <c r="G25" s="1">
        <v>0</v>
      </c>
      <c r="H25" s="1">
        <v>-30</v>
      </c>
      <c r="I25" s="1">
        <v>-86.55</v>
      </c>
    </row>
    <row r="26" spans="1:18" x14ac:dyDescent="0.2">
      <c r="A26" s="1" t="s">
        <v>12</v>
      </c>
      <c r="B26" s="1">
        <v>8.1</v>
      </c>
      <c r="C26" s="1" t="str">
        <f t="shared" si="0"/>
        <v>Control pH</v>
      </c>
      <c r="D26" s="1">
        <v>3</v>
      </c>
      <c r="E26" s="1">
        <v>5</v>
      </c>
      <c r="F26" s="1">
        <v>3.5617999999999999</v>
      </c>
      <c r="G26" s="1">
        <v>0</v>
      </c>
      <c r="H26" s="1">
        <v>-17.619</v>
      </c>
      <c r="I26" s="1">
        <v>-62.755354199999999</v>
      </c>
    </row>
    <row r="27" spans="1:18" x14ac:dyDescent="0.2">
      <c r="A27" s="1" t="s">
        <v>12</v>
      </c>
      <c r="B27" s="1">
        <v>8.1</v>
      </c>
      <c r="C27" s="1" t="str">
        <f t="shared" si="0"/>
        <v>Control pH</v>
      </c>
      <c r="D27" s="1">
        <v>3</v>
      </c>
      <c r="E27" s="1">
        <v>6</v>
      </c>
      <c r="F27" s="1">
        <v>4.2460399999999998</v>
      </c>
      <c r="G27" s="1">
        <v>0</v>
      </c>
      <c r="H27" s="1">
        <v>-32.290999999999997</v>
      </c>
      <c r="I27" s="1">
        <v>-137.10887763999997</v>
      </c>
    </row>
    <row r="28" spans="1:18" x14ac:dyDescent="0.2">
      <c r="A28" s="1" t="s">
        <v>12</v>
      </c>
      <c r="B28" s="1">
        <v>8.1</v>
      </c>
      <c r="C28" s="1" t="str">
        <f t="shared" si="0"/>
        <v>Control pH</v>
      </c>
      <c r="D28" s="1">
        <v>3</v>
      </c>
      <c r="E28" s="1">
        <v>7</v>
      </c>
      <c r="F28" s="1">
        <v>5.6028399999999996</v>
      </c>
      <c r="G28" s="1">
        <v>0</v>
      </c>
      <c r="H28" s="1">
        <v>-28.26400000000001</v>
      </c>
      <c r="I28" s="1">
        <v>-158.35866976000005</v>
      </c>
    </row>
    <row r="29" spans="1:18" x14ac:dyDescent="0.2">
      <c r="A29" s="1" t="s">
        <v>12</v>
      </c>
      <c r="B29" s="1">
        <v>8.1</v>
      </c>
      <c r="C29" s="1" t="str">
        <f t="shared" si="0"/>
        <v>Control pH</v>
      </c>
      <c r="D29" s="1">
        <v>3</v>
      </c>
      <c r="E29" s="1">
        <v>8</v>
      </c>
      <c r="F29" s="1">
        <v>5.3140000000000001</v>
      </c>
      <c r="G29" s="1">
        <v>0</v>
      </c>
      <c r="H29" s="1">
        <v>-68.516999999999996</v>
      </c>
      <c r="I29" s="1">
        <v>-364.09933799999999</v>
      </c>
    </row>
    <row r="30" spans="1:18" x14ac:dyDescent="0.2">
      <c r="A30" s="1" t="s">
        <v>12</v>
      </c>
      <c r="B30" s="1">
        <v>8.1</v>
      </c>
      <c r="C30" s="1" t="str">
        <f t="shared" si="0"/>
        <v>Control pH</v>
      </c>
      <c r="D30" s="1">
        <v>3</v>
      </c>
      <c r="E30" s="1">
        <v>9</v>
      </c>
      <c r="F30" s="1">
        <v>8.6032399999999996</v>
      </c>
      <c r="G30" s="1">
        <v>0</v>
      </c>
      <c r="H30" s="1">
        <v>-82.010999999999967</v>
      </c>
      <c r="I30" s="1">
        <v>-705.56031563999966</v>
      </c>
    </row>
    <row r="31" spans="1:18" x14ac:dyDescent="0.2">
      <c r="A31" s="1" t="s">
        <v>12</v>
      </c>
      <c r="B31" s="1">
        <v>8.1</v>
      </c>
      <c r="C31" s="1" t="str">
        <f t="shared" si="0"/>
        <v>Control pH</v>
      </c>
      <c r="D31" s="1">
        <v>3</v>
      </c>
      <c r="E31" s="1">
        <v>10</v>
      </c>
      <c r="F31" s="1">
        <v>9.0351199999999992</v>
      </c>
      <c r="G31" s="1">
        <v>0</v>
      </c>
      <c r="H31" s="1">
        <v>-74.688999999999965</v>
      </c>
      <c r="I31" s="1">
        <v>-674.82407767999962</v>
      </c>
    </row>
    <row r="32" spans="1:18" x14ac:dyDescent="0.2">
      <c r="A32" s="1" t="s">
        <v>12</v>
      </c>
      <c r="B32" s="1">
        <v>8.1</v>
      </c>
      <c r="C32" s="1" t="str">
        <f t="shared" si="0"/>
        <v>Control pH</v>
      </c>
      <c r="D32" s="1">
        <v>4</v>
      </c>
      <c r="E32" s="1">
        <v>2</v>
      </c>
      <c r="G32" s="1">
        <v>1</v>
      </c>
      <c r="L32" s="1" t="str">
        <f t="shared" ref="L32" si="13">A32</f>
        <v>crab</v>
      </c>
      <c r="M32" s="1" t="str">
        <f t="shared" ref="M32" si="14">C32</f>
        <v>Control pH</v>
      </c>
      <c r="N32" s="1">
        <f t="shared" ref="N32" si="15">AVERAGE(F32:F41)</f>
        <v>6.4563799999999993</v>
      </c>
      <c r="O32" s="1">
        <f t="shared" ref="O32:P32" si="16">AVERAGE(H32:H41)</f>
        <v>-42.206000000000003</v>
      </c>
      <c r="P32" s="1">
        <f t="shared" si="16"/>
        <v>-452.60264149</v>
      </c>
      <c r="Q32" s="1">
        <f t="shared" ref="Q32" si="17">COUNTIF(G32:G41,"=1")</f>
        <v>6</v>
      </c>
      <c r="R32" s="1">
        <f t="shared" ref="R32" si="18">COUNTIF(G32:G41,"=2")</f>
        <v>0</v>
      </c>
    </row>
    <row r="33" spans="1:18" x14ac:dyDescent="0.2">
      <c r="A33" s="1" t="s">
        <v>12</v>
      </c>
      <c r="B33" s="1">
        <v>8.1</v>
      </c>
      <c r="C33" s="1" t="str">
        <f t="shared" si="0"/>
        <v>Control pH</v>
      </c>
      <c r="D33" s="1">
        <v>4</v>
      </c>
      <c r="E33" s="1">
        <v>3</v>
      </c>
      <c r="G33" s="1">
        <v>1</v>
      </c>
    </row>
    <row r="34" spans="1:18" x14ac:dyDescent="0.2">
      <c r="A34" s="1" t="s">
        <v>12</v>
      </c>
      <c r="B34" s="1">
        <v>8.1</v>
      </c>
      <c r="C34" s="1" t="str">
        <f t="shared" si="0"/>
        <v>Control pH</v>
      </c>
      <c r="D34" s="1">
        <v>4</v>
      </c>
      <c r="E34" s="1">
        <v>4</v>
      </c>
      <c r="G34" s="1">
        <v>1</v>
      </c>
    </row>
    <row r="35" spans="1:18" x14ac:dyDescent="0.2">
      <c r="A35" s="1" t="s">
        <v>12</v>
      </c>
      <c r="B35" s="1">
        <v>8.1</v>
      </c>
      <c r="C35" s="1" t="str">
        <f t="shared" si="0"/>
        <v>Control pH</v>
      </c>
      <c r="D35" s="1">
        <v>4</v>
      </c>
      <c r="E35" s="1">
        <v>5</v>
      </c>
      <c r="G35" s="1">
        <v>1</v>
      </c>
    </row>
    <row r="36" spans="1:18" x14ac:dyDescent="0.2">
      <c r="A36" s="1" t="s">
        <v>12</v>
      </c>
      <c r="B36" s="1">
        <v>8.1</v>
      </c>
      <c r="C36" s="1" t="str">
        <f t="shared" si="0"/>
        <v>Control pH</v>
      </c>
      <c r="D36" s="1">
        <v>4</v>
      </c>
      <c r="E36" s="1">
        <v>6</v>
      </c>
      <c r="G36" s="1">
        <v>1</v>
      </c>
    </row>
    <row r="37" spans="1:18" x14ac:dyDescent="0.2">
      <c r="A37" s="1" t="s">
        <v>12</v>
      </c>
      <c r="B37" s="1">
        <v>8.1</v>
      </c>
      <c r="C37" s="1" t="str">
        <f t="shared" si="0"/>
        <v>Control pH</v>
      </c>
      <c r="D37" s="1">
        <v>4</v>
      </c>
      <c r="E37" s="1">
        <v>7</v>
      </c>
      <c r="G37" s="1">
        <v>1</v>
      </c>
    </row>
    <row r="38" spans="1:18" x14ac:dyDescent="0.2">
      <c r="A38" s="1" t="s">
        <v>12</v>
      </c>
      <c r="B38" s="1">
        <v>8.1</v>
      </c>
      <c r="C38" s="1" t="str">
        <f t="shared" si="0"/>
        <v>Control pH</v>
      </c>
      <c r="D38" s="1">
        <v>4</v>
      </c>
      <c r="E38" s="1">
        <v>1</v>
      </c>
      <c r="F38" s="1">
        <v>0.91388000000000003</v>
      </c>
      <c r="G38" s="1">
        <v>0</v>
      </c>
      <c r="H38" s="1">
        <v>51.800999999999988</v>
      </c>
      <c r="I38" s="1">
        <v>47.339897879999988</v>
      </c>
    </row>
    <row r="39" spans="1:18" x14ac:dyDescent="0.2">
      <c r="A39" s="1" t="s">
        <v>12</v>
      </c>
      <c r="B39" s="1">
        <v>8.1</v>
      </c>
      <c r="C39" s="1" t="str">
        <f t="shared" si="0"/>
        <v>Control pH</v>
      </c>
      <c r="D39" s="1">
        <v>4</v>
      </c>
      <c r="E39" s="1">
        <v>8</v>
      </c>
      <c r="F39" s="1">
        <v>5.7612399999999999</v>
      </c>
      <c r="G39" s="1">
        <v>0</v>
      </c>
      <c r="H39" s="1">
        <v>-69.324000000000012</v>
      </c>
      <c r="I39" s="1">
        <v>-399.39220176000009</v>
      </c>
    </row>
    <row r="40" spans="1:18" x14ac:dyDescent="0.2">
      <c r="A40" s="1" t="s">
        <v>12</v>
      </c>
      <c r="B40" s="1">
        <v>8.1</v>
      </c>
      <c r="C40" s="1" t="str">
        <f t="shared" si="0"/>
        <v>Control pH</v>
      </c>
      <c r="D40" s="1">
        <v>4</v>
      </c>
      <c r="E40" s="1">
        <v>9</v>
      </c>
      <c r="F40" s="1">
        <v>9.0518400000000003</v>
      </c>
      <c r="G40" s="1">
        <v>0</v>
      </c>
      <c r="H40" s="1">
        <v>-66.459000000000003</v>
      </c>
      <c r="I40" s="1">
        <v>-601.5762345600001</v>
      </c>
    </row>
    <row r="41" spans="1:18" x14ac:dyDescent="0.2">
      <c r="A41" s="1" t="s">
        <v>12</v>
      </c>
      <c r="B41" s="1">
        <v>8.1</v>
      </c>
      <c r="C41" s="1" t="str">
        <f t="shared" si="0"/>
        <v>Control pH</v>
      </c>
      <c r="D41" s="1">
        <v>4</v>
      </c>
      <c r="E41" s="1">
        <v>10</v>
      </c>
      <c r="F41" s="1">
        <v>10.098559999999999</v>
      </c>
      <c r="G41" s="1">
        <v>0</v>
      </c>
      <c r="H41" s="1">
        <v>-84.841999999999985</v>
      </c>
      <c r="I41" s="1">
        <v>-856.78202751999982</v>
      </c>
    </row>
    <row r="42" spans="1:18" x14ac:dyDescent="0.2">
      <c r="A42" s="1" t="s">
        <v>12</v>
      </c>
      <c r="B42" s="1">
        <v>8.1</v>
      </c>
      <c r="C42" s="1" t="str">
        <f t="shared" si="0"/>
        <v>Control pH</v>
      </c>
      <c r="D42" s="1">
        <v>5</v>
      </c>
      <c r="E42" s="1">
        <v>2</v>
      </c>
      <c r="G42" s="1">
        <v>1</v>
      </c>
      <c r="L42" s="1" t="str">
        <f t="shared" ref="L42" si="19">A42</f>
        <v>crab</v>
      </c>
      <c r="M42" s="1" t="str">
        <f t="shared" ref="M42" si="20">C42</f>
        <v>Control pH</v>
      </c>
      <c r="N42" s="1">
        <f t="shared" ref="N42" si="21">AVERAGE(F42:F51)</f>
        <v>14.570862857142858</v>
      </c>
      <c r="O42" s="1">
        <f t="shared" ref="O42:P42" si="22">AVERAGE(H42:H51)</f>
        <v>-50.400857142857149</v>
      </c>
      <c r="P42" s="1">
        <f t="shared" si="22"/>
        <v>-924.79598742857149</v>
      </c>
      <c r="Q42" s="1">
        <f t="shared" ref="Q42" si="23">COUNTIF(G42:G51,"=1")</f>
        <v>3</v>
      </c>
      <c r="R42" s="1">
        <f t="shared" ref="R42" si="24">COUNTIF(G42:G51,"=2")</f>
        <v>0</v>
      </c>
    </row>
    <row r="43" spans="1:18" x14ac:dyDescent="0.2">
      <c r="A43" s="1" t="s">
        <v>12</v>
      </c>
      <c r="B43" s="1">
        <v>8.1</v>
      </c>
      <c r="C43" s="1" t="str">
        <f t="shared" si="0"/>
        <v>Control pH</v>
      </c>
      <c r="D43" s="1">
        <v>5</v>
      </c>
      <c r="E43" s="1">
        <v>3</v>
      </c>
      <c r="G43" s="1">
        <v>1</v>
      </c>
    </row>
    <row r="44" spans="1:18" x14ac:dyDescent="0.2">
      <c r="A44" s="1" t="s">
        <v>12</v>
      </c>
      <c r="B44" s="1">
        <v>8.1</v>
      </c>
      <c r="C44" s="1" t="str">
        <f t="shared" si="0"/>
        <v>Control pH</v>
      </c>
      <c r="D44" s="1">
        <v>5</v>
      </c>
      <c r="E44" s="1">
        <v>4</v>
      </c>
      <c r="G44" s="1">
        <v>1</v>
      </c>
    </row>
    <row r="45" spans="1:18" x14ac:dyDescent="0.2">
      <c r="A45" s="1" t="s">
        <v>12</v>
      </c>
      <c r="B45" s="1">
        <v>8.1</v>
      </c>
      <c r="C45" s="1" t="str">
        <f t="shared" si="0"/>
        <v>Control pH</v>
      </c>
      <c r="D45" s="1">
        <v>5</v>
      </c>
      <c r="E45" s="1">
        <v>1</v>
      </c>
      <c r="F45" s="1">
        <v>5.3786400000000008</v>
      </c>
      <c r="G45" s="1">
        <v>0</v>
      </c>
      <c r="H45" s="1">
        <v>66.34</v>
      </c>
      <c r="I45" s="1">
        <v>356.8189776000001</v>
      </c>
    </row>
    <row r="46" spans="1:18" x14ac:dyDescent="0.2">
      <c r="A46" s="1" t="s">
        <v>12</v>
      </c>
      <c r="B46" s="1">
        <v>8.1</v>
      </c>
      <c r="C46" s="1" t="str">
        <f t="shared" si="0"/>
        <v>Control pH</v>
      </c>
      <c r="D46" s="1">
        <v>5</v>
      </c>
      <c r="E46" s="1">
        <v>5</v>
      </c>
      <c r="F46" s="1">
        <v>7.0258799999999999</v>
      </c>
      <c r="G46" s="1">
        <v>0</v>
      </c>
      <c r="H46" s="1">
        <v>-67.146999999999991</v>
      </c>
      <c r="I46" s="1">
        <v>-471.76676435999991</v>
      </c>
    </row>
    <row r="47" spans="1:18" x14ac:dyDescent="0.2">
      <c r="A47" s="1" t="s">
        <v>12</v>
      </c>
      <c r="B47" s="1">
        <v>8.1</v>
      </c>
      <c r="C47" s="1" t="str">
        <f t="shared" si="0"/>
        <v>Control pH</v>
      </c>
      <c r="D47" s="1">
        <v>5</v>
      </c>
      <c r="E47" s="1">
        <v>6</v>
      </c>
      <c r="F47" s="1">
        <v>13.015999999999998</v>
      </c>
      <c r="G47" s="1">
        <v>0</v>
      </c>
      <c r="H47" s="1">
        <v>-62.75800000000001</v>
      </c>
      <c r="I47" s="1">
        <v>-816.85812799999997</v>
      </c>
    </row>
    <row r="48" spans="1:18" x14ac:dyDescent="0.2">
      <c r="A48" s="1" t="s">
        <v>12</v>
      </c>
      <c r="B48" s="1">
        <v>8.1</v>
      </c>
      <c r="C48" s="1" t="str">
        <f t="shared" si="0"/>
        <v>Control pH</v>
      </c>
      <c r="D48" s="1">
        <v>5</v>
      </c>
      <c r="E48" s="1">
        <v>7</v>
      </c>
      <c r="F48" s="1">
        <v>17.603639999999999</v>
      </c>
      <c r="G48" s="1">
        <v>0</v>
      </c>
      <c r="H48" s="1">
        <v>-63.996000000000009</v>
      </c>
      <c r="I48" s="1">
        <v>-1126.5625454400001</v>
      </c>
    </row>
    <row r="49" spans="1:18" x14ac:dyDescent="0.2">
      <c r="A49" s="1" t="s">
        <v>12</v>
      </c>
      <c r="B49" s="1">
        <v>8.1</v>
      </c>
      <c r="C49" s="1" t="str">
        <f t="shared" si="0"/>
        <v>Control pH</v>
      </c>
      <c r="D49" s="1">
        <v>5</v>
      </c>
      <c r="E49" s="1">
        <v>8</v>
      </c>
      <c r="F49" s="1">
        <v>19.746120000000001</v>
      </c>
      <c r="G49" s="1">
        <v>0</v>
      </c>
      <c r="H49" s="1">
        <v>-63.074999999999989</v>
      </c>
      <c r="I49" s="1">
        <v>-1245.4865189999998</v>
      </c>
    </row>
    <row r="50" spans="1:18" x14ac:dyDescent="0.2">
      <c r="A50" s="1" t="s">
        <v>12</v>
      </c>
      <c r="B50" s="1">
        <v>8.1</v>
      </c>
      <c r="C50" s="1" t="str">
        <f t="shared" si="0"/>
        <v>Control pH</v>
      </c>
      <c r="D50" s="1">
        <v>5</v>
      </c>
      <c r="E50" s="1">
        <v>9</v>
      </c>
      <c r="F50" s="1">
        <v>18.289280000000002</v>
      </c>
      <c r="G50" s="1">
        <v>0</v>
      </c>
      <c r="H50" s="1">
        <v>-85.204000000000008</v>
      </c>
      <c r="I50" s="1">
        <v>-1558.3198131200002</v>
      </c>
    </row>
    <row r="51" spans="1:18" x14ac:dyDescent="0.2">
      <c r="A51" s="1" t="s">
        <v>12</v>
      </c>
      <c r="B51" s="1">
        <v>8.1</v>
      </c>
      <c r="C51" s="1" t="str">
        <f t="shared" si="0"/>
        <v>Control pH</v>
      </c>
      <c r="D51" s="1">
        <v>5</v>
      </c>
      <c r="E51" s="1">
        <v>10</v>
      </c>
      <c r="F51" s="1">
        <v>20.936480000000003</v>
      </c>
      <c r="G51" s="1">
        <v>0</v>
      </c>
      <c r="H51" s="1">
        <v>-76.966000000000008</v>
      </c>
      <c r="I51" s="1">
        <v>-1611.3971196800005</v>
      </c>
    </row>
    <row r="52" spans="1:18" x14ac:dyDescent="0.2">
      <c r="A52" s="1" t="s">
        <v>13</v>
      </c>
      <c r="B52" s="1">
        <v>8.1</v>
      </c>
      <c r="C52" s="1" t="str">
        <f t="shared" si="0"/>
        <v>Control pH</v>
      </c>
      <c r="D52" s="1">
        <v>1</v>
      </c>
      <c r="E52" s="1">
        <v>2</v>
      </c>
      <c r="G52" s="1">
        <v>1</v>
      </c>
      <c r="L52" s="1" t="str">
        <f t="shared" ref="L52" si="25">A52</f>
        <v>ctrl</v>
      </c>
      <c r="M52" s="1" t="str">
        <f t="shared" ref="M52" si="26">C52</f>
        <v>Control pH</v>
      </c>
      <c r="N52" s="1">
        <f t="shared" ref="N52" si="27">AVERAGE(F52:F61)</f>
        <v>7.7912099999999995</v>
      </c>
      <c r="O52" s="1">
        <f t="shared" ref="O52:P52" si="28">AVERAGE(H52:H61)</f>
        <v>-29.01912500000001</v>
      </c>
      <c r="P52" s="1">
        <f t="shared" si="28"/>
        <v>-414.64030142500008</v>
      </c>
      <c r="Q52" s="1">
        <f t="shared" ref="Q52" si="29">COUNTIF(G52:G61,"=1")</f>
        <v>2</v>
      </c>
      <c r="R52" s="1">
        <f t="shared" ref="R52" si="30">COUNTIF(G52:G61,"=2")</f>
        <v>0</v>
      </c>
    </row>
    <row r="53" spans="1:18" x14ac:dyDescent="0.2">
      <c r="A53" s="1" t="s">
        <v>13</v>
      </c>
      <c r="B53" s="1">
        <v>8.1</v>
      </c>
      <c r="C53" s="1" t="str">
        <f t="shared" si="0"/>
        <v>Control pH</v>
      </c>
      <c r="D53" s="1">
        <v>1</v>
      </c>
      <c r="E53" s="1">
        <v>10</v>
      </c>
      <c r="G53" s="1">
        <v>1</v>
      </c>
    </row>
    <row r="54" spans="1:18" x14ac:dyDescent="0.2">
      <c r="A54" s="1" t="s">
        <v>13</v>
      </c>
      <c r="B54" s="1">
        <v>8.1</v>
      </c>
      <c r="C54" s="1" t="str">
        <f t="shared" si="0"/>
        <v>Control pH</v>
      </c>
      <c r="D54" s="1">
        <v>1</v>
      </c>
      <c r="E54" s="1">
        <v>1</v>
      </c>
      <c r="F54" s="1">
        <v>1.3681999999999999</v>
      </c>
      <c r="G54" s="1">
        <v>0</v>
      </c>
      <c r="H54" s="1">
        <v>0.25499999999999545</v>
      </c>
      <c r="I54" s="1">
        <v>0.34889099999999373</v>
      </c>
    </row>
    <row r="55" spans="1:18" x14ac:dyDescent="0.2">
      <c r="A55" s="1" t="s">
        <v>13</v>
      </c>
      <c r="B55" s="1">
        <v>8.1</v>
      </c>
      <c r="C55" s="1" t="str">
        <f t="shared" si="0"/>
        <v>Control pH</v>
      </c>
      <c r="D55" s="1">
        <v>1</v>
      </c>
      <c r="E55" s="1">
        <v>3</v>
      </c>
      <c r="F55" s="1">
        <v>3.9962</v>
      </c>
      <c r="G55" s="1">
        <v>0</v>
      </c>
      <c r="H55" s="1">
        <v>56.347999999999999</v>
      </c>
      <c r="I55" s="1">
        <v>225.17787759999999</v>
      </c>
    </row>
    <row r="56" spans="1:18" x14ac:dyDescent="0.2">
      <c r="A56" s="1" t="s">
        <v>13</v>
      </c>
      <c r="B56" s="1">
        <v>8.1</v>
      </c>
      <c r="C56" s="1" t="str">
        <f t="shared" si="0"/>
        <v>Control pH</v>
      </c>
      <c r="D56" s="1">
        <v>1</v>
      </c>
      <c r="E56" s="1">
        <v>4</v>
      </c>
      <c r="F56" s="1">
        <v>3.48</v>
      </c>
      <c r="G56" s="1">
        <v>0</v>
      </c>
      <c r="H56" s="1">
        <v>15</v>
      </c>
      <c r="I56" s="1">
        <v>52.2</v>
      </c>
    </row>
    <row r="57" spans="1:18" x14ac:dyDescent="0.2">
      <c r="A57" s="1" t="s">
        <v>13</v>
      </c>
      <c r="B57" s="1">
        <v>8.1</v>
      </c>
      <c r="C57" s="1" t="str">
        <f t="shared" si="0"/>
        <v>Control pH</v>
      </c>
      <c r="D57" s="1">
        <v>1</v>
      </c>
      <c r="E57" s="1">
        <v>5</v>
      </c>
      <c r="F57" s="1">
        <v>5.5822400000000005</v>
      </c>
      <c r="G57" s="1">
        <v>0</v>
      </c>
      <c r="H57" s="1">
        <v>-10.462999999999994</v>
      </c>
      <c r="I57" s="1">
        <v>-58.406977119999972</v>
      </c>
    </row>
    <row r="58" spans="1:18" x14ac:dyDescent="0.2">
      <c r="A58" s="1" t="s">
        <v>13</v>
      </c>
      <c r="B58" s="1">
        <v>8.1</v>
      </c>
      <c r="C58" s="1" t="str">
        <f t="shared" si="0"/>
        <v>Control pH</v>
      </c>
      <c r="D58" s="1">
        <v>1</v>
      </c>
      <c r="E58" s="1">
        <v>6</v>
      </c>
      <c r="F58" s="1">
        <v>4.8979999999999997</v>
      </c>
      <c r="G58" s="1">
        <v>0</v>
      </c>
      <c r="H58" s="1">
        <v>-74.036000000000001</v>
      </c>
      <c r="I58" s="1">
        <v>-362.62832800000001</v>
      </c>
    </row>
    <row r="59" spans="1:18" x14ac:dyDescent="0.2">
      <c r="A59" s="1" t="s">
        <v>13</v>
      </c>
      <c r="B59" s="1">
        <v>8.1</v>
      </c>
      <c r="C59" s="1" t="str">
        <f t="shared" si="0"/>
        <v>Control pH</v>
      </c>
      <c r="D59" s="1">
        <v>1</v>
      </c>
      <c r="E59" s="1">
        <v>7</v>
      </c>
      <c r="F59" s="1">
        <v>15.804040000000001</v>
      </c>
      <c r="G59" s="1">
        <v>0</v>
      </c>
      <c r="H59" s="1">
        <v>-88.614000000000033</v>
      </c>
      <c r="I59" s="1">
        <v>-1400.4592005600005</v>
      </c>
    </row>
    <row r="60" spans="1:18" x14ac:dyDescent="0.2">
      <c r="A60" s="1" t="s">
        <v>13</v>
      </c>
      <c r="B60" s="1">
        <v>8.1</v>
      </c>
      <c r="C60" s="1" t="str">
        <f t="shared" si="0"/>
        <v>Control pH</v>
      </c>
      <c r="D60" s="1">
        <v>1</v>
      </c>
      <c r="E60" s="1">
        <v>8</v>
      </c>
      <c r="F60" s="1">
        <v>12.84056</v>
      </c>
      <c r="G60" s="1">
        <v>0</v>
      </c>
      <c r="H60" s="1">
        <v>-67.595000000000027</v>
      </c>
      <c r="I60" s="1">
        <v>-867.95765320000032</v>
      </c>
    </row>
    <row r="61" spans="1:18" x14ac:dyDescent="0.2">
      <c r="A61" s="1" t="s">
        <v>13</v>
      </c>
      <c r="B61" s="1">
        <v>8.1</v>
      </c>
      <c r="C61" s="1" t="str">
        <f t="shared" si="0"/>
        <v>Control pH</v>
      </c>
      <c r="D61" s="1">
        <v>1</v>
      </c>
      <c r="E61" s="1">
        <v>9</v>
      </c>
      <c r="F61" s="1">
        <v>14.360440000000001</v>
      </c>
      <c r="G61" s="1">
        <v>0</v>
      </c>
      <c r="H61" s="1">
        <v>-63.048000000000002</v>
      </c>
      <c r="I61" s="1">
        <v>-905.39702112000009</v>
      </c>
    </row>
    <row r="62" spans="1:18" x14ac:dyDescent="0.2">
      <c r="A62" s="1" t="s">
        <v>13</v>
      </c>
      <c r="B62" s="1">
        <v>8.1</v>
      </c>
      <c r="C62" s="1" t="str">
        <f t="shared" si="0"/>
        <v>Control pH</v>
      </c>
      <c r="D62" s="1">
        <v>2</v>
      </c>
      <c r="E62" s="1">
        <v>1</v>
      </c>
      <c r="F62" s="1">
        <v>1.6970400000000001</v>
      </c>
      <c r="G62" s="1">
        <v>0</v>
      </c>
      <c r="H62" s="1">
        <v>-60</v>
      </c>
      <c r="I62" s="1">
        <v>-101.8224</v>
      </c>
      <c r="L62" s="1" t="str">
        <f t="shared" ref="L62" si="31">A62</f>
        <v>ctrl</v>
      </c>
      <c r="M62" s="1" t="str">
        <f t="shared" ref="M62" si="32">C62</f>
        <v>Control pH</v>
      </c>
      <c r="N62" s="1">
        <f t="shared" ref="N62" si="33">AVERAGE(F62:F71)</f>
        <v>5.7720839999999995</v>
      </c>
      <c r="O62" s="1">
        <f t="shared" ref="O62:P62" si="34">AVERAGE(H62:H71)</f>
        <v>12.733499999999999</v>
      </c>
      <c r="P62" s="1">
        <f t="shared" si="34"/>
        <v>157.344386316</v>
      </c>
      <c r="Q62" s="1">
        <f t="shared" ref="Q62" si="35">COUNTIF(G62:G71,"=1")</f>
        <v>0</v>
      </c>
      <c r="R62" s="1">
        <f t="shared" ref="R62" si="36">COUNTIF(G62:G71,"=2")</f>
        <v>0</v>
      </c>
    </row>
    <row r="63" spans="1:18" x14ac:dyDescent="0.2">
      <c r="A63" s="1" t="s">
        <v>13</v>
      </c>
      <c r="B63" s="1">
        <v>8.1</v>
      </c>
      <c r="C63" s="1" t="str">
        <f t="shared" si="0"/>
        <v>Control pH</v>
      </c>
      <c r="D63" s="1">
        <v>2</v>
      </c>
      <c r="E63" s="1">
        <v>2</v>
      </c>
      <c r="F63" s="1">
        <v>1.5273599999999998</v>
      </c>
      <c r="G63" s="1">
        <v>0</v>
      </c>
      <c r="H63" s="1">
        <v>-30</v>
      </c>
      <c r="I63" s="1">
        <v>-45.820799999999991</v>
      </c>
    </row>
    <row r="64" spans="1:18" x14ac:dyDescent="0.2">
      <c r="A64" s="1" t="s">
        <v>13</v>
      </c>
      <c r="B64" s="1">
        <v>8.1</v>
      </c>
      <c r="C64" s="1" t="str">
        <f t="shared" si="0"/>
        <v>Control pH</v>
      </c>
      <c r="D64" s="1">
        <v>2</v>
      </c>
      <c r="E64" s="1">
        <v>3</v>
      </c>
      <c r="F64" s="1">
        <v>6.5551199999999996</v>
      </c>
      <c r="G64" s="1">
        <v>0</v>
      </c>
      <c r="H64" s="1">
        <v>-81.250999999999976</v>
      </c>
      <c r="I64" s="1">
        <v>-532.61005511999986</v>
      </c>
    </row>
    <row r="65" spans="1:18" x14ac:dyDescent="0.2">
      <c r="A65" s="1" t="s">
        <v>13</v>
      </c>
      <c r="B65" s="1">
        <v>8.1</v>
      </c>
      <c r="C65" s="1" t="str">
        <f t="shared" si="0"/>
        <v>Control pH</v>
      </c>
      <c r="D65" s="1">
        <v>2</v>
      </c>
      <c r="E65" s="1">
        <v>4</v>
      </c>
      <c r="F65" s="1">
        <v>6.0251599999999996</v>
      </c>
      <c r="G65" s="1">
        <v>0</v>
      </c>
      <c r="H65" s="1">
        <v>-29.193000000000012</v>
      </c>
      <c r="I65" s="1">
        <v>-175.89249588000007</v>
      </c>
    </row>
    <row r="66" spans="1:18" x14ac:dyDescent="0.2">
      <c r="A66" s="1" t="s">
        <v>13</v>
      </c>
      <c r="B66" s="1">
        <v>8.1</v>
      </c>
      <c r="C66" s="1" t="str">
        <f t="shared" si="0"/>
        <v>Control pH</v>
      </c>
      <c r="D66" s="1">
        <v>2</v>
      </c>
      <c r="E66" s="1">
        <v>5</v>
      </c>
      <c r="F66" s="1">
        <v>6.5209999999999999</v>
      </c>
      <c r="G66" s="1">
        <v>0</v>
      </c>
      <c r="H66" s="1">
        <v>27.757999999999981</v>
      </c>
      <c r="I66" s="1">
        <v>181.00991799999989</v>
      </c>
    </row>
    <row r="67" spans="1:18" x14ac:dyDescent="0.2">
      <c r="A67" s="1" t="s">
        <v>13</v>
      </c>
      <c r="B67" s="1">
        <v>8.1</v>
      </c>
      <c r="C67" s="1" t="str">
        <f t="shared" ref="C67:C130" si="37">IF(B67&gt;8,"Control pH","Low pH")</f>
        <v>Control pH</v>
      </c>
      <c r="D67" s="1">
        <v>2</v>
      </c>
      <c r="E67" s="1">
        <v>6</v>
      </c>
      <c r="F67" s="1">
        <v>4.1741999999999999</v>
      </c>
      <c r="G67" s="1">
        <v>0</v>
      </c>
      <c r="H67" s="1">
        <v>33.435000000000002</v>
      </c>
      <c r="I67" s="1">
        <v>139.56437700000001</v>
      </c>
    </row>
    <row r="68" spans="1:18" x14ac:dyDescent="0.2">
      <c r="A68" s="1" t="s">
        <v>13</v>
      </c>
      <c r="B68" s="1">
        <v>8.1</v>
      </c>
      <c r="C68" s="1" t="str">
        <f t="shared" si="37"/>
        <v>Control pH</v>
      </c>
      <c r="D68" s="1">
        <v>2</v>
      </c>
      <c r="E68" s="1">
        <v>7</v>
      </c>
      <c r="F68" s="1">
        <v>5.77996</v>
      </c>
      <c r="G68" s="1">
        <v>0</v>
      </c>
      <c r="H68" s="1">
        <v>56.634</v>
      </c>
      <c r="I68" s="1">
        <v>327.34225464000002</v>
      </c>
    </row>
    <row r="69" spans="1:18" x14ac:dyDescent="0.2">
      <c r="A69" s="1" t="s">
        <v>13</v>
      </c>
      <c r="B69" s="1">
        <v>8.1</v>
      </c>
      <c r="C69" s="1" t="str">
        <f t="shared" si="37"/>
        <v>Control pH</v>
      </c>
      <c r="D69" s="1">
        <v>2</v>
      </c>
      <c r="E69" s="1">
        <v>8</v>
      </c>
      <c r="F69" s="1">
        <v>7.8230399999999998</v>
      </c>
      <c r="G69" s="1">
        <v>0</v>
      </c>
      <c r="H69" s="1">
        <v>63.730999999999995</v>
      </c>
      <c r="I69" s="1">
        <v>498.57016223999995</v>
      </c>
    </row>
    <row r="70" spans="1:18" x14ac:dyDescent="0.2">
      <c r="A70" s="1" t="s">
        <v>13</v>
      </c>
      <c r="B70" s="1">
        <v>8.1</v>
      </c>
      <c r="C70" s="1" t="str">
        <f t="shared" si="37"/>
        <v>Control pH</v>
      </c>
      <c r="D70" s="1">
        <v>2</v>
      </c>
      <c r="E70" s="1">
        <v>9</v>
      </c>
      <c r="F70" s="1">
        <v>8.16</v>
      </c>
      <c r="G70" s="1">
        <v>0</v>
      </c>
      <c r="H70" s="1">
        <v>76.927999999999997</v>
      </c>
      <c r="I70" s="1">
        <v>627.73248000000001</v>
      </c>
    </row>
    <row r="71" spans="1:18" x14ac:dyDescent="0.2">
      <c r="A71" s="1" t="s">
        <v>13</v>
      </c>
      <c r="B71" s="1">
        <v>8.1</v>
      </c>
      <c r="C71" s="1" t="str">
        <f t="shared" si="37"/>
        <v>Control pH</v>
      </c>
      <c r="D71" s="1">
        <v>2</v>
      </c>
      <c r="E71" s="1">
        <v>10</v>
      </c>
      <c r="F71" s="1">
        <v>9.4579599999999999</v>
      </c>
      <c r="G71" s="1">
        <v>0</v>
      </c>
      <c r="H71" s="1">
        <v>69.293000000000006</v>
      </c>
      <c r="I71" s="1">
        <v>655.37042228000007</v>
      </c>
    </row>
    <row r="72" spans="1:18" x14ac:dyDescent="0.2">
      <c r="A72" s="1" t="s">
        <v>13</v>
      </c>
      <c r="B72" s="1">
        <v>8.1</v>
      </c>
      <c r="C72" s="1" t="str">
        <f t="shared" si="37"/>
        <v>Control pH</v>
      </c>
      <c r="D72" s="1">
        <v>3</v>
      </c>
      <c r="E72" s="1">
        <v>1</v>
      </c>
      <c r="F72" s="1">
        <v>4.4545599999999999</v>
      </c>
      <c r="G72" s="1">
        <v>0</v>
      </c>
      <c r="H72" s="1">
        <v>-19.634999999999991</v>
      </c>
      <c r="I72" s="1">
        <v>-87.465285599999959</v>
      </c>
      <c r="L72" s="1" t="str">
        <f t="shared" ref="L72" si="38">A72</f>
        <v>ctrl</v>
      </c>
      <c r="M72" s="1" t="str">
        <f t="shared" ref="M72" si="39">C72</f>
        <v>Control pH</v>
      </c>
      <c r="N72" s="1">
        <f t="shared" ref="N72" si="40">AVERAGE(F72:F81)</f>
        <v>7.1083600000000002</v>
      </c>
      <c r="O72" s="1">
        <f t="shared" ref="O72:P72" si="41">AVERAGE(H72:H81)</f>
        <v>-14.632300000000001</v>
      </c>
      <c r="P72" s="1">
        <f t="shared" si="41"/>
        <v>-196.47563908000001</v>
      </c>
      <c r="Q72" s="1">
        <f t="shared" ref="Q72" si="42">COUNTIF(G72:G81,"=1")</f>
        <v>0</v>
      </c>
      <c r="R72" s="1">
        <f t="shared" ref="R72" si="43">COUNTIF(G72:G81,"=2")</f>
        <v>0</v>
      </c>
    </row>
    <row r="73" spans="1:18" x14ac:dyDescent="0.2">
      <c r="A73" s="1" t="s">
        <v>13</v>
      </c>
      <c r="B73" s="1">
        <v>8.1</v>
      </c>
      <c r="C73" s="1" t="str">
        <f t="shared" si="37"/>
        <v>Control pH</v>
      </c>
      <c r="D73" s="1">
        <v>3</v>
      </c>
      <c r="E73" s="1">
        <v>2</v>
      </c>
      <c r="F73" s="1">
        <v>4.1326000000000001</v>
      </c>
      <c r="G73" s="1">
        <v>0</v>
      </c>
      <c r="H73" s="1">
        <v>49.178999999999974</v>
      </c>
      <c r="I73" s="1">
        <v>203.23713539999989</v>
      </c>
    </row>
    <row r="74" spans="1:18" x14ac:dyDescent="0.2">
      <c r="A74" s="1" t="s">
        <v>13</v>
      </c>
      <c r="B74" s="1">
        <v>8.1</v>
      </c>
      <c r="C74" s="1" t="str">
        <f t="shared" si="37"/>
        <v>Control pH</v>
      </c>
      <c r="D74" s="1">
        <v>3</v>
      </c>
      <c r="E74" s="1">
        <v>3</v>
      </c>
      <c r="F74" s="1">
        <v>10.151159999999999</v>
      </c>
      <c r="G74" s="1">
        <v>0</v>
      </c>
      <c r="H74" s="1">
        <v>68.211000000000013</v>
      </c>
      <c r="I74" s="1">
        <v>692.42077476000009</v>
      </c>
    </row>
    <row r="75" spans="1:18" x14ac:dyDescent="0.2">
      <c r="A75" s="1" t="s">
        <v>13</v>
      </c>
      <c r="B75" s="1">
        <v>8.1</v>
      </c>
      <c r="C75" s="1" t="str">
        <f t="shared" si="37"/>
        <v>Control pH</v>
      </c>
      <c r="D75" s="1">
        <v>3</v>
      </c>
      <c r="E75" s="1">
        <v>4</v>
      </c>
      <c r="F75" s="1">
        <v>4.6938399999999998</v>
      </c>
      <c r="G75" s="1">
        <v>0</v>
      </c>
      <c r="H75" s="1">
        <v>72.528999999999996</v>
      </c>
      <c r="I75" s="1">
        <v>340.43952135999996</v>
      </c>
    </row>
    <row r="76" spans="1:18" x14ac:dyDescent="0.2">
      <c r="A76" s="1" t="s">
        <v>13</v>
      </c>
      <c r="B76" s="1">
        <v>8.1</v>
      </c>
      <c r="C76" s="1" t="str">
        <f t="shared" si="37"/>
        <v>Control pH</v>
      </c>
      <c r="D76" s="1">
        <v>3</v>
      </c>
      <c r="E76" s="1">
        <v>5</v>
      </c>
      <c r="F76" s="1">
        <v>4.5283199999999999</v>
      </c>
      <c r="G76" s="1">
        <v>0</v>
      </c>
      <c r="H76" s="1">
        <v>47.004999999999995</v>
      </c>
      <c r="I76" s="1">
        <v>212.85368159999999</v>
      </c>
    </row>
    <row r="77" spans="1:18" x14ac:dyDescent="0.2">
      <c r="A77" s="1" t="s">
        <v>13</v>
      </c>
      <c r="B77" s="1">
        <v>8.1</v>
      </c>
      <c r="C77" s="1" t="str">
        <f t="shared" si="37"/>
        <v>Control pH</v>
      </c>
      <c r="D77" s="1">
        <v>3</v>
      </c>
      <c r="E77" s="1">
        <v>6</v>
      </c>
      <c r="F77" s="1">
        <v>4.87296</v>
      </c>
      <c r="G77" s="1">
        <v>0</v>
      </c>
      <c r="H77" s="1">
        <v>-37.001000000000005</v>
      </c>
      <c r="I77" s="1">
        <v>-180.30439296000003</v>
      </c>
    </row>
    <row r="78" spans="1:18" x14ac:dyDescent="0.2">
      <c r="A78" s="1" t="s">
        <v>13</v>
      </c>
      <c r="B78" s="1">
        <v>8.1</v>
      </c>
      <c r="C78" s="1" t="str">
        <f t="shared" si="37"/>
        <v>Control pH</v>
      </c>
      <c r="D78" s="1">
        <v>3</v>
      </c>
      <c r="E78" s="1">
        <v>7</v>
      </c>
      <c r="F78" s="1">
        <v>7.5780799999999999</v>
      </c>
      <c r="G78" s="1">
        <v>0</v>
      </c>
      <c r="H78" s="1">
        <v>-85.954000000000008</v>
      </c>
      <c r="I78" s="1">
        <v>-651.36628832000008</v>
      </c>
    </row>
    <row r="79" spans="1:18" x14ac:dyDescent="0.2">
      <c r="A79" s="1" t="s">
        <v>13</v>
      </c>
      <c r="B79" s="1">
        <v>8.1</v>
      </c>
      <c r="C79" s="1" t="str">
        <f t="shared" si="37"/>
        <v>Control pH</v>
      </c>
      <c r="D79" s="1">
        <v>3</v>
      </c>
      <c r="E79" s="1">
        <v>8</v>
      </c>
      <c r="F79" s="1">
        <v>6.5474399999999999</v>
      </c>
      <c r="G79" s="1">
        <v>0</v>
      </c>
      <c r="H79" s="1">
        <v>-78.904999999999973</v>
      </c>
      <c r="I79" s="1">
        <v>-516.62575319999985</v>
      </c>
    </row>
    <row r="80" spans="1:18" x14ac:dyDescent="0.2">
      <c r="A80" s="1" t="s">
        <v>13</v>
      </c>
      <c r="B80" s="1">
        <v>8.1</v>
      </c>
      <c r="C80" s="1" t="str">
        <f t="shared" si="37"/>
        <v>Control pH</v>
      </c>
      <c r="D80" s="1">
        <v>3</v>
      </c>
      <c r="E80" s="1">
        <v>9</v>
      </c>
      <c r="F80" s="1">
        <v>9.6747200000000007</v>
      </c>
      <c r="G80" s="1">
        <v>0</v>
      </c>
      <c r="H80" s="1">
        <v>-75.254999999999995</v>
      </c>
      <c r="I80" s="1">
        <v>-728.07105360000003</v>
      </c>
    </row>
    <row r="81" spans="1:18" x14ac:dyDescent="0.2">
      <c r="A81" s="1" t="s">
        <v>13</v>
      </c>
      <c r="B81" s="1">
        <v>8.1</v>
      </c>
      <c r="C81" s="1" t="str">
        <f t="shared" si="37"/>
        <v>Control pH</v>
      </c>
      <c r="D81" s="1">
        <v>3</v>
      </c>
      <c r="E81" s="1">
        <v>10</v>
      </c>
      <c r="F81" s="1">
        <v>14.449919999999999</v>
      </c>
      <c r="G81" s="1">
        <v>0</v>
      </c>
      <c r="H81" s="1">
        <v>-86.497000000000014</v>
      </c>
      <c r="I81" s="1">
        <v>-1249.8747302400002</v>
      </c>
    </row>
    <row r="82" spans="1:18" x14ac:dyDescent="0.2">
      <c r="A82" s="1" t="s">
        <v>13</v>
      </c>
      <c r="B82" s="1">
        <v>8.1</v>
      </c>
      <c r="C82" s="1" t="str">
        <f t="shared" si="37"/>
        <v>Control pH</v>
      </c>
      <c r="D82" s="1">
        <v>4</v>
      </c>
      <c r="E82" s="1">
        <v>6</v>
      </c>
      <c r="G82" s="1">
        <v>1</v>
      </c>
      <c r="L82" s="1" t="str">
        <f t="shared" ref="L82" si="44">A82</f>
        <v>ctrl</v>
      </c>
      <c r="M82" s="1" t="str">
        <f t="shared" ref="M82" si="45">C82</f>
        <v>Control pH</v>
      </c>
      <c r="N82" s="1">
        <f t="shared" ref="N82" si="46">AVERAGE(F82:F91)</f>
        <v>6.6637299999999993</v>
      </c>
      <c r="O82" s="1">
        <f t="shared" ref="O82:P82" si="47">AVERAGE(H82:H91)</f>
        <v>-3.5172499999999935</v>
      </c>
      <c r="P82" s="1">
        <f t="shared" si="47"/>
        <v>-35.119883604999984</v>
      </c>
      <c r="Q82" s="1">
        <f t="shared" ref="Q82" si="48">COUNTIF(G82:G91,"=1")</f>
        <v>2</v>
      </c>
      <c r="R82" s="1">
        <f t="shared" ref="R82" si="49">COUNTIF(G82:G91,"=2")</f>
        <v>0</v>
      </c>
    </row>
    <row r="83" spans="1:18" x14ac:dyDescent="0.2">
      <c r="A83" s="1" t="s">
        <v>13</v>
      </c>
      <c r="B83" s="1">
        <v>8.1</v>
      </c>
      <c r="C83" s="1" t="str">
        <f t="shared" si="37"/>
        <v>Control pH</v>
      </c>
      <c r="D83" s="1">
        <v>4</v>
      </c>
      <c r="E83" s="1">
        <v>8</v>
      </c>
      <c r="G83" s="1">
        <v>1</v>
      </c>
    </row>
    <row r="84" spans="1:18" x14ac:dyDescent="0.2">
      <c r="A84" s="1" t="s">
        <v>13</v>
      </c>
      <c r="B84" s="1">
        <v>8.1</v>
      </c>
      <c r="C84" s="1" t="str">
        <f t="shared" si="37"/>
        <v>Control pH</v>
      </c>
      <c r="D84" s="1">
        <v>4</v>
      </c>
      <c r="E84" s="1">
        <v>1</v>
      </c>
      <c r="F84" s="1">
        <v>2.3051200000000001</v>
      </c>
      <c r="G84" s="1">
        <v>0</v>
      </c>
      <c r="H84" s="1">
        <v>36.340000000000032</v>
      </c>
      <c r="I84" s="1">
        <v>83.768060800000072</v>
      </c>
    </row>
    <row r="85" spans="1:18" x14ac:dyDescent="0.2">
      <c r="A85" s="1" t="s">
        <v>13</v>
      </c>
      <c r="B85" s="1">
        <v>8.1</v>
      </c>
      <c r="C85" s="1" t="str">
        <f t="shared" si="37"/>
        <v>Control pH</v>
      </c>
      <c r="D85" s="1">
        <v>4</v>
      </c>
      <c r="E85" s="1">
        <v>2</v>
      </c>
      <c r="F85" s="1">
        <v>4.4803600000000001</v>
      </c>
      <c r="G85" s="1">
        <v>0</v>
      </c>
      <c r="H85" s="1">
        <v>84.623999999999995</v>
      </c>
      <c r="I85" s="1">
        <v>379.14598463999999</v>
      </c>
    </row>
    <row r="86" spans="1:18" x14ac:dyDescent="0.2">
      <c r="A86" s="1" t="s">
        <v>13</v>
      </c>
      <c r="B86" s="1">
        <v>8.1</v>
      </c>
      <c r="C86" s="1" t="str">
        <f t="shared" si="37"/>
        <v>Control pH</v>
      </c>
      <c r="D86" s="1">
        <v>4</v>
      </c>
      <c r="E86" s="1">
        <v>3</v>
      </c>
      <c r="F86" s="1">
        <v>11.538119999999999</v>
      </c>
      <c r="G86" s="1">
        <v>0</v>
      </c>
      <c r="H86" s="1">
        <v>78.435000000000002</v>
      </c>
      <c r="I86" s="1">
        <v>904.99244219999991</v>
      </c>
    </row>
    <row r="87" spans="1:18" x14ac:dyDescent="0.2">
      <c r="A87" s="1" t="s">
        <v>13</v>
      </c>
      <c r="B87" s="1">
        <v>8.1</v>
      </c>
      <c r="C87" s="1" t="str">
        <f t="shared" si="37"/>
        <v>Control pH</v>
      </c>
      <c r="D87" s="1">
        <v>4</v>
      </c>
      <c r="E87" s="1">
        <v>4</v>
      </c>
      <c r="F87" s="1">
        <v>3.74892</v>
      </c>
      <c r="G87" s="1">
        <v>0</v>
      </c>
      <c r="H87" s="1">
        <v>-35.193999999999988</v>
      </c>
      <c r="I87" s="1">
        <v>-131.93949047999996</v>
      </c>
    </row>
    <row r="88" spans="1:18" x14ac:dyDescent="0.2">
      <c r="A88" s="1" t="s">
        <v>13</v>
      </c>
      <c r="B88" s="1">
        <v>8.1</v>
      </c>
      <c r="C88" s="1" t="str">
        <f t="shared" si="37"/>
        <v>Control pH</v>
      </c>
      <c r="D88" s="1">
        <v>4</v>
      </c>
      <c r="E88" s="1">
        <v>5</v>
      </c>
      <c r="F88" s="1">
        <v>7.1890000000000001</v>
      </c>
      <c r="G88" s="1">
        <v>0</v>
      </c>
      <c r="H88" s="1">
        <v>-18.425000000000011</v>
      </c>
      <c r="I88" s="1">
        <v>-132.45732500000008</v>
      </c>
    </row>
    <row r="89" spans="1:18" x14ac:dyDescent="0.2">
      <c r="A89" s="1" t="s">
        <v>13</v>
      </c>
      <c r="B89" s="1">
        <v>8.1</v>
      </c>
      <c r="C89" s="1" t="str">
        <f t="shared" si="37"/>
        <v>Control pH</v>
      </c>
      <c r="D89" s="1">
        <v>4</v>
      </c>
      <c r="E89" s="1">
        <v>7</v>
      </c>
      <c r="F89" s="1">
        <v>7.4747599999999998</v>
      </c>
      <c r="G89" s="1">
        <v>0</v>
      </c>
      <c r="H89" s="1">
        <v>-27.396999999999991</v>
      </c>
      <c r="I89" s="1">
        <v>-204.78599971999992</v>
      </c>
    </row>
    <row r="90" spans="1:18" x14ac:dyDescent="0.2">
      <c r="A90" s="1" t="s">
        <v>13</v>
      </c>
      <c r="B90" s="1">
        <v>8.1</v>
      </c>
      <c r="C90" s="1" t="str">
        <f t="shared" si="37"/>
        <v>Control pH</v>
      </c>
      <c r="D90" s="1">
        <v>4</v>
      </c>
      <c r="E90" s="1">
        <v>9</v>
      </c>
      <c r="F90" s="1">
        <v>9.4136800000000012</v>
      </c>
      <c r="G90" s="1">
        <v>0</v>
      </c>
      <c r="H90" s="1">
        <v>-57.950999999999993</v>
      </c>
      <c r="I90" s="1">
        <v>-545.53216968000004</v>
      </c>
    </row>
    <row r="91" spans="1:18" x14ac:dyDescent="0.2">
      <c r="A91" s="1" t="s">
        <v>13</v>
      </c>
      <c r="B91" s="1">
        <v>8.1</v>
      </c>
      <c r="C91" s="1" t="str">
        <f t="shared" si="37"/>
        <v>Control pH</v>
      </c>
      <c r="D91" s="1">
        <v>4</v>
      </c>
      <c r="E91" s="1">
        <v>10</v>
      </c>
      <c r="F91" s="1">
        <v>7.1598800000000002</v>
      </c>
      <c r="G91" s="1">
        <v>0</v>
      </c>
      <c r="H91" s="1">
        <v>-88.57</v>
      </c>
      <c r="I91" s="1">
        <v>-634.15057159999992</v>
      </c>
    </row>
    <row r="92" spans="1:18" x14ac:dyDescent="0.2">
      <c r="A92" s="1" t="s">
        <v>13</v>
      </c>
      <c r="B92" s="1">
        <v>8.1</v>
      </c>
      <c r="C92" s="1" t="str">
        <f t="shared" si="37"/>
        <v>Control pH</v>
      </c>
      <c r="D92" s="1">
        <v>5</v>
      </c>
      <c r="E92" s="1">
        <v>1</v>
      </c>
      <c r="F92" s="1">
        <v>3.7680799999999999</v>
      </c>
      <c r="G92" s="1">
        <v>0</v>
      </c>
      <c r="H92" s="1">
        <v>67.765000000000001</v>
      </c>
      <c r="I92" s="1">
        <v>255.34394119999999</v>
      </c>
      <c r="L92" s="1" t="str">
        <f t="shared" ref="L92" si="50">A92</f>
        <v>ctrl</v>
      </c>
      <c r="M92" s="1" t="str">
        <f t="shared" ref="M92" si="51">C92</f>
        <v>Control pH</v>
      </c>
      <c r="N92" s="1">
        <f t="shared" ref="N92" si="52">AVERAGE(F92:F101)</f>
        <v>7.3841720000000013</v>
      </c>
      <c r="O92" s="1">
        <f t="shared" ref="O92:P92" si="53">AVERAGE(H92:H101)</f>
        <v>-3.4139999999999988</v>
      </c>
      <c r="P92" s="1">
        <f t="shared" si="53"/>
        <v>58.139558704000038</v>
      </c>
      <c r="Q92" s="1">
        <f t="shared" ref="Q92" si="54">COUNTIF(G92:G101,"=1")</f>
        <v>0</v>
      </c>
      <c r="R92" s="1">
        <f t="shared" ref="R92" si="55">COUNTIF(G92:G101,"=2")</f>
        <v>0</v>
      </c>
    </row>
    <row r="93" spans="1:18" x14ac:dyDescent="0.2">
      <c r="A93" s="1" t="s">
        <v>13</v>
      </c>
      <c r="B93" s="1">
        <v>8.1</v>
      </c>
      <c r="C93" s="1" t="str">
        <f t="shared" si="37"/>
        <v>Control pH</v>
      </c>
      <c r="D93" s="1">
        <v>5</v>
      </c>
      <c r="E93" s="1">
        <v>2</v>
      </c>
      <c r="F93" s="1">
        <v>7.3288400000000005</v>
      </c>
      <c r="G93" s="1">
        <v>0</v>
      </c>
      <c r="H93" s="1">
        <v>54.685000000000002</v>
      </c>
      <c r="I93" s="1">
        <v>400.77761540000006</v>
      </c>
    </row>
    <row r="94" spans="1:18" x14ac:dyDescent="0.2">
      <c r="A94" s="1" t="s">
        <v>13</v>
      </c>
      <c r="B94" s="1">
        <v>8.1</v>
      </c>
      <c r="C94" s="1" t="str">
        <f t="shared" si="37"/>
        <v>Control pH</v>
      </c>
      <c r="D94" s="1">
        <v>5</v>
      </c>
      <c r="E94" s="1">
        <v>3</v>
      </c>
      <c r="F94" s="1">
        <v>9.5171600000000005</v>
      </c>
      <c r="G94" s="1">
        <v>0</v>
      </c>
      <c r="H94" s="1">
        <v>56.933999999999997</v>
      </c>
      <c r="I94" s="1">
        <v>541.84998743999995</v>
      </c>
    </row>
    <row r="95" spans="1:18" x14ac:dyDescent="0.2">
      <c r="A95" s="1" t="s">
        <v>13</v>
      </c>
      <c r="B95" s="1">
        <v>8.1</v>
      </c>
      <c r="C95" s="1" t="str">
        <f t="shared" si="37"/>
        <v>Control pH</v>
      </c>
      <c r="D95" s="1">
        <v>5</v>
      </c>
      <c r="E95" s="1">
        <v>4</v>
      </c>
      <c r="F95" s="1">
        <v>10.898879999999998</v>
      </c>
      <c r="G95" s="1">
        <v>0</v>
      </c>
      <c r="H95" s="1">
        <v>84.37</v>
      </c>
      <c r="I95" s="1">
        <v>919.53850559999989</v>
      </c>
    </row>
    <row r="96" spans="1:18" x14ac:dyDescent="0.2">
      <c r="A96" s="1" t="s">
        <v>13</v>
      </c>
      <c r="B96" s="1">
        <v>8.1</v>
      </c>
      <c r="C96" s="1" t="str">
        <f t="shared" si="37"/>
        <v>Control pH</v>
      </c>
      <c r="D96" s="1">
        <v>5</v>
      </c>
      <c r="E96" s="1">
        <v>5</v>
      </c>
      <c r="F96" s="1">
        <v>12.287560000000001</v>
      </c>
      <c r="G96" s="1">
        <v>0</v>
      </c>
      <c r="H96" s="1">
        <v>73.173000000000002</v>
      </c>
      <c r="I96" s="1">
        <v>899.1176278800001</v>
      </c>
    </row>
    <row r="97" spans="1:18" x14ac:dyDescent="0.2">
      <c r="A97" s="1" t="s">
        <v>13</v>
      </c>
      <c r="B97" s="1">
        <v>8.1</v>
      </c>
      <c r="C97" s="1" t="str">
        <f t="shared" si="37"/>
        <v>Control pH</v>
      </c>
      <c r="D97" s="1">
        <v>5</v>
      </c>
      <c r="E97" s="1">
        <v>6</v>
      </c>
      <c r="F97" s="1">
        <v>2.2321200000000001</v>
      </c>
      <c r="G97" s="1">
        <v>0</v>
      </c>
      <c r="H97" s="1">
        <v>-38.746000000000009</v>
      </c>
      <c r="I97" s="1">
        <v>-86.485721520000027</v>
      </c>
    </row>
    <row r="98" spans="1:18" x14ac:dyDescent="0.2">
      <c r="A98" s="1" t="s">
        <v>13</v>
      </c>
      <c r="B98" s="1">
        <v>8.1</v>
      </c>
      <c r="C98" s="1" t="str">
        <f t="shared" si="37"/>
        <v>Control pH</v>
      </c>
      <c r="D98" s="1">
        <v>5</v>
      </c>
      <c r="E98" s="1">
        <v>7</v>
      </c>
      <c r="F98" s="1">
        <v>3.6019999999999999</v>
      </c>
      <c r="G98" s="1">
        <v>0</v>
      </c>
      <c r="H98" s="1">
        <v>-76.908999999999992</v>
      </c>
      <c r="I98" s="1">
        <v>-277.02621799999997</v>
      </c>
    </row>
    <row r="99" spans="1:18" x14ac:dyDescent="0.2">
      <c r="A99" s="1" t="s">
        <v>13</v>
      </c>
      <c r="B99" s="1">
        <v>8.1</v>
      </c>
      <c r="C99" s="1" t="str">
        <f t="shared" si="37"/>
        <v>Control pH</v>
      </c>
      <c r="D99" s="1">
        <v>5</v>
      </c>
      <c r="E99" s="1">
        <v>8</v>
      </c>
      <c r="F99" s="1">
        <v>6.3882399999999997</v>
      </c>
      <c r="G99" s="1">
        <v>0</v>
      </c>
      <c r="H99" s="1">
        <v>-80.38900000000001</v>
      </c>
      <c r="I99" s="1">
        <v>-513.54422536000004</v>
      </c>
    </row>
    <row r="100" spans="1:18" x14ac:dyDescent="0.2">
      <c r="A100" s="1" t="s">
        <v>13</v>
      </c>
      <c r="B100" s="1">
        <v>8.1</v>
      </c>
      <c r="C100" s="1" t="str">
        <f t="shared" si="37"/>
        <v>Control pH</v>
      </c>
      <c r="D100" s="1">
        <v>5</v>
      </c>
      <c r="E100" s="1">
        <v>9</v>
      </c>
      <c r="F100" s="1">
        <v>6.5209999999999999</v>
      </c>
      <c r="G100" s="1">
        <v>0</v>
      </c>
      <c r="H100" s="1">
        <v>-87.758000000000038</v>
      </c>
      <c r="I100" s="1">
        <v>-572.26991800000019</v>
      </c>
    </row>
    <row r="101" spans="1:18" x14ac:dyDescent="0.2">
      <c r="A101" s="1" t="s">
        <v>13</v>
      </c>
      <c r="B101" s="1">
        <v>8.1</v>
      </c>
      <c r="C101" s="1" t="str">
        <f t="shared" si="37"/>
        <v>Control pH</v>
      </c>
      <c r="D101" s="1">
        <v>5</v>
      </c>
      <c r="E101" s="1">
        <v>10</v>
      </c>
      <c r="F101" s="1">
        <v>11.297840000000001</v>
      </c>
      <c r="G101" s="1">
        <v>0</v>
      </c>
      <c r="H101" s="1">
        <v>-87.264999999999986</v>
      </c>
      <c r="I101" s="1">
        <v>-985.90600759999995</v>
      </c>
    </row>
    <row r="102" spans="1:18" x14ac:dyDescent="0.2">
      <c r="A102" s="1" t="s">
        <v>13</v>
      </c>
      <c r="B102" s="1">
        <v>8.1</v>
      </c>
      <c r="C102" s="1" t="str">
        <f t="shared" si="37"/>
        <v>Control pH</v>
      </c>
      <c r="D102" s="1">
        <v>6</v>
      </c>
      <c r="E102" s="1">
        <v>1</v>
      </c>
      <c r="F102" s="1">
        <v>7.0840800000000002</v>
      </c>
      <c r="G102" s="1">
        <v>0</v>
      </c>
      <c r="H102" s="1">
        <v>-53.811000000000035</v>
      </c>
      <c r="I102" s="1">
        <v>-381.20142888000026</v>
      </c>
      <c r="L102" s="1" t="str">
        <f t="shared" ref="L102" si="56">A102</f>
        <v>ctrl</v>
      </c>
      <c r="M102" s="1" t="str">
        <f t="shared" ref="M102" si="57">C102</f>
        <v>Control pH</v>
      </c>
      <c r="N102" s="1">
        <f t="shared" ref="N102" si="58">AVERAGE(F102:F111)</f>
        <v>9.3215555555555554</v>
      </c>
      <c r="O102" s="1">
        <f t="shared" ref="O102:P102" si="59">AVERAGE(H102:H111)</f>
        <v>-45.605666666666671</v>
      </c>
      <c r="P102" s="1">
        <f t="shared" si="59"/>
        <v>-365.45725053333331</v>
      </c>
      <c r="Q102" s="1">
        <f t="shared" ref="Q102" si="60">COUNTIF(G102:G111,"=1")</f>
        <v>1</v>
      </c>
      <c r="R102" s="1">
        <f t="shared" ref="R102" si="61">COUNTIF(G102:G111,"=2")</f>
        <v>0</v>
      </c>
    </row>
    <row r="103" spans="1:18" x14ac:dyDescent="0.2">
      <c r="A103" s="1" t="s">
        <v>13</v>
      </c>
      <c r="B103" s="1">
        <v>8.1</v>
      </c>
      <c r="C103" s="1" t="str">
        <f t="shared" si="37"/>
        <v>Control pH</v>
      </c>
      <c r="D103" s="1">
        <v>6</v>
      </c>
      <c r="E103" s="1">
        <v>2</v>
      </c>
      <c r="F103" s="1">
        <v>7.2558000000000007</v>
      </c>
      <c r="G103" s="1">
        <v>0</v>
      </c>
      <c r="H103" s="1">
        <v>-49.216000000000008</v>
      </c>
      <c r="I103" s="1">
        <v>-357.10145280000012</v>
      </c>
    </row>
    <row r="104" spans="1:18" x14ac:dyDescent="0.2">
      <c r="A104" s="1" t="s">
        <v>13</v>
      </c>
      <c r="B104" s="1">
        <v>8.1</v>
      </c>
      <c r="C104" s="1" t="str">
        <f t="shared" si="37"/>
        <v>Control pH</v>
      </c>
      <c r="D104" s="1">
        <v>6</v>
      </c>
      <c r="E104" s="1">
        <v>3</v>
      </c>
      <c r="G104" s="1">
        <v>1</v>
      </c>
    </row>
    <row r="105" spans="1:18" x14ac:dyDescent="0.2">
      <c r="A105" s="1" t="s">
        <v>13</v>
      </c>
      <c r="B105" s="1">
        <v>8.1</v>
      </c>
      <c r="C105" s="1" t="str">
        <f t="shared" si="37"/>
        <v>Control pH</v>
      </c>
      <c r="D105" s="1">
        <v>6</v>
      </c>
      <c r="E105" s="1">
        <v>4</v>
      </c>
      <c r="F105" s="1">
        <v>10.01408</v>
      </c>
      <c r="G105" s="1">
        <v>0</v>
      </c>
      <c r="H105" s="1">
        <v>-59.028999999999996</v>
      </c>
      <c r="I105" s="1">
        <v>-591.12112831999991</v>
      </c>
    </row>
    <row r="106" spans="1:18" x14ac:dyDescent="0.2">
      <c r="A106" s="1" t="s">
        <v>13</v>
      </c>
      <c r="B106" s="1">
        <v>8.1</v>
      </c>
      <c r="C106" s="1" t="str">
        <f t="shared" si="37"/>
        <v>Control pH</v>
      </c>
      <c r="D106" s="1">
        <v>6</v>
      </c>
      <c r="E106" s="1">
        <v>5</v>
      </c>
      <c r="F106" s="1">
        <v>7.5562000000000005</v>
      </c>
      <c r="G106" s="1">
        <v>0</v>
      </c>
      <c r="H106" s="1">
        <v>-72.31899999999996</v>
      </c>
      <c r="I106" s="1">
        <v>-546.4568277999997</v>
      </c>
    </row>
    <row r="107" spans="1:18" x14ac:dyDescent="0.2">
      <c r="A107" s="1" t="s">
        <v>13</v>
      </c>
      <c r="B107" s="1">
        <v>8.1</v>
      </c>
      <c r="C107" s="1" t="str">
        <f t="shared" si="37"/>
        <v>Control pH</v>
      </c>
      <c r="D107" s="1">
        <v>6</v>
      </c>
      <c r="E107" s="1">
        <v>6</v>
      </c>
      <c r="F107" s="1">
        <v>5.6028399999999996</v>
      </c>
      <c r="G107" s="1">
        <v>0</v>
      </c>
      <c r="H107" s="1">
        <v>-65.133999999999986</v>
      </c>
      <c r="I107" s="1">
        <v>-364.93538055999989</v>
      </c>
    </row>
    <row r="108" spans="1:18" x14ac:dyDescent="0.2">
      <c r="A108" s="1" t="s">
        <v>13</v>
      </c>
      <c r="B108" s="1">
        <v>8.1</v>
      </c>
      <c r="C108" s="1" t="str">
        <f t="shared" si="37"/>
        <v>Control pH</v>
      </c>
      <c r="D108" s="1">
        <v>6</v>
      </c>
      <c r="E108" s="1">
        <v>7</v>
      </c>
      <c r="F108" s="1">
        <v>10.755239999999999</v>
      </c>
      <c r="G108" s="1">
        <v>0</v>
      </c>
      <c r="H108" s="1">
        <v>-39.537000000000006</v>
      </c>
      <c r="I108" s="1">
        <v>-425.22992388</v>
      </c>
    </row>
    <row r="109" spans="1:18" x14ac:dyDescent="0.2">
      <c r="A109" s="1" t="s">
        <v>13</v>
      </c>
      <c r="B109" s="1">
        <v>8.1</v>
      </c>
      <c r="C109" s="1" t="str">
        <f t="shared" si="37"/>
        <v>Control pH</v>
      </c>
      <c r="D109" s="1">
        <v>6</v>
      </c>
      <c r="E109" s="1">
        <v>8</v>
      </c>
      <c r="F109" s="1">
        <v>8.8808000000000007</v>
      </c>
      <c r="G109" s="1">
        <v>0</v>
      </c>
      <c r="H109" s="1">
        <v>-75.774000000000001</v>
      </c>
      <c r="I109" s="1">
        <v>-672.9337392000001</v>
      </c>
    </row>
    <row r="110" spans="1:18" x14ac:dyDescent="0.2">
      <c r="A110" s="1" t="s">
        <v>13</v>
      </c>
      <c r="B110" s="1">
        <v>8.1</v>
      </c>
      <c r="C110" s="1" t="str">
        <f t="shared" si="37"/>
        <v>Control pH</v>
      </c>
      <c r="D110" s="1">
        <v>6</v>
      </c>
      <c r="E110" s="1">
        <v>9</v>
      </c>
      <c r="F110" s="1">
        <v>13.42712</v>
      </c>
      <c r="G110" s="1">
        <v>0</v>
      </c>
      <c r="H110" s="1">
        <v>-76.144000000000005</v>
      </c>
      <c r="I110" s="1">
        <v>-1022.3946252800001</v>
      </c>
    </row>
    <row r="111" spans="1:18" x14ac:dyDescent="0.2">
      <c r="A111" s="1" t="s">
        <v>13</v>
      </c>
      <c r="B111" s="1">
        <v>8.1</v>
      </c>
      <c r="C111" s="1" t="str">
        <f t="shared" si="37"/>
        <v>Control pH</v>
      </c>
      <c r="D111" s="1">
        <v>6</v>
      </c>
      <c r="E111" s="1">
        <v>10</v>
      </c>
      <c r="F111" s="1">
        <v>13.31784</v>
      </c>
      <c r="G111" s="1">
        <v>0</v>
      </c>
      <c r="H111" s="1">
        <v>80.513000000000005</v>
      </c>
      <c r="I111" s="1">
        <v>1072.25925192</v>
      </c>
    </row>
    <row r="112" spans="1:18" x14ac:dyDescent="0.2">
      <c r="A112" s="1" t="s">
        <v>13</v>
      </c>
      <c r="B112" s="1">
        <v>8.1</v>
      </c>
      <c r="C112" s="1" t="str">
        <f t="shared" si="37"/>
        <v>Control pH</v>
      </c>
      <c r="D112" s="1">
        <v>7</v>
      </c>
      <c r="E112" s="1">
        <v>1</v>
      </c>
      <c r="G112" s="1">
        <v>1</v>
      </c>
      <c r="L112" s="1" t="str">
        <f t="shared" ref="L112" si="62">A112</f>
        <v>ctrl</v>
      </c>
      <c r="M112" s="1" t="str">
        <f t="shared" ref="M112" si="63">C112</f>
        <v>Control pH</v>
      </c>
      <c r="N112" s="1">
        <f t="shared" ref="N112" si="64">AVERAGE(F112:F121)</f>
        <v>8.2482355555555564</v>
      </c>
      <c r="O112" s="1">
        <f t="shared" ref="O112:P112" si="65">AVERAGE(H112:H121)</f>
        <v>53.61611111111111</v>
      </c>
      <c r="P112" s="1">
        <f t="shared" si="65"/>
        <v>410.49985624444446</v>
      </c>
      <c r="Q112" s="1">
        <f t="shared" ref="Q112" si="66">COUNTIF(G112:G121,"=1")</f>
        <v>1</v>
      </c>
      <c r="R112" s="1">
        <f t="shared" ref="R112" si="67">COUNTIF(G112:G121,"=2")</f>
        <v>0</v>
      </c>
    </row>
    <row r="113" spans="1:18" x14ac:dyDescent="0.2">
      <c r="A113" s="1" t="s">
        <v>13</v>
      </c>
      <c r="B113" s="1">
        <v>8.1</v>
      </c>
      <c r="C113" s="1" t="str">
        <f t="shared" si="37"/>
        <v>Control pH</v>
      </c>
      <c r="D113" s="1">
        <v>7</v>
      </c>
      <c r="E113" s="1">
        <v>2</v>
      </c>
      <c r="F113" s="1">
        <v>11.995200000000001</v>
      </c>
      <c r="G113" s="1">
        <v>0</v>
      </c>
      <c r="H113" s="1">
        <v>-85.115000000000009</v>
      </c>
      <c r="I113" s="1">
        <v>-1020.9714480000001</v>
      </c>
    </row>
    <row r="114" spans="1:18" x14ac:dyDescent="0.2">
      <c r="A114" s="1" t="s">
        <v>13</v>
      </c>
      <c r="B114" s="1">
        <v>8.1</v>
      </c>
      <c r="C114" s="1" t="str">
        <f t="shared" si="37"/>
        <v>Control pH</v>
      </c>
      <c r="D114" s="1">
        <v>7</v>
      </c>
      <c r="E114" s="1">
        <v>3</v>
      </c>
      <c r="F114" s="1">
        <v>4.6861600000000001</v>
      </c>
      <c r="G114" s="1">
        <v>0</v>
      </c>
      <c r="H114" s="1">
        <v>17.936000000000007</v>
      </c>
      <c r="I114" s="1">
        <v>84.050965760000039</v>
      </c>
    </row>
    <row r="115" spans="1:18" x14ac:dyDescent="0.2">
      <c r="A115" s="1" t="s">
        <v>13</v>
      </c>
      <c r="B115" s="1">
        <v>8.1</v>
      </c>
      <c r="C115" s="1" t="str">
        <f t="shared" si="37"/>
        <v>Control pH</v>
      </c>
      <c r="D115" s="1">
        <v>7</v>
      </c>
      <c r="E115" s="1">
        <v>4</v>
      </c>
      <c r="F115" s="1">
        <v>4.75176</v>
      </c>
      <c r="G115" s="1">
        <v>0</v>
      </c>
      <c r="H115" s="1">
        <v>60</v>
      </c>
      <c r="I115" s="1">
        <v>285.10559999999998</v>
      </c>
    </row>
    <row r="116" spans="1:18" x14ac:dyDescent="0.2">
      <c r="A116" s="1" t="s">
        <v>13</v>
      </c>
      <c r="B116" s="1">
        <v>8.1</v>
      </c>
      <c r="C116" s="1" t="str">
        <f t="shared" si="37"/>
        <v>Control pH</v>
      </c>
      <c r="D116" s="1">
        <v>7</v>
      </c>
      <c r="E116" s="1">
        <v>5</v>
      </c>
      <c r="F116" s="1">
        <v>4.5426000000000002</v>
      </c>
      <c r="G116" s="1">
        <v>0</v>
      </c>
      <c r="H116" s="1">
        <v>87.2</v>
      </c>
      <c r="I116" s="1">
        <v>396.11472000000003</v>
      </c>
    </row>
    <row r="117" spans="1:18" x14ac:dyDescent="0.2">
      <c r="A117" s="1" t="s">
        <v>13</v>
      </c>
      <c r="B117" s="1">
        <v>8.1</v>
      </c>
      <c r="C117" s="1" t="str">
        <f t="shared" si="37"/>
        <v>Control pH</v>
      </c>
      <c r="D117" s="1">
        <v>7</v>
      </c>
      <c r="E117" s="1">
        <v>6</v>
      </c>
      <c r="F117" s="1">
        <v>7.8917600000000006</v>
      </c>
      <c r="G117" s="1">
        <v>0</v>
      </c>
      <c r="H117" s="1">
        <v>60.616</v>
      </c>
      <c r="I117" s="1">
        <v>478.36692416000005</v>
      </c>
    </row>
    <row r="118" spans="1:18" x14ac:dyDescent="0.2">
      <c r="A118" s="1" t="s">
        <v>13</v>
      </c>
      <c r="B118" s="1">
        <v>8.1</v>
      </c>
      <c r="C118" s="1" t="str">
        <f t="shared" si="37"/>
        <v>Control pH</v>
      </c>
      <c r="D118" s="1">
        <v>7</v>
      </c>
      <c r="E118" s="1">
        <v>7</v>
      </c>
      <c r="F118" s="1">
        <v>7.7861599999999997</v>
      </c>
      <c r="G118" s="1">
        <v>0</v>
      </c>
      <c r="H118" s="1">
        <v>80.41</v>
      </c>
      <c r="I118" s="1">
        <v>626.08512559999997</v>
      </c>
    </row>
    <row r="119" spans="1:18" x14ac:dyDescent="0.2">
      <c r="A119" s="1" t="s">
        <v>13</v>
      </c>
      <c r="B119" s="1">
        <v>8.1</v>
      </c>
      <c r="C119" s="1" t="str">
        <f t="shared" si="37"/>
        <v>Control pH</v>
      </c>
      <c r="D119" s="1">
        <v>7</v>
      </c>
      <c r="E119" s="1">
        <v>8</v>
      </c>
      <c r="F119" s="1">
        <v>9.4701199999999996</v>
      </c>
      <c r="G119" s="1">
        <v>0</v>
      </c>
      <c r="H119" s="1">
        <v>83.745999999999995</v>
      </c>
      <c r="I119" s="1">
        <v>793.08466951999992</v>
      </c>
    </row>
    <row r="120" spans="1:18" x14ac:dyDescent="0.2">
      <c r="A120" s="1" t="s">
        <v>13</v>
      </c>
      <c r="B120" s="1">
        <v>8.1</v>
      </c>
      <c r="C120" s="1" t="str">
        <f t="shared" si="37"/>
        <v>Control pH</v>
      </c>
      <c r="D120" s="1">
        <v>7</v>
      </c>
      <c r="E120" s="1">
        <v>9</v>
      </c>
      <c r="F120" s="1">
        <v>10.53612</v>
      </c>
      <c r="G120" s="1">
        <v>0</v>
      </c>
      <c r="H120" s="1">
        <v>89.510999999999996</v>
      </c>
      <c r="I120" s="1">
        <v>943.09863731999997</v>
      </c>
    </row>
    <row r="121" spans="1:18" x14ac:dyDescent="0.2">
      <c r="A121" s="1" t="s">
        <v>13</v>
      </c>
      <c r="B121" s="1">
        <v>8.1</v>
      </c>
      <c r="C121" s="1" t="str">
        <f t="shared" si="37"/>
        <v>Control pH</v>
      </c>
      <c r="D121" s="1">
        <v>7</v>
      </c>
      <c r="E121" s="1">
        <v>10</v>
      </c>
      <c r="F121" s="1">
        <v>12.57424</v>
      </c>
      <c r="G121" s="1">
        <v>0</v>
      </c>
      <c r="H121" s="1">
        <v>88.241</v>
      </c>
      <c r="I121" s="1">
        <v>1109.56351184</v>
      </c>
    </row>
    <row r="122" spans="1:18" x14ac:dyDescent="0.2">
      <c r="A122" s="1" t="s">
        <v>13</v>
      </c>
      <c r="B122" s="1">
        <v>8.1</v>
      </c>
      <c r="C122" s="1" t="str">
        <f t="shared" si="37"/>
        <v>Control pH</v>
      </c>
      <c r="D122" s="1">
        <v>8</v>
      </c>
      <c r="E122" s="1">
        <v>1</v>
      </c>
      <c r="F122" s="1">
        <v>7.6687599999999998</v>
      </c>
      <c r="G122" s="1">
        <v>0</v>
      </c>
      <c r="H122" s="1">
        <v>84.864000000000004</v>
      </c>
      <c r="I122" s="1">
        <v>650.80164864000005</v>
      </c>
      <c r="L122" s="1" t="str">
        <f t="shared" ref="L122" si="68">A122</f>
        <v>ctrl</v>
      </c>
      <c r="M122" s="1" t="str">
        <f t="shared" ref="M122" si="69">C122</f>
        <v>Control pH</v>
      </c>
      <c r="N122" s="1">
        <f t="shared" ref="N122" si="70">AVERAGE(F122:F131)</f>
        <v>9.9290880000000001</v>
      </c>
      <c r="O122" s="1">
        <f t="shared" ref="O122:P122" si="71">AVERAGE(H122:H131)</f>
        <v>42.9054</v>
      </c>
      <c r="P122" s="1">
        <f t="shared" si="71"/>
        <v>389.67096110399996</v>
      </c>
      <c r="Q122" s="1">
        <f t="shared" ref="Q122" si="72">COUNTIF(G122:G131,"=1")</f>
        <v>4</v>
      </c>
      <c r="R122" s="1">
        <f t="shared" ref="R122" si="73">COUNTIF(G122:G131,"=2")</f>
        <v>1</v>
      </c>
    </row>
    <row r="123" spans="1:18" x14ac:dyDescent="0.2">
      <c r="A123" s="1" t="s">
        <v>13</v>
      </c>
      <c r="B123" s="1">
        <v>8.1</v>
      </c>
      <c r="C123" s="1" t="str">
        <f t="shared" si="37"/>
        <v>Control pH</v>
      </c>
      <c r="D123" s="1">
        <v>8</v>
      </c>
      <c r="E123" s="1">
        <v>2</v>
      </c>
      <c r="F123" s="1">
        <v>8.4034399999999998</v>
      </c>
      <c r="G123" s="1">
        <v>0</v>
      </c>
      <c r="H123" s="1">
        <v>73.363</v>
      </c>
      <c r="I123" s="1">
        <v>616.50156872000002</v>
      </c>
    </row>
    <row r="124" spans="1:18" x14ac:dyDescent="0.2">
      <c r="A124" s="1" t="s">
        <v>13</v>
      </c>
      <c r="B124" s="1">
        <v>8.1</v>
      </c>
      <c r="C124" s="1" t="str">
        <f t="shared" si="37"/>
        <v>Control pH</v>
      </c>
      <c r="D124" s="1">
        <v>8</v>
      </c>
      <c r="E124" s="1">
        <v>3</v>
      </c>
      <c r="F124" s="1">
        <v>7.2647199999999996</v>
      </c>
      <c r="G124" s="1">
        <v>0</v>
      </c>
      <c r="H124" s="1">
        <v>52.670999999999992</v>
      </c>
      <c r="I124" s="1">
        <v>382.64006711999991</v>
      </c>
    </row>
    <row r="125" spans="1:18" x14ac:dyDescent="0.2">
      <c r="A125" s="1" t="s">
        <v>13</v>
      </c>
      <c r="B125" s="1">
        <v>8.1</v>
      </c>
      <c r="C125" s="1" t="str">
        <f t="shared" si="37"/>
        <v>Control pH</v>
      </c>
      <c r="D125" s="1">
        <v>8</v>
      </c>
      <c r="E125" s="1">
        <v>4</v>
      </c>
      <c r="F125" s="1">
        <v>14.587760000000001</v>
      </c>
      <c r="G125" s="1">
        <v>0</v>
      </c>
      <c r="H125" s="1">
        <v>89.248999999999995</v>
      </c>
      <c r="I125" s="1">
        <v>1301.94299224</v>
      </c>
    </row>
    <row r="126" spans="1:18" x14ac:dyDescent="0.2">
      <c r="A126" s="1" t="s">
        <v>13</v>
      </c>
      <c r="B126" s="1">
        <v>8.1</v>
      </c>
      <c r="C126" s="1" t="str">
        <f t="shared" si="37"/>
        <v>Control pH</v>
      </c>
      <c r="D126" s="1">
        <v>8</v>
      </c>
      <c r="E126" s="1">
        <v>5</v>
      </c>
      <c r="F126" s="1">
        <v>11.72076</v>
      </c>
      <c r="G126" s="1">
        <v>0</v>
      </c>
      <c r="H126" s="1">
        <v>-85.62</v>
      </c>
      <c r="I126" s="1">
        <v>-1003.5314712000001</v>
      </c>
    </row>
    <row r="127" spans="1:18" x14ac:dyDescent="0.2">
      <c r="A127" s="1" t="s">
        <v>13</v>
      </c>
      <c r="B127" s="1">
        <v>8.1</v>
      </c>
      <c r="C127" s="1" t="str">
        <f t="shared" si="37"/>
        <v>Control pH</v>
      </c>
      <c r="D127" s="1">
        <v>8</v>
      </c>
      <c r="E127" s="1">
        <v>6</v>
      </c>
      <c r="G127" s="1">
        <v>1</v>
      </c>
    </row>
    <row r="128" spans="1:18" x14ac:dyDescent="0.2">
      <c r="A128" s="1" t="s">
        <v>13</v>
      </c>
      <c r="B128" s="1">
        <v>8.1</v>
      </c>
      <c r="C128" s="1" t="str">
        <f t="shared" si="37"/>
        <v>Control pH</v>
      </c>
      <c r="D128" s="1">
        <v>8</v>
      </c>
      <c r="E128" s="1">
        <v>7</v>
      </c>
      <c r="G128" s="1">
        <v>1</v>
      </c>
    </row>
    <row r="129" spans="1:18" x14ac:dyDescent="0.2">
      <c r="A129" s="1" t="s">
        <v>13</v>
      </c>
      <c r="B129" s="1">
        <v>8.1</v>
      </c>
      <c r="C129" s="1" t="str">
        <f t="shared" si="37"/>
        <v>Control pH</v>
      </c>
      <c r="D129" s="1">
        <v>8</v>
      </c>
      <c r="E129" s="1">
        <v>8</v>
      </c>
      <c r="G129" s="1">
        <v>1</v>
      </c>
    </row>
    <row r="130" spans="1:18" x14ac:dyDescent="0.2">
      <c r="A130" s="1" t="s">
        <v>13</v>
      </c>
      <c r="B130" s="1">
        <v>8.1</v>
      </c>
      <c r="C130" s="1" t="str">
        <f t="shared" si="37"/>
        <v>Control pH</v>
      </c>
      <c r="D130" s="1">
        <v>8</v>
      </c>
      <c r="E130" s="1">
        <v>9</v>
      </c>
      <c r="G130" s="1">
        <v>1</v>
      </c>
    </row>
    <row r="131" spans="1:18" x14ac:dyDescent="0.2">
      <c r="A131" s="1" t="s">
        <v>13</v>
      </c>
      <c r="B131" s="1">
        <v>8.1</v>
      </c>
      <c r="C131" s="1" t="str">
        <f t="shared" ref="C131:C194" si="74">IF(B131&gt;8,"Control pH","Low pH")</f>
        <v>Control pH</v>
      </c>
      <c r="D131" s="1">
        <v>8</v>
      </c>
      <c r="E131" s="1">
        <v>10</v>
      </c>
      <c r="G131" s="1">
        <v>2</v>
      </c>
    </row>
    <row r="132" spans="1:18" x14ac:dyDescent="0.2">
      <c r="A132" s="1" t="s">
        <v>13</v>
      </c>
      <c r="B132" s="1">
        <v>8.1</v>
      </c>
      <c r="C132" s="1" t="str">
        <f t="shared" si="74"/>
        <v>Control pH</v>
      </c>
      <c r="D132" s="1">
        <v>9</v>
      </c>
      <c r="E132" s="1">
        <v>1</v>
      </c>
      <c r="G132" s="1">
        <v>1</v>
      </c>
      <c r="L132" s="1" t="str">
        <f t="shared" ref="L132" si="75">A132</f>
        <v>ctrl</v>
      </c>
      <c r="M132" s="1" t="str">
        <f t="shared" ref="M132" si="76">C132</f>
        <v>Control pH</v>
      </c>
      <c r="N132" s="1">
        <f t="shared" ref="N132" si="77">AVERAGE(F132:F141)</f>
        <v>5.9094514285714288</v>
      </c>
      <c r="O132" s="1">
        <f t="shared" ref="O132:P132" si="78">AVERAGE(H132:H141)</f>
        <v>-0.40385714285713853</v>
      </c>
      <c r="P132" s="1">
        <f t="shared" si="78"/>
        <v>-43.38734926857142</v>
      </c>
      <c r="Q132" s="1">
        <f t="shared" ref="Q132" si="79">COUNTIF(G132:G141,"=1")</f>
        <v>3</v>
      </c>
      <c r="R132" s="1">
        <f t="shared" ref="R132" si="80">COUNTIF(G132:G141,"=2")</f>
        <v>0</v>
      </c>
    </row>
    <row r="133" spans="1:18" x14ac:dyDescent="0.2">
      <c r="A133" s="1" t="s">
        <v>13</v>
      </c>
      <c r="B133" s="1">
        <v>8.1</v>
      </c>
      <c r="C133" s="1" t="str">
        <f t="shared" si="74"/>
        <v>Control pH</v>
      </c>
      <c r="D133" s="1">
        <v>9</v>
      </c>
      <c r="E133" s="1">
        <v>2</v>
      </c>
      <c r="G133" s="1">
        <v>1</v>
      </c>
    </row>
    <row r="134" spans="1:18" x14ac:dyDescent="0.2">
      <c r="A134" s="1" t="s">
        <v>13</v>
      </c>
      <c r="B134" s="1">
        <v>8.1</v>
      </c>
      <c r="C134" s="1" t="str">
        <f t="shared" si="74"/>
        <v>Control pH</v>
      </c>
      <c r="D134" s="1">
        <v>9</v>
      </c>
      <c r="E134" s="1">
        <v>3</v>
      </c>
      <c r="G134" s="1">
        <v>1</v>
      </c>
    </row>
    <row r="135" spans="1:18" x14ac:dyDescent="0.2">
      <c r="A135" s="1" t="s">
        <v>13</v>
      </c>
      <c r="B135" s="1">
        <v>8.1</v>
      </c>
      <c r="C135" s="1" t="str">
        <f t="shared" si="74"/>
        <v>Control pH</v>
      </c>
      <c r="D135" s="1">
        <v>9</v>
      </c>
      <c r="E135" s="1">
        <v>4</v>
      </c>
      <c r="F135" s="1">
        <v>10.01408</v>
      </c>
      <c r="G135" s="1">
        <v>0</v>
      </c>
      <c r="H135" s="1">
        <v>60.971000000000004</v>
      </c>
      <c r="I135" s="1">
        <v>610.56847168000002</v>
      </c>
    </row>
    <row r="136" spans="1:18" x14ac:dyDescent="0.2">
      <c r="A136" s="1" t="s">
        <v>13</v>
      </c>
      <c r="B136" s="1">
        <v>8.1</v>
      </c>
      <c r="C136" s="1" t="str">
        <f t="shared" si="74"/>
        <v>Control pH</v>
      </c>
      <c r="D136" s="1">
        <v>9</v>
      </c>
      <c r="E136" s="1">
        <v>5</v>
      </c>
      <c r="F136" s="1">
        <v>2.9710800000000002</v>
      </c>
      <c r="G136" s="1">
        <v>0</v>
      </c>
      <c r="H136" s="1">
        <v>61.637</v>
      </c>
      <c r="I136" s="1">
        <v>183.12845796000002</v>
      </c>
    </row>
    <row r="137" spans="1:18" x14ac:dyDescent="0.2">
      <c r="A137" s="1" t="s">
        <v>13</v>
      </c>
      <c r="B137" s="1">
        <v>8.1</v>
      </c>
      <c r="C137" s="1" t="str">
        <f t="shared" si="74"/>
        <v>Control pH</v>
      </c>
      <c r="D137" s="1">
        <v>9</v>
      </c>
      <c r="E137" s="1">
        <v>6</v>
      </c>
      <c r="F137" s="1">
        <v>2.73644</v>
      </c>
      <c r="G137" s="1">
        <v>0</v>
      </c>
      <c r="H137" s="1">
        <v>30.254999999999995</v>
      </c>
      <c r="I137" s="1">
        <v>82.790992199999991</v>
      </c>
    </row>
    <row r="138" spans="1:18" x14ac:dyDescent="0.2">
      <c r="A138" s="1" t="s">
        <v>13</v>
      </c>
      <c r="B138" s="1">
        <v>8.1</v>
      </c>
      <c r="C138" s="1" t="str">
        <f t="shared" si="74"/>
        <v>Control pH</v>
      </c>
      <c r="D138" s="1">
        <v>9</v>
      </c>
      <c r="E138" s="1">
        <v>7</v>
      </c>
      <c r="F138" s="1">
        <v>4.8194799999999995</v>
      </c>
      <c r="G138" s="1">
        <v>0</v>
      </c>
      <c r="H138" s="1">
        <v>33.885999999999996</v>
      </c>
      <c r="I138" s="1">
        <v>163.31289927999995</v>
      </c>
    </row>
    <row r="139" spans="1:18" x14ac:dyDescent="0.2">
      <c r="A139" s="1" t="s">
        <v>13</v>
      </c>
      <c r="B139" s="1">
        <v>8.1</v>
      </c>
      <c r="C139" s="1" t="str">
        <f t="shared" si="74"/>
        <v>Control pH</v>
      </c>
      <c r="D139" s="1">
        <v>9</v>
      </c>
      <c r="E139" s="1">
        <v>8</v>
      </c>
      <c r="F139" s="1">
        <v>4.6367200000000004</v>
      </c>
      <c r="G139" s="1">
        <v>0</v>
      </c>
      <c r="H139" s="1">
        <v>-64.562999999999988</v>
      </c>
      <c r="I139" s="1">
        <v>-299.36055335999998</v>
      </c>
    </row>
    <row r="140" spans="1:18" x14ac:dyDescent="0.2">
      <c r="A140" s="1" t="s">
        <v>13</v>
      </c>
      <c r="B140" s="1">
        <v>8.1</v>
      </c>
      <c r="C140" s="1" t="str">
        <f t="shared" si="74"/>
        <v>Control pH</v>
      </c>
      <c r="D140" s="1">
        <v>9</v>
      </c>
      <c r="E140" s="1">
        <v>9</v>
      </c>
      <c r="F140" s="1">
        <v>5.44116</v>
      </c>
      <c r="G140" s="1">
        <v>0</v>
      </c>
      <c r="H140" s="1">
        <v>-56.423999999999978</v>
      </c>
      <c r="I140" s="1">
        <v>-307.0120118399999</v>
      </c>
    </row>
    <row r="141" spans="1:18" x14ac:dyDescent="0.2">
      <c r="A141" s="1" t="s">
        <v>13</v>
      </c>
      <c r="B141" s="1">
        <v>8.1</v>
      </c>
      <c r="C141" s="1" t="str">
        <f t="shared" si="74"/>
        <v>Control pH</v>
      </c>
      <c r="D141" s="1">
        <v>9</v>
      </c>
      <c r="E141" s="1">
        <v>10</v>
      </c>
      <c r="F141" s="1">
        <v>10.747199999999999</v>
      </c>
      <c r="G141" s="1">
        <v>0</v>
      </c>
      <c r="H141" s="1">
        <v>-68.588999999999999</v>
      </c>
      <c r="I141" s="1">
        <v>-737.1397007999999</v>
      </c>
    </row>
    <row r="142" spans="1:18" x14ac:dyDescent="0.2">
      <c r="A142" s="1" t="s">
        <v>13</v>
      </c>
      <c r="B142" s="1">
        <v>8.1</v>
      </c>
      <c r="C142" s="1" t="str">
        <f t="shared" si="74"/>
        <v>Control pH</v>
      </c>
      <c r="D142" s="1">
        <v>10</v>
      </c>
      <c r="E142" s="1">
        <v>1</v>
      </c>
      <c r="G142" s="1">
        <v>1</v>
      </c>
      <c r="L142" s="1" t="str">
        <f t="shared" ref="L142" si="81">A142</f>
        <v>ctrl</v>
      </c>
      <c r="M142" s="1" t="str">
        <f t="shared" ref="M142" si="82">C142</f>
        <v>Control pH</v>
      </c>
      <c r="N142" s="1">
        <f t="shared" ref="N142" si="83">AVERAGE(F142:F151)</f>
        <v>6.601653333333334</v>
      </c>
      <c r="O142" s="1">
        <f t="shared" ref="O142:P142" si="84">AVERAGE(H142:H151)</f>
        <v>-51.897333333333336</v>
      </c>
      <c r="P142" s="1">
        <f t="shared" si="84"/>
        <v>-383.43034960888895</v>
      </c>
      <c r="Q142" s="1">
        <f t="shared" ref="Q142" si="85">COUNTIF(G142:G151,"=1")</f>
        <v>1</v>
      </c>
      <c r="R142" s="1">
        <f t="shared" ref="R142" si="86">COUNTIF(G142:G151,"=2")</f>
        <v>0</v>
      </c>
    </row>
    <row r="143" spans="1:18" x14ac:dyDescent="0.2">
      <c r="A143" s="1" t="s">
        <v>13</v>
      </c>
      <c r="B143" s="1">
        <v>8.1</v>
      </c>
      <c r="C143" s="1" t="str">
        <f t="shared" si="74"/>
        <v>Control pH</v>
      </c>
      <c r="D143" s="1">
        <v>10</v>
      </c>
      <c r="E143" s="1">
        <v>2</v>
      </c>
      <c r="F143" s="1">
        <v>5.2854399999999995</v>
      </c>
      <c r="G143" s="1">
        <v>0</v>
      </c>
      <c r="H143" s="1">
        <v>12.396999999999991</v>
      </c>
      <c r="I143" s="1">
        <v>65.523599679999947</v>
      </c>
    </row>
    <row r="144" spans="1:18" x14ac:dyDescent="0.2">
      <c r="A144" s="1" t="s">
        <v>13</v>
      </c>
      <c r="B144" s="1">
        <v>8.1</v>
      </c>
      <c r="C144" s="1" t="str">
        <f t="shared" si="74"/>
        <v>Control pH</v>
      </c>
      <c r="D144" s="1">
        <v>10</v>
      </c>
      <c r="E144" s="1">
        <v>3</v>
      </c>
      <c r="F144" s="1">
        <v>2.52284</v>
      </c>
      <c r="G144" s="1">
        <v>0</v>
      </c>
      <c r="H144" s="1">
        <v>-12.274000000000001</v>
      </c>
      <c r="I144" s="1">
        <v>-30.965338160000002</v>
      </c>
    </row>
    <row r="145" spans="1:18" x14ac:dyDescent="0.2">
      <c r="A145" s="1" t="s">
        <v>13</v>
      </c>
      <c r="B145" s="1">
        <v>8.1</v>
      </c>
      <c r="C145" s="1" t="str">
        <f t="shared" si="74"/>
        <v>Control pH</v>
      </c>
      <c r="D145" s="1">
        <v>10</v>
      </c>
      <c r="E145" s="1">
        <v>4</v>
      </c>
      <c r="F145" s="1">
        <v>4.3631200000000003</v>
      </c>
      <c r="G145" s="1">
        <v>0</v>
      </c>
      <c r="H145" s="1">
        <v>-46.504000000000019</v>
      </c>
      <c r="I145" s="1">
        <v>-202.9025324800001</v>
      </c>
    </row>
    <row r="146" spans="1:18" x14ac:dyDescent="0.2">
      <c r="A146" s="1" t="s">
        <v>13</v>
      </c>
      <c r="B146" s="1">
        <v>8.1</v>
      </c>
      <c r="C146" s="1" t="str">
        <f t="shared" si="74"/>
        <v>Control pH</v>
      </c>
      <c r="D146" s="1">
        <v>10</v>
      </c>
      <c r="E146" s="1">
        <v>5</v>
      </c>
      <c r="F146" s="1">
        <v>6.3509199999999995</v>
      </c>
      <c r="G146" s="1">
        <v>0</v>
      </c>
      <c r="H146" s="1">
        <v>-82.797000000000025</v>
      </c>
      <c r="I146" s="1">
        <v>-525.8371232400001</v>
      </c>
    </row>
    <row r="147" spans="1:18" x14ac:dyDescent="0.2">
      <c r="A147" s="1" t="s">
        <v>13</v>
      </c>
      <c r="B147" s="1">
        <v>8.1</v>
      </c>
      <c r="C147" s="1" t="str">
        <f t="shared" si="74"/>
        <v>Control pH</v>
      </c>
      <c r="D147" s="1">
        <v>10</v>
      </c>
      <c r="E147" s="1">
        <v>6</v>
      </c>
      <c r="F147" s="1">
        <v>7.0810000000000004</v>
      </c>
      <c r="G147" s="1">
        <v>0</v>
      </c>
      <c r="H147" s="1">
        <v>-74.028999999999996</v>
      </c>
      <c r="I147" s="1">
        <v>-524.19934899999998</v>
      </c>
    </row>
    <row r="148" spans="1:18" x14ac:dyDescent="0.2">
      <c r="A148" s="1" t="s">
        <v>13</v>
      </c>
      <c r="B148" s="1">
        <v>8.1</v>
      </c>
      <c r="C148" s="1" t="str">
        <f t="shared" si="74"/>
        <v>Control pH</v>
      </c>
      <c r="D148" s="1">
        <v>10</v>
      </c>
      <c r="E148" s="1">
        <v>7</v>
      </c>
      <c r="F148" s="1">
        <v>9.4221199999999996</v>
      </c>
      <c r="G148" s="1">
        <v>0</v>
      </c>
      <c r="H148" s="1">
        <v>-81.581999999999994</v>
      </c>
      <c r="I148" s="1">
        <v>-768.67539383999986</v>
      </c>
    </row>
    <row r="149" spans="1:18" x14ac:dyDescent="0.2">
      <c r="A149" s="1" t="s">
        <v>13</v>
      </c>
      <c r="B149" s="1">
        <v>8.1</v>
      </c>
      <c r="C149" s="1" t="str">
        <f t="shared" si="74"/>
        <v>Control pH</v>
      </c>
      <c r="D149" s="1">
        <v>10</v>
      </c>
      <c r="E149" s="1">
        <v>8</v>
      </c>
      <c r="F149" s="1">
        <v>7.92</v>
      </c>
      <c r="G149" s="1">
        <v>0</v>
      </c>
      <c r="H149" s="1">
        <v>-75</v>
      </c>
      <c r="I149" s="1">
        <v>-594</v>
      </c>
    </row>
    <row r="150" spans="1:18" x14ac:dyDescent="0.2">
      <c r="A150" s="1" t="s">
        <v>13</v>
      </c>
      <c r="B150" s="1">
        <v>8.1</v>
      </c>
      <c r="C150" s="1" t="str">
        <f t="shared" si="74"/>
        <v>Control pH</v>
      </c>
      <c r="D150" s="1">
        <v>10</v>
      </c>
      <c r="E150" s="1">
        <v>9</v>
      </c>
      <c r="F150" s="1">
        <v>7.5780799999999999</v>
      </c>
      <c r="G150" s="1">
        <v>0</v>
      </c>
      <c r="H150" s="1">
        <v>-64.045999999999992</v>
      </c>
      <c r="I150" s="1">
        <v>-485.34571167999991</v>
      </c>
    </row>
    <row r="151" spans="1:18" x14ac:dyDescent="0.2">
      <c r="A151" s="1" t="s">
        <v>13</v>
      </c>
      <c r="B151" s="1">
        <v>8.1</v>
      </c>
      <c r="C151" s="1" t="str">
        <f t="shared" si="74"/>
        <v>Control pH</v>
      </c>
      <c r="D151" s="1">
        <v>10</v>
      </c>
      <c r="E151" s="1">
        <v>10</v>
      </c>
      <c r="F151" s="1">
        <v>8.8913599999999988</v>
      </c>
      <c r="G151" s="1">
        <v>0</v>
      </c>
      <c r="H151" s="1">
        <v>-43.241000000000014</v>
      </c>
      <c r="I151" s="1">
        <v>-384.47129776000008</v>
      </c>
    </row>
    <row r="152" spans="1:18" x14ac:dyDescent="0.2">
      <c r="A152" s="1" t="s">
        <v>12</v>
      </c>
      <c r="B152" s="1">
        <v>8.1</v>
      </c>
      <c r="C152" s="1" t="str">
        <f t="shared" si="74"/>
        <v>Control pH</v>
      </c>
      <c r="D152" s="1">
        <v>6</v>
      </c>
      <c r="E152" s="1">
        <v>1</v>
      </c>
      <c r="G152" s="1">
        <v>1</v>
      </c>
      <c r="L152" s="1" t="str">
        <f t="shared" ref="L152" si="87">A152</f>
        <v>crab</v>
      </c>
      <c r="M152" s="1" t="str">
        <f t="shared" ref="M152" si="88">C152</f>
        <v>Control pH</v>
      </c>
      <c r="N152" s="1">
        <f t="shared" ref="N152" si="89">AVERAGE(F152:F161)</f>
        <v>9.1975680000000004</v>
      </c>
      <c r="O152" s="1">
        <f t="shared" ref="O152:P152" si="90">AVERAGE(H152:H161)</f>
        <v>-53.36999999999999</v>
      </c>
      <c r="P152" s="1">
        <f t="shared" si="90"/>
        <v>-603.12029162399995</v>
      </c>
      <c r="Q152" s="1">
        <f t="shared" ref="Q152" si="91">COUNTIF(G152:G161,"=1")</f>
        <v>5</v>
      </c>
      <c r="R152" s="1">
        <f t="shared" ref="R152" si="92">COUNTIF(G152:G161,"=2")</f>
        <v>0</v>
      </c>
    </row>
    <row r="153" spans="1:18" x14ac:dyDescent="0.2">
      <c r="A153" s="1" t="s">
        <v>12</v>
      </c>
      <c r="B153" s="1">
        <v>8.1</v>
      </c>
      <c r="C153" s="1" t="str">
        <f t="shared" si="74"/>
        <v>Control pH</v>
      </c>
      <c r="D153" s="1">
        <v>6</v>
      </c>
      <c r="E153" s="1">
        <v>2</v>
      </c>
      <c r="F153" s="1">
        <v>15.703520000000001</v>
      </c>
      <c r="G153" s="1">
        <v>0</v>
      </c>
      <c r="H153" s="1">
        <v>-74.711999999999989</v>
      </c>
      <c r="I153" s="1">
        <v>-1173.2413862399999</v>
      </c>
    </row>
    <row r="154" spans="1:18" x14ac:dyDescent="0.2">
      <c r="A154" s="1" t="s">
        <v>12</v>
      </c>
      <c r="B154" s="1">
        <v>8.1</v>
      </c>
      <c r="C154" s="1" t="str">
        <f t="shared" si="74"/>
        <v>Control pH</v>
      </c>
      <c r="D154" s="1">
        <v>6</v>
      </c>
      <c r="E154" s="1">
        <v>3</v>
      </c>
      <c r="F154" s="1">
        <v>17.355239999999998</v>
      </c>
      <c r="G154" s="1">
        <v>0</v>
      </c>
      <c r="H154" s="1">
        <v>-75.59899999999999</v>
      </c>
      <c r="I154" s="1">
        <v>-1312.0387887599998</v>
      </c>
    </row>
    <row r="155" spans="1:18" x14ac:dyDescent="0.2">
      <c r="A155" s="1" t="s">
        <v>12</v>
      </c>
      <c r="B155" s="1">
        <v>8.1</v>
      </c>
      <c r="C155" s="1" t="str">
        <f t="shared" si="74"/>
        <v>Control pH</v>
      </c>
      <c r="D155" s="1">
        <v>6</v>
      </c>
      <c r="E155" s="1">
        <v>4</v>
      </c>
      <c r="G155" s="1">
        <v>1</v>
      </c>
    </row>
    <row r="156" spans="1:18" x14ac:dyDescent="0.2">
      <c r="A156" s="1" t="s">
        <v>12</v>
      </c>
      <c r="B156" s="1">
        <v>8.1</v>
      </c>
      <c r="C156" s="1" t="str">
        <f t="shared" si="74"/>
        <v>Control pH</v>
      </c>
      <c r="D156" s="1">
        <v>6</v>
      </c>
      <c r="E156" s="1">
        <v>5</v>
      </c>
      <c r="G156" s="1">
        <v>1</v>
      </c>
    </row>
    <row r="157" spans="1:18" x14ac:dyDescent="0.2">
      <c r="A157" s="1" t="s">
        <v>12</v>
      </c>
      <c r="B157" s="1">
        <v>8.1</v>
      </c>
      <c r="C157" s="1" t="str">
        <f t="shared" si="74"/>
        <v>Control pH</v>
      </c>
      <c r="D157" s="1">
        <v>6</v>
      </c>
      <c r="E157" s="1">
        <v>6</v>
      </c>
      <c r="F157" s="1">
        <v>3.1567200000000004</v>
      </c>
      <c r="G157" s="1">
        <v>0</v>
      </c>
      <c r="H157" s="1">
        <v>-23.745999999999981</v>
      </c>
      <c r="I157" s="1">
        <v>-74.959473119999956</v>
      </c>
    </row>
    <row r="158" spans="1:18" x14ac:dyDescent="0.2">
      <c r="A158" s="1" t="s">
        <v>12</v>
      </c>
      <c r="B158" s="1">
        <v>8.1</v>
      </c>
      <c r="C158" s="1" t="str">
        <f t="shared" si="74"/>
        <v>Control pH</v>
      </c>
      <c r="D158" s="1">
        <v>6</v>
      </c>
      <c r="E158" s="1">
        <v>7</v>
      </c>
      <c r="F158" s="1">
        <v>4.4058000000000002</v>
      </c>
      <c r="G158" s="1">
        <v>0</v>
      </c>
      <c r="H158" s="1">
        <v>-44.358000000000004</v>
      </c>
      <c r="I158" s="1">
        <v>-195.43247640000001</v>
      </c>
    </row>
    <row r="159" spans="1:18" x14ac:dyDescent="0.2">
      <c r="A159" s="1" t="s">
        <v>12</v>
      </c>
      <c r="B159" s="1">
        <v>8.1</v>
      </c>
      <c r="C159" s="1" t="str">
        <f t="shared" si="74"/>
        <v>Control pH</v>
      </c>
      <c r="D159" s="1">
        <v>6</v>
      </c>
      <c r="E159" s="1">
        <v>8</v>
      </c>
      <c r="F159" s="1">
        <v>5.3665599999999998</v>
      </c>
      <c r="G159" s="1">
        <v>0</v>
      </c>
      <c r="H159" s="1">
        <v>-48.435000000000002</v>
      </c>
      <c r="I159" s="1">
        <v>-259.92933360000001</v>
      </c>
    </row>
    <row r="160" spans="1:18" x14ac:dyDescent="0.2">
      <c r="A160" s="1" t="s">
        <v>12</v>
      </c>
      <c r="B160" s="1">
        <v>8.1</v>
      </c>
      <c r="C160" s="1" t="str">
        <f t="shared" si="74"/>
        <v>Control pH</v>
      </c>
      <c r="D160" s="1">
        <v>6</v>
      </c>
      <c r="E160" s="1">
        <v>9</v>
      </c>
      <c r="G160" s="1">
        <v>1</v>
      </c>
    </row>
    <row r="161" spans="1:18" x14ac:dyDescent="0.2">
      <c r="A161" s="1" t="s">
        <v>12</v>
      </c>
      <c r="B161" s="1">
        <v>8.1</v>
      </c>
      <c r="C161" s="1" t="str">
        <f t="shared" si="74"/>
        <v>Control pH</v>
      </c>
      <c r="D161" s="1">
        <v>6</v>
      </c>
      <c r="E161" s="1">
        <v>10</v>
      </c>
      <c r="G161" s="1">
        <v>1</v>
      </c>
    </row>
    <row r="162" spans="1:18" x14ac:dyDescent="0.2">
      <c r="A162" s="1" t="s">
        <v>12</v>
      </c>
      <c r="B162" s="1">
        <v>8.1</v>
      </c>
      <c r="C162" s="1" t="str">
        <f t="shared" si="74"/>
        <v>Control pH</v>
      </c>
      <c r="D162" s="1">
        <v>7</v>
      </c>
      <c r="E162" s="1">
        <v>1</v>
      </c>
      <c r="G162" s="1">
        <v>1</v>
      </c>
      <c r="L162" s="1" t="str">
        <f t="shared" ref="L162" si="93">A162</f>
        <v>crab</v>
      </c>
      <c r="M162" s="1" t="str">
        <f t="shared" ref="M162" si="94">C162</f>
        <v>Control pH</v>
      </c>
      <c r="N162" s="1">
        <f t="shared" ref="N162" si="95">AVERAGE(F162:F171)</f>
        <v>7.7603257142857149</v>
      </c>
      <c r="O162" s="1">
        <f t="shared" ref="O162:P162" si="96">AVERAGE(H162:H171)</f>
        <v>-54.819000000000003</v>
      </c>
      <c r="P162" s="1">
        <f t="shared" si="96"/>
        <v>-486.50852382285717</v>
      </c>
      <c r="Q162" s="1">
        <f t="shared" ref="Q162" si="97">COUNTIF(G162:G171,"=1")</f>
        <v>3</v>
      </c>
      <c r="R162" s="1">
        <f t="shared" ref="R162" si="98">COUNTIF(G162:G171,"=2")</f>
        <v>0</v>
      </c>
    </row>
    <row r="163" spans="1:18" x14ac:dyDescent="0.2">
      <c r="A163" s="1" t="s">
        <v>12</v>
      </c>
      <c r="B163" s="1">
        <v>8.1</v>
      </c>
      <c r="C163" s="1" t="str">
        <f t="shared" si="74"/>
        <v>Control pH</v>
      </c>
      <c r="D163" s="1">
        <v>7</v>
      </c>
      <c r="E163" s="1">
        <v>2</v>
      </c>
      <c r="G163" s="1">
        <v>1</v>
      </c>
    </row>
    <row r="164" spans="1:18" x14ac:dyDescent="0.2">
      <c r="A164" s="1" t="s">
        <v>12</v>
      </c>
      <c r="B164" s="1">
        <v>8.1</v>
      </c>
      <c r="C164" s="1" t="str">
        <f t="shared" si="74"/>
        <v>Control pH</v>
      </c>
      <c r="D164" s="1">
        <v>7</v>
      </c>
      <c r="E164" s="1">
        <v>3</v>
      </c>
      <c r="G164" s="1">
        <v>1</v>
      </c>
    </row>
    <row r="165" spans="1:18" x14ac:dyDescent="0.2">
      <c r="A165" s="1" t="s">
        <v>12</v>
      </c>
      <c r="B165" s="1">
        <v>8.1</v>
      </c>
      <c r="C165" s="1" t="str">
        <f t="shared" si="74"/>
        <v>Control pH</v>
      </c>
      <c r="D165" s="1">
        <v>7</v>
      </c>
      <c r="E165" s="1">
        <v>4</v>
      </c>
      <c r="F165" s="1">
        <v>4.8965199999999998</v>
      </c>
      <c r="G165" s="1">
        <v>0</v>
      </c>
      <c r="H165" s="1">
        <v>57.896999999999991</v>
      </c>
      <c r="I165" s="1">
        <v>283.49381843999993</v>
      </c>
    </row>
    <row r="166" spans="1:18" x14ac:dyDescent="0.2">
      <c r="A166" s="1" t="s">
        <v>12</v>
      </c>
      <c r="B166" s="1">
        <v>8.1</v>
      </c>
      <c r="C166" s="1" t="str">
        <f t="shared" si="74"/>
        <v>Control pH</v>
      </c>
      <c r="D166" s="1">
        <v>7</v>
      </c>
      <c r="E166" s="1">
        <v>5</v>
      </c>
      <c r="F166" s="1">
        <v>8.0211600000000001</v>
      </c>
      <c r="G166" s="1">
        <v>0</v>
      </c>
      <c r="H166" s="1">
        <v>-66.072000000000003</v>
      </c>
      <c r="I166" s="1">
        <v>-529.97408352000002</v>
      </c>
    </row>
    <row r="167" spans="1:18" x14ac:dyDescent="0.2">
      <c r="A167" s="1" t="s">
        <v>12</v>
      </c>
      <c r="B167" s="1">
        <v>8.1</v>
      </c>
      <c r="C167" s="1" t="str">
        <f t="shared" si="74"/>
        <v>Control pH</v>
      </c>
      <c r="D167" s="1">
        <v>7</v>
      </c>
      <c r="E167" s="1">
        <v>6</v>
      </c>
      <c r="F167" s="1">
        <v>4.5171600000000005</v>
      </c>
      <c r="G167" s="1">
        <v>0</v>
      </c>
      <c r="H167" s="1">
        <v>-65.38900000000001</v>
      </c>
      <c r="I167" s="1">
        <v>-295.37257524000006</v>
      </c>
    </row>
    <row r="168" spans="1:18" x14ac:dyDescent="0.2">
      <c r="A168" s="1" t="s">
        <v>12</v>
      </c>
      <c r="B168" s="1">
        <v>8.1</v>
      </c>
      <c r="C168" s="1" t="str">
        <f t="shared" si="74"/>
        <v>Control pH</v>
      </c>
      <c r="D168" s="1">
        <v>7</v>
      </c>
      <c r="E168" s="1">
        <v>7</v>
      </c>
      <c r="F168" s="1">
        <v>6.49444</v>
      </c>
      <c r="G168" s="1">
        <v>0</v>
      </c>
      <c r="H168" s="1">
        <v>-88.908999999999992</v>
      </c>
      <c r="I168" s="1">
        <v>-577.41416595999999</v>
      </c>
    </row>
    <row r="169" spans="1:18" x14ac:dyDescent="0.2">
      <c r="A169" s="1" t="s">
        <v>12</v>
      </c>
      <c r="B169" s="1">
        <v>8.1</v>
      </c>
      <c r="C169" s="1" t="str">
        <f t="shared" si="74"/>
        <v>Control pH</v>
      </c>
      <c r="D169" s="1">
        <v>7</v>
      </c>
      <c r="E169" s="1">
        <v>8</v>
      </c>
      <c r="F169" s="1">
        <v>4.4658800000000003</v>
      </c>
      <c r="G169" s="1">
        <v>0</v>
      </c>
      <c r="H169" s="1">
        <v>-68.830000000000013</v>
      </c>
      <c r="I169" s="1">
        <v>-307.38652040000005</v>
      </c>
    </row>
    <row r="170" spans="1:18" x14ac:dyDescent="0.2">
      <c r="A170" s="1" t="s">
        <v>12</v>
      </c>
      <c r="B170" s="1">
        <v>8.1</v>
      </c>
      <c r="C170" s="1" t="str">
        <f t="shared" si="74"/>
        <v>Control pH</v>
      </c>
      <c r="D170" s="1">
        <v>7</v>
      </c>
      <c r="E170" s="1">
        <v>9</v>
      </c>
      <c r="F170" s="1">
        <v>7.0810000000000004</v>
      </c>
      <c r="G170" s="1">
        <v>0</v>
      </c>
      <c r="H170" s="1">
        <v>-75.971000000000004</v>
      </c>
      <c r="I170" s="1">
        <v>-537.95065100000011</v>
      </c>
    </row>
    <row r="171" spans="1:18" x14ac:dyDescent="0.2">
      <c r="A171" s="1" t="s">
        <v>12</v>
      </c>
      <c r="B171" s="1">
        <v>8.1</v>
      </c>
      <c r="C171" s="1" t="str">
        <f t="shared" si="74"/>
        <v>Control pH</v>
      </c>
      <c r="D171" s="1">
        <v>7</v>
      </c>
      <c r="E171" s="1">
        <v>10</v>
      </c>
      <c r="F171" s="1">
        <v>18.846119999999999</v>
      </c>
      <c r="G171" s="1">
        <v>0</v>
      </c>
      <c r="H171" s="1">
        <v>-76.459000000000003</v>
      </c>
      <c r="I171" s="1">
        <v>-1440.95548908</v>
      </c>
    </row>
    <row r="172" spans="1:18" x14ac:dyDescent="0.2">
      <c r="A172" s="1" t="s">
        <v>12</v>
      </c>
      <c r="B172" s="1">
        <v>8.1</v>
      </c>
      <c r="C172" s="1" t="str">
        <f t="shared" si="74"/>
        <v>Control pH</v>
      </c>
      <c r="D172" s="1">
        <v>8</v>
      </c>
      <c r="E172" s="1">
        <v>1</v>
      </c>
      <c r="G172" s="1">
        <v>1</v>
      </c>
      <c r="L172" s="1" t="str">
        <f t="shared" ref="L172" si="99">A172</f>
        <v>crab</v>
      </c>
      <c r="M172" s="1" t="str">
        <f t="shared" ref="M172" si="100">C172</f>
        <v>Control pH</v>
      </c>
      <c r="N172" s="1">
        <f t="shared" ref="N172" si="101">AVERAGE(F172:F181)</f>
        <v>12.69331</v>
      </c>
      <c r="O172" s="1">
        <f t="shared" ref="O172:P172" si="102">AVERAGE(H172:H181)</f>
        <v>-84.67625000000001</v>
      </c>
      <c r="P172" s="1">
        <f t="shared" si="102"/>
        <v>-1081.7344085800003</v>
      </c>
      <c r="Q172" s="1">
        <f t="shared" ref="Q172" si="103">COUNTIF(G172:G181,"=1")</f>
        <v>6</v>
      </c>
      <c r="R172" s="1">
        <f t="shared" ref="R172" si="104">COUNTIF(G172:G181,"=2")</f>
        <v>0</v>
      </c>
    </row>
    <row r="173" spans="1:18" x14ac:dyDescent="0.2">
      <c r="A173" s="1" t="s">
        <v>12</v>
      </c>
      <c r="B173" s="1">
        <v>8.1</v>
      </c>
      <c r="C173" s="1" t="str">
        <f t="shared" si="74"/>
        <v>Control pH</v>
      </c>
      <c r="D173" s="1">
        <v>8</v>
      </c>
      <c r="E173" s="1">
        <v>2</v>
      </c>
      <c r="G173" s="1">
        <v>1</v>
      </c>
    </row>
    <row r="174" spans="1:18" x14ac:dyDescent="0.2">
      <c r="A174" s="1" t="s">
        <v>12</v>
      </c>
      <c r="B174" s="1">
        <v>8.1</v>
      </c>
      <c r="C174" s="1" t="str">
        <f t="shared" si="74"/>
        <v>Control pH</v>
      </c>
      <c r="D174" s="1">
        <v>8</v>
      </c>
      <c r="E174" s="1">
        <v>3</v>
      </c>
      <c r="G174" s="1">
        <v>1</v>
      </c>
    </row>
    <row r="175" spans="1:18" x14ac:dyDescent="0.2">
      <c r="A175" s="1" t="s">
        <v>12</v>
      </c>
      <c r="B175" s="1">
        <v>8.1</v>
      </c>
      <c r="C175" s="1" t="str">
        <f t="shared" si="74"/>
        <v>Control pH</v>
      </c>
      <c r="D175" s="1">
        <v>8</v>
      </c>
      <c r="E175" s="1">
        <v>4</v>
      </c>
      <c r="G175" s="1">
        <v>1</v>
      </c>
    </row>
    <row r="176" spans="1:18" x14ac:dyDescent="0.2">
      <c r="A176" s="1" t="s">
        <v>12</v>
      </c>
      <c r="B176" s="1">
        <v>8.1</v>
      </c>
      <c r="C176" s="1" t="str">
        <f t="shared" si="74"/>
        <v>Control pH</v>
      </c>
      <c r="D176" s="1">
        <v>8</v>
      </c>
      <c r="E176" s="1">
        <v>5</v>
      </c>
      <c r="G176" s="1">
        <v>1</v>
      </c>
    </row>
    <row r="177" spans="1:18" x14ac:dyDescent="0.2">
      <c r="A177" s="1" t="s">
        <v>12</v>
      </c>
      <c r="B177" s="1">
        <v>8.1</v>
      </c>
      <c r="C177" s="1" t="str">
        <f t="shared" si="74"/>
        <v>Control pH</v>
      </c>
      <c r="D177" s="1">
        <v>8</v>
      </c>
      <c r="E177" s="1">
        <v>6</v>
      </c>
      <c r="G177" s="1">
        <v>1</v>
      </c>
    </row>
    <row r="178" spans="1:18" x14ac:dyDescent="0.2">
      <c r="A178" s="1" t="s">
        <v>12</v>
      </c>
      <c r="B178" s="1">
        <v>8.1</v>
      </c>
      <c r="C178" s="1" t="str">
        <f t="shared" si="74"/>
        <v>Control pH</v>
      </c>
      <c r="D178" s="1">
        <v>8</v>
      </c>
      <c r="E178" s="1">
        <v>7</v>
      </c>
      <c r="F178" s="1">
        <v>8.9002400000000002</v>
      </c>
      <c r="G178" s="1">
        <v>0</v>
      </c>
      <c r="H178" s="1">
        <v>-78.865000000000009</v>
      </c>
      <c r="I178" s="1">
        <v>-701.91742760000011</v>
      </c>
    </row>
    <row r="179" spans="1:18" x14ac:dyDescent="0.2">
      <c r="A179" s="1" t="s">
        <v>12</v>
      </c>
      <c r="B179" s="1">
        <v>8.1</v>
      </c>
      <c r="C179" s="1" t="str">
        <f t="shared" si="74"/>
        <v>Control pH</v>
      </c>
      <c r="D179" s="1">
        <v>8</v>
      </c>
      <c r="E179" s="1">
        <v>8</v>
      </c>
      <c r="F179" s="1">
        <v>12.404200000000001</v>
      </c>
      <c r="G179" s="1">
        <v>0</v>
      </c>
      <c r="H179" s="1">
        <v>-87.288000000000011</v>
      </c>
      <c r="I179" s="1">
        <v>-1082.7378096000002</v>
      </c>
    </row>
    <row r="180" spans="1:18" x14ac:dyDescent="0.2">
      <c r="A180" s="1" t="s">
        <v>12</v>
      </c>
      <c r="B180" s="1">
        <v>8.1</v>
      </c>
      <c r="C180" s="1" t="str">
        <f t="shared" si="74"/>
        <v>Control pH</v>
      </c>
      <c r="D180" s="1">
        <v>8</v>
      </c>
      <c r="E180" s="1">
        <v>9</v>
      </c>
      <c r="F180" s="1">
        <v>14.877080000000001</v>
      </c>
      <c r="G180" s="1">
        <v>0</v>
      </c>
      <c r="H180" s="1">
        <v>-85.687999999999988</v>
      </c>
      <c r="I180" s="1">
        <v>-1274.7872310399998</v>
      </c>
    </row>
    <row r="181" spans="1:18" x14ac:dyDescent="0.2">
      <c r="A181" s="1" t="s">
        <v>12</v>
      </c>
      <c r="B181" s="1">
        <v>8.1</v>
      </c>
      <c r="C181" s="1" t="str">
        <f t="shared" si="74"/>
        <v>Control pH</v>
      </c>
      <c r="D181" s="1">
        <v>8</v>
      </c>
      <c r="E181" s="1">
        <v>10</v>
      </c>
      <c r="F181" s="1">
        <v>14.59172</v>
      </c>
      <c r="G181" s="1">
        <v>0</v>
      </c>
      <c r="H181" s="1">
        <v>-86.864000000000033</v>
      </c>
      <c r="I181" s="1">
        <v>-1267.4951660800004</v>
      </c>
    </row>
    <row r="182" spans="1:18" x14ac:dyDescent="0.2">
      <c r="A182" s="1" t="s">
        <v>12</v>
      </c>
      <c r="B182" s="1">
        <v>8.1</v>
      </c>
      <c r="C182" s="1" t="str">
        <f t="shared" si="74"/>
        <v>Control pH</v>
      </c>
      <c r="D182" s="1">
        <v>9</v>
      </c>
      <c r="E182" s="1">
        <v>1</v>
      </c>
      <c r="G182" s="1">
        <v>1</v>
      </c>
      <c r="L182" s="1" t="str">
        <f t="shared" ref="L182" si="105">A182</f>
        <v>crab</v>
      </c>
      <c r="M182" s="1" t="str">
        <f t="shared" ref="M182" si="106">C182</f>
        <v>Control pH</v>
      </c>
      <c r="N182" s="1">
        <f t="shared" ref="N182" si="107">AVERAGE(F182:F191)</f>
        <v>14.578939999999999</v>
      </c>
      <c r="O182" s="1">
        <f t="shared" ref="O182:P182" si="108">AVERAGE(H182:H191)</f>
        <v>-82.044750000000008</v>
      </c>
      <c r="P182" s="1">
        <f t="shared" si="108"/>
        <v>-1203.62494307</v>
      </c>
      <c r="Q182" s="1">
        <f t="shared" ref="Q182" si="109">COUNTIF(G182:G191,"=1")</f>
        <v>6</v>
      </c>
      <c r="R182" s="1">
        <f t="shared" ref="R182" si="110">COUNTIF(G182:G191,"=2")</f>
        <v>0</v>
      </c>
    </row>
    <row r="183" spans="1:18" x14ac:dyDescent="0.2">
      <c r="A183" s="1" t="s">
        <v>12</v>
      </c>
      <c r="B183" s="1">
        <v>8.1</v>
      </c>
      <c r="C183" s="1" t="str">
        <f t="shared" si="74"/>
        <v>Control pH</v>
      </c>
      <c r="D183" s="1">
        <v>9</v>
      </c>
      <c r="E183" s="1">
        <v>2</v>
      </c>
      <c r="G183" s="1">
        <v>1</v>
      </c>
    </row>
    <row r="184" spans="1:18" x14ac:dyDescent="0.2">
      <c r="A184" s="1" t="s">
        <v>12</v>
      </c>
      <c r="B184" s="1">
        <v>8.1</v>
      </c>
      <c r="C184" s="1" t="str">
        <f t="shared" si="74"/>
        <v>Control pH</v>
      </c>
      <c r="D184" s="1">
        <v>9</v>
      </c>
      <c r="E184" s="1">
        <v>3</v>
      </c>
      <c r="G184" s="1">
        <v>1</v>
      </c>
    </row>
    <row r="185" spans="1:18" x14ac:dyDescent="0.2">
      <c r="A185" s="1" t="s">
        <v>12</v>
      </c>
      <c r="B185" s="1">
        <v>8.1</v>
      </c>
      <c r="C185" s="1" t="str">
        <f t="shared" si="74"/>
        <v>Control pH</v>
      </c>
      <c r="D185" s="1">
        <v>9</v>
      </c>
      <c r="E185" s="1">
        <v>4</v>
      </c>
      <c r="G185" s="1">
        <v>1</v>
      </c>
    </row>
    <row r="186" spans="1:18" x14ac:dyDescent="0.2">
      <c r="A186" s="1" t="s">
        <v>12</v>
      </c>
      <c r="B186" s="1">
        <v>8.1</v>
      </c>
      <c r="C186" s="1" t="str">
        <f t="shared" si="74"/>
        <v>Control pH</v>
      </c>
      <c r="D186" s="1">
        <v>9</v>
      </c>
      <c r="E186" s="1">
        <v>5</v>
      </c>
      <c r="G186" s="1">
        <v>1</v>
      </c>
    </row>
    <row r="187" spans="1:18" x14ac:dyDescent="0.2">
      <c r="A187" s="1" t="s">
        <v>12</v>
      </c>
      <c r="B187" s="1">
        <v>8.1</v>
      </c>
      <c r="C187" s="1" t="str">
        <f t="shared" si="74"/>
        <v>Control pH</v>
      </c>
      <c r="D187" s="1">
        <v>9</v>
      </c>
      <c r="E187" s="1">
        <v>6</v>
      </c>
      <c r="G187" s="1">
        <v>1</v>
      </c>
    </row>
    <row r="188" spans="1:18" x14ac:dyDescent="0.2">
      <c r="A188" s="1" t="s">
        <v>12</v>
      </c>
      <c r="B188" s="1">
        <v>8.1</v>
      </c>
      <c r="C188" s="1" t="str">
        <f t="shared" si="74"/>
        <v>Control pH</v>
      </c>
      <c r="D188" s="1">
        <v>9</v>
      </c>
      <c r="E188" s="1">
        <v>7</v>
      </c>
      <c r="F188" s="1">
        <v>3.84748</v>
      </c>
      <c r="G188" s="1">
        <v>0</v>
      </c>
      <c r="H188" s="1">
        <v>-78.576000000000022</v>
      </c>
      <c r="I188" s="1">
        <v>-302.31958848000011</v>
      </c>
    </row>
    <row r="189" spans="1:18" x14ac:dyDescent="0.2">
      <c r="A189" s="1" t="s">
        <v>12</v>
      </c>
      <c r="B189" s="1">
        <v>8.1</v>
      </c>
      <c r="C189" s="1" t="str">
        <f t="shared" si="74"/>
        <v>Control pH</v>
      </c>
      <c r="D189" s="1">
        <v>9</v>
      </c>
      <c r="E189" s="1">
        <v>8</v>
      </c>
      <c r="F189" s="1">
        <v>11.123800000000001</v>
      </c>
      <c r="G189" s="1">
        <v>0</v>
      </c>
      <c r="H189" s="1">
        <v>-84.80600000000004</v>
      </c>
      <c r="I189" s="1">
        <v>-943.36498280000058</v>
      </c>
    </row>
    <row r="190" spans="1:18" x14ac:dyDescent="0.2">
      <c r="A190" s="1" t="s">
        <v>12</v>
      </c>
      <c r="B190" s="1">
        <v>8.1</v>
      </c>
      <c r="C190" s="1" t="str">
        <f t="shared" si="74"/>
        <v>Control pH</v>
      </c>
      <c r="D190" s="1">
        <v>9</v>
      </c>
      <c r="E190" s="1">
        <v>9</v>
      </c>
      <c r="F190" s="1">
        <v>17.802520000000001</v>
      </c>
      <c r="G190" s="1">
        <v>0</v>
      </c>
      <c r="H190" s="1">
        <v>-82.74799999999999</v>
      </c>
      <c r="I190" s="1">
        <v>-1473.1229249599999</v>
      </c>
    </row>
    <row r="191" spans="1:18" x14ac:dyDescent="0.2">
      <c r="A191" s="1" t="s">
        <v>12</v>
      </c>
      <c r="B191" s="1">
        <v>8.1</v>
      </c>
      <c r="C191" s="1" t="str">
        <f t="shared" si="74"/>
        <v>Control pH</v>
      </c>
      <c r="D191" s="1">
        <v>9</v>
      </c>
      <c r="E191" s="1">
        <v>10</v>
      </c>
      <c r="F191" s="1">
        <v>25.54196</v>
      </c>
      <c r="G191" s="1">
        <v>0</v>
      </c>
      <c r="H191" s="1">
        <v>-82.048999999999978</v>
      </c>
      <c r="I191" s="1">
        <v>-2095.6922760399993</v>
      </c>
    </row>
    <row r="192" spans="1:18" x14ac:dyDescent="0.2">
      <c r="A192" s="1" t="s">
        <v>12</v>
      </c>
      <c r="B192" s="1">
        <v>8.1</v>
      </c>
      <c r="C192" s="1" t="str">
        <f t="shared" si="74"/>
        <v>Control pH</v>
      </c>
      <c r="D192" s="1">
        <v>10</v>
      </c>
      <c r="E192" s="1">
        <v>1</v>
      </c>
      <c r="G192" s="1">
        <v>1</v>
      </c>
      <c r="L192" s="1" t="str">
        <f t="shared" ref="L192" si="111">A192</f>
        <v>crab</v>
      </c>
      <c r="M192" s="1" t="str">
        <f t="shared" ref="M192" si="112">C192</f>
        <v>Control pH</v>
      </c>
      <c r="N192" s="1">
        <f t="shared" ref="N192" si="113">AVERAGE(F192:F201)</f>
        <v>13.857108571428572</v>
      </c>
      <c r="O192" s="1">
        <f t="shared" ref="O192:P192" si="114">AVERAGE(H192:H201)</f>
        <v>-57.286714285714289</v>
      </c>
      <c r="P192" s="1">
        <f t="shared" si="114"/>
        <v>-979.42856096571427</v>
      </c>
      <c r="Q192" s="1">
        <f t="shared" ref="Q192" si="115">COUNTIF(G192:G201,"=1")</f>
        <v>3</v>
      </c>
      <c r="R192" s="1">
        <f t="shared" ref="R192" si="116">COUNTIF(G192:G201,"=2")</f>
        <v>0</v>
      </c>
    </row>
    <row r="193" spans="1:18" x14ac:dyDescent="0.2">
      <c r="A193" s="1" t="s">
        <v>12</v>
      </c>
      <c r="B193" s="1">
        <v>8.1</v>
      </c>
      <c r="C193" s="1" t="str">
        <f t="shared" si="74"/>
        <v>Control pH</v>
      </c>
      <c r="D193" s="1">
        <v>10</v>
      </c>
      <c r="E193" s="1">
        <v>2</v>
      </c>
      <c r="G193" s="1">
        <v>1</v>
      </c>
    </row>
    <row r="194" spans="1:18" x14ac:dyDescent="0.2">
      <c r="A194" s="1" t="s">
        <v>12</v>
      </c>
      <c r="B194" s="1">
        <v>8.1</v>
      </c>
      <c r="C194" s="1" t="str">
        <f t="shared" si="74"/>
        <v>Control pH</v>
      </c>
      <c r="D194" s="1">
        <v>10</v>
      </c>
      <c r="E194" s="1">
        <v>3</v>
      </c>
      <c r="G194" s="1">
        <v>1</v>
      </c>
    </row>
    <row r="195" spans="1:18" x14ac:dyDescent="0.2">
      <c r="A195" s="1" t="s">
        <v>12</v>
      </c>
      <c r="B195" s="1">
        <v>8.1</v>
      </c>
      <c r="C195" s="1" t="str">
        <f t="shared" ref="C195:C258" si="117">IF(B195&gt;8,"Control pH","Low pH")</f>
        <v>Control pH</v>
      </c>
      <c r="D195" s="1">
        <v>10</v>
      </c>
      <c r="E195" s="1">
        <v>4</v>
      </c>
      <c r="F195" s="1">
        <v>5.21</v>
      </c>
      <c r="G195" s="1">
        <v>0</v>
      </c>
      <c r="H195" s="1">
        <v>67.057000000000016</v>
      </c>
      <c r="I195" s="1">
        <v>349.36697000000009</v>
      </c>
    </row>
    <row r="196" spans="1:18" x14ac:dyDescent="0.2">
      <c r="A196" s="1" t="s">
        <v>12</v>
      </c>
      <c r="B196" s="1">
        <v>8.1</v>
      </c>
      <c r="C196" s="1" t="str">
        <f t="shared" si="117"/>
        <v>Control pH</v>
      </c>
      <c r="D196" s="1">
        <v>10</v>
      </c>
      <c r="E196" s="1">
        <v>5</v>
      </c>
      <c r="F196" s="1">
        <v>11.79912</v>
      </c>
      <c r="G196" s="1">
        <v>0</v>
      </c>
      <c r="H196" s="1">
        <v>-79.66700000000003</v>
      </c>
      <c r="I196" s="1">
        <v>-940.00049304000038</v>
      </c>
    </row>
    <row r="197" spans="1:18" x14ac:dyDescent="0.2">
      <c r="A197" s="1" t="s">
        <v>12</v>
      </c>
      <c r="B197" s="1">
        <v>8.1</v>
      </c>
      <c r="C197" s="1" t="str">
        <f t="shared" si="117"/>
        <v>Control pH</v>
      </c>
      <c r="D197" s="1">
        <v>10</v>
      </c>
      <c r="E197" s="1">
        <v>6</v>
      </c>
      <c r="F197" s="1">
        <v>12.129519999999999</v>
      </c>
      <c r="G197" s="1">
        <v>0</v>
      </c>
      <c r="H197" s="1">
        <v>-72.731999999999999</v>
      </c>
      <c r="I197" s="1">
        <v>-882.20424863999995</v>
      </c>
    </row>
    <row r="198" spans="1:18" x14ac:dyDescent="0.2">
      <c r="A198" s="1" t="s">
        <v>12</v>
      </c>
      <c r="B198" s="1">
        <v>8.1</v>
      </c>
      <c r="C198" s="1" t="str">
        <f t="shared" si="117"/>
        <v>Control pH</v>
      </c>
      <c r="D198" s="1">
        <v>10</v>
      </c>
      <c r="E198" s="1">
        <v>7</v>
      </c>
      <c r="F198" s="1">
        <v>14.91916</v>
      </c>
      <c r="G198" s="1">
        <v>0</v>
      </c>
      <c r="H198" s="1">
        <v>-70.84899999999999</v>
      </c>
      <c r="I198" s="1">
        <v>-1057.0075668399998</v>
      </c>
    </row>
    <row r="199" spans="1:18" x14ac:dyDescent="0.2">
      <c r="A199" s="1" t="s">
        <v>12</v>
      </c>
      <c r="B199" s="1">
        <v>8.1</v>
      </c>
      <c r="C199" s="1" t="str">
        <f t="shared" si="117"/>
        <v>Control pH</v>
      </c>
      <c r="D199" s="1">
        <v>10</v>
      </c>
      <c r="E199" s="1">
        <v>8</v>
      </c>
      <c r="F199" s="1">
        <v>15.867719999999998</v>
      </c>
      <c r="G199" s="1">
        <v>0</v>
      </c>
      <c r="H199" s="1">
        <v>-82.824000000000012</v>
      </c>
      <c r="I199" s="1">
        <v>-1314.2280412800001</v>
      </c>
    </row>
    <row r="200" spans="1:18" x14ac:dyDescent="0.2">
      <c r="A200" s="1" t="s">
        <v>12</v>
      </c>
      <c r="B200" s="1">
        <v>8.1</v>
      </c>
      <c r="C200" s="1" t="str">
        <f t="shared" si="117"/>
        <v>Control pH</v>
      </c>
      <c r="D200" s="1">
        <v>10</v>
      </c>
      <c r="E200" s="1">
        <v>9</v>
      </c>
      <c r="F200" s="1">
        <v>17.410360000000001</v>
      </c>
      <c r="G200" s="1">
        <v>0</v>
      </c>
      <c r="H200" s="1">
        <v>-76.975000000000023</v>
      </c>
      <c r="I200" s="1">
        <v>-1340.1624610000003</v>
      </c>
    </row>
    <row r="201" spans="1:18" x14ac:dyDescent="0.2">
      <c r="A201" s="1" t="s">
        <v>12</v>
      </c>
      <c r="B201" s="1">
        <v>8.1</v>
      </c>
      <c r="C201" s="1" t="str">
        <f t="shared" si="117"/>
        <v>Control pH</v>
      </c>
      <c r="D201" s="1">
        <v>10</v>
      </c>
      <c r="E201" s="1">
        <v>10</v>
      </c>
      <c r="F201" s="1">
        <v>19.663879999999999</v>
      </c>
      <c r="G201" s="1">
        <v>0</v>
      </c>
      <c r="H201" s="1">
        <v>-85.016999999999996</v>
      </c>
      <c r="I201" s="1">
        <v>-1671.7640859599999</v>
      </c>
    </row>
    <row r="202" spans="1:18" x14ac:dyDescent="0.2">
      <c r="A202" s="1" t="s">
        <v>12</v>
      </c>
      <c r="B202" s="1">
        <v>8.1</v>
      </c>
      <c r="C202" s="1" t="str">
        <f t="shared" si="117"/>
        <v>Control pH</v>
      </c>
      <c r="D202" s="1">
        <v>11</v>
      </c>
      <c r="E202" s="1">
        <v>1</v>
      </c>
      <c r="G202" s="1">
        <v>1</v>
      </c>
      <c r="L202" s="1" t="str">
        <f t="shared" ref="L202" si="118">A202</f>
        <v>crab</v>
      </c>
      <c r="M202" s="1" t="str">
        <f t="shared" ref="M202" si="119">C202</f>
        <v>Control pH</v>
      </c>
      <c r="N202" s="1">
        <f t="shared" ref="N202" si="120">AVERAGE(F202:F211)</f>
        <v>15.527274285714286</v>
      </c>
      <c r="O202" s="1">
        <f t="shared" ref="O202:P202" si="121">AVERAGE(H202:H211)</f>
        <v>-47.309571428571431</v>
      </c>
      <c r="P202" s="1">
        <f t="shared" si="121"/>
        <v>-928.90795621714301</v>
      </c>
      <c r="Q202" s="1">
        <f t="shared" ref="Q202" si="122">COUNTIF(G202:G211,"=1")</f>
        <v>2</v>
      </c>
      <c r="R202" s="1">
        <f t="shared" ref="R202" si="123">COUNTIF(G202:G211,"=2")</f>
        <v>1</v>
      </c>
    </row>
    <row r="203" spans="1:18" x14ac:dyDescent="0.2">
      <c r="A203" s="1" t="s">
        <v>12</v>
      </c>
      <c r="B203" s="1">
        <v>8.1</v>
      </c>
      <c r="C203" s="1" t="str">
        <f t="shared" si="117"/>
        <v>Control pH</v>
      </c>
      <c r="D203" s="1">
        <v>11</v>
      </c>
      <c r="E203" s="1">
        <v>2</v>
      </c>
      <c r="G203" s="1">
        <v>1</v>
      </c>
    </row>
    <row r="204" spans="1:18" x14ac:dyDescent="0.2">
      <c r="A204" s="1" t="s">
        <v>12</v>
      </c>
      <c r="B204" s="1">
        <v>8.1</v>
      </c>
      <c r="C204" s="1" t="str">
        <f t="shared" si="117"/>
        <v>Control pH</v>
      </c>
      <c r="D204" s="1">
        <v>11</v>
      </c>
      <c r="E204" s="1">
        <v>3</v>
      </c>
      <c r="G204" s="1">
        <v>2</v>
      </c>
    </row>
    <row r="205" spans="1:18" x14ac:dyDescent="0.2">
      <c r="A205" s="1" t="s">
        <v>12</v>
      </c>
      <c r="B205" s="1">
        <v>8.1</v>
      </c>
      <c r="C205" s="1" t="str">
        <f t="shared" si="117"/>
        <v>Control pH</v>
      </c>
      <c r="D205" s="1">
        <v>11</v>
      </c>
      <c r="E205" s="1">
        <v>4</v>
      </c>
      <c r="F205" s="1">
        <v>10.798679999999999</v>
      </c>
      <c r="G205" s="1">
        <v>0</v>
      </c>
      <c r="H205" s="1">
        <v>89.807999999999993</v>
      </c>
      <c r="I205" s="1">
        <v>969.8078534399998</v>
      </c>
    </row>
    <row r="206" spans="1:18" x14ac:dyDescent="0.2">
      <c r="A206" s="1" t="s">
        <v>12</v>
      </c>
      <c r="B206" s="1">
        <v>8.1</v>
      </c>
      <c r="C206" s="1" t="str">
        <f t="shared" si="117"/>
        <v>Control pH</v>
      </c>
      <c r="D206" s="1">
        <v>11</v>
      </c>
      <c r="E206" s="1">
        <v>5</v>
      </c>
      <c r="F206" s="1">
        <v>5.1165599999999998</v>
      </c>
      <c r="G206" s="1">
        <v>0</v>
      </c>
      <c r="H206" s="1">
        <v>-24.288999999999987</v>
      </c>
      <c r="I206" s="1">
        <v>-124.27612583999993</v>
      </c>
    </row>
    <row r="207" spans="1:18" x14ac:dyDescent="0.2">
      <c r="A207" s="1" t="s">
        <v>12</v>
      </c>
      <c r="B207" s="1">
        <v>8.1</v>
      </c>
      <c r="C207" s="1" t="str">
        <f t="shared" si="117"/>
        <v>Control pH</v>
      </c>
      <c r="D207" s="1">
        <v>11</v>
      </c>
      <c r="E207" s="1">
        <v>6</v>
      </c>
      <c r="F207" s="1">
        <v>9.501240000000001</v>
      </c>
      <c r="G207" s="1">
        <v>0</v>
      </c>
      <c r="H207" s="1">
        <v>-77.139999999999986</v>
      </c>
      <c r="I207" s="1">
        <v>-732.92565359999992</v>
      </c>
    </row>
    <row r="208" spans="1:18" x14ac:dyDescent="0.2">
      <c r="A208" s="1" t="s">
        <v>12</v>
      </c>
      <c r="B208" s="1">
        <v>8.1</v>
      </c>
      <c r="C208" s="1" t="str">
        <f t="shared" si="117"/>
        <v>Control pH</v>
      </c>
      <c r="D208" s="1">
        <v>11</v>
      </c>
      <c r="E208" s="1">
        <v>7</v>
      </c>
      <c r="F208" s="1">
        <v>20.718319999999999</v>
      </c>
      <c r="G208" s="1">
        <v>0</v>
      </c>
      <c r="H208" s="1">
        <v>-77.395999999999958</v>
      </c>
      <c r="I208" s="1">
        <v>-1603.5150947199991</v>
      </c>
    </row>
    <row r="209" spans="1:18" x14ac:dyDescent="0.2">
      <c r="A209" s="1" t="s">
        <v>12</v>
      </c>
      <c r="B209" s="1">
        <v>8.1</v>
      </c>
      <c r="C209" s="1" t="str">
        <f t="shared" si="117"/>
        <v>Control pH</v>
      </c>
      <c r="D209" s="1">
        <v>11</v>
      </c>
      <c r="E209" s="1">
        <v>8</v>
      </c>
      <c r="F209" s="1">
        <v>23.86552</v>
      </c>
      <c r="G209" s="1">
        <v>0</v>
      </c>
      <c r="H209" s="1">
        <v>-72.109000000000037</v>
      </c>
      <c r="I209" s="1">
        <v>-1720.9187816800008</v>
      </c>
    </row>
    <row r="210" spans="1:18" x14ac:dyDescent="0.2">
      <c r="A210" s="1" t="s">
        <v>12</v>
      </c>
      <c r="B210" s="1">
        <v>8.1</v>
      </c>
      <c r="C210" s="1" t="str">
        <f t="shared" si="117"/>
        <v>Control pH</v>
      </c>
      <c r="D210" s="1">
        <v>11</v>
      </c>
      <c r="E210" s="1">
        <v>9</v>
      </c>
      <c r="F210" s="1">
        <v>18.919719999999998</v>
      </c>
      <c r="G210" s="1">
        <v>0</v>
      </c>
      <c r="H210" s="1">
        <v>-83.80600000000004</v>
      </c>
      <c r="I210" s="1">
        <v>-1585.5860543200006</v>
      </c>
    </row>
    <row r="211" spans="1:18" x14ac:dyDescent="0.2">
      <c r="A211" s="1" t="s">
        <v>12</v>
      </c>
      <c r="B211" s="1">
        <v>8.1</v>
      </c>
      <c r="C211" s="1" t="str">
        <f t="shared" si="117"/>
        <v>Control pH</v>
      </c>
      <c r="D211" s="1">
        <v>11</v>
      </c>
      <c r="E211" s="1">
        <v>10</v>
      </c>
      <c r="F211" s="1">
        <v>19.770879999999998</v>
      </c>
      <c r="G211" s="1">
        <v>0</v>
      </c>
      <c r="H211" s="1">
        <v>-86.235000000000014</v>
      </c>
      <c r="I211" s="1">
        <v>-1704.9418368000001</v>
      </c>
    </row>
    <row r="212" spans="1:18" x14ac:dyDescent="0.2">
      <c r="A212" s="1" t="s">
        <v>12</v>
      </c>
      <c r="B212" s="1">
        <v>8.1</v>
      </c>
      <c r="C212" s="1" t="str">
        <f t="shared" si="117"/>
        <v>Control pH</v>
      </c>
      <c r="D212" s="1">
        <v>12</v>
      </c>
      <c r="E212" s="1">
        <v>1</v>
      </c>
      <c r="G212" s="1">
        <v>1</v>
      </c>
      <c r="L212" s="1" t="str">
        <f t="shared" ref="L212" si="124">A212</f>
        <v>crab</v>
      </c>
      <c r="M212" s="1" t="str">
        <f t="shared" ref="M212" si="125">C212</f>
        <v>Control pH</v>
      </c>
      <c r="N212" s="1">
        <f t="shared" ref="N212" si="126">AVERAGE(F212:F221)</f>
        <v>8.2545000000000002</v>
      </c>
      <c r="O212" s="1">
        <f t="shared" ref="O212:P212" si="127">AVERAGE(H212:H221)</f>
        <v>-0.91337500000000915</v>
      </c>
      <c r="P212" s="1">
        <f t="shared" si="127"/>
        <v>-31.691175710000067</v>
      </c>
      <c r="Q212" s="1">
        <f t="shared" ref="Q212" si="128">COUNTIF(G212:G221,"=1")</f>
        <v>2</v>
      </c>
      <c r="R212" s="1">
        <f t="shared" ref="R212" si="129">COUNTIF(G212:G221,"=2")</f>
        <v>0</v>
      </c>
    </row>
    <row r="213" spans="1:18" x14ac:dyDescent="0.2">
      <c r="A213" s="1" t="s">
        <v>12</v>
      </c>
      <c r="B213" s="1">
        <v>8.1</v>
      </c>
      <c r="C213" s="1" t="str">
        <f t="shared" si="117"/>
        <v>Control pH</v>
      </c>
      <c r="D213" s="1">
        <v>12</v>
      </c>
      <c r="E213" s="1">
        <v>2</v>
      </c>
      <c r="G213" s="1">
        <v>1</v>
      </c>
    </row>
    <row r="214" spans="1:18" x14ac:dyDescent="0.2">
      <c r="A214" s="1" t="s">
        <v>12</v>
      </c>
      <c r="B214" s="1">
        <v>8.1</v>
      </c>
      <c r="C214" s="1" t="str">
        <f t="shared" si="117"/>
        <v>Control pH</v>
      </c>
      <c r="D214" s="1">
        <v>12</v>
      </c>
      <c r="E214" s="1">
        <v>3</v>
      </c>
      <c r="F214" s="1">
        <v>9.9824000000000002</v>
      </c>
      <c r="G214" s="1">
        <v>0</v>
      </c>
      <c r="H214" s="1">
        <v>84.688999999999993</v>
      </c>
      <c r="I214" s="1">
        <v>845.39947359999996</v>
      </c>
    </row>
    <row r="215" spans="1:18" x14ac:dyDescent="0.2">
      <c r="A215" s="1" t="s">
        <v>12</v>
      </c>
      <c r="B215" s="1">
        <v>8.1</v>
      </c>
      <c r="C215" s="1" t="str">
        <f t="shared" si="117"/>
        <v>Control pH</v>
      </c>
      <c r="D215" s="1">
        <v>12</v>
      </c>
      <c r="E215" s="1">
        <v>4</v>
      </c>
      <c r="F215" s="1">
        <v>9.3730799999999999</v>
      </c>
      <c r="G215" s="1">
        <v>0</v>
      </c>
      <c r="H215" s="1">
        <v>86.332999999999998</v>
      </c>
      <c r="I215" s="1">
        <v>809.20611564000001</v>
      </c>
    </row>
    <row r="216" spans="1:18" x14ac:dyDescent="0.2">
      <c r="A216" s="1" t="s">
        <v>12</v>
      </c>
      <c r="B216" s="1">
        <v>8.1</v>
      </c>
      <c r="C216" s="1" t="str">
        <f t="shared" si="117"/>
        <v>Control pH</v>
      </c>
      <c r="D216" s="1">
        <v>12</v>
      </c>
      <c r="E216" s="1">
        <v>5</v>
      </c>
      <c r="F216" s="1">
        <v>7.31508</v>
      </c>
      <c r="G216" s="1">
        <v>0</v>
      </c>
      <c r="H216" s="1">
        <v>63.991</v>
      </c>
      <c r="I216" s="1">
        <v>468.09928428000001</v>
      </c>
    </row>
    <row r="217" spans="1:18" x14ac:dyDescent="0.2">
      <c r="A217" s="1" t="s">
        <v>12</v>
      </c>
      <c r="B217" s="1">
        <v>8.1</v>
      </c>
      <c r="C217" s="1" t="str">
        <f t="shared" si="117"/>
        <v>Control pH</v>
      </c>
      <c r="D217" s="1">
        <v>12</v>
      </c>
      <c r="E217" s="1">
        <v>6</v>
      </c>
      <c r="F217" s="1">
        <v>5.2636000000000003</v>
      </c>
      <c r="G217" s="1">
        <v>0</v>
      </c>
      <c r="H217" s="1">
        <v>39.228000000000009</v>
      </c>
      <c r="I217" s="1">
        <v>206.48050080000004</v>
      </c>
    </row>
    <row r="218" spans="1:18" x14ac:dyDescent="0.2">
      <c r="A218" s="1" t="s">
        <v>12</v>
      </c>
      <c r="B218" s="1">
        <v>8.1</v>
      </c>
      <c r="C218" s="1" t="str">
        <f t="shared" si="117"/>
        <v>Control pH</v>
      </c>
      <c r="D218" s="1">
        <v>12</v>
      </c>
      <c r="E218" s="1">
        <v>7</v>
      </c>
      <c r="F218" s="1">
        <v>2.8999200000000003</v>
      </c>
      <c r="G218" s="1">
        <v>0</v>
      </c>
      <c r="H218" s="1">
        <v>-39.444000000000017</v>
      </c>
      <c r="I218" s="1">
        <v>-114.38444448000006</v>
      </c>
    </row>
    <row r="219" spans="1:18" x14ac:dyDescent="0.2">
      <c r="A219" s="1" t="s">
        <v>12</v>
      </c>
      <c r="B219" s="1">
        <v>8.1</v>
      </c>
      <c r="C219" s="1" t="str">
        <f t="shared" si="117"/>
        <v>Control pH</v>
      </c>
      <c r="D219" s="1">
        <v>12</v>
      </c>
      <c r="E219" s="1">
        <v>8</v>
      </c>
      <c r="F219" s="1">
        <v>6.665119999999999</v>
      </c>
      <c r="G219" s="1">
        <v>0</v>
      </c>
      <c r="H219" s="1">
        <v>-88.536000000000001</v>
      </c>
      <c r="I219" s="1">
        <v>-590.10306431999993</v>
      </c>
    </row>
    <row r="220" spans="1:18" x14ac:dyDescent="0.2">
      <c r="A220" s="1" t="s">
        <v>12</v>
      </c>
      <c r="B220" s="1">
        <v>8.1</v>
      </c>
      <c r="C220" s="1" t="str">
        <f t="shared" si="117"/>
        <v>Control pH</v>
      </c>
      <c r="D220" s="1">
        <v>12</v>
      </c>
      <c r="E220" s="1">
        <v>9</v>
      </c>
      <c r="F220" s="1">
        <v>11.723199999999999</v>
      </c>
      <c r="G220" s="1">
        <v>0</v>
      </c>
      <c r="H220" s="1">
        <v>-82.109000000000037</v>
      </c>
      <c r="I220" s="1">
        <v>-962.58022880000033</v>
      </c>
    </row>
    <row r="221" spans="1:18" x14ac:dyDescent="0.2">
      <c r="A221" s="1" t="s">
        <v>12</v>
      </c>
      <c r="B221" s="1">
        <v>8.1</v>
      </c>
      <c r="C221" s="1" t="str">
        <f t="shared" si="117"/>
        <v>Control pH</v>
      </c>
      <c r="D221" s="1">
        <v>12</v>
      </c>
      <c r="E221" s="1">
        <v>10</v>
      </c>
      <c r="F221" s="1">
        <v>12.813599999999999</v>
      </c>
      <c r="G221" s="1">
        <v>0</v>
      </c>
      <c r="H221" s="1">
        <v>-71.459000000000003</v>
      </c>
      <c r="I221" s="1">
        <v>-915.64704240000003</v>
      </c>
    </row>
    <row r="222" spans="1:18" x14ac:dyDescent="0.2">
      <c r="A222" s="2" t="s">
        <v>14</v>
      </c>
      <c r="B222" s="2">
        <v>8.1</v>
      </c>
      <c r="C222" s="1" t="str">
        <f t="shared" si="117"/>
        <v>Control pH</v>
      </c>
      <c r="D222" s="2">
        <v>1</v>
      </c>
      <c r="E222" s="2">
        <v>1</v>
      </c>
      <c r="F222" s="1">
        <v>1.5646</v>
      </c>
      <c r="G222" s="2">
        <v>0</v>
      </c>
      <c r="H222" s="1">
        <v>47.471000000000004</v>
      </c>
      <c r="I222" s="1">
        <v>74.273126600000012</v>
      </c>
      <c r="L222" s="1" t="str">
        <f t="shared" ref="L222" si="130">A222</f>
        <v>Ccon</v>
      </c>
      <c r="M222" s="1" t="str">
        <f t="shared" ref="M222" si="131">C222</f>
        <v>Control pH</v>
      </c>
      <c r="N222" s="1">
        <f t="shared" ref="N222" si="132">AVERAGE(F222:F231)</f>
        <v>6.712635555555555</v>
      </c>
      <c r="O222" s="1">
        <f t="shared" ref="O222:P222" si="133">AVERAGE(H222:H231)</f>
        <v>10.232111111111111</v>
      </c>
      <c r="P222" s="1">
        <f t="shared" si="133"/>
        <v>21.973858071111117</v>
      </c>
      <c r="Q222" s="1">
        <f t="shared" ref="Q222" si="134">COUNTIF(G222:G231,"=1")</f>
        <v>1</v>
      </c>
      <c r="R222" s="1">
        <f t="shared" ref="R222" si="135">COUNTIF(G222:G231,"=2")</f>
        <v>0</v>
      </c>
    </row>
    <row r="223" spans="1:18" x14ac:dyDescent="0.2">
      <c r="A223" s="2" t="s">
        <v>14</v>
      </c>
      <c r="B223" s="2">
        <v>8.1</v>
      </c>
      <c r="C223" s="1" t="str">
        <f t="shared" si="117"/>
        <v>Control pH</v>
      </c>
      <c r="D223" s="2">
        <v>1</v>
      </c>
      <c r="E223" s="2">
        <v>2</v>
      </c>
      <c r="F223" s="1">
        <v>5.6002800000000006</v>
      </c>
      <c r="G223" s="2">
        <v>0</v>
      </c>
      <c r="H223" s="1">
        <v>60</v>
      </c>
      <c r="I223" s="1">
        <v>336.01680000000005</v>
      </c>
    </row>
    <row r="224" spans="1:18" x14ac:dyDescent="0.2">
      <c r="A224" s="2" t="s">
        <v>14</v>
      </c>
      <c r="B224" s="2">
        <v>8.1</v>
      </c>
      <c r="C224" s="1" t="str">
        <f t="shared" si="117"/>
        <v>Control pH</v>
      </c>
      <c r="D224" s="2">
        <v>1</v>
      </c>
      <c r="E224" s="2">
        <v>3</v>
      </c>
      <c r="F224" s="1">
        <v>8.2756399999999992</v>
      </c>
      <c r="G224" s="2">
        <v>0</v>
      </c>
      <c r="H224" s="1">
        <v>75.460999999999999</v>
      </c>
      <c r="I224" s="1">
        <v>624.48807003999991</v>
      </c>
    </row>
    <row r="225" spans="1:18" x14ac:dyDescent="0.2">
      <c r="A225" s="2" t="s">
        <v>14</v>
      </c>
      <c r="B225" s="2">
        <v>8.1</v>
      </c>
      <c r="C225" s="1" t="str">
        <f t="shared" si="117"/>
        <v>Control pH</v>
      </c>
      <c r="D225" s="2">
        <v>1</v>
      </c>
      <c r="E225" s="2">
        <v>4</v>
      </c>
      <c r="F225" s="1">
        <v>6.95688</v>
      </c>
      <c r="G225" s="2">
        <v>0</v>
      </c>
      <c r="H225" s="1">
        <v>89.995000000000005</v>
      </c>
      <c r="I225" s="1">
        <v>626.08441560000006</v>
      </c>
    </row>
    <row r="226" spans="1:18" x14ac:dyDescent="0.2">
      <c r="A226" s="2" t="s">
        <v>14</v>
      </c>
      <c r="B226" s="2">
        <v>8.1</v>
      </c>
      <c r="C226" s="1" t="str">
        <f t="shared" si="117"/>
        <v>Control pH</v>
      </c>
      <c r="D226" s="2">
        <v>1</v>
      </c>
      <c r="E226" s="2">
        <v>5</v>
      </c>
      <c r="F226" s="1">
        <v>7.9526399999999997</v>
      </c>
      <c r="G226" s="2">
        <v>0</v>
      </c>
      <c r="H226" s="1">
        <v>80.194000000000003</v>
      </c>
      <c r="I226" s="1">
        <v>637.75401216</v>
      </c>
    </row>
    <row r="227" spans="1:18" x14ac:dyDescent="0.2">
      <c r="A227" s="2" t="s">
        <v>14</v>
      </c>
      <c r="B227" s="2">
        <v>8.1</v>
      </c>
      <c r="C227" s="1" t="str">
        <f t="shared" si="117"/>
        <v>Control pH</v>
      </c>
      <c r="D227" s="2">
        <v>1</v>
      </c>
      <c r="E227" s="2">
        <v>6</v>
      </c>
      <c r="F227" s="1">
        <v>3.9179599999999999</v>
      </c>
      <c r="G227" s="2">
        <v>0</v>
      </c>
      <c r="H227" s="1">
        <v>-47.650000000000006</v>
      </c>
      <c r="I227" s="1">
        <v>-186.69079400000001</v>
      </c>
    </row>
    <row r="228" spans="1:18" x14ac:dyDescent="0.2">
      <c r="A228" s="2" t="s">
        <v>14</v>
      </c>
      <c r="B228" s="2">
        <v>8.1</v>
      </c>
      <c r="C228" s="1" t="str">
        <f t="shared" si="117"/>
        <v>Control pH</v>
      </c>
      <c r="D228" s="2">
        <v>1</v>
      </c>
      <c r="E228" s="2">
        <v>7</v>
      </c>
      <c r="F228" s="1">
        <v>5.9494000000000007</v>
      </c>
      <c r="G228" s="2">
        <v>0</v>
      </c>
      <c r="H228" s="1">
        <v>-56.730000000000018</v>
      </c>
      <c r="I228" s="1">
        <v>-337.50946200000016</v>
      </c>
    </row>
    <row r="229" spans="1:18" x14ac:dyDescent="0.2">
      <c r="A229" s="2" t="s">
        <v>14</v>
      </c>
      <c r="B229" s="2">
        <v>8.1</v>
      </c>
      <c r="C229" s="1" t="str">
        <f t="shared" si="117"/>
        <v>Control pH</v>
      </c>
      <c r="D229" s="2">
        <v>1</v>
      </c>
      <c r="E229" s="2">
        <v>8</v>
      </c>
      <c r="F229" s="1">
        <v>8.4307999999999996</v>
      </c>
      <c r="G229" s="2">
        <v>0</v>
      </c>
      <c r="H229" s="1">
        <v>-79.899000000000001</v>
      </c>
      <c r="I229" s="1">
        <v>-673.61248920000003</v>
      </c>
    </row>
    <row r="230" spans="1:18" x14ac:dyDescent="0.2">
      <c r="A230" s="2" t="s">
        <v>14</v>
      </c>
      <c r="B230" s="2">
        <v>8.1</v>
      </c>
      <c r="C230" s="1" t="str">
        <f t="shared" si="117"/>
        <v>Control pH</v>
      </c>
      <c r="D230" s="2">
        <v>1</v>
      </c>
      <c r="E230" s="2">
        <v>9</v>
      </c>
      <c r="F230" s="1">
        <v>11.765519999999999</v>
      </c>
      <c r="G230" s="2">
        <v>0</v>
      </c>
      <c r="H230" s="1">
        <v>-76.752999999999986</v>
      </c>
      <c r="I230" s="1">
        <v>-903.03895655999975</v>
      </c>
    </row>
    <row r="231" spans="1:18" x14ac:dyDescent="0.2">
      <c r="A231" s="2" t="s">
        <v>14</v>
      </c>
      <c r="B231" s="2">
        <v>8.1</v>
      </c>
      <c r="C231" s="1" t="str">
        <f t="shared" si="117"/>
        <v>Control pH</v>
      </c>
      <c r="D231" s="2">
        <v>1</v>
      </c>
      <c r="E231" s="2">
        <v>10</v>
      </c>
      <c r="G231" s="2">
        <v>1</v>
      </c>
    </row>
    <row r="232" spans="1:18" x14ac:dyDescent="0.2">
      <c r="A232" s="2" t="s">
        <v>14</v>
      </c>
      <c r="B232" s="2">
        <v>8.1</v>
      </c>
      <c r="C232" s="1" t="str">
        <f t="shared" si="117"/>
        <v>Control pH</v>
      </c>
      <c r="D232" s="2">
        <v>2</v>
      </c>
      <c r="E232" s="2">
        <v>1</v>
      </c>
      <c r="F232" s="1">
        <v>3.84748</v>
      </c>
      <c r="G232" s="2">
        <v>0</v>
      </c>
      <c r="H232" s="1">
        <v>18.575999999999993</v>
      </c>
      <c r="I232" s="1">
        <v>71.470788479999982</v>
      </c>
      <c r="L232" s="1" t="str">
        <f t="shared" ref="L232" si="136">A232</f>
        <v>Ccon</v>
      </c>
      <c r="M232" s="1" t="str">
        <f t="shared" ref="M232" si="137">C232</f>
        <v>Control pH</v>
      </c>
      <c r="N232" s="1">
        <f t="shared" ref="N232" si="138">AVERAGE(F232:F241)</f>
        <v>7.6617360000000003</v>
      </c>
      <c r="O232" s="1">
        <f t="shared" ref="O232:P232" si="139">AVERAGE(H232:H241)</f>
        <v>-32.991799999999998</v>
      </c>
      <c r="P232" s="1">
        <f t="shared" si="139"/>
        <v>-404.04659575199992</v>
      </c>
      <c r="Q232" s="1">
        <f t="shared" ref="Q232" si="140">COUNTIF(G232:G241,"=1")</f>
        <v>1</v>
      </c>
      <c r="R232" s="1">
        <f t="shared" ref="R232" si="141">COUNTIF(G232:G241,"=2")</f>
        <v>4</v>
      </c>
    </row>
    <row r="233" spans="1:18" x14ac:dyDescent="0.2">
      <c r="A233" s="2" t="s">
        <v>14</v>
      </c>
      <c r="B233" s="2">
        <v>8.1</v>
      </c>
      <c r="C233" s="1" t="str">
        <f t="shared" si="117"/>
        <v>Control pH</v>
      </c>
      <c r="D233" s="2">
        <v>2</v>
      </c>
      <c r="E233" s="2">
        <v>2</v>
      </c>
      <c r="F233" s="1">
        <v>4.4009200000000002</v>
      </c>
      <c r="G233" s="2">
        <v>0</v>
      </c>
      <c r="H233" s="1">
        <v>40.865999999999985</v>
      </c>
      <c r="I233" s="1">
        <v>179.84799671999994</v>
      </c>
    </row>
    <row r="234" spans="1:18" x14ac:dyDescent="0.2">
      <c r="A234" s="2" t="s">
        <v>14</v>
      </c>
      <c r="B234" s="2">
        <v>8.1</v>
      </c>
      <c r="C234" s="1" t="str">
        <f t="shared" si="117"/>
        <v>Control pH</v>
      </c>
      <c r="D234" s="2">
        <v>2</v>
      </c>
      <c r="E234" s="2">
        <v>3</v>
      </c>
      <c r="F234" s="1">
        <v>5.6857600000000001</v>
      </c>
      <c r="G234" s="2">
        <v>0</v>
      </c>
      <c r="H234" s="1">
        <v>-82.274999999999977</v>
      </c>
      <c r="I234" s="1">
        <v>-467.79590399999989</v>
      </c>
    </row>
    <row r="235" spans="1:18" x14ac:dyDescent="0.2">
      <c r="A235" s="2" t="s">
        <v>14</v>
      </c>
      <c r="B235" s="2">
        <v>8.1</v>
      </c>
      <c r="C235" s="1" t="str">
        <f t="shared" si="117"/>
        <v>Control pH</v>
      </c>
      <c r="D235" s="2">
        <v>2</v>
      </c>
      <c r="E235" s="2">
        <v>4</v>
      </c>
      <c r="F235" s="1">
        <v>10.06428</v>
      </c>
      <c r="G235" s="2">
        <v>0</v>
      </c>
      <c r="H235" s="1">
        <v>-54.192999999999984</v>
      </c>
      <c r="I235" s="1">
        <v>-545.41352603999985</v>
      </c>
    </row>
    <row r="236" spans="1:18" x14ac:dyDescent="0.2">
      <c r="A236" s="2" t="s">
        <v>14</v>
      </c>
      <c r="B236" s="2">
        <v>8.1</v>
      </c>
      <c r="C236" s="1" t="str">
        <f t="shared" si="117"/>
        <v>Control pH</v>
      </c>
      <c r="D236" s="2">
        <v>2</v>
      </c>
      <c r="E236" s="2">
        <v>6</v>
      </c>
      <c r="F236" s="1">
        <v>14.310239999999999</v>
      </c>
      <c r="G236" s="2">
        <v>0</v>
      </c>
      <c r="H236" s="1">
        <v>-87.932999999999993</v>
      </c>
      <c r="I236" s="1">
        <v>-1258.3423339199999</v>
      </c>
    </row>
    <row r="237" spans="1:18" x14ac:dyDescent="0.2">
      <c r="A237" s="2" t="s">
        <v>14</v>
      </c>
      <c r="B237" s="2">
        <v>8.1</v>
      </c>
      <c r="C237" s="1" t="str">
        <f t="shared" si="117"/>
        <v>Control pH</v>
      </c>
      <c r="D237" s="2">
        <v>2</v>
      </c>
      <c r="E237" s="2">
        <v>5</v>
      </c>
      <c r="G237" s="2">
        <v>1</v>
      </c>
    </row>
    <row r="238" spans="1:18" x14ac:dyDescent="0.2">
      <c r="A238" s="2" t="s">
        <v>14</v>
      </c>
      <c r="B238" s="2">
        <v>8.1</v>
      </c>
      <c r="C238" s="1" t="str">
        <f t="shared" si="117"/>
        <v>Control pH</v>
      </c>
      <c r="D238" s="2">
        <v>2</v>
      </c>
      <c r="E238" s="2">
        <v>7</v>
      </c>
      <c r="G238" s="2">
        <v>2</v>
      </c>
    </row>
    <row r="239" spans="1:18" x14ac:dyDescent="0.2">
      <c r="A239" s="2" t="s">
        <v>14</v>
      </c>
      <c r="B239" s="2">
        <v>8.1</v>
      </c>
      <c r="C239" s="1" t="str">
        <f t="shared" si="117"/>
        <v>Control pH</v>
      </c>
      <c r="D239" s="2">
        <v>2</v>
      </c>
      <c r="E239" s="2">
        <v>8</v>
      </c>
      <c r="G239" s="2">
        <v>2</v>
      </c>
    </row>
    <row r="240" spans="1:18" x14ac:dyDescent="0.2">
      <c r="A240" s="2" t="s">
        <v>14</v>
      </c>
      <c r="B240" s="2">
        <v>8.1</v>
      </c>
      <c r="C240" s="1" t="str">
        <f t="shared" si="117"/>
        <v>Control pH</v>
      </c>
      <c r="D240" s="2">
        <v>2</v>
      </c>
      <c r="E240" s="2">
        <v>9</v>
      </c>
      <c r="G240" s="2">
        <v>2</v>
      </c>
    </row>
    <row r="241" spans="1:18" x14ac:dyDescent="0.2">
      <c r="A241" s="2" t="s">
        <v>14</v>
      </c>
      <c r="B241" s="2">
        <v>8.1</v>
      </c>
      <c r="C241" s="1" t="str">
        <f t="shared" si="117"/>
        <v>Control pH</v>
      </c>
      <c r="D241" s="2">
        <v>2</v>
      </c>
      <c r="E241" s="2">
        <v>10</v>
      </c>
      <c r="G241" s="2">
        <v>2</v>
      </c>
    </row>
    <row r="242" spans="1:18" x14ac:dyDescent="0.2">
      <c r="A242" s="2" t="s">
        <v>14</v>
      </c>
      <c r="B242" s="2">
        <v>8.1</v>
      </c>
      <c r="C242" s="1" t="str">
        <f t="shared" si="117"/>
        <v>Control pH</v>
      </c>
      <c r="D242" s="2">
        <v>3</v>
      </c>
      <c r="E242" s="2">
        <v>1</v>
      </c>
      <c r="F242" s="1">
        <v>3.3427999999999995</v>
      </c>
      <c r="G242" s="2">
        <v>0</v>
      </c>
      <c r="H242" s="1">
        <v>53.961999999999989</v>
      </c>
      <c r="I242" s="1">
        <v>180.38417359999994</v>
      </c>
      <c r="L242" s="1" t="str">
        <f t="shared" ref="L242" si="142">A242</f>
        <v>Ccon</v>
      </c>
      <c r="M242" s="1" t="str">
        <f t="shared" ref="M242" si="143">C242</f>
        <v>Control pH</v>
      </c>
      <c r="N242" s="1">
        <f t="shared" ref="N242" si="144">AVERAGE(F242:F251)</f>
        <v>6.1986914285714283</v>
      </c>
      <c r="O242" s="1">
        <f t="shared" ref="O242:P242" si="145">AVERAGE(H242:H251)</f>
        <v>5.8758571428571429</v>
      </c>
      <c r="P242" s="1">
        <f t="shared" si="145"/>
        <v>-63.571724285714289</v>
      </c>
      <c r="Q242" s="1">
        <f t="shared" ref="Q242" si="146">COUNTIF(G242:G251,"=1")</f>
        <v>0</v>
      </c>
      <c r="R242" s="1">
        <f t="shared" ref="R242" si="147">COUNTIF(G242:G251,"=2")</f>
        <v>3</v>
      </c>
    </row>
    <row r="243" spans="1:18" x14ac:dyDescent="0.2">
      <c r="A243" s="2" t="s">
        <v>14</v>
      </c>
      <c r="B243" s="2">
        <v>8.1</v>
      </c>
      <c r="C243" s="1" t="str">
        <f t="shared" si="117"/>
        <v>Control pH</v>
      </c>
      <c r="D243" s="2">
        <v>3</v>
      </c>
      <c r="E243" s="2">
        <v>2</v>
      </c>
      <c r="F243" s="1">
        <v>9.0031999999999996</v>
      </c>
      <c r="G243" s="2">
        <v>0</v>
      </c>
      <c r="H243" s="1">
        <v>73.47199999999998</v>
      </c>
      <c r="I243" s="1">
        <v>661.48311039999976</v>
      </c>
    </row>
    <row r="244" spans="1:18" x14ac:dyDescent="0.2">
      <c r="A244" s="2" t="s">
        <v>14</v>
      </c>
      <c r="B244" s="2">
        <v>8.1</v>
      </c>
      <c r="C244" s="1" t="str">
        <f t="shared" si="117"/>
        <v>Control pH</v>
      </c>
      <c r="D244" s="2">
        <v>3</v>
      </c>
      <c r="E244" s="2">
        <v>3</v>
      </c>
      <c r="F244" s="1">
        <v>1.601</v>
      </c>
      <c r="G244" s="2">
        <v>0</v>
      </c>
      <c r="H244" s="1">
        <v>27.995000000000005</v>
      </c>
      <c r="I244" s="1">
        <v>44.819995000000006</v>
      </c>
    </row>
    <row r="245" spans="1:18" x14ac:dyDescent="0.2">
      <c r="A245" s="2" t="s">
        <v>14</v>
      </c>
      <c r="B245" s="2">
        <v>8.1</v>
      </c>
      <c r="C245" s="1" t="str">
        <f t="shared" si="117"/>
        <v>Control pH</v>
      </c>
      <c r="D245" s="2">
        <v>3</v>
      </c>
      <c r="E245" s="2">
        <v>4</v>
      </c>
      <c r="F245" s="1">
        <v>4.5694799999999995</v>
      </c>
      <c r="G245" s="2">
        <v>0</v>
      </c>
      <c r="H245" s="1">
        <v>38.199000000000012</v>
      </c>
      <c r="I245" s="1">
        <v>174.54956652000004</v>
      </c>
    </row>
    <row r="246" spans="1:18" x14ac:dyDescent="0.2">
      <c r="A246" s="2" t="s">
        <v>14</v>
      </c>
      <c r="B246" s="2">
        <v>8.1</v>
      </c>
      <c r="C246" s="1" t="str">
        <f t="shared" si="117"/>
        <v>Control pH</v>
      </c>
      <c r="D246" s="2">
        <v>3</v>
      </c>
      <c r="E246" s="2">
        <v>5</v>
      </c>
      <c r="F246" s="1">
        <v>2.9048799999999999</v>
      </c>
      <c r="G246" s="2">
        <v>0</v>
      </c>
      <c r="H246" s="1">
        <v>-23.289999999999992</v>
      </c>
      <c r="I246" s="1">
        <v>-67.654655199999979</v>
      </c>
    </row>
    <row r="247" spans="1:18" x14ac:dyDescent="0.2">
      <c r="A247" s="2" t="s">
        <v>14</v>
      </c>
      <c r="B247" s="2">
        <v>8.1</v>
      </c>
      <c r="C247" s="1" t="str">
        <f t="shared" si="117"/>
        <v>Control pH</v>
      </c>
      <c r="D247" s="2">
        <v>3</v>
      </c>
      <c r="E247" s="2">
        <v>6</v>
      </c>
      <c r="F247" s="1">
        <v>9.7148000000000003</v>
      </c>
      <c r="G247" s="2">
        <v>0</v>
      </c>
      <c r="H247" s="1">
        <v>-57.013000000000005</v>
      </c>
      <c r="I247" s="1">
        <v>-553.86989240000003</v>
      </c>
    </row>
    <row r="248" spans="1:18" x14ac:dyDescent="0.2">
      <c r="A248" s="2" t="s">
        <v>14</v>
      </c>
      <c r="B248" s="2">
        <v>8.1</v>
      </c>
      <c r="C248" s="1" t="str">
        <f t="shared" si="117"/>
        <v>Control pH</v>
      </c>
      <c r="D248" s="2">
        <v>3</v>
      </c>
      <c r="E248" s="2">
        <v>7</v>
      </c>
      <c r="F248" s="1">
        <v>12.25468</v>
      </c>
      <c r="G248" s="2">
        <v>0</v>
      </c>
      <c r="H248" s="1">
        <v>-72.193999999999988</v>
      </c>
      <c r="I248" s="1">
        <v>-884.71436791999986</v>
      </c>
    </row>
    <row r="249" spans="1:18" x14ac:dyDescent="0.2">
      <c r="A249" s="2" t="s">
        <v>14</v>
      </c>
      <c r="B249" s="2">
        <v>8.1</v>
      </c>
      <c r="C249" s="1" t="str">
        <f t="shared" si="117"/>
        <v>Control pH</v>
      </c>
      <c r="D249" s="2">
        <v>3</v>
      </c>
      <c r="E249" s="2">
        <v>8</v>
      </c>
      <c r="G249" s="2">
        <v>2</v>
      </c>
    </row>
    <row r="250" spans="1:18" x14ac:dyDescent="0.2">
      <c r="A250" s="2" t="s">
        <v>14</v>
      </c>
      <c r="B250" s="2">
        <v>8.1</v>
      </c>
      <c r="C250" s="1" t="str">
        <f t="shared" si="117"/>
        <v>Control pH</v>
      </c>
      <c r="D250" s="2">
        <v>3</v>
      </c>
      <c r="E250" s="2">
        <v>9</v>
      </c>
      <c r="G250" s="2">
        <v>2</v>
      </c>
    </row>
    <row r="251" spans="1:18" x14ac:dyDescent="0.2">
      <c r="A251" s="2" t="s">
        <v>14</v>
      </c>
      <c r="B251" s="2">
        <v>8.1</v>
      </c>
      <c r="C251" s="1" t="str">
        <f t="shared" si="117"/>
        <v>Control pH</v>
      </c>
      <c r="D251" s="2">
        <v>3</v>
      </c>
      <c r="E251" s="2">
        <v>10</v>
      </c>
      <c r="G251" s="2">
        <v>2</v>
      </c>
    </row>
    <row r="252" spans="1:18" x14ac:dyDescent="0.2">
      <c r="A252" s="2" t="s">
        <v>14</v>
      </c>
      <c r="B252" s="2">
        <v>8.1</v>
      </c>
      <c r="C252" s="1" t="str">
        <f t="shared" si="117"/>
        <v>Control pH</v>
      </c>
      <c r="D252" s="2">
        <v>4</v>
      </c>
      <c r="E252" s="2">
        <v>1</v>
      </c>
      <c r="F252" s="1">
        <v>1.0322799999999999</v>
      </c>
      <c r="G252" s="2">
        <v>0</v>
      </c>
      <c r="H252" s="1">
        <v>69.462000000000003</v>
      </c>
      <c r="I252" s="1">
        <v>71.704233359999989</v>
      </c>
      <c r="L252" s="1" t="str">
        <f t="shared" ref="L252" si="148">A252</f>
        <v>Ccon</v>
      </c>
      <c r="M252" s="1" t="str">
        <f t="shared" ref="M252" si="149">C252</f>
        <v>Control pH</v>
      </c>
      <c r="N252" s="1">
        <f t="shared" ref="N252" si="150">AVERAGE(F252:F261)</f>
        <v>6.3353900000000003</v>
      </c>
      <c r="O252" s="1">
        <f t="shared" ref="O252:P252" si="151">AVERAGE(H252:H261)</f>
        <v>-34.373750000000001</v>
      </c>
      <c r="P252" s="1">
        <f t="shared" si="151"/>
        <v>-390.77816873999996</v>
      </c>
      <c r="Q252" s="1">
        <f t="shared" ref="Q252" si="152">COUNTIF(G252:G261,"=1")</f>
        <v>0</v>
      </c>
      <c r="R252" s="1">
        <f t="shared" ref="R252" si="153">COUNTIF(G252:G261,"=2")</f>
        <v>6</v>
      </c>
    </row>
    <row r="253" spans="1:18" x14ac:dyDescent="0.2">
      <c r="A253" s="2" t="s">
        <v>14</v>
      </c>
      <c r="B253" s="2">
        <v>8.1</v>
      </c>
      <c r="C253" s="1" t="str">
        <f t="shared" si="117"/>
        <v>Control pH</v>
      </c>
      <c r="D253" s="2">
        <v>4</v>
      </c>
      <c r="E253" s="2">
        <v>2</v>
      </c>
      <c r="F253" s="1">
        <v>6.2641999999999998</v>
      </c>
      <c r="G253" s="2">
        <v>0</v>
      </c>
      <c r="H253" s="1">
        <v>-84.829000000000008</v>
      </c>
      <c r="I253" s="1">
        <v>-531.38582180000003</v>
      </c>
    </row>
    <row r="254" spans="1:18" x14ac:dyDescent="0.2">
      <c r="A254" s="2" t="s">
        <v>14</v>
      </c>
      <c r="B254" s="2">
        <v>8.1</v>
      </c>
      <c r="C254" s="1" t="str">
        <f t="shared" si="117"/>
        <v>Control pH</v>
      </c>
      <c r="D254" s="2">
        <v>4</v>
      </c>
      <c r="E254" s="2">
        <v>3</v>
      </c>
      <c r="F254" s="1">
        <v>6.8104800000000001</v>
      </c>
      <c r="G254" s="2">
        <v>0</v>
      </c>
      <c r="H254" s="1">
        <v>-60.718999999999994</v>
      </c>
      <c r="I254" s="1">
        <v>-413.52553511999997</v>
      </c>
    </row>
    <row r="255" spans="1:18" x14ac:dyDescent="0.2">
      <c r="A255" s="2" t="s">
        <v>14</v>
      </c>
      <c r="B255" s="2">
        <v>8.1</v>
      </c>
      <c r="C255" s="1" t="str">
        <f t="shared" si="117"/>
        <v>Control pH</v>
      </c>
      <c r="D255" s="2">
        <v>4</v>
      </c>
      <c r="E255" s="2">
        <v>4</v>
      </c>
      <c r="F255" s="1">
        <v>11.2346</v>
      </c>
      <c r="G255" s="2">
        <v>0</v>
      </c>
      <c r="H255" s="1">
        <v>-61.408999999999992</v>
      </c>
      <c r="I255" s="1">
        <v>-689.90555139999992</v>
      </c>
    </row>
    <row r="256" spans="1:18" x14ac:dyDescent="0.2">
      <c r="A256" s="2" t="s">
        <v>14</v>
      </c>
      <c r="B256" s="2">
        <v>8.1</v>
      </c>
      <c r="C256" s="1" t="str">
        <f t="shared" si="117"/>
        <v>Control pH</v>
      </c>
      <c r="D256" s="2">
        <v>4</v>
      </c>
      <c r="E256" s="2">
        <v>5</v>
      </c>
      <c r="G256" s="2">
        <v>2</v>
      </c>
    </row>
    <row r="257" spans="1:18" x14ac:dyDescent="0.2">
      <c r="A257" s="2" t="s">
        <v>14</v>
      </c>
      <c r="B257" s="2">
        <v>8.1</v>
      </c>
      <c r="C257" s="1" t="str">
        <f t="shared" si="117"/>
        <v>Control pH</v>
      </c>
      <c r="D257" s="2">
        <v>4</v>
      </c>
      <c r="E257" s="2">
        <v>6</v>
      </c>
      <c r="G257" s="2">
        <v>2</v>
      </c>
    </row>
    <row r="258" spans="1:18" x14ac:dyDescent="0.2">
      <c r="A258" s="2" t="s">
        <v>14</v>
      </c>
      <c r="B258" s="2">
        <v>8.1</v>
      </c>
      <c r="C258" s="1" t="str">
        <f t="shared" si="117"/>
        <v>Control pH</v>
      </c>
      <c r="D258" s="2">
        <v>4</v>
      </c>
      <c r="E258" s="2">
        <v>7</v>
      </c>
      <c r="G258" s="2">
        <v>2</v>
      </c>
    </row>
    <row r="259" spans="1:18" x14ac:dyDescent="0.2">
      <c r="A259" s="2" t="s">
        <v>14</v>
      </c>
      <c r="B259" s="2">
        <v>8.1</v>
      </c>
      <c r="C259" s="1" t="str">
        <f t="shared" ref="C259:C322" si="154">IF(B259&gt;8,"Control pH","Low pH")</f>
        <v>Control pH</v>
      </c>
      <c r="D259" s="2">
        <v>4</v>
      </c>
      <c r="E259" s="2">
        <v>8</v>
      </c>
      <c r="G259" s="2">
        <v>2</v>
      </c>
    </row>
    <row r="260" spans="1:18" x14ac:dyDescent="0.2">
      <c r="A260" s="2" t="s">
        <v>14</v>
      </c>
      <c r="B260" s="2">
        <v>8.1</v>
      </c>
      <c r="C260" s="1" t="str">
        <f t="shared" si="154"/>
        <v>Control pH</v>
      </c>
      <c r="D260" s="2">
        <v>4</v>
      </c>
      <c r="E260" s="2">
        <v>9</v>
      </c>
      <c r="G260" s="2">
        <v>2</v>
      </c>
    </row>
    <row r="261" spans="1:18" x14ac:dyDescent="0.2">
      <c r="A261" s="2" t="s">
        <v>14</v>
      </c>
      <c r="B261" s="2">
        <v>8.1</v>
      </c>
      <c r="C261" s="1" t="str">
        <f t="shared" si="154"/>
        <v>Control pH</v>
      </c>
      <c r="D261" s="2">
        <v>4</v>
      </c>
      <c r="E261" s="2">
        <v>10</v>
      </c>
      <c r="G261" s="2">
        <v>2</v>
      </c>
    </row>
    <row r="262" spans="1:18" x14ac:dyDescent="0.2">
      <c r="A262" s="2" t="s">
        <v>14</v>
      </c>
      <c r="B262" s="2">
        <v>8.1</v>
      </c>
      <c r="C262" s="1" t="str">
        <f t="shared" si="154"/>
        <v>Control pH</v>
      </c>
      <c r="D262" s="2">
        <v>5</v>
      </c>
      <c r="E262" s="2">
        <v>1</v>
      </c>
      <c r="F262" s="1">
        <v>5.2759200000000002</v>
      </c>
      <c r="G262" s="2">
        <v>0</v>
      </c>
      <c r="H262" s="1">
        <v>57.800999999999988</v>
      </c>
      <c r="I262" s="1">
        <v>304.95345191999996</v>
      </c>
      <c r="L262" s="1" t="str">
        <f t="shared" ref="L262" si="155">A262</f>
        <v>Ccon</v>
      </c>
      <c r="M262" s="1" t="str">
        <f t="shared" ref="M262" si="156">C262</f>
        <v>Control pH</v>
      </c>
      <c r="N262" s="1">
        <f t="shared" ref="N262" si="157">AVERAGE(F262:F271)</f>
        <v>9.920539999999999</v>
      </c>
      <c r="O262" s="1">
        <f t="shared" ref="O262:P262" si="158">AVERAGE(H262:H271)</f>
        <v>-44.598100000000009</v>
      </c>
      <c r="P262" s="1">
        <f t="shared" si="158"/>
        <v>-570.7852219040002</v>
      </c>
      <c r="Q262" s="1">
        <f t="shared" ref="Q262" si="159">COUNTIF(G262:G271,"=1")</f>
        <v>0</v>
      </c>
      <c r="R262" s="1">
        <f t="shared" ref="R262" si="160">COUNTIF(G262:G271,"=2")</f>
        <v>0</v>
      </c>
    </row>
    <row r="263" spans="1:18" x14ac:dyDescent="0.2">
      <c r="A263" s="2" t="s">
        <v>14</v>
      </c>
      <c r="B263" s="2">
        <v>8.1</v>
      </c>
      <c r="C263" s="1" t="str">
        <f t="shared" si="154"/>
        <v>Control pH</v>
      </c>
      <c r="D263" s="2">
        <v>5</v>
      </c>
      <c r="E263" s="2">
        <v>2</v>
      </c>
      <c r="F263" s="1">
        <v>7.9779600000000004</v>
      </c>
      <c r="G263" s="2">
        <v>0</v>
      </c>
      <c r="H263" s="1">
        <v>81.911000000000001</v>
      </c>
      <c r="I263" s="1">
        <v>653.48268156000006</v>
      </c>
    </row>
    <row r="264" spans="1:18" x14ac:dyDescent="0.2">
      <c r="A264" s="2" t="s">
        <v>14</v>
      </c>
      <c r="B264" s="2">
        <v>8.1</v>
      </c>
      <c r="C264" s="1" t="str">
        <f t="shared" si="154"/>
        <v>Control pH</v>
      </c>
      <c r="D264" s="2">
        <v>5</v>
      </c>
      <c r="E264" s="2">
        <v>3</v>
      </c>
      <c r="F264" s="1">
        <v>3.3190399999999998</v>
      </c>
      <c r="G264" s="2">
        <v>0</v>
      </c>
      <c r="H264" s="1">
        <v>-55.600999999999999</v>
      </c>
      <c r="I264" s="1">
        <v>-184.54194303999998</v>
      </c>
    </row>
    <row r="265" spans="1:18" x14ac:dyDescent="0.2">
      <c r="A265" s="2" t="s">
        <v>14</v>
      </c>
      <c r="B265" s="2">
        <v>8.1</v>
      </c>
      <c r="C265" s="1" t="str">
        <f t="shared" si="154"/>
        <v>Control pH</v>
      </c>
      <c r="D265" s="2">
        <v>5</v>
      </c>
      <c r="E265" s="2">
        <v>4</v>
      </c>
      <c r="F265" s="1">
        <v>3.6437200000000001</v>
      </c>
      <c r="G265" s="2">
        <v>0</v>
      </c>
      <c r="H265" s="1">
        <v>-87.759000000000015</v>
      </c>
      <c r="I265" s="1">
        <v>-319.76922348000005</v>
      </c>
    </row>
    <row r="266" spans="1:18" x14ac:dyDescent="0.2">
      <c r="A266" s="2" t="s">
        <v>14</v>
      </c>
      <c r="B266" s="2">
        <v>8.1</v>
      </c>
      <c r="C266" s="1" t="str">
        <f t="shared" si="154"/>
        <v>Control pH</v>
      </c>
      <c r="D266" s="2">
        <v>5</v>
      </c>
      <c r="E266" s="2">
        <v>5</v>
      </c>
      <c r="F266" s="1">
        <v>4.1326000000000001</v>
      </c>
      <c r="G266" s="2">
        <v>0</v>
      </c>
      <c r="H266" s="1">
        <v>-49.179000000000002</v>
      </c>
      <c r="I266" s="1">
        <v>-203.2371354</v>
      </c>
    </row>
    <row r="267" spans="1:18" x14ac:dyDescent="0.2">
      <c r="A267" s="2" t="s">
        <v>14</v>
      </c>
      <c r="B267" s="2">
        <v>8.1</v>
      </c>
      <c r="C267" s="1" t="str">
        <f t="shared" si="154"/>
        <v>Control pH</v>
      </c>
      <c r="D267" s="2">
        <v>5</v>
      </c>
      <c r="E267" s="2">
        <v>6</v>
      </c>
      <c r="F267" s="1">
        <v>7.5637999999999996</v>
      </c>
      <c r="G267" s="2">
        <v>0</v>
      </c>
      <c r="H267" s="1">
        <v>-73.181999999999988</v>
      </c>
      <c r="I267" s="1">
        <v>-553.53401159999987</v>
      </c>
    </row>
    <row r="268" spans="1:18" x14ac:dyDescent="0.2">
      <c r="A268" s="2" t="s">
        <v>14</v>
      </c>
      <c r="B268" s="2">
        <v>8.1</v>
      </c>
      <c r="C268" s="1" t="str">
        <f t="shared" si="154"/>
        <v>Control pH</v>
      </c>
      <c r="D268" s="2">
        <v>5</v>
      </c>
      <c r="E268" s="2">
        <v>7</v>
      </c>
      <c r="F268" s="1">
        <v>12.734159999999999</v>
      </c>
      <c r="G268" s="2">
        <v>0</v>
      </c>
      <c r="H268" s="1">
        <v>-77.701000000000022</v>
      </c>
      <c r="I268" s="1">
        <v>-989.45696616000021</v>
      </c>
    </row>
    <row r="269" spans="1:18" x14ac:dyDescent="0.2">
      <c r="A269" s="2" t="s">
        <v>14</v>
      </c>
      <c r="B269" s="2">
        <v>8.1</v>
      </c>
      <c r="C269" s="1" t="str">
        <f t="shared" si="154"/>
        <v>Control pH</v>
      </c>
      <c r="D269" s="2">
        <v>5</v>
      </c>
      <c r="E269" s="2">
        <v>8</v>
      </c>
      <c r="F269" s="1">
        <v>15.150440000000001</v>
      </c>
      <c r="G269" s="2">
        <v>0</v>
      </c>
      <c r="H269" s="1">
        <v>-78.633000000000038</v>
      </c>
      <c r="I269" s="1">
        <v>-1191.3245485200007</v>
      </c>
    </row>
    <row r="270" spans="1:18" x14ac:dyDescent="0.2">
      <c r="A270" s="2" t="s">
        <v>14</v>
      </c>
      <c r="B270" s="2">
        <v>8.1</v>
      </c>
      <c r="C270" s="1" t="str">
        <f t="shared" si="154"/>
        <v>Control pH</v>
      </c>
      <c r="D270" s="2">
        <v>5</v>
      </c>
      <c r="E270" s="2">
        <v>9</v>
      </c>
      <c r="F270" s="1">
        <v>19.654</v>
      </c>
      <c r="G270" s="2">
        <v>0</v>
      </c>
      <c r="H270" s="1">
        <v>-80.605999999999995</v>
      </c>
      <c r="I270" s="1">
        <v>-1584.2303239999999</v>
      </c>
    </row>
    <row r="271" spans="1:18" x14ac:dyDescent="0.2">
      <c r="A271" s="2" t="s">
        <v>14</v>
      </c>
      <c r="B271" s="2">
        <v>8.1</v>
      </c>
      <c r="C271" s="1" t="str">
        <f t="shared" si="154"/>
        <v>Control pH</v>
      </c>
      <c r="D271" s="2">
        <v>5</v>
      </c>
      <c r="E271" s="2">
        <v>10</v>
      </c>
      <c r="F271" s="1">
        <v>19.75376</v>
      </c>
      <c r="G271" s="2">
        <v>0</v>
      </c>
      <c r="H271" s="1">
        <v>-83.032000000000039</v>
      </c>
      <c r="I271" s="1">
        <v>-1640.1942003200008</v>
      </c>
    </row>
    <row r="272" spans="1:18" x14ac:dyDescent="0.2">
      <c r="A272" s="2" t="s">
        <v>14</v>
      </c>
      <c r="B272" s="2">
        <v>8.1</v>
      </c>
      <c r="C272" s="1" t="str">
        <f t="shared" si="154"/>
        <v>Control pH</v>
      </c>
      <c r="D272" s="2">
        <v>6</v>
      </c>
      <c r="E272" s="2">
        <v>1</v>
      </c>
      <c r="F272" s="1">
        <v>7.2498400000000007</v>
      </c>
      <c r="G272" s="2">
        <v>0</v>
      </c>
      <c r="H272" s="1">
        <v>87.426000000000002</v>
      </c>
      <c r="I272" s="1">
        <v>633.82451184000013</v>
      </c>
      <c r="L272" s="1" t="str">
        <f t="shared" ref="L272" si="161">A272</f>
        <v>Ccon</v>
      </c>
      <c r="M272" s="1" t="str">
        <f t="shared" ref="M272" si="162">C272</f>
        <v>Control pH</v>
      </c>
      <c r="N272" s="1">
        <f t="shared" ref="N272" si="163">AVERAGE(F272:F281)</f>
        <v>10.424799999999999</v>
      </c>
      <c r="O272" s="1">
        <f t="shared" ref="O272:P272" si="164">AVERAGE(H272:H281)</f>
        <v>36.807500000000012</v>
      </c>
      <c r="P272" s="1">
        <f t="shared" si="164"/>
        <v>195.73012110000036</v>
      </c>
      <c r="Q272" s="1">
        <f t="shared" ref="Q272" si="165">COUNTIF(G272:G281,"=1")</f>
        <v>4</v>
      </c>
      <c r="R272" s="1">
        <f t="shared" ref="R272" si="166">COUNTIF(G272:G281,"=2")</f>
        <v>2</v>
      </c>
    </row>
    <row r="273" spans="1:18" x14ac:dyDescent="0.2">
      <c r="A273" s="2" t="s">
        <v>14</v>
      </c>
      <c r="B273" s="2">
        <v>8.1</v>
      </c>
      <c r="C273" s="1" t="str">
        <f t="shared" si="154"/>
        <v>Control pH</v>
      </c>
      <c r="D273" s="2">
        <v>6</v>
      </c>
      <c r="E273" s="2">
        <v>2</v>
      </c>
      <c r="F273" s="1">
        <v>14.917200000000001</v>
      </c>
      <c r="G273" s="2">
        <v>0</v>
      </c>
      <c r="H273" s="1">
        <v>85.253</v>
      </c>
      <c r="I273" s="1">
        <v>1271.7360516000001</v>
      </c>
    </row>
    <row r="274" spans="1:18" x14ac:dyDescent="0.2">
      <c r="A274" s="2" t="s">
        <v>14</v>
      </c>
      <c r="B274" s="2">
        <v>8.1</v>
      </c>
      <c r="C274" s="1" t="str">
        <f t="shared" si="154"/>
        <v>Control pH</v>
      </c>
      <c r="D274" s="2">
        <v>6</v>
      </c>
      <c r="E274" s="2">
        <v>3</v>
      </c>
      <c r="F274" s="1">
        <v>3</v>
      </c>
      <c r="G274" s="2">
        <v>0</v>
      </c>
      <c r="H274" s="1">
        <v>51.870000000000005</v>
      </c>
      <c r="I274" s="1">
        <v>155.61000000000001</v>
      </c>
    </row>
    <row r="275" spans="1:18" x14ac:dyDescent="0.2">
      <c r="A275" s="2" t="s">
        <v>14</v>
      </c>
      <c r="B275" s="2">
        <v>8.1</v>
      </c>
      <c r="C275" s="1" t="str">
        <f t="shared" si="154"/>
        <v>Control pH</v>
      </c>
      <c r="D275" s="2">
        <v>6</v>
      </c>
      <c r="E275" s="2">
        <v>4</v>
      </c>
      <c r="F275" s="1">
        <v>16.532159999999998</v>
      </c>
      <c r="G275" s="2">
        <v>0</v>
      </c>
      <c r="H275" s="1">
        <v>-77.31899999999996</v>
      </c>
      <c r="I275" s="1">
        <v>-1278.250079039999</v>
      </c>
    </row>
    <row r="276" spans="1:18" x14ac:dyDescent="0.2">
      <c r="A276" s="2" t="s">
        <v>14</v>
      </c>
      <c r="B276" s="2">
        <v>8.1</v>
      </c>
      <c r="C276" s="1" t="str">
        <f t="shared" si="154"/>
        <v>Control pH</v>
      </c>
      <c r="D276" s="2">
        <v>6</v>
      </c>
      <c r="E276" s="2">
        <v>5</v>
      </c>
      <c r="G276" s="2">
        <v>1</v>
      </c>
    </row>
    <row r="277" spans="1:18" x14ac:dyDescent="0.2">
      <c r="A277" s="2" t="s">
        <v>14</v>
      </c>
      <c r="B277" s="2">
        <v>8.1</v>
      </c>
      <c r="C277" s="1" t="str">
        <f t="shared" si="154"/>
        <v>Control pH</v>
      </c>
      <c r="D277" s="2">
        <v>6</v>
      </c>
      <c r="E277" s="2">
        <v>6</v>
      </c>
      <c r="G277" s="2">
        <v>1</v>
      </c>
    </row>
    <row r="278" spans="1:18" x14ac:dyDescent="0.2">
      <c r="A278" s="2" t="s">
        <v>14</v>
      </c>
      <c r="B278" s="2">
        <v>8.1</v>
      </c>
      <c r="C278" s="1" t="str">
        <f t="shared" si="154"/>
        <v>Control pH</v>
      </c>
      <c r="D278" s="2">
        <v>6</v>
      </c>
      <c r="E278" s="2">
        <v>7</v>
      </c>
      <c r="G278" s="2">
        <v>1</v>
      </c>
    </row>
    <row r="279" spans="1:18" x14ac:dyDescent="0.2">
      <c r="A279" s="2" t="s">
        <v>14</v>
      </c>
      <c r="B279" s="2">
        <v>8.1</v>
      </c>
      <c r="C279" s="1" t="str">
        <f t="shared" si="154"/>
        <v>Control pH</v>
      </c>
      <c r="D279" s="2">
        <v>6</v>
      </c>
      <c r="E279" s="2">
        <v>8</v>
      </c>
      <c r="G279" s="2">
        <v>1</v>
      </c>
    </row>
    <row r="280" spans="1:18" x14ac:dyDescent="0.2">
      <c r="A280" s="2" t="s">
        <v>14</v>
      </c>
      <c r="B280" s="2">
        <v>8.1</v>
      </c>
      <c r="C280" s="1" t="str">
        <f t="shared" si="154"/>
        <v>Control pH</v>
      </c>
      <c r="D280" s="2">
        <v>6</v>
      </c>
      <c r="E280" s="2">
        <v>9</v>
      </c>
      <c r="G280" s="2">
        <v>2</v>
      </c>
    </row>
    <row r="281" spans="1:18" x14ac:dyDescent="0.2">
      <c r="A281" s="2" t="s">
        <v>14</v>
      </c>
      <c r="B281" s="2">
        <v>8.1</v>
      </c>
      <c r="C281" s="1" t="str">
        <f t="shared" si="154"/>
        <v>Control pH</v>
      </c>
      <c r="D281" s="2">
        <v>6</v>
      </c>
      <c r="E281" s="2">
        <v>10</v>
      </c>
      <c r="G281" s="2">
        <v>2</v>
      </c>
    </row>
    <row r="282" spans="1:18" x14ac:dyDescent="0.2">
      <c r="A282" s="2" t="s">
        <v>14</v>
      </c>
      <c r="B282" s="2">
        <v>8.1</v>
      </c>
      <c r="C282" s="1" t="str">
        <f t="shared" si="154"/>
        <v>Control pH</v>
      </c>
      <c r="D282" s="2">
        <v>7</v>
      </c>
      <c r="E282" s="2">
        <v>1</v>
      </c>
      <c r="F282" s="1">
        <v>1.9972000000000001</v>
      </c>
      <c r="G282" s="2">
        <v>0</v>
      </c>
      <c r="H282" s="1">
        <v>72.265000000000001</v>
      </c>
      <c r="I282" s="1">
        <v>144.32765800000001</v>
      </c>
      <c r="L282" s="1" t="str">
        <f t="shared" ref="L282" si="167">A282</f>
        <v>Ccon</v>
      </c>
      <c r="M282" s="1" t="str">
        <f t="shared" ref="M282" si="168">C282</f>
        <v>Control pH</v>
      </c>
      <c r="N282" s="1">
        <f t="shared" ref="N282" si="169">AVERAGE(F282:F291)</f>
        <v>11.75004</v>
      </c>
      <c r="O282" s="1">
        <f t="shared" ref="O282:P282" si="170">AVERAGE(H282:H291)</f>
        <v>2.7379999999999995</v>
      </c>
      <c r="P282" s="1">
        <f t="shared" si="170"/>
        <v>-428.93583891000009</v>
      </c>
      <c r="Q282" s="1">
        <f t="shared" ref="Q282" si="171">COUNTIF(G282:G291,"=1")</f>
        <v>1</v>
      </c>
      <c r="R282" s="1">
        <f t="shared" ref="R282" si="172">COUNTIF(G282:G291,"=2")</f>
        <v>5</v>
      </c>
    </row>
    <row r="283" spans="1:18" x14ac:dyDescent="0.2">
      <c r="A283" s="2" t="s">
        <v>14</v>
      </c>
      <c r="B283" s="2">
        <v>8.1</v>
      </c>
      <c r="C283" s="1" t="str">
        <f t="shared" si="154"/>
        <v>Control pH</v>
      </c>
      <c r="D283" s="2">
        <v>7</v>
      </c>
      <c r="E283" s="2">
        <v>2</v>
      </c>
      <c r="F283" s="1">
        <v>8.3734000000000002</v>
      </c>
      <c r="G283" s="2">
        <v>0</v>
      </c>
      <c r="H283" s="1">
        <v>79.537000000000006</v>
      </c>
      <c r="I283" s="1">
        <v>665.99511580000012</v>
      </c>
    </row>
    <row r="284" spans="1:18" x14ac:dyDescent="0.2">
      <c r="A284" s="2" t="s">
        <v>14</v>
      </c>
      <c r="B284" s="2">
        <v>8.1</v>
      </c>
      <c r="C284" s="1" t="str">
        <f t="shared" si="154"/>
        <v>Control pH</v>
      </c>
      <c r="D284" s="2">
        <v>7</v>
      </c>
      <c r="E284" s="2">
        <v>3</v>
      </c>
      <c r="F284" s="1">
        <v>12.845039999999999</v>
      </c>
      <c r="G284" s="2">
        <v>0</v>
      </c>
      <c r="H284" s="1">
        <v>-75.322000000000003</v>
      </c>
      <c r="I284" s="1">
        <v>-967.51410288</v>
      </c>
    </row>
    <row r="285" spans="1:18" x14ac:dyDescent="0.2">
      <c r="A285" s="2" t="s">
        <v>14</v>
      </c>
      <c r="B285" s="2">
        <v>8.1</v>
      </c>
      <c r="C285" s="1" t="str">
        <f t="shared" si="154"/>
        <v>Control pH</v>
      </c>
      <c r="D285" s="2">
        <v>7</v>
      </c>
      <c r="E285" s="2">
        <v>4</v>
      </c>
      <c r="F285" s="1">
        <v>23.784520000000001</v>
      </c>
      <c r="G285" s="2">
        <v>0</v>
      </c>
      <c r="H285" s="1">
        <v>-65.52800000000002</v>
      </c>
      <c r="I285" s="1">
        <v>-1558.5520265600005</v>
      </c>
    </row>
    <row r="286" spans="1:18" x14ac:dyDescent="0.2">
      <c r="A286" s="2" t="s">
        <v>14</v>
      </c>
      <c r="B286" s="2">
        <v>8.1</v>
      </c>
      <c r="C286" s="1" t="str">
        <f t="shared" si="154"/>
        <v>Control pH</v>
      </c>
      <c r="D286" s="2">
        <v>7</v>
      </c>
      <c r="E286" s="2">
        <v>5</v>
      </c>
      <c r="G286" s="2">
        <v>1</v>
      </c>
    </row>
    <row r="287" spans="1:18" x14ac:dyDescent="0.2">
      <c r="A287" s="2" t="s">
        <v>14</v>
      </c>
      <c r="B287" s="2">
        <v>8.1</v>
      </c>
      <c r="C287" s="1" t="str">
        <f t="shared" si="154"/>
        <v>Control pH</v>
      </c>
      <c r="D287" s="2">
        <v>7</v>
      </c>
      <c r="E287" s="2">
        <v>6</v>
      </c>
      <c r="G287" s="2">
        <v>2</v>
      </c>
    </row>
    <row r="288" spans="1:18" x14ac:dyDescent="0.2">
      <c r="A288" s="2" t="s">
        <v>14</v>
      </c>
      <c r="B288" s="2">
        <v>8.1</v>
      </c>
      <c r="C288" s="1" t="str">
        <f t="shared" si="154"/>
        <v>Control pH</v>
      </c>
      <c r="D288" s="2">
        <v>7</v>
      </c>
      <c r="E288" s="2">
        <v>7</v>
      </c>
      <c r="G288" s="2">
        <v>2</v>
      </c>
    </row>
    <row r="289" spans="1:18" x14ac:dyDescent="0.2">
      <c r="A289" s="2" t="s">
        <v>14</v>
      </c>
      <c r="B289" s="2">
        <v>8.1</v>
      </c>
      <c r="C289" s="1" t="str">
        <f t="shared" si="154"/>
        <v>Control pH</v>
      </c>
      <c r="D289" s="2">
        <v>7</v>
      </c>
      <c r="E289" s="2">
        <v>8</v>
      </c>
      <c r="G289" s="2">
        <v>2</v>
      </c>
    </row>
    <row r="290" spans="1:18" x14ac:dyDescent="0.2">
      <c r="A290" s="2" t="s">
        <v>14</v>
      </c>
      <c r="B290" s="2">
        <v>8.1</v>
      </c>
      <c r="C290" s="1" t="str">
        <f t="shared" si="154"/>
        <v>Control pH</v>
      </c>
      <c r="D290" s="2">
        <v>7</v>
      </c>
      <c r="E290" s="2">
        <v>9</v>
      </c>
      <c r="G290" s="2">
        <v>2</v>
      </c>
    </row>
    <row r="291" spans="1:18" x14ac:dyDescent="0.2">
      <c r="A291" s="2" t="s">
        <v>14</v>
      </c>
      <c r="B291" s="2">
        <v>8.1</v>
      </c>
      <c r="C291" s="1" t="str">
        <f t="shared" si="154"/>
        <v>Control pH</v>
      </c>
      <c r="D291" s="2">
        <v>7</v>
      </c>
      <c r="E291" s="2">
        <v>10</v>
      </c>
      <c r="G291" s="2">
        <v>2</v>
      </c>
    </row>
    <row r="292" spans="1:18" x14ac:dyDescent="0.2">
      <c r="A292" s="2" t="s">
        <v>14</v>
      </c>
      <c r="B292" s="2">
        <v>8.1</v>
      </c>
      <c r="C292" s="1" t="str">
        <f t="shared" si="154"/>
        <v>Control pH</v>
      </c>
      <c r="D292" s="2">
        <v>8</v>
      </c>
      <c r="E292" s="2">
        <v>1</v>
      </c>
      <c r="F292" s="1">
        <v>2.2799999999999998</v>
      </c>
      <c r="G292" s="2">
        <v>0</v>
      </c>
      <c r="H292" s="1">
        <v>15</v>
      </c>
      <c r="I292" s="1">
        <v>34.199999999999996</v>
      </c>
      <c r="L292" s="1" t="str">
        <f t="shared" ref="L292" si="173">A292</f>
        <v>Ccon</v>
      </c>
      <c r="M292" s="1" t="str">
        <f t="shared" ref="M292" si="174">C292</f>
        <v>Control pH</v>
      </c>
      <c r="N292" s="1">
        <f t="shared" ref="N292" si="175">AVERAGE(F292:F301)</f>
        <v>7.0211533333333334</v>
      </c>
      <c r="O292" s="1">
        <f t="shared" ref="O292:P292" si="176">AVERAGE(H292:H301)</f>
        <v>-19.144500000000008</v>
      </c>
      <c r="P292" s="1">
        <f t="shared" si="176"/>
        <v>-310.95539151333338</v>
      </c>
      <c r="Q292" s="1">
        <f t="shared" ref="Q292" si="177">COUNTIF(G292:G301,"=1")</f>
        <v>3</v>
      </c>
      <c r="R292" s="1">
        <f t="shared" ref="R292" si="178">COUNTIF(G292:G301,"=2")</f>
        <v>1</v>
      </c>
    </row>
    <row r="293" spans="1:18" x14ac:dyDescent="0.2">
      <c r="A293" s="2" t="s">
        <v>14</v>
      </c>
      <c r="B293" s="2">
        <v>8.1</v>
      </c>
      <c r="C293" s="1" t="str">
        <f t="shared" si="154"/>
        <v>Control pH</v>
      </c>
      <c r="D293" s="2">
        <v>8</v>
      </c>
      <c r="E293" s="2">
        <v>2</v>
      </c>
      <c r="F293" s="1">
        <v>2.9418400000000005</v>
      </c>
      <c r="G293" s="2">
        <v>0</v>
      </c>
      <c r="H293" s="1">
        <v>26.768000000000001</v>
      </c>
      <c r="I293" s="1">
        <v>78.747173120000014</v>
      </c>
    </row>
    <row r="294" spans="1:18" x14ac:dyDescent="0.2">
      <c r="A294" s="2" t="s">
        <v>14</v>
      </c>
      <c r="B294" s="2">
        <v>8.1</v>
      </c>
      <c r="C294" s="1" t="str">
        <f t="shared" si="154"/>
        <v>Control pH</v>
      </c>
      <c r="D294" s="2">
        <v>8</v>
      </c>
      <c r="E294" s="2">
        <v>3</v>
      </c>
      <c r="F294" s="1">
        <v>4.3482400000000005</v>
      </c>
      <c r="G294" s="2">
        <v>0</v>
      </c>
      <c r="H294" s="1">
        <v>42.978999999999985</v>
      </c>
      <c r="I294" s="1">
        <v>186.88300695999996</v>
      </c>
    </row>
    <row r="295" spans="1:18" x14ac:dyDescent="0.2">
      <c r="A295" s="2" t="s">
        <v>14</v>
      </c>
      <c r="B295" s="2">
        <v>8.1</v>
      </c>
      <c r="C295" s="1" t="str">
        <f t="shared" si="154"/>
        <v>Control pH</v>
      </c>
      <c r="D295" s="2">
        <v>8</v>
      </c>
      <c r="E295" s="2">
        <v>4</v>
      </c>
      <c r="F295" s="1">
        <v>8.4996799999999997</v>
      </c>
      <c r="G295" s="2">
        <v>0</v>
      </c>
      <c r="H295" s="1">
        <v>-61.944999999999993</v>
      </c>
      <c r="I295" s="1">
        <v>-526.51267759999996</v>
      </c>
    </row>
    <row r="296" spans="1:18" x14ac:dyDescent="0.2">
      <c r="A296" s="2" t="s">
        <v>14</v>
      </c>
      <c r="B296" s="2">
        <v>8.1</v>
      </c>
      <c r="C296" s="1" t="str">
        <f t="shared" si="154"/>
        <v>Control pH</v>
      </c>
      <c r="D296" s="2">
        <v>8</v>
      </c>
      <c r="E296" s="2">
        <v>5</v>
      </c>
      <c r="F296" s="1">
        <v>9.9215999999999998</v>
      </c>
      <c r="G296" s="2">
        <v>0</v>
      </c>
      <c r="H296" s="1">
        <v>-72.848000000000013</v>
      </c>
      <c r="I296" s="1">
        <v>-722.76871680000011</v>
      </c>
    </row>
    <row r="297" spans="1:18" x14ac:dyDescent="0.2">
      <c r="A297" s="2" t="s">
        <v>14</v>
      </c>
      <c r="B297" s="2">
        <v>8.1</v>
      </c>
      <c r="C297" s="1" t="str">
        <f t="shared" si="154"/>
        <v>Control pH</v>
      </c>
      <c r="D297" s="2">
        <v>8</v>
      </c>
      <c r="E297" s="2">
        <v>6</v>
      </c>
      <c r="F297" s="1">
        <v>14.13556</v>
      </c>
      <c r="G297" s="2">
        <v>0</v>
      </c>
      <c r="H297" s="1">
        <v>-64.821000000000026</v>
      </c>
      <c r="I297" s="1">
        <v>-916.28113476000033</v>
      </c>
    </row>
    <row r="298" spans="1:18" x14ac:dyDescent="0.2">
      <c r="A298" s="2" t="s">
        <v>14</v>
      </c>
      <c r="B298" s="2">
        <v>8.1</v>
      </c>
      <c r="C298" s="1" t="str">
        <f t="shared" si="154"/>
        <v>Control pH</v>
      </c>
      <c r="D298" s="2">
        <v>8</v>
      </c>
      <c r="E298" s="2">
        <v>7</v>
      </c>
      <c r="G298" s="2">
        <v>1</v>
      </c>
    </row>
    <row r="299" spans="1:18" x14ac:dyDescent="0.2">
      <c r="A299" s="2" t="s">
        <v>14</v>
      </c>
      <c r="B299" s="2">
        <v>8.1</v>
      </c>
      <c r="C299" s="1" t="str">
        <f t="shared" si="154"/>
        <v>Control pH</v>
      </c>
      <c r="D299" s="2">
        <v>8</v>
      </c>
      <c r="E299" s="2">
        <v>8</v>
      </c>
      <c r="G299" s="2">
        <v>1</v>
      </c>
    </row>
    <row r="300" spans="1:18" x14ac:dyDescent="0.2">
      <c r="A300" s="2" t="s">
        <v>14</v>
      </c>
      <c r="B300" s="2">
        <v>8.1</v>
      </c>
      <c r="C300" s="1" t="str">
        <f t="shared" si="154"/>
        <v>Control pH</v>
      </c>
      <c r="D300" s="2">
        <v>8</v>
      </c>
      <c r="E300" s="2">
        <v>9</v>
      </c>
      <c r="G300" s="2">
        <v>1</v>
      </c>
    </row>
    <row r="301" spans="1:18" x14ac:dyDescent="0.2">
      <c r="A301" s="2" t="s">
        <v>14</v>
      </c>
      <c r="B301" s="2">
        <v>8.1</v>
      </c>
      <c r="C301" s="1" t="str">
        <f t="shared" si="154"/>
        <v>Control pH</v>
      </c>
      <c r="D301" s="2">
        <v>8</v>
      </c>
      <c r="E301" s="2">
        <v>10</v>
      </c>
      <c r="G301" s="2">
        <v>2</v>
      </c>
    </row>
    <row r="302" spans="1:18" x14ac:dyDescent="0.2">
      <c r="A302" s="2" t="s">
        <v>14</v>
      </c>
      <c r="B302" s="2">
        <v>8.1</v>
      </c>
      <c r="C302" s="1" t="str">
        <f t="shared" si="154"/>
        <v>Control pH</v>
      </c>
      <c r="D302" s="2">
        <v>9</v>
      </c>
      <c r="E302" s="2">
        <v>1</v>
      </c>
      <c r="F302" s="1">
        <v>3.0664800000000003</v>
      </c>
      <c r="G302" s="2">
        <v>0</v>
      </c>
      <c r="H302" s="1">
        <v>74.420999999999992</v>
      </c>
      <c r="I302" s="1">
        <v>228.21050808000001</v>
      </c>
      <c r="L302" s="1" t="str">
        <f t="shared" ref="L302" si="179">A302</f>
        <v>Ccon</v>
      </c>
      <c r="M302" s="1" t="str">
        <f t="shared" ref="M302" si="180">C302</f>
        <v>Control pH</v>
      </c>
      <c r="N302" s="1">
        <f t="shared" ref="N302" si="181">AVERAGE(F302:F311)</f>
        <v>10.38664</v>
      </c>
      <c r="O302" s="1">
        <f t="shared" ref="O302:P302" si="182">AVERAGE(H302:H311)</f>
        <v>-59.340499999999999</v>
      </c>
      <c r="P302" s="1">
        <f t="shared" si="182"/>
        <v>-756.568103705</v>
      </c>
      <c r="Q302" s="1">
        <f t="shared" ref="Q302" si="183">COUNTIF(G302:G311,"=1")</f>
        <v>0</v>
      </c>
      <c r="R302" s="1">
        <f t="shared" ref="R302" si="184">COUNTIF(G302:G311,"=2")</f>
        <v>2</v>
      </c>
    </row>
    <row r="303" spans="1:18" x14ac:dyDescent="0.2">
      <c r="A303" s="2" t="s">
        <v>14</v>
      </c>
      <c r="B303" s="2">
        <v>8.1</v>
      </c>
      <c r="C303" s="1" t="str">
        <f t="shared" si="154"/>
        <v>Control pH</v>
      </c>
      <c r="D303" s="2">
        <v>9</v>
      </c>
      <c r="E303" s="2">
        <v>2</v>
      </c>
      <c r="F303" s="1">
        <v>4.8014800000000006</v>
      </c>
      <c r="G303" s="2">
        <v>0</v>
      </c>
      <c r="H303" s="1">
        <v>-76.432000000000016</v>
      </c>
      <c r="I303" s="1">
        <v>-366.98671936000011</v>
      </c>
    </row>
    <row r="304" spans="1:18" x14ac:dyDescent="0.2">
      <c r="A304" s="2" t="s">
        <v>14</v>
      </c>
      <c r="B304" s="2">
        <v>8.1</v>
      </c>
      <c r="C304" s="1" t="str">
        <f t="shared" si="154"/>
        <v>Control pH</v>
      </c>
      <c r="D304" s="2">
        <v>9</v>
      </c>
      <c r="E304" s="2">
        <v>3</v>
      </c>
      <c r="F304" s="1">
        <v>7.0810000000000004</v>
      </c>
      <c r="G304" s="2">
        <v>0</v>
      </c>
      <c r="H304" s="1">
        <v>-75.971000000000004</v>
      </c>
      <c r="I304" s="1">
        <v>-537.95065100000011</v>
      </c>
    </row>
    <row r="305" spans="1:18" x14ac:dyDescent="0.2">
      <c r="A305" s="2" t="s">
        <v>14</v>
      </c>
      <c r="B305" s="2">
        <v>8.1</v>
      </c>
      <c r="C305" s="1" t="str">
        <f t="shared" si="154"/>
        <v>Control pH</v>
      </c>
      <c r="D305" s="2">
        <v>9</v>
      </c>
      <c r="E305" s="2">
        <v>4</v>
      </c>
      <c r="F305" s="1">
        <v>6.8735999999999997</v>
      </c>
      <c r="G305" s="2">
        <v>0</v>
      </c>
      <c r="H305" s="1">
        <v>-88.779999999999973</v>
      </c>
      <c r="I305" s="1">
        <v>-610.23820799999976</v>
      </c>
    </row>
    <row r="306" spans="1:18" x14ac:dyDescent="0.2">
      <c r="A306" s="2" t="s">
        <v>14</v>
      </c>
      <c r="B306" s="2">
        <v>8.1</v>
      </c>
      <c r="C306" s="1" t="str">
        <f t="shared" si="154"/>
        <v>Control pH</v>
      </c>
      <c r="D306" s="2">
        <v>9</v>
      </c>
      <c r="E306" s="2">
        <v>5</v>
      </c>
      <c r="F306" s="1">
        <v>11.714</v>
      </c>
      <c r="G306" s="2">
        <v>0</v>
      </c>
      <c r="H306" s="1">
        <v>-75.545999999999992</v>
      </c>
      <c r="I306" s="1">
        <v>-884.94584399999997</v>
      </c>
    </row>
    <row r="307" spans="1:18" x14ac:dyDescent="0.2">
      <c r="A307" s="2" t="s">
        <v>14</v>
      </c>
      <c r="B307" s="2">
        <v>8.1</v>
      </c>
      <c r="C307" s="1" t="str">
        <f t="shared" si="154"/>
        <v>Control pH</v>
      </c>
      <c r="D307" s="2">
        <v>9</v>
      </c>
      <c r="E307" s="2">
        <v>6</v>
      </c>
      <c r="F307" s="1">
        <v>12.38096</v>
      </c>
      <c r="G307" s="2">
        <v>0</v>
      </c>
      <c r="H307" s="1">
        <v>-71.463999999999999</v>
      </c>
      <c r="I307" s="1">
        <v>-884.79292543999998</v>
      </c>
    </row>
    <row r="308" spans="1:18" x14ac:dyDescent="0.2">
      <c r="A308" s="2" t="s">
        <v>14</v>
      </c>
      <c r="B308" s="2">
        <v>8.1</v>
      </c>
      <c r="C308" s="1" t="str">
        <f t="shared" si="154"/>
        <v>Control pH</v>
      </c>
      <c r="D308" s="2">
        <v>9</v>
      </c>
      <c r="E308" s="2">
        <v>7</v>
      </c>
      <c r="F308" s="1">
        <v>17.227439999999998</v>
      </c>
      <c r="G308" s="2">
        <v>0</v>
      </c>
      <c r="H308" s="1">
        <v>-78.970000000000027</v>
      </c>
      <c r="I308" s="1">
        <v>-1360.4509368000004</v>
      </c>
    </row>
    <row r="309" spans="1:18" x14ac:dyDescent="0.2">
      <c r="A309" s="2" t="s">
        <v>14</v>
      </c>
      <c r="B309" s="2">
        <v>8.1</v>
      </c>
      <c r="C309" s="1" t="str">
        <f t="shared" si="154"/>
        <v>Control pH</v>
      </c>
      <c r="D309" s="2">
        <v>9</v>
      </c>
      <c r="E309" s="2">
        <v>8</v>
      </c>
      <c r="F309" s="1">
        <v>19.948160000000001</v>
      </c>
      <c r="G309" s="2">
        <v>0</v>
      </c>
      <c r="H309" s="1">
        <v>-81.981999999999971</v>
      </c>
      <c r="I309" s="1">
        <v>-1635.3900531199995</v>
      </c>
    </row>
    <row r="310" spans="1:18" x14ac:dyDescent="0.2">
      <c r="A310" s="2" t="s">
        <v>14</v>
      </c>
      <c r="B310" s="2">
        <v>8.1</v>
      </c>
      <c r="C310" s="1" t="str">
        <f t="shared" si="154"/>
        <v>Control pH</v>
      </c>
      <c r="D310" s="2">
        <v>9</v>
      </c>
      <c r="E310" s="2">
        <v>9</v>
      </c>
      <c r="G310" s="2">
        <v>2</v>
      </c>
    </row>
    <row r="311" spans="1:18" x14ac:dyDescent="0.2">
      <c r="A311" s="2" t="s">
        <v>14</v>
      </c>
      <c r="B311" s="2">
        <v>8.1</v>
      </c>
      <c r="C311" s="1" t="str">
        <f t="shared" si="154"/>
        <v>Control pH</v>
      </c>
      <c r="D311" s="2">
        <v>9</v>
      </c>
      <c r="E311" s="2">
        <v>10</v>
      </c>
      <c r="G311" s="2">
        <v>2</v>
      </c>
    </row>
    <row r="312" spans="1:18" x14ac:dyDescent="0.2">
      <c r="A312" s="2" t="s">
        <v>14</v>
      </c>
      <c r="B312" s="2">
        <v>8.1</v>
      </c>
      <c r="C312" s="1" t="str">
        <f t="shared" si="154"/>
        <v>Control pH</v>
      </c>
      <c r="D312" s="2">
        <v>10</v>
      </c>
      <c r="E312" s="2">
        <v>1</v>
      </c>
      <c r="F312" s="1">
        <v>12.02664</v>
      </c>
      <c r="G312" s="2">
        <v>0</v>
      </c>
      <c r="H312" s="1">
        <v>78.813999999999993</v>
      </c>
      <c r="I312" s="1">
        <v>947.86760495999999</v>
      </c>
      <c r="L312" s="1" t="str">
        <f t="shared" ref="L312" si="185">A312</f>
        <v>Ccon</v>
      </c>
      <c r="M312" s="1" t="str">
        <f t="shared" ref="M312" si="186">C312</f>
        <v>Control pH</v>
      </c>
      <c r="N312" s="1">
        <f t="shared" ref="N312" si="187">AVERAGE(F312:F321)</f>
        <v>13.155215</v>
      </c>
      <c r="O312" s="1">
        <f t="shared" ref="O312:P312" si="188">AVERAGE(H312:H321)</f>
        <v>-41.643750000000004</v>
      </c>
      <c r="P312" s="1">
        <f t="shared" si="188"/>
        <v>-583.03450458499992</v>
      </c>
      <c r="Q312" s="1">
        <f t="shared" ref="Q312" si="189">COUNTIF(G312:G321,"=1")</f>
        <v>0</v>
      </c>
      <c r="R312" s="1">
        <f t="shared" ref="R312" si="190">COUNTIF(G312:G321,"=2")</f>
        <v>2</v>
      </c>
    </row>
    <row r="313" spans="1:18" x14ac:dyDescent="0.2">
      <c r="A313" s="2" t="s">
        <v>14</v>
      </c>
      <c r="B313" s="2">
        <v>8.1</v>
      </c>
      <c r="C313" s="1" t="str">
        <f t="shared" si="154"/>
        <v>Control pH</v>
      </c>
      <c r="D313" s="2">
        <v>10</v>
      </c>
      <c r="E313" s="2">
        <v>2</v>
      </c>
      <c r="F313" s="1">
        <v>10.89528</v>
      </c>
      <c r="G313" s="2">
        <v>0</v>
      </c>
      <c r="H313" s="1">
        <v>75.045999999999992</v>
      </c>
      <c r="I313" s="1">
        <v>817.64718287999983</v>
      </c>
    </row>
    <row r="314" spans="1:18" x14ac:dyDescent="0.2">
      <c r="A314" s="2" t="s">
        <v>14</v>
      </c>
      <c r="B314" s="2">
        <v>8.1</v>
      </c>
      <c r="C314" s="1" t="str">
        <f t="shared" si="154"/>
        <v>Control pH</v>
      </c>
      <c r="D314" s="2">
        <v>10</v>
      </c>
      <c r="E314" s="2">
        <v>3</v>
      </c>
      <c r="F314" s="1">
        <v>7.3426</v>
      </c>
      <c r="G314" s="2">
        <v>0</v>
      </c>
      <c r="H314" s="1">
        <v>-86.31</v>
      </c>
      <c r="I314" s="1">
        <v>-633.73980600000004</v>
      </c>
    </row>
    <row r="315" spans="1:18" x14ac:dyDescent="0.2">
      <c r="A315" s="2" t="s">
        <v>14</v>
      </c>
      <c r="B315" s="2">
        <v>8.1</v>
      </c>
      <c r="C315" s="1" t="str">
        <f t="shared" si="154"/>
        <v>Control pH</v>
      </c>
      <c r="D315" s="2">
        <v>10</v>
      </c>
      <c r="E315" s="2">
        <v>4</v>
      </c>
      <c r="F315" s="1">
        <v>8.6931600000000007</v>
      </c>
      <c r="G315" s="2">
        <v>0</v>
      </c>
      <c r="H315" s="1">
        <v>-81.340000000000032</v>
      </c>
      <c r="I315" s="1">
        <v>-707.10163440000031</v>
      </c>
    </row>
    <row r="316" spans="1:18" x14ac:dyDescent="0.2">
      <c r="A316" s="2" t="s">
        <v>14</v>
      </c>
      <c r="B316" s="2">
        <v>8.1</v>
      </c>
      <c r="C316" s="1" t="str">
        <f t="shared" si="154"/>
        <v>Control pH</v>
      </c>
      <c r="D316" s="2">
        <v>10</v>
      </c>
      <c r="E316" s="2">
        <v>5</v>
      </c>
      <c r="F316" s="1">
        <v>11.610760000000001</v>
      </c>
      <c r="G316" s="2">
        <v>0</v>
      </c>
      <c r="H316" s="1">
        <v>-86.928999999999974</v>
      </c>
      <c r="I316" s="1">
        <v>-1009.3117560399998</v>
      </c>
    </row>
    <row r="317" spans="1:18" x14ac:dyDescent="0.2">
      <c r="A317" s="2" t="s">
        <v>14</v>
      </c>
      <c r="B317" s="2">
        <v>8.1</v>
      </c>
      <c r="C317" s="1" t="str">
        <f t="shared" si="154"/>
        <v>Control pH</v>
      </c>
      <c r="D317" s="2">
        <v>10</v>
      </c>
      <c r="E317" s="2">
        <v>6</v>
      </c>
      <c r="F317" s="1">
        <v>11.76624</v>
      </c>
      <c r="G317" s="2">
        <v>0</v>
      </c>
      <c r="H317" s="1">
        <v>-82.62</v>
      </c>
      <c r="I317" s="1">
        <v>-972.12674880000009</v>
      </c>
    </row>
    <row r="318" spans="1:18" x14ac:dyDescent="0.2">
      <c r="A318" s="2" t="s">
        <v>14</v>
      </c>
      <c r="B318" s="2">
        <v>8.1</v>
      </c>
      <c r="C318" s="1" t="str">
        <f t="shared" si="154"/>
        <v>Control pH</v>
      </c>
      <c r="D318" s="2">
        <v>10</v>
      </c>
      <c r="E318" s="2">
        <v>7</v>
      </c>
      <c r="F318" s="1">
        <v>16.596880000000002</v>
      </c>
      <c r="G318" s="2">
        <v>0</v>
      </c>
      <c r="H318" s="1">
        <v>-85.865999999999985</v>
      </c>
      <c r="I318" s="1">
        <v>-1425.1076980799999</v>
      </c>
    </row>
    <row r="319" spans="1:18" x14ac:dyDescent="0.2">
      <c r="A319" s="2" t="s">
        <v>14</v>
      </c>
      <c r="B319" s="2">
        <v>8.1</v>
      </c>
      <c r="C319" s="1" t="str">
        <f t="shared" si="154"/>
        <v>Control pH</v>
      </c>
      <c r="D319" s="2">
        <v>10</v>
      </c>
      <c r="E319" s="2">
        <v>8</v>
      </c>
      <c r="F319" s="1">
        <v>26.31016</v>
      </c>
      <c r="G319" s="2">
        <v>0</v>
      </c>
      <c r="H319" s="1">
        <v>-63.944999999999993</v>
      </c>
      <c r="I319" s="1">
        <v>-1682.4031811999998</v>
      </c>
    </row>
    <row r="320" spans="1:18" x14ac:dyDescent="0.2">
      <c r="A320" s="2" t="s">
        <v>14</v>
      </c>
      <c r="B320" s="2">
        <v>8.1</v>
      </c>
      <c r="C320" s="1" t="str">
        <f t="shared" si="154"/>
        <v>Control pH</v>
      </c>
      <c r="D320" s="2">
        <v>10</v>
      </c>
      <c r="E320" s="2">
        <v>9</v>
      </c>
      <c r="G320" s="2">
        <v>2</v>
      </c>
    </row>
    <row r="321" spans="1:18" x14ac:dyDescent="0.2">
      <c r="A321" s="2" t="s">
        <v>14</v>
      </c>
      <c r="B321" s="2">
        <v>8.1</v>
      </c>
      <c r="C321" s="1" t="str">
        <f t="shared" si="154"/>
        <v>Control pH</v>
      </c>
      <c r="D321" s="2">
        <v>10</v>
      </c>
      <c r="E321" s="2">
        <v>10</v>
      </c>
      <c r="G321" s="2">
        <v>2</v>
      </c>
    </row>
    <row r="322" spans="1:18" x14ac:dyDescent="0.2">
      <c r="A322" s="2" t="s">
        <v>14</v>
      </c>
      <c r="B322" s="2">
        <v>8.1</v>
      </c>
      <c r="C322" s="1" t="str">
        <f t="shared" si="154"/>
        <v>Control pH</v>
      </c>
      <c r="D322" s="2">
        <v>11</v>
      </c>
      <c r="E322" s="2">
        <v>1</v>
      </c>
      <c r="F322" s="1">
        <v>3.6712799999999999</v>
      </c>
      <c r="G322" s="2">
        <v>0</v>
      </c>
      <c r="H322" s="1">
        <v>-63.69</v>
      </c>
      <c r="I322" s="1">
        <v>-233.82382319999999</v>
      </c>
      <c r="L322" s="1" t="str">
        <f t="shared" ref="L322" si="191">A322</f>
        <v>Ccon</v>
      </c>
      <c r="M322" s="1" t="str">
        <f t="shared" ref="M322" si="192">C322</f>
        <v>Control pH</v>
      </c>
      <c r="N322" s="1">
        <f t="shared" ref="N322" si="193">AVERAGE(F322:F331)</f>
        <v>5.29399</v>
      </c>
      <c r="O322" s="1">
        <f t="shared" ref="O322:P322" si="194">AVERAGE(H322:H331)</f>
        <v>-62.198749999999997</v>
      </c>
      <c r="P322" s="1">
        <f t="shared" si="194"/>
        <v>-360.11376300999996</v>
      </c>
      <c r="Q322" s="1">
        <f t="shared" ref="Q322" si="195">COUNTIF(G322:G331,"=1")</f>
        <v>1</v>
      </c>
      <c r="R322" s="1">
        <f t="shared" ref="R322" si="196">COUNTIF(G322:G331,"=2")</f>
        <v>5</v>
      </c>
    </row>
    <row r="323" spans="1:18" x14ac:dyDescent="0.2">
      <c r="A323" s="2" t="s">
        <v>14</v>
      </c>
      <c r="B323" s="2">
        <v>8.1</v>
      </c>
      <c r="C323" s="1" t="str">
        <f t="shared" ref="C323:C386" si="197">IF(B323&gt;8,"Control pH","Low pH")</f>
        <v>Control pH</v>
      </c>
      <c r="D323" s="2">
        <v>11</v>
      </c>
      <c r="E323" s="2">
        <v>2</v>
      </c>
      <c r="F323" s="1">
        <v>3.0594000000000001</v>
      </c>
      <c r="G323" s="2">
        <v>0</v>
      </c>
      <c r="H323" s="1">
        <v>-49.44</v>
      </c>
      <c r="I323" s="1">
        <v>-151.25673599999999</v>
      </c>
    </row>
    <row r="324" spans="1:18" x14ac:dyDescent="0.2">
      <c r="A324" s="2" t="s">
        <v>14</v>
      </c>
      <c r="B324" s="2">
        <v>8.1</v>
      </c>
      <c r="C324" s="1" t="str">
        <f t="shared" si="197"/>
        <v>Control pH</v>
      </c>
      <c r="D324" s="2">
        <v>11</v>
      </c>
      <c r="E324" s="2">
        <v>3</v>
      </c>
      <c r="F324" s="1">
        <v>5.4781200000000005</v>
      </c>
      <c r="G324" s="2">
        <v>0</v>
      </c>
      <c r="H324" s="1">
        <v>-46.188999999999993</v>
      </c>
      <c r="I324" s="1">
        <v>-253.02888467999998</v>
      </c>
    </row>
    <row r="325" spans="1:18" x14ac:dyDescent="0.2">
      <c r="A325" s="2" t="s">
        <v>14</v>
      </c>
      <c r="B325" s="2">
        <v>8.1</v>
      </c>
      <c r="C325" s="1" t="str">
        <f t="shared" si="197"/>
        <v>Control pH</v>
      </c>
      <c r="D325" s="2">
        <v>11</v>
      </c>
      <c r="E325" s="2">
        <v>4</v>
      </c>
      <c r="F325" s="1">
        <v>8.9671599999999998</v>
      </c>
      <c r="G325" s="2">
        <v>0</v>
      </c>
      <c r="H325" s="1">
        <v>-89.475999999999999</v>
      </c>
      <c r="I325" s="1">
        <v>-802.34560815999998</v>
      </c>
    </row>
    <row r="326" spans="1:18" x14ac:dyDescent="0.2">
      <c r="A326" s="2" t="s">
        <v>14</v>
      </c>
      <c r="B326" s="2">
        <v>8.1</v>
      </c>
      <c r="C326" s="1" t="str">
        <f t="shared" si="197"/>
        <v>Control pH</v>
      </c>
      <c r="D326" s="2">
        <v>11</v>
      </c>
      <c r="E326" s="2">
        <v>5</v>
      </c>
      <c r="G326" s="2">
        <v>1</v>
      </c>
    </row>
    <row r="327" spans="1:18" x14ac:dyDescent="0.2">
      <c r="A327" s="2" t="s">
        <v>14</v>
      </c>
      <c r="B327" s="2">
        <v>8.1</v>
      </c>
      <c r="C327" s="1" t="str">
        <f t="shared" si="197"/>
        <v>Control pH</v>
      </c>
      <c r="D327" s="2">
        <v>11</v>
      </c>
      <c r="E327" s="2">
        <v>6</v>
      </c>
      <c r="G327" s="2">
        <v>2</v>
      </c>
    </row>
    <row r="328" spans="1:18" x14ac:dyDescent="0.2">
      <c r="A328" s="2" t="s">
        <v>14</v>
      </c>
      <c r="B328" s="2">
        <v>8.1</v>
      </c>
      <c r="C328" s="1" t="str">
        <f t="shared" si="197"/>
        <v>Control pH</v>
      </c>
      <c r="D328" s="2">
        <v>11</v>
      </c>
      <c r="E328" s="2">
        <v>7</v>
      </c>
      <c r="G328" s="2">
        <v>2</v>
      </c>
    </row>
    <row r="329" spans="1:18" x14ac:dyDescent="0.2">
      <c r="A329" s="2" t="s">
        <v>14</v>
      </c>
      <c r="B329" s="2">
        <v>8.1</v>
      </c>
      <c r="C329" s="1" t="str">
        <f t="shared" si="197"/>
        <v>Control pH</v>
      </c>
      <c r="D329" s="2">
        <v>11</v>
      </c>
      <c r="E329" s="2">
        <v>8</v>
      </c>
      <c r="G329" s="2">
        <v>2</v>
      </c>
    </row>
    <row r="330" spans="1:18" x14ac:dyDescent="0.2">
      <c r="A330" s="2" t="s">
        <v>14</v>
      </c>
      <c r="B330" s="2">
        <v>8.1</v>
      </c>
      <c r="C330" s="1" t="str">
        <f t="shared" si="197"/>
        <v>Control pH</v>
      </c>
      <c r="D330" s="2">
        <v>11</v>
      </c>
      <c r="E330" s="2">
        <v>9</v>
      </c>
      <c r="G330" s="2">
        <v>2</v>
      </c>
    </row>
    <row r="331" spans="1:18" x14ac:dyDescent="0.2">
      <c r="A331" s="2" t="s">
        <v>14</v>
      </c>
      <c r="B331" s="2">
        <v>8.1</v>
      </c>
      <c r="C331" s="1" t="str">
        <f t="shared" si="197"/>
        <v>Control pH</v>
      </c>
      <c r="D331" s="2">
        <v>11</v>
      </c>
      <c r="E331" s="2">
        <v>10</v>
      </c>
      <c r="G331" s="2">
        <v>2</v>
      </c>
    </row>
    <row r="332" spans="1:18" x14ac:dyDescent="0.2">
      <c r="A332" s="2" t="s">
        <v>14</v>
      </c>
      <c r="B332" s="2">
        <v>8.1</v>
      </c>
      <c r="C332" s="1" t="str">
        <f t="shared" si="197"/>
        <v>Control pH</v>
      </c>
      <c r="D332" s="2">
        <v>12</v>
      </c>
      <c r="E332" s="2">
        <v>1</v>
      </c>
      <c r="F332" s="1">
        <v>2.3299600000000003</v>
      </c>
      <c r="G332" s="2">
        <v>0</v>
      </c>
      <c r="H332" s="1">
        <v>26.88900000000001</v>
      </c>
      <c r="I332" s="1">
        <v>62.650294440000032</v>
      </c>
      <c r="L332" s="1" t="str">
        <f t="shared" ref="L332" si="198">A332</f>
        <v>Ccon</v>
      </c>
      <c r="M332" s="1" t="str">
        <f t="shared" ref="M332" si="199">C332</f>
        <v>Control pH</v>
      </c>
      <c r="N332" s="1">
        <f t="shared" ref="N332" si="200">AVERAGE(F332:F341)</f>
        <v>7.7127440000000007</v>
      </c>
      <c r="O332" s="1">
        <f t="shared" ref="O332:P332" si="201">AVERAGE(H332:H341)</f>
        <v>-44.929199999999994</v>
      </c>
      <c r="P332" s="1">
        <f t="shared" si="201"/>
        <v>-509.45101365600004</v>
      </c>
      <c r="Q332" s="1">
        <f t="shared" ref="Q332" si="202">COUNTIF(G332:G341,"=1")</f>
        <v>1</v>
      </c>
      <c r="R332" s="1">
        <f t="shared" ref="R332" si="203">COUNTIF(G332:G341,"=2")</f>
        <v>4</v>
      </c>
    </row>
    <row r="333" spans="1:18" x14ac:dyDescent="0.2">
      <c r="A333" s="2" t="s">
        <v>14</v>
      </c>
      <c r="B333" s="2">
        <v>8.1</v>
      </c>
      <c r="C333" s="1" t="str">
        <f t="shared" si="197"/>
        <v>Control pH</v>
      </c>
      <c r="D333" s="2">
        <v>12</v>
      </c>
      <c r="E333" s="2">
        <v>2</v>
      </c>
      <c r="F333" s="1">
        <v>4.1655600000000002</v>
      </c>
      <c r="G333" s="2">
        <v>0</v>
      </c>
      <c r="H333" s="1">
        <v>-33.503999999999991</v>
      </c>
      <c r="I333" s="1">
        <v>-139.56292223999998</v>
      </c>
    </row>
    <row r="334" spans="1:18" x14ac:dyDescent="0.2">
      <c r="A334" s="2" t="s">
        <v>14</v>
      </c>
      <c r="B334" s="2">
        <v>8.1</v>
      </c>
      <c r="C334" s="1" t="str">
        <f t="shared" si="197"/>
        <v>Control pH</v>
      </c>
      <c r="D334" s="2">
        <v>12</v>
      </c>
      <c r="E334" s="2">
        <v>3</v>
      </c>
      <c r="F334" s="1">
        <v>4.2136800000000001</v>
      </c>
      <c r="G334" s="2">
        <v>0</v>
      </c>
      <c r="H334" s="1">
        <v>-55.016999999999996</v>
      </c>
      <c r="I334" s="1">
        <v>-231.82403255999998</v>
      </c>
    </row>
    <row r="335" spans="1:18" x14ac:dyDescent="0.2">
      <c r="A335" s="2" t="s">
        <v>14</v>
      </c>
      <c r="B335" s="2">
        <v>8.1</v>
      </c>
      <c r="C335" s="1" t="str">
        <f t="shared" si="197"/>
        <v>Control pH</v>
      </c>
      <c r="D335" s="2">
        <v>12</v>
      </c>
      <c r="E335" s="2">
        <v>4</v>
      </c>
      <c r="F335" s="1">
        <v>10.778640000000001</v>
      </c>
      <c r="G335" s="2">
        <v>0</v>
      </c>
      <c r="H335" s="1">
        <v>-86.56</v>
      </c>
      <c r="I335" s="1">
        <v>-932.99907840000014</v>
      </c>
    </row>
    <row r="336" spans="1:18" x14ac:dyDescent="0.2">
      <c r="A336" s="2" t="s">
        <v>14</v>
      </c>
      <c r="B336" s="2">
        <v>8.1</v>
      </c>
      <c r="C336" s="1" t="str">
        <f t="shared" si="197"/>
        <v>Control pH</v>
      </c>
      <c r="D336" s="2">
        <v>12</v>
      </c>
      <c r="E336" s="2">
        <v>5</v>
      </c>
      <c r="F336" s="1">
        <v>17.075879999999998</v>
      </c>
      <c r="G336" s="2">
        <v>0</v>
      </c>
      <c r="H336" s="1">
        <v>-76.454000000000008</v>
      </c>
      <c r="I336" s="1">
        <v>-1305.5193295199999</v>
      </c>
    </row>
    <row r="337" spans="1:18" x14ac:dyDescent="0.2">
      <c r="A337" s="2" t="s">
        <v>14</v>
      </c>
      <c r="B337" s="2">
        <v>8.1</v>
      </c>
      <c r="C337" s="1" t="str">
        <f t="shared" si="197"/>
        <v>Control pH</v>
      </c>
      <c r="D337" s="2">
        <v>12</v>
      </c>
      <c r="E337" s="2">
        <v>6</v>
      </c>
      <c r="G337" s="2">
        <v>1</v>
      </c>
    </row>
    <row r="338" spans="1:18" x14ac:dyDescent="0.2">
      <c r="A338" s="2" t="s">
        <v>14</v>
      </c>
      <c r="B338" s="2">
        <v>8.1</v>
      </c>
      <c r="C338" s="1" t="str">
        <f t="shared" si="197"/>
        <v>Control pH</v>
      </c>
      <c r="D338" s="2">
        <v>12</v>
      </c>
      <c r="E338" s="2">
        <v>7</v>
      </c>
      <c r="G338" s="2">
        <v>2</v>
      </c>
    </row>
    <row r="339" spans="1:18" x14ac:dyDescent="0.2">
      <c r="A339" s="2" t="s">
        <v>14</v>
      </c>
      <c r="B339" s="2">
        <v>8.1</v>
      </c>
      <c r="C339" s="1" t="str">
        <f t="shared" si="197"/>
        <v>Control pH</v>
      </c>
      <c r="D339" s="2">
        <v>12</v>
      </c>
      <c r="E339" s="2">
        <v>8</v>
      </c>
      <c r="G339" s="2">
        <v>2</v>
      </c>
    </row>
    <row r="340" spans="1:18" x14ac:dyDescent="0.2">
      <c r="A340" s="2" t="s">
        <v>14</v>
      </c>
      <c r="B340" s="2">
        <v>8.1</v>
      </c>
      <c r="C340" s="1" t="str">
        <f t="shared" si="197"/>
        <v>Control pH</v>
      </c>
      <c r="D340" s="2">
        <v>12</v>
      </c>
      <c r="E340" s="2">
        <v>9</v>
      </c>
      <c r="G340" s="2">
        <v>2</v>
      </c>
    </row>
    <row r="341" spans="1:18" x14ac:dyDescent="0.2">
      <c r="A341" s="2" t="s">
        <v>14</v>
      </c>
      <c r="B341" s="2">
        <v>8.1</v>
      </c>
      <c r="C341" s="1" t="str">
        <f t="shared" si="197"/>
        <v>Control pH</v>
      </c>
      <c r="D341" s="2">
        <v>12</v>
      </c>
      <c r="E341" s="2">
        <v>10</v>
      </c>
      <c r="G341" s="2">
        <v>2</v>
      </c>
    </row>
    <row r="342" spans="1:18" x14ac:dyDescent="0.2">
      <c r="A342" s="2" t="s">
        <v>14</v>
      </c>
      <c r="B342" s="2">
        <v>8.1</v>
      </c>
      <c r="C342" s="1" t="str">
        <f t="shared" si="197"/>
        <v>Control pH</v>
      </c>
      <c r="D342" s="2">
        <v>13</v>
      </c>
      <c r="E342" s="2">
        <v>1</v>
      </c>
      <c r="F342" s="1">
        <v>3.9472399999999999</v>
      </c>
      <c r="G342" s="2">
        <v>0</v>
      </c>
      <c r="H342" s="1">
        <v>34.537000000000006</v>
      </c>
      <c r="I342" s="1">
        <v>136.32582788000002</v>
      </c>
      <c r="L342" s="1" t="str">
        <f t="shared" ref="L342" si="204">A342</f>
        <v>Ccon</v>
      </c>
      <c r="M342" s="1" t="str">
        <f t="shared" ref="M342" si="205">C342</f>
        <v>Control pH</v>
      </c>
      <c r="N342" s="1">
        <f t="shared" ref="N342" si="206">AVERAGE(F342:F351)</f>
        <v>5.9641949999999992</v>
      </c>
      <c r="O342" s="1">
        <f t="shared" ref="O342:P342" si="207">AVERAGE(H342:H351)</f>
        <v>-36.158749999999991</v>
      </c>
      <c r="P342" s="1">
        <f t="shared" si="207"/>
        <v>-313.24639060499987</v>
      </c>
      <c r="Q342" s="1">
        <f t="shared" ref="Q342" si="208">COUNTIF(G342:G351,"=1")</f>
        <v>1</v>
      </c>
      <c r="R342" s="1">
        <f t="shared" ref="R342" si="209">COUNTIF(G342:G351,"=2")</f>
        <v>1</v>
      </c>
    </row>
    <row r="343" spans="1:18" x14ac:dyDescent="0.2">
      <c r="A343" s="2" t="s">
        <v>14</v>
      </c>
      <c r="B343" s="2">
        <v>8.1</v>
      </c>
      <c r="C343" s="1" t="str">
        <f t="shared" si="197"/>
        <v>Control pH</v>
      </c>
      <c r="D343" s="2">
        <v>13</v>
      </c>
      <c r="E343" s="2">
        <v>2</v>
      </c>
      <c r="F343" s="1">
        <v>3.3190399999999998</v>
      </c>
      <c r="G343" s="2">
        <v>0</v>
      </c>
      <c r="H343" s="1">
        <v>25.600999999999999</v>
      </c>
      <c r="I343" s="1">
        <v>84.970743039999988</v>
      </c>
    </row>
    <row r="344" spans="1:18" x14ac:dyDescent="0.2">
      <c r="A344" s="2" t="s">
        <v>14</v>
      </c>
      <c r="B344" s="2">
        <v>8.1</v>
      </c>
      <c r="C344" s="1" t="str">
        <f t="shared" si="197"/>
        <v>Control pH</v>
      </c>
      <c r="D344" s="2">
        <v>13</v>
      </c>
      <c r="E344" s="2">
        <v>4</v>
      </c>
      <c r="F344" s="1">
        <v>3</v>
      </c>
      <c r="G344" s="2">
        <v>0</v>
      </c>
      <c r="H344" s="1">
        <v>1.2599999999999909</v>
      </c>
      <c r="I344" s="1">
        <v>3.7799999999999727</v>
      </c>
    </row>
    <row r="345" spans="1:18" x14ac:dyDescent="0.2">
      <c r="A345" s="2" t="s">
        <v>14</v>
      </c>
      <c r="B345" s="2">
        <v>8.1</v>
      </c>
      <c r="C345" s="1" t="str">
        <f t="shared" si="197"/>
        <v>Control pH</v>
      </c>
      <c r="D345" s="2">
        <v>13</v>
      </c>
      <c r="E345" s="2">
        <v>5</v>
      </c>
      <c r="F345" s="1">
        <v>3.4131599999999995</v>
      </c>
      <c r="G345" s="2">
        <v>0</v>
      </c>
      <c r="H345" s="1">
        <v>-25.125</v>
      </c>
      <c r="I345" s="1">
        <v>-85.755644999999987</v>
      </c>
    </row>
    <row r="346" spans="1:18" x14ac:dyDescent="0.2">
      <c r="A346" s="2" t="s">
        <v>14</v>
      </c>
      <c r="B346" s="2">
        <v>8.1</v>
      </c>
      <c r="C346" s="1" t="str">
        <f t="shared" si="197"/>
        <v>Control pH</v>
      </c>
      <c r="D346" s="2">
        <v>13</v>
      </c>
      <c r="E346" s="2">
        <v>6</v>
      </c>
      <c r="F346" s="1">
        <v>1.25284</v>
      </c>
      <c r="G346" s="2">
        <v>0</v>
      </c>
      <c r="H346" s="1">
        <v>-88.300999999999988</v>
      </c>
      <c r="I346" s="1">
        <v>-110.62702483999998</v>
      </c>
    </row>
    <row r="347" spans="1:18" x14ac:dyDescent="0.2">
      <c r="A347" s="2" t="s">
        <v>14</v>
      </c>
      <c r="B347" s="2">
        <v>8.1</v>
      </c>
      <c r="C347" s="1" t="str">
        <f t="shared" si="197"/>
        <v>Control pH</v>
      </c>
      <c r="D347" s="2">
        <v>13</v>
      </c>
      <c r="E347" s="2">
        <v>7</v>
      </c>
      <c r="F347" s="1">
        <v>8.6508399999999988</v>
      </c>
      <c r="G347" s="2">
        <v>0</v>
      </c>
      <c r="H347" s="1">
        <v>-81.279999999999973</v>
      </c>
      <c r="I347" s="1">
        <v>-703.14027519999968</v>
      </c>
    </row>
    <row r="348" spans="1:18" x14ac:dyDescent="0.2">
      <c r="A348" s="2" t="s">
        <v>14</v>
      </c>
      <c r="B348" s="2">
        <v>8.1</v>
      </c>
      <c r="C348" s="1" t="str">
        <f t="shared" si="197"/>
        <v>Control pH</v>
      </c>
      <c r="D348" s="2">
        <v>13</v>
      </c>
      <c r="E348" s="2">
        <v>8</v>
      </c>
      <c r="F348" s="1">
        <v>9.9252400000000005</v>
      </c>
      <c r="G348" s="2">
        <v>0</v>
      </c>
      <c r="H348" s="1">
        <v>-89.70799999999997</v>
      </c>
      <c r="I348" s="1">
        <v>-890.37342991999969</v>
      </c>
    </row>
    <row r="349" spans="1:18" x14ac:dyDescent="0.2">
      <c r="A349" s="2" t="s">
        <v>14</v>
      </c>
      <c r="B349" s="2">
        <v>8.1</v>
      </c>
      <c r="C349" s="1" t="str">
        <f t="shared" si="197"/>
        <v>Control pH</v>
      </c>
      <c r="D349" s="2">
        <v>13</v>
      </c>
      <c r="E349" s="2">
        <v>9</v>
      </c>
      <c r="F349" s="1">
        <v>14.2052</v>
      </c>
      <c r="G349" s="2">
        <v>0</v>
      </c>
      <c r="H349" s="1">
        <v>-66.253999999999991</v>
      </c>
      <c r="I349" s="1">
        <v>-941.15132079999989</v>
      </c>
    </row>
    <row r="350" spans="1:18" x14ac:dyDescent="0.2">
      <c r="A350" s="2" t="s">
        <v>14</v>
      </c>
      <c r="B350" s="2">
        <v>8.1</v>
      </c>
      <c r="C350" s="1" t="str">
        <f t="shared" si="197"/>
        <v>Control pH</v>
      </c>
      <c r="D350" s="2">
        <v>13</v>
      </c>
      <c r="E350" s="2">
        <v>3</v>
      </c>
      <c r="G350" s="2">
        <v>1</v>
      </c>
    </row>
    <row r="351" spans="1:18" x14ac:dyDescent="0.2">
      <c r="A351" s="2" t="s">
        <v>14</v>
      </c>
      <c r="B351" s="2">
        <v>8.1</v>
      </c>
      <c r="C351" s="1" t="str">
        <f t="shared" si="197"/>
        <v>Control pH</v>
      </c>
      <c r="D351" s="2">
        <v>13</v>
      </c>
      <c r="E351" s="2">
        <v>10</v>
      </c>
      <c r="G351" s="2">
        <v>2</v>
      </c>
    </row>
    <row r="352" spans="1:18" x14ac:dyDescent="0.2">
      <c r="A352" s="2" t="s">
        <v>14</v>
      </c>
      <c r="B352" s="2">
        <v>8.1</v>
      </c>
      <c r="C352" s="1" t="str">
        <f t="shared" si="197"/>
        <v>Control pH</v>
      </c>
      <c r="D352" s="2">
        <v>14</v>
      </c>
      <c r="E352" s="2">
        <v>1</v>
      </c>
      <c r="F352" s="1">
        <v>11.118640000000001</v>
      </c>
      <c r="G352" s="2">
        <v>0</v>
      </c>
      <c r="H352" s="1">
        <v>70.109000000000009</v>
      </c>
      <c r="I352" s="1">
        <v>779.5167317600002</v>
      </c>
      <c r="L352" s="1" t="str">
        <f t="shared" ref="L352" si="210">A352</f>
        <v>Ccon</v>
      </c>
      <c r="M352" s="1" t="str">
        <f t="shared" ref="M352" si="211">C352</f>
        <v>Control pH</v>
      </c>
      <c r="N352" s="1">
        <f t="shared" ref="N352" si="212">AVERAGE(F352:F361)</f>
        <v>16.01098</v>
      </c>
      <c r="O352" s="1">
        <f t="shared" ref="O352:P352" si="213">AVERAGE(H352:H361)</f>
        <v>-32.209666666666664</v>
      </c>
      <c r="P352" s="1">
        <f t="shared" si="213"/>
        <v>-763.91265685999997</v>
      </c>
      <c r="Q352" s="1">
        <f t="shared" ref="Q352" si="214">COUNTIF(G352:G361,"=1")</f>
        <v>0</v>
      </c>
      <c r="R352" s="1">
        <f t="shared" ref="R352" si="215">COUNTIF(G352:G361,"=2")</f>
        <v>4</v>
      </c>
    </row>
    <row r="353" spans="1:18" x14ac:dyDescent="0.2">
      <c r="A353" s="2" t="s">
        <v>14</v>
      </c>
      <c r="B353" s="2">
        <v>8.1</v>
      </c>
      <c r="C353" s="1" t="str">
        <f t="shared" si="197"/>
        <v>Control pH</v>
      </c>
      <c r="D353" s="2">
        <v>14</v>
      </c>
      <c r="E353" s="2">
        <v>2</v>
      </c>
      <c r="F353" s="1">
        <v>11.55992</v>
      </c>
      <c r="G353" s="2">
        <v>0</v>
      </c>
      <c r="H353" s="1">
        <v>79.763999999999996</v>
      </c>
      <c r="I353" s="1">
        <v>922.06545887999994</v>
      </c>
    </row>
    <row r="354" spans="1:18" x14ac:dyDescent="0.2">
      <c r="A354" s="2" t="s">
        <v>14</v>
      </c>
      <c r="B354" s="2">
        <v>8.1</v>
      </c>
      <c r="C354" s="1" t="str">
        <f t="shared" si="197"/>
        <v>Control pH</v>
      </c>
      <c r="D354" s="2">
        <v>14</v>
      </c>
      <c r="E354" s="2">
        <v>3</v>
      </c>
      <c r="F354" s="1">
        <v>15.230560000000001</v>
      </c>
      <c r="G354" s="2">
        <v>0</v>
      </c>
      <c r="H354" s="1">
        <v>-84.981999999999971</v>
      </c>
      <c r="I354" s="1">
        <v>-1294.3234499199996</v>
      </c>
    </row>
    <row r="355" spans="1:18" x14ac:dyDescent="0.2">
      <c r="A355" s="2" t="s">
        <v>14</v>
      </c>
      <c r="B355" s="2">
        <v>8.1</v>
      </c>
      <c r="C355" s="1" t="str">
        <f t="shared" si="197"/>
        <v>Control pH</v>
      </c>
      <c r="D355" s="2">
        <v>14</v>
      </c>
      <c r="E355" s="2">
        <v>4</v>
      </c>
      <c r="F355" s="1">
        <v>17.804120000000001</v>
      </c>
      <c r="G355" s="2">
        <v>0</v>
      </c>
      <c r="H355" s="1">
        <v>-88.15300000000002</v>
      </c>
      <c r="I355" s="1">
        <v>-1569.4865903600005</v>
      </c>
    </row>
    <row r="356" spans="1:18" x14ac:dyDescent="0.2">
      <c r="A356" s="2" t="s">
        <v>14</v>
      </c>
      <c r="B356" s="2">
        <v>8.1</v>
      </c>
      <c r="C356" s="1" t="str">
        <f t="shared" si="197"/>
        <v>Control pH</v>
      </c>
      <c r="D356" s="2">
        <v>14</v>
      </c>
      <c r="E356" s="2">
        <v>5</v>
      </c>
      <c r="F356" s="1">
        <v>18.907519999999998</v>
      </c>
      <c r="G356" s="2">
        <v>0</v>
      </c>
      <c r="H356" s="1">
        <v>-88.404999999999973</v>
      </c>
      <c r="I356" s="1">
        <v>-1671.5193055999994</v>
      </c>
    </row>
    <row r="357" spans="1:18" x14ac:dyDescent="0.2">
      <c r="A357" s="2" t="s">
        <v>14</v>
      </c>
      <c r="B357" s="2">
        <v>8.1</v>
      </c>
      <c r="C357" s="1" t="str">
        <f t="shared" si="197"/>
        <v>Control pH</v>
      </c>
      <c r="D357" s="2">
        <v>14</v>
      </c>
      <c r="E357" s="2">
        <v>6</v>
      </c>
      <c r="F357" s="1">
        <v>21.445120000000003</v>
      </c>
      <c r="G357" s="2">
        <v>0</v>
      </c>
      <c r="H357" s="1">
        <v>-81.591000000000008</v>
      </c>
      <c r="I357" s="1">
        <v>-1749.7287859200005</v>
      </c>
    </row>
    <row r="358" spans="1:18" x14ac:dyDescent="0.2">
      <c r="A358" s="2" t="s">
        <v>14</v>
      </c>
      <c r="B358" s="2">
        <v>8.1</v>
      </c>
      <c r="C358" s="1" t="str">
        <f t="shared" si="197"/>
        <v>Control pH</v>
      </c>
      <c r="D358" s="2">
        <v>14</v>
      </c>
      <c r="E358" s="2">
        <v>7</v>
      </c>
      <c r="G358" s="2">
        <v>2</v>
      </c>
    </row>
    <row r="359" spans="1:18" x14ac:dyDescent="0.2">
      <c r="A359" s="2" t="s">
        <v>14</v>
      </c>
      <c r="B359" s="2">
        <v>8.1</v>
      </c>
      <c r="C359" s="1" t="str">
        <f t="shared" si="197"/>
        <v>Control pH</v>
      </c>
      <c r="D359" s="2">
        <v>14</v>
      </c>
      <c r="E359" s="2">
        <v>8</v>
      </c>
      <c r="G359" s="2">
        <v>2</v>
      </c>
    </row>
    <row r="360" spans="1:18" x14ac:dyDescent="0.2">
      <c r="A360" s="2" t="s">
        <v>14</v>
      </c>
      <c r="B360" s="2">
        <v>8.1</v>
      </c>
      <c r="C360" s="1" t="str">
        <f t="shared" si="197"/>
        <v>Control pH</v>
      </c>
      <c r="D360" s="2">
        <v>14</v>
      </c>
      <c r="E360" s="2">
        <v>9</v>
      </c>
      <c r="G360" s="2">
        <v>2</v>
      </c>
    </row>
    <row r="361" spans="1:18" x14ac:dyDescent="0.2">
      <c r="A361" s="2" t="s">
        <v>14</v>
      </c>
      <c r="B361" s="2">
        <v>8.1</v>
      </c>
      <c r="C361" s="1" t="str">
        <f t="shared" si="197"/>
        <v>Control pH</v>
      </c>
      <c r="D361" s="2">
        <v>14</v>
      </c>
      <c r="E361" s="2">
        <v>10</v>
      </c>
      <c r="G361" s="2">
        <v>2</v>
      </c>
    </row>
    <row r="362" spans="1:18" x14ac:dyDescent="0.2">
      <c r="A362" s="2" t="s">
        <v>14</v>
      </c>
      <c r="B362" s="2">
        <v>8.1</v>
      </c>
      <c r="C362" s="1" t="str">
        <f t="shared" si="197"/>
        <v>Control pH</v>
      </c>
      <c r="D362" s="2">
        <v>15</v>
      </c>
      <c r="E362" s="2">
        <v>1</v>
      </c>
      <c r="F362" s="1">
        <v>9.4526000000000003</v>
      </c>
      <c r="G362" s="2">
        <v>0</v>
      </c>
      <c r="H362" s="1">
        <v>71.914999999999992</v>
      </c>
      <c r="I362" s="1">
        <v>679.78372899999999</v>
      </c>
      <c r="L362" s="1" t="str">
        <f t="shared" ref="L362" si="216">A362</f>
        <v>Ccon</v>
      </c>
      <c r="M362" s="1" t="str">
        <f t="shared" ref="M362" si="217">C362</f>
        <v>Control pH</v>
      </c>
      <c r="N362" s="1">
        <f t="shared" ref="N362" si="218">AVERAGE(F362:F371)</f>
        <v>14.861045714285714</v>
      </c>
      <c r="O362" s="1">
        <f t="shared" ref="O362:P362" si="219">AVERAGE(H362:H371)</f>
        <v>-14.25528571428571</v>
      </c>
      <c r="P362" s="1">
        <f t="shared" si="219"/>
        <v>-388.22290903428558</v>
      </c>
      <c r="Q362" s="1">
        <f t="shared" ref="Q362" si="220">COUNTIF(G362:G371,"=1")</f>
        <v>0</v>
      </c>
      <c r="R362" s="1">
        <f t="shared" ref="R362" si="221">COUNTIF(G362:G371,"=2")</f>
        <v>3</v>
      </c>
    </row>
    <row r="363" spans="1:18" x14ac:dyDescent="0.2">
      <c r="A363" s="2" t="s">
        <v>14</v>
      </c>
      <c r="B363" s="2">
        <v>8.1</v>
      </c>
      <c r="C363" s="1" t="str">
        <f t="shared" si="197"/>
        <v>Control pH</v>
      </c>
      <c r="D363" s="2">
        <v>15</v>
      </c>
      <c r="E363" s="2">
        <v>2</v>
      </c>
      <c r="F363" s="1">
        <v>14.007639999999999</v>
      </c>
      <c r="G363" s="2">
        <v>0</v>
      </c>
      <c r="H363" s="1">
        <v>79.093000000000004</v>
      </c>
      <c r="I363" s="1">
        <v>1107.9062705199999</v>
      </c>
    </row>
    <row r="364" spans="1:18" x14ac:dyDescent="0.2">
      <c r="A364" s="2" t="s">
        <v>14</v>
      </c>
      <c r="B364" s="2">
        <v>8.1</v>
      </c>
      <c r="C364" s="1" t="str">
        <f t="shared" si="197"/>
        <v>Control pH</v>
      </c>
      <c r="D364" s="2">
        <v>15</v>
      </c>
      <c r="E364" s="2">
        <v>3</v>
      </c>
      <c r="F364" s="1">
        <v>13.0822</v>
      </c>
      <c r="G364" s="2">
        <v>0</v>
      </c>
      <c r="H364" s="1">
        <v>67.079000000000008</v>
      </c>
      <c r="I364" s="1">
        <v>877.54089380000016</v>
      </c>
    </row>
    <row r="365" spans="1:18" x14ac:dyDescent="0.2">
      <c r="A365" s="2" t="s">
        <v>14</v>
      </c>
      <c r="B365" s="2">
        <v>8.1</v>
      </c>
      <c r="C365" s="1" t="str">
        <f t="shared" si="197"/>
        <v>Control pH</v>
      </c>
      <c r="D365" s="2">
        <v>15</v>
      </c>
      <c r="E365" s="2">
        <v>4</v>
      </c>
      <c r="F365" s="1">
        <v>15.22912</v>
      </c>
      <c r="G365" s="2">
        <v>0</v>
      </c>
      <c r="H365" s="1">
        <v>-74.191000000000031</v>
      </c>
      <c r="I365" s="1">
        <v>-1129.8636419200004</v>
      </c>
    </row>
    <row r="366" spans="1:18" x14ac:dyDescent="0.2">
      <c r="A366" s="2" t="s">
        <v>14</v>
      </c>
      <c r="B366" s="2">
        <v>8.1</v>
      </c>
      <c r="C366" s="1" t="str">
        <f t="shared" si="197"/>
        <v>Control pH</v>
      </c>
      <c r="D366" s="2">
        <v>15</v>
      </c>
      <c r="E366" s="2">
        <v>5</v>
      </c>
      <c r="F366" s="1">
        <v>16.48244</v>
      </c>
      <c r="G366" s="2">
        <v>0</v>
      </c>
      <c r="H366" s="1">
        <v>-76.755999999999972</v>
      </c>
      <c r="I366" s="1">
        <v>-1265.1261646399996</v>
      </c>
    </row>
    <row r="367" spans="1:18" x14ac:dyDescent="0.2">
      <c r="A367" s="2" t="s">
        <v>14</v>
      </c>
      <c r="B367" s="2">
        <v>8.1</v>
      </c>
      <c r="C367" s="1" t="str">
        <f t="shared" si="197"/>
        <v>Control pH</v>
      </c>
      <c r="D367" s="2">
        <v>15</v>
      </c>
      <c r="E367" s="2">
        <v>6</v>
      </c>
      <c r="F367" s="1">
        <v>17.558599999999998</v>
      </c>
      <c r="G367" s="2">
        <v>0</v>
      </c>
      <c r="H367" s="1">
        <v>-80.361999999999966</v>
      </c>
      <c r="I367" s="1">
        <v>-1411.0442131999994</v>
      </c>
    </row>
    <row r="368" spans="1:18" x14ac:dyDescent="0.2">
      <c r="A368" s="2" t="s">
        <v>14</v>
      </c>
      <c r="B368" s="2">
        <v>8.1</v>
      </c>
      <c r="C368" s="1" t="str">
        <f t="shared" si="197"/>
        <v>Control pH</v>
      </c>
      <c r="D368" s="2">
        <v>15</v>
      </c>
      <c r="E368" s="2">
        <v>7</v>
      </c>
      <c r="F368" s="1">
        <v>18.21472</v>
      </c>
      <c r="G368" s="2">
        <v>0</v>
      </c>
      <c r="H368" s="1">
        <v>-86.564999999999998</v>
      </c>
      <c r="I368" s="1">
        <v>-1576.7572367999999</v>
      </c>
    </row>
    <row r="369" spans="1:18" x14ac:dyDescent="0.2">
      <c r="A369" s="2" t="s">
        <v>14</v>
      </c>
      <c r="B369" s="2">
        <v>8.1</v>
      </c>
      <c r="C369" s="1" t="str">
        <f t="shared" si="197"/>
        <v>Control pH</v>
      </c>
      <c r="D369" s="2">
        <v>15</v>
      </c>
      <c r="E369" s="2">
        <v>8</v>
      </c>
      <c r="G369" s="2">
        <v>2</v>
      </c>
    </row>
    <row r="370" spans="1:18" x14ac:dyDescent="0.2">
      <c r="A370" s="2" t="s">
        <v>14</v>
      </c>
      <c r="B370" s="2">
        <v>8.1</v>
      </c>
      <c r="C370" s="1" t="str">
        <f t="shared" si="197"/>
        <v>Control pH</v>
      </c>
      <c r="D370" s="2">
        <v>15</v>
      </c>
      <c r="E370" s="2">
        <v>9</v>
      </c>
      <c r="G370" s="2">
        <v>2</v>
      </c>
    </row>
    <row r="371" spans="1:18" x14ac:dyDescent="0.2">
      <c r="A371" s="2" t="s">
        <v>14</v>
      </c>
      <c r="B371" s="2">
        <v>8.1</v>
      </c>
      <c r="C371" s="1" t="str">
        <f t="shared" si="197"/>
        <v>Control pH</v>
      </c>
      <c r="D371" s="2">
        <v>15</v>
      </c>
      <c r="E371" s="2">
        <v>10</v>
      </c>
      <c r="G371" s="2">
        <v>2</v>
      </c>
    </row>
    <row r="372" spans="1:18" x14ac:dyDescent="0.2">
      <c r="A372" s="2" t="s">
        <v>14</v>
      </c>
      <c r="B372" s="2">
        <v>8.1</v>
      </c>
      <c r="C372" s="1" t="str">
        <f t="shared" si="197"/>
        <v>Control pH</v>
      </c>
      <c r="D372" s="2">
        <v>16</v>
      </c>
      <c r="E372" s="2">
        <v>1</v>
      </c>
      <c r="F372" s="1">
        <v>2.2126800000000002</v>
      </c>
      <c r="G372" s="2">
        <v>0</v>
      </c>
      <c r="H372" s="1">
        <v>-34.399000000000001</v>
      </c>
      <c r="I372" s="1">
        <v>-76.113979320000013</v>
      </c>
      <c r="L372" s="1" t="str">
        <f t="shared" ref="L372" si="222">A372</f>
        <v>Ccon</v>
      </c>
      <c r="M372" s="1" t="str">
        <f t="shared" ref="M372" si="223">C372</f>
        <v>Control pH</v>
      </c>
      <c r="N372" s="1">
        <f t="shared" ref="N372" si="224">AVERAGE(F372:F381)</f>
        <v>8.9191133333333337</v>
      </c>
      <c r="O372" s="1">
        <f t="shared" ref="O372:P372" si="225">AVERAGE(H372:H381)</f>
        <v>-71.998333333333335</v>
      </c>
      <c r="P372" s="1">
        <f t="shared" si="225"/>
        <v>-723.71628923333344</v>
      </c>
      <c r="Q372" s="1">
        <f t="shared" ref="Q372" si="226">COUNTIF(G372:G381,"=1")</f>
        <v>3</v>
      </c>
      <c r="R372" s="1">
        <f t="shared" ref="R372" si="227">COUNTIF(G372:G381,"=2")</f>
        <v>1</v>
      </c>
    </row>
    <row r="373" spans="1:18" x14ac:dyDescent="0.2">
      <c r="A373" s="2" t="s">
        <v>14</v>
      </c>
      <c r="B373" s="2">
        <v>8.1</v>
      </c>
      <c r="C373" s="1" t="str">
        <f t="shared" si="197"/>
        <v>Control pH</v>
      </c>
      <c r="D373" s="2">
        <v>16</v>
      </c>
      <c r="E373" s="2">
        <v>2</v>
      </c>
      <c r="F373" s="1">
        <v>3.5799599999999998</v>
      </c>
      <c r="G373" s="2">
        <v>0</v>
      </c>
      <c r="H373" s="1">
        <v>-61.430000000000007</v>
      </c>
      <c r="I373" s="1">
        <v>-219.91694280000002</v>
      </c>
    </row>
    <row r="374" spans="1:18" x14ac:dyDescent="0.2">
      <c r="A374" s="2" t="s">
        <v>14</v>
      </c>
      <c r="B374" s="2">
        <v>8.1</v>
      </c>
      <c r="C374" s="1" t="str">
        <f t="shared" si="197"/>
        <v>Control pH</v>
      </c>
      <c r="D374" s="2">
        <v>16</v>
      </c>
      <c r="E374" s="2">
        <v>3</v>
      </c>
      <c r="F374" s="1">
        <v>8.7534400000000012</v>
      </c>
      <c r="G374" s="2">
        <v>0</v>
      </c>
      <c r="H374" s="1">
        <v>-76.326999999999998</v>
      </c>
      <c r="I374" s="1">
        <v>-668.12381488000005</v>
      </c>
    </row>
    <row r="375" spans="1:18" x14ac:dyDescent="0.2">
      <c r="A375" s="2" t="s">
        <v>14</v>
      </c>
      <c r="B375" s="2">
        <v>8.1</v>
      </c>
      <c r="C375" s="1" t="str">
        <f t="shared" si="197"/>
        <v>Control pH</v>
      </c>
      <c r="D375" s="2">
        <v>16</v>
      </c>
      <c r="E375" s="2">
        <v>4</v>
      </c>
      <c r="F375" s="1">
        <v>10.598800000000001</v>
      </c>
      <c r="G375" s="2">
        <v>0</v>
      </c>
      <c r="H375" s="1">
        <v>-89.233000000000004</v>
      </c>
      <c r="I375" s="1">
        <v>-945.76272040000015</v>
      </c>
    </row>
    <row r="376" spans="1:18" x14ac:dyDescent="0.2">
      <c r="A376" s="2" t="s">
        <v>14</v>
      </c>
      <c r="B376" s="2">
        <v>8.1</v>
      </c>
      <c r="C376" s="1" t="str">
        <f t="shared" si="197"/>
        <v>Control pH</v>
      </c>
      <c r="D376" s="2">
        <v>16</v>
      </c>
      <c r="E376" s="2">
        <v>5</v>
      </c>
      <c r="F376" s="1">
        <v>11.982000000000001</v>
      </c>
      <c r="G376" s="2">
        <v>0</v>
      </c>
      <c r="H376" s="1">
        <v>-82.480999999999995</v>
      </c>
      <c r="I376" s="1">
        <v>-988.28734200000008</v>
      </c>
    </row>
    <row r="377" spans="1:18" x14ac:dyDescent="0.2">
      <c r="A377" s="2" t="s">
        <v>14</v>
      </c>
      <c r="B377" s="2">
        <v>8.1</v>
      </c>
      <c r="C377" s="1" t="str">
        <f t="shared" si="197"/>
        <v>Control pH</v>
      </c>
      <c r="D377" s="2">
        <v>16</v>
      </c>
      <c r="E377" s="2">
        <v>6</v>
      </c>
      <c r="F377" s="1">
        <v>16.387799999999999</v>
      </c>
      <c r="G377" s="2">
        <v>0</v>
      </c>
      <c r="H377" s="1">
        <v>-88.12</v>
      </c>
      <c r="I377" s="1">
        <v>-1444.092936</v>
      </c>
    </row>
    <row r="378" spans="1:18" x14ac:dyDescent="0.2">
      <c r="A378" s="2" t="s">
        <v>14</v>
      </c>
      <c r="B378" s="2">
        <v>8.1</v>
      </c>
      <c r="C378" s="1" t="str">
        <f t="shared" si="197"/>
        <v>Control pH</v>
      </c>
      <c r="D378" s="2">
        <v>16</v>
      </c>
      <c r="E378" s="2">
        <v>7</v>
      </c>
      <c r="G378" s="2">
        <v>1</v>
      </c>
    </row>
    <row r="379" spans="1:18" x14ac:dyDescent="0.2">
      <c r="A379" s="2" t="s">
        <v>14</v>
      </c>
      <c r="B379" s="2">
        <v>8.1</v>
      </c>
      <c r="C379" s="1" t="str">
        <f t="shared" si="197"/>
        <v>Control pH</v>
      </c>
      <c r="D379" s="2">
        <v>16</v>
      </c>
      <c r="E379" s="2">
        <v>8</v>
      </c>
      <c r="G379" s="2">
        <v>1</v>
      </c>
    </row>
    <row r="380" spans="1:18" x14ac:dyDescent="0.2">
      <c r="A380" s="2" t="s">
        <v>14</v>
      </c>
      <c r="B380" s="2">
        <v>8.1</v>
      </c>
      <c r="C380" s="1" t="str">
        <f t="shared" si="197"/>
        <v>Control pH</v>
      </c>
      <c r="D380" s="2">
        <v>16</v>
      </c>
      <c r="E380" s="2">
        <v>9</v>
      </c>
      <c r="G380" s="2">
        <v>1</v>
      </c>
    </row>
    <row r="381" spans="1:18" x14ac:dyDescent="0.2">
      <c r="A381" s="2" t="s">
        <v>14</v>
      </c>
      <c r="B381" s="2">
        <v>8.1</v>
      </c>
      <c r="C381" s="1" t="str">
        <f t="shared" si="197"/>
        <v>Control pH</v>
      </c>
      <c r="D381" s="2">
        <v>16</v>
      </c>
      <c r="E381" s="2">
        <v>10</v>
      </c>
      <c r="G381" s="2">
        <v>2</v>
      </c>
    </row>
    <row r="382" spans="1:18" x14ac:dyDescent="0.2">
      <c r="A382" s="2" t="s">
        <v>14</v>
      </c>
      <c r="B382" s="2">
        <v>8.1</v>
      </c>
      <c r="C382" s="1" t="str">
        <f t="shared" si="197"/>
        <v>Control pH</v>
      </c>
      <c r="D382" s="2">
        <v>17</v>
      </c>
      <c r="E382" s="2">
        <v>1</v>
      </c>
      <c r="F382" s="1">
        <v>6.49552</v>
      </c>
      <c r="G382" s="2">
        <v>0</v>
      </c>
      <c r="H382" s="1">
        <v>79.855000000000004</v>
      </c>
      <c r="I382" s="1">
        <v>518.69974960000002</v>
      </c>
      <c r="L382" s="1" t="str">
        <f t="shared" ref="L382" si="228">A382</f>
        <v>Ccon</v>
      </c>
      <c r="M382" s="1" t="str">
        <f t="shared" ref="M382" si="229">C382</f>
        <v>Control pH</v>
      </c>
      <c r="N382" s="1">
        <f t="shared" ref="N382" si="230">AVERAGE(F382:F391)</f>
        <v>10.852509999999999</v>
      </c>
      <c r="O382" s="1">
        <f t="shared" ref="O382:P382" si="231">AVERAGE(H382:H391)</f>
        <v>36.307249999999996</v>
      </c>
      <c r="P382" s="1">
        <f t="shared" si="231"/>
        <v>450.90064827499998</v>
      </c>
      <c r="Q382" s="1">
        <f t="shared" ref="Q382" si="232">COUNTIF(G382:G391,"=1")</f>
        <v>0</v>
      </c>
      <c r="R382" s="1">
        <f t="shared" ref="R382" si="233">COUNTIF(G382:G391,"=2")</f>
        <v>2</v>
      </c>
    </row>
    <row r="383" spans="1:18" x14ac:dyDescent="0.2">
      <c r="A383" s="2" t="s">
        <v>14</v>
      </c>
      <c r="B383" s="2">
        <v>8.1</v>
      </c>
      <c r="C383" s="1" t="str">
        <f t="shared" si="197"/>
        <v>Control pH</v>
      </c>
      <c r="D383" s="2">
        <v>17</v>
      </c>
      <c r="E383" s="2">
        <v>2</v>
      </c>
      <c r="F383" s="1">
        <v>9.9143600000000003</v>
      </c>
      <c r="G383" s="2">
        <v>0</v>
      </c>
      <c r="H383" s="1">
        <v>53.117999999999995</v>
      </c>
      <c r="I383" s="1">
        <v>526.63097447999996</v>
      </c>
    </row>
    <row r="384" spans="1:18" x14ac:dyDescent="0.2">
      <c r="A384" s="2" t="s">
        <v>14</v>
      </c>
      <c r="B384" s="2">
        <v>8.1</v>
      </c>
      <c r="C384" s="1" t="str">
        <f t="shared" si="197"/>
        <v>Control pH</v>
      </c>
      <c r="D384" s="2">
        <v>17</v>
      </c>
      <c r="E384" s="2">
        <v>3</v>
      </c>
      <c r="F384" s="1">
        <v>12.101559999999999</v>
      </c>
      <c r="G384" s="2">
        <v>0</v>
      </c>
      <c r="H384" s="1">
        <v>74.620999999999995</v>
      </c>
      <c r="I384" s="1">
        <v>903.03050875999986</v>
      </c>
    </row>
    <row r="385" spans="1:18" x14ac:dyDescent="0.2">
      <c r="A385" s="2" t="s">
        <v>14</v>
      </c>
      <c r="B385" s="2">
        <v>8.1</v>
      </c>
      <c r="C385" s="1" t="str">
        <f t="shared" si="197"/>
        <v>Control pH</v>
      </c>
      <c r="D385" s="2">
        <v>17</v>
      </c>
      <c r="E385" s="2">
        <v>4</v>
      </c>
      <c r="F385" s="1">
        <v>12.727919999999999</v>
      </c>
      <c r="G385" s="2">
        <v>0</v>
      </c>
      <c r="H385" s="1">
        <v>76.260000000000005</v>
      </c>
      <c r="I385" s="1">
        <v>970.63117920000002</v>
      </c>
    </row>
    <row r="386" spans="1:18" x14ac:dyDescent="0.2">
      <c r="A386" s="2" t="s">
        <v>14</v>
      </c>
      <c r="B386" s="2">
        <v>8.1</v>
      </c>
      <c r="C386" s="1" t="str">
        <f t="shared" si="197"/>
        <v>Control pH</v>
      </c>
      <c r="D386" s="2">
        <v>17</v>
      </c>
      <c r="E386" s="2">
        <v>5</v>
      </c>
      <c r="F386" s="1">
        <v>13.636240000000001</v>
      </c>
      <c r="G386" s="2">
        <v>0</v>
      </c>
      <c r="H386" s="1">
        <v>80.013999999999996</v>
      </c>
      <c r="I386" s="1">
        <v>1091.09010736</v>
      </c>
    </row>
    <row r="387" spans="1:18" x14ac:dyDescent="0.2">
      <c r="A387" s="2" t="s">
        <v>14</v>
      </c>
      <c r="B387" s="2">
        <v>8.1</v>
      </c>
      <c r="C387" s="1" t="str">
        <f t="shared" ref="C387:C450" si="234">IF(B387&gt;8,"Control pH","Low pH")</f>
        <v>Control pH</v>
      </c>
      <c r="D387" s="2">
        <v>17</v>
      </c>
      <c r="E387" s="2">
        <v>6</v>
      </c>
      <c r="F387" s="1">
        <v>13.78904</v>
      </c>
      <c r="G387" s="2">
        <v>0</v>
      </c>
      <c r="H387" s="1">
        <v>73.522999999999996</v>
      </c>
      <c r="I387" s="1">
        <v>1013.81158792</v>
      </c>
    </row>
    <row r="388" spans="1:18" x14ac:dyDescent="0.2">
      <c r="A388" s="2" t="s">
        <v>14</v>
      </c>
      <c r="B388" s="2">
        <v>8.1</v>
      </c>
      <c r="C388" s="1" t="str">
        <f t="shared" si="234"/>
        <v>Control pH</v>
      </c>
      <c r="D388" s="2">
        <v>17</v>
      </c>
      <c r="E388" s="2">
        <v>7</v>
      </c>
      <c r="F388" s="1">
        <v>5.1544000000000008</v>
      </c>
      <c r="G388" s="2">
        <v>0</v>
      </c>
      <c r="H388" s="1">
        <v>-62.905000000000001</v>
      </c>
      <c r="I388" s="1">
        <v>-324.23753200000004</v>
      </c>
    </row>
    <row r="389" spans="1:18" x14ac:dyDescent="0.2">
      <c r="A389" s="2" t="s">
        <v>14</v>
      </c>
      <c r="B389" s="2">
        <v>8.1</v>
      </c>
      <c r="C389" s="1" t="str">
        <f t="shared" si="234"/>
        <v>Control pH</v>
      </c>
      <c r="D389" s="2">
        <v>17</v>
      </c>
      <c r="E389" s="2">
        <v>8</v>
      </c>
      <c r="F389" s="1">
        <v>13.00104</v>
      </c>
      <c r="G389" s="2">
        <v>0</v>
      </c>
      <c r="H389" s="1">
        <v>-84.02800000000002</v>
      </c>
      <c r="I389" s="1">
        <v>-1092.4513891200002</v>
      </c>
    </row>
    <row r="390" spans="1:18" x14ac:dyDescent="0.2">
      <c r="A390" s="2" t="s">
        <v>14</v>
      </c>
      <c r="B390" s="2">
        <v>8.1</v>
      </c>
      <c r="C390" s="1" t="str">
        <f t="shared" si="234"/>
        <v>Control pH</v>
      </c>
      <c r="D390" s="2">
        <v>17</v>
      </c>
      <c r="E390" s="2">
        <v>9</v>
      </c>
      <c r="G390" s="2">
        <v>2</v>
      </c>
    </row>
    <row r="391" spans="1:18" x14ac:dyDescent="0.2">
      <c r="A391" s="2" t="s">
        <v>14</v>
      </c>
      <c r="B391" s="2">
        <v>8.1</v>
      </c>
      <c r="C391" s="1" t="str">
        <f t="shared" si="234"/>
        <v>Control pH</v>
      </c>
      <c r="D391" s="2">
        <v>17</v>
      </c>
      <c r="E391" s="2">
        <v>10</v>
      </c>
      <c r="G391" s="2">
        <v>2</v>
      </c>
    </row>
    <row r="392" spans="1:18" x14ac:dyDescent="0.2">
      <c r="A392" s="2" t="s">
        <v>14</v>
      </c>
      <c r="B392" s="2">
        <v>8.1</v>
      </c>
      <c r="C392" s="1" t="str">
        <f t="shared" si="234"/>
        <v>Control pH</v>
      </c>
      <c r="D392" s="2">
        <v>18</v>
      </c>
      <c r="E392" s="2">
        <v>1</v>
      </c>
      <c r="F392" s="1">
        <v>2.4738799999999999</v>
      </c>
      <c r="G392" s="2">
        <v>0</v>
      </c>
      <c r="H392" s="1">
        <v>24.093999999999994</v>
      </c>
      <c r="I392" s="1">
        <v>59.605664719999979</v>
      </c>
      <c r="L392" s="1" t="str">
        <f t="shared" ref="L392" si="235">A392</f>
        <v>Ccon</v>
      </c>
      <c r="M392" s="1" t="str">
        <f t="shared" ref="M392" si="236">C392</f>
        <v>Control pH</v>
      </c>
      <c r="N392" s="1">
        <f t="shared" ref="N392" si="237">AVERAGE(F392:F401)</f>
        <v>4.8368749999999991</v>
      </c>
      <c r="O392" s="1">
        <f t="shared" ref="O392:P392" si="238">AVERAGE(H392:H401)</f>
        <v>-3.3213749999999962</v>
      </c>
      <c r="P392" s="1">
        <f t="shared" si="238"/>
        <v>26.601103220000049</v>
      </c>
      <c r="Q392" s="1">
        <f t="shared" ref="Q392" si="239">COUNTIF(G392:G401,"=1")</f>
        <v>0</v>
      </c>
      <c r="R392" s="1">
        <f t="shared" ref="R392" si="240">COUNTIF(G392:G401,"=2")</f>
        <v>2</v>
      </c>
    </row>
    <row r="393" spans="1:18" x14ac:dyDescent="0.2">
      <c r="A393" s="2" t="s">
        <v>14</v>
      </c>
      <c r="B393" s="2">
        <v>8.1</v>
      </c>
      <c r="C393" s="1" t="str">
        <f t="shared" si="234"/>
        <v>Control pH</v>
      </c>
      <c r="D393" s="2">
        <v>18</v>
      </c>
      <c r="E393" s="2">
        <v>2</v>
      </c>
      <c r="F393" s="1">
        <v>4.5694799999999995</v>
      </c>
      <c r="G393" s="2">
        <v>0</v>
      </c>
      <c r="H393" s="1">
        <v>45.067999999999984</v>
      </c>
      <c r="I393" s="1">
        <v>205.9373246399999</v>
      </c>
    </row>
    <row r="394" spans="1:18" x14ac:dyDescent="0.2">
      <c r="A394" s="2" t="s">
        <v>14</v>
      </c>
      <c r="B394" s="2">
        <v>8.1</v>
      </c>
      <c r="C394" s="1" t="str">
        <f t="shared" si="234"/>
        <v>Control pH</v>
      </c>
      <c r="D394" s="2">
        <v>18</v>
      </c>
      <c r="E394" s="2">
        <v>3</v>
      </c>
      <c r="F394" s="1">
        <v>4.5536799999999999</v>
      </c>
      <c r="G394" s="2">
        <v>0</v>
      </c>
      <c r="H394" s="1">
        <v>56.564999999999998</v>
      </c>
      <c r="I394" s="1">
        <v>257.5789092</v>
      </c>
    </row>
    <row r="395" spans="1:18" x14ac:dyDescent="0.2">
      <c r="A395" s="2" t="s">
        <v>14</v>
      </c>
      <c r="B395" s="2">
        <v>8.1</v>
      </c>
      <c r="C395" s="1" t="str">
        <f t="shared" si="234"/>
        <v>Control pH</v>
      </c>
      <c r="D395" s="2">
        <v>18</v>
      </c>
      <c r="E395" s="2">
        <v>4</v>
      </c>
      <c r="F395" s="1">
        <v>9.3791999999999991</v>
      </c>
      <c r="G395" s="2">
        <v>0</v>
      </c>
      <c r="H395" s="1">
        <v>88.652000000000001</v>
      </c>
      <c r="I395" s="1">
        <v>831.48483839999994</v>
      </c>
    </row>
    <row r="396" spans="1:18" x14ac:dyDescent="0.2">
      <c r="A396" s="2" t="s">
        <v>14</v>
      </c>
      <c r="B396" s="2">
        <v>8.1</v>
      </c>
      <c r="C396" s="1" t="str">
        <f t="shared" si="234"/>
        <v>Control pH</v>
      </c>
      <c r="D396" s="2">
        <v>18</v>
      </c>
      <c r="E396" s="2">
        <v>5</v>
      </c>
      <c r="F396" s="1">
        <v>2.3082400000000001</v>
      </c>
      <c r="G396" s="2">
        <v>0</v>
      </c>
      <c r="H396" s="1">
        <v>-42.896999999999991</v>
      </c>
      <c r="I396" s="1">
        <v>-99.01657127999998</v>
      </c>
    </row>
    <row r="397" spans="1:18" x14ac:dyDescent="0.2">
      <c r="A397" s="2" t="s">
        <v>14</v>
      </c>
      <c r="B397" s="2">
        <v>8.1</v>
      </c>
      <c r="C397" s="1" t="str">
        <f t="shared" si="234"/>
        <v>Control pH</v>
      </c>
      <c r="D397" s="2">
        <v>18</v>
      </c>
      <c r="E397" s="2">
        <v>6</v>
      </c>
      <c r="F397" s="1">
        <v>3.9179599999999999</v>
      </c>
      <c r="G397" s="2">
        <v>0</v>
      </c>
      <c r="H397" s="1">
        <v>-55.029999999999973</v>
      </c>
      <c r="I397" s="1">
        <v>-215.60533879999988</v>
      </c>
    </row>
    <row r="398" spans="1:18" x14ac:dyDescent="0.2">
      <c r="A398" s="2" t="s">
        <v>14</v>
      </c>
      <c r="B398" s="2">
        <v>8.1</v>
      </c>
      <c r="C398" s="1" t="str">
        <f t="shared" si="234"/>
        <v>Control pH</v>
      </c>
      <c r="D398" s="2">
        <v>18</v>
      </c>
      <c r="E398" s="2">
        <v>7</v>
      </c>
      <c r="F398" s="1">
        <v>5.21</v>
      </c>
      <c r="G398" s="2">
        <v>0</v>
      </c>
      <c r="H398" s="1">
        <v>-66.545999999999992</v>
      </c>
      <c r="I398" s="1">
        <v>-346.70465999999993</v>
      </c>
    </row>
    <row r="399" spans="1:18" x14ac:dyDescent="0.2">
      <c r="A399" s="2" t="s">
        <v>14</v>
      </c>
      <c r="B399" s="2">
        <v>8.1</v>
      </c>
      <c r="C399" s="1" t="str">
        <f t="shared" si="234"/>
        <v>Control pH</v>
      </c>
      <c r="D399" s="2">
        <v>18</v>
      </c>
      <c r="E399" s="2">
        <v>8</v>
      </c>
      <c r="F399" s="1">
        <v>6.2825600000000001</v>
      </c>
      <c r="G399" s="2">
        <v>0</v>
      </c>
      <c r="H399" s="1">
        <v>-76.476999999999975</v>
      </c>
      <c r="I399" s="1">
        <v>-480.47134111999986</v>
      </c>
    </row>
    <row r="400" spans="1:18" x14ac:dyDescent="0.2">
      <c r="A400" s="2" t="s">
        <v>14</v>
      </c>
      <c r="B400" s="2">
        <v>8.1</v>
      </c>
      <c r="C400" s="1" t="str">
        <f t="shared" si="234"/>
        <v>Control pH</v>
      </c>
      <c r="D400" s="2">
        <v>18</v>
      </c>
      <c r="E400" s="2">
        <v>9</v>
      </c>
      <c r="G400" s="2">
        <v>2</v>
      </c>
    </row>
    <row r="401" spans="1:18" x14ac:dyDescent="0.2">
      <c r="A401" s="2" t="s">
        <v>14</v>
      </c>
      <c r="B401" s="2">
        <v>8.1</v>
      </c>
      <c r="C401" s="1" t="str">
        <f t="shared" si="234"/>
        <v>Control pH</v>
      </c>
      <c r="D401" s="2">
        <v>18</v>
      </c>
      <c r="E401" s="2">
        <v>10</v>
      </c>
      <c r="G401" s="2">
        <v>2</v>
      </c>
    </row>
    <row r="402" spans="1:18" x14ac:dyDescent="0.2">
      <c r="A402" s="2" t="s">
        <v>14</v>
      </c>
      <c r="B402" s="2">
        <v>8.1</v>
      </c>
      <c r="C402" s="1" t="str">
        <f t="shared" si="234"/>
        <v>Control pH</v>
      </c>
      <c r="D402" s="2">
        <v>19</v>
      </c>
      <c r="E402" s="2">
        <v>1</v>
      </c>
      <c r="F402" s="1">
        <v>5.2608799999999993</v>
      </c>
      <c r="G402" s="2">
        <v>0</v>
      </c>
      <c r="H402" s="1">
        <v>60</v>
      </c>
      <c r="I402" s="1">
        <v>315.65279999999996</v>
      </c>
      <c r="L402" s="1" t="str">
        <f t="shared" ref="L402" si="241">A402</f>
        <v>Ccon</v>
      </c>
      <c r="M402" s="1" t="str">
        <f t="shared" ref="M402" si="242">C402</f>
        <v>Control pH</v>
      </c>
      <c r="N402" s="1">
        <f t="shared" ref="N402" si="243">AVERAGE(F402:F411)</f>
        <v>13.8178</v>
      </c>
      <c r="O402" s="1">
        <f t="shared" ref="O402:P402" si="244">AVERAGE(H402:H411)</f>
        <v>-46.379999999999995</v>
      </c>
      <c r="P402" s="1">
        <f t="shared" si="244"/>
        <v>-989.72693536444444</v>
      </c>
      <c r="Q402" s="1">
        <f t="shared" ref="Q402" si="245">COUNTIF(G402:G411,"=1")</f>
        <v>0</v>
      </c>
      <c r="R402" s="1">
        <f t="shared" ref="R402" si="246">COUNTIF(G402:G411,"=2")</f>
        <v>1</v>
      </c>
    </row>
    <row r="403" spans="1:18" x14ac:dyDescent="0.2">
      <c r="A403" s="2" t="s">
        <v>14</v>
      </c>
      <c r="B403" s="2">
        <v>8.1</v>
      </c>
      <c r="C403" s="1" t="str">
        <f t="shared" si="234"/>
        <v>Control pH</v>
      </c>
      <c r="D403" s="2">
        <v>19</v>
      </c>
      <c r="E403" s="2">
        <v>2</v>
      </c>
      <c r="F403" s="1">
        <v>5.1989200000000002</v>
      </c>
      <c r="G403" s="2">
        <v>0</v>
      </c>
      <c r="H403" s="1">
        <v>86.146999999999991</v>
      </c>
      <c r="I403" s="1">
        <v>447.87136124</v>
      </c>
    </row>
    <row r="404" spans="1:18" x14ac:dyDescent="0.2">
      <c r="A404" s="2" t="s">
        <v>14</v>
      </c>
      <c r="B404" s="2">
        <v>8.1</v>
      </c>
      <c r="C404" s="1" t="str">
        <f t="shared" si="234"/>
        <v>Control pH</v>
      </c>
      <c r="D404" s="2">
        <v>19</v>
      </c>
      <c r="E404" s="2">
        <v>3</v>
      </c>
      <c r="F404" s="1">
        <v>4.4009200000000002</v>
      </c>
      <c r="G404" s="2">
        <v>0</v>
      </c>
      <c r="H404" s="1">
        <v>-49.133999999999986</v>
      </c>
      <c r="I404" s="1">
        <v>-216.23480327999994</v>
      </c>
    </row>
    <row r="405" spans="1:18" x14ac:dyDescent="0.2">
      <c r="A405" s="2" t="s">
        <v>14</v>
      </c>
      <c r="B405" s="2">
        <v>8.1</v>
      </c>
      <c r="C405" s="1" t="str">
        <f t="shared" si="234"/>
        <v>Control pH</v>
      </c>
      <c r="D405" s="2">
        <v>19</v>
      </c>
      <c r="E405" s="2">
        <v>4</v>
      </c>
      <c r="F405" s="1">
        <v>10.69684</v>
      </c>
      <c r="G405" s="2">
        <v>0</v>
      </c>
      <c r="H405" s="1">
        <v>-78.215000000000032</v>
      </c>
      <c r="I405" s="1">
        <v>-836.65334060000032</v>
      </c>
    </row>
    <row r="406" spans="1:18" x14ac:dyDescent="0.2">
      <c r="A406" s="2" t="s">
        <v>14</v>
      </c>
      <c r="B406" s="2">
        <v>8.1</v>
      </c>
      <c r="C406" s="1" t="str">
        <f t="shared" si="234"/>
        <v>Control pH</v>
      </c>
      <c r="D406" s="2">
        <v>19</v>
      </c>
      <c r="E406" s="2">
        <v>5</v>
      </c>
      <c r="F406" s="1">
        <v>17.675879999999999</v>
      </c>
      <c r="G406" s="2">
        <v>0</v>
      </c>
      <c r="H406" s="1">
        <v>-87.149000000000001</v>
      </c>
      <c r="I406" s="1">
        <v>-1540.4352661200001</v>
      </c>
    </row>
    <row r="407" spans="1:18" x14ac:dyDescent="0.2">
      <c r="A407" s="2" t="s">
        <v>14</v>
      </c>
      <c r="B407" s="2">
        <v>8.1</v>
      </c>
      <c r="C407" s="1" t="str">
        <f t="shared" si="234"/>
        <v>Control pH</v>
      </c>
      <c r="D407" s="2">
        <v>19</v>
      </c>
      <c r="E407" s="2">
        <v>6</v>
      </c>
      <c r="F407" s="1">
        <v>19.765440000000002</v>
      </c>
      <c r="G407" s="2">
        <v>0</v>
      </c>
      <c r="H407" s="1">
        <v>-89.866999999999962</v>
      </c>
      <c r="I407" s="1">
        <v>-1776.2607964799995</v>
      </c>
    </row>
    <row r="408" spans="1:18" x14ac:dyDescent="0.2">
      <c r="A408" s="2" t="s">
        <v>14</v>
      </c>
      <c r="B408" s="2">
        <v>8.1</v>
      </c>
      <c r="C408" s="1" t="str">
        <f t="shared" si="234"/>
        <v>Control pH</v>
      </c>
      <c r="D408" s="2">
        <v>19</v>
      </c>
      <c r="E408" s="2">
        <v>7</v>
      </c>
      <c r="F408" s="1">
        <v>20.75168</v>
      </c>
      <c r="G408" s="2">
        <v>0</v>
      </c>
      <c r="H408" s="1">
        <v>-88.715000000000032</v>
      </c>
      <c r="I408" s="1">
        <v>-1840.9852912000008</v>
      </c>
    </row>
    <row r="409" spans="1:18" x14ac:dyDescent="0.2">
      <c r="A409" s="2" t="s">
        <v>14</v>
      </c>
      <c r="B409" s="2">
        <v>8.1</v>
      </c>
      <c r="C409" s="1" t="str">
        <f t="shared" si="234"/>
        <v>Control pH</v>
      </c>
      <c r="D409" s="2">
        <v>19</v>
      </c>
      <c r="E409" s="2">
        <v>8</v>
      </c>
      <c r="F409" s="1">
        <v>19.69792</v>
      </c>
      <c r="G409" s="2">
        <v>0</v>
      </c>
      <c r="H409" s="1">
        <v>-86.240999999999985</v>
      </c>
      <c r="I409" s="1">
        <v>-1698.7683187199998</v>
      </c>
    </row>
    <row r="410" spans="1:18" x14ac:dyDescent="0.2">
      <c r="A410" s="2" t="s">
        <v>14</v>
      </c>
      <c r="B410" s="2">
        <v>8.1</v>
      </c>
      <c r="C410" s="1" t="str">
        <f t="shared" si="234"/>
        <v>Control pH</v>
      </c>
      <c r="D410" s="2">
        <v>19</v>
      </c>
      <c r="E410" s="2">
        <v>9</v>
      </c>
      <c r="F410" s="1">
        <v>20.911719999999999</v>
      </c>
      <c r="G410" s="2">
        <v>0</v>
      </c>
      <c r="H410" s="1">
        <v>-84.245999999999981</v>
      </c>
      <c r="I410" s="1">
        <v>-1761.7287631199995</v>
      </c>
    </row>
    <row r="411" spans="1:18" x14ac:dyDescent="0.2">
      <c r="A411" s="2" t="s">
        <v>14</v>
      </c>
      <c r="B411" s="2">
        <v>8.1</v>
      </c>
      <c r="C411" s="1" t="str">
        <f t="shared" si="234"/>
        <v>Control pH</v>
      </c>
      <c r="D411" s="2">
        <v>19</v>
      </c>
      <c r="E411" s="2">
        <v>10</v>
      </c>
      <c r="G411" s="2">
        <v>2</v>
      </c>
    </row>
    <row r="412" spans="1:18" x14ac:dyDescent="0.2">
      <c r="A412" s="2" t="s">
        <v>14</v>
      </c>
      <c r="B412" s="2">
        <v>8.1</v>
      </c>
      <c r="C412" s="1" t="str">
        <f t="shared" si="234"/>
        <v>Control pH</v>
      </c>
      <c r="D412" s="2">
        <v>20</v>
      </c>
      <c r="E412" s="2">
        <v>1</v>
      </c>
      <c r="F412" s="1">
        <v>3.6810800000000001</v>
      </c>
      <c r="G412" s="2">
        <v>0</v>
      </c>
      <c r="H412" s="1">
        <v>55.97399999999999</v>
      </c>
      <c r="I412" s="1">
        <v>206.04477191999996</v>
      </c>
      <c r="L412" s="1" t="str">
        <f t="shared" ref="L412" si="247">A412</f>
        <v>Ccon</v>
      </c>
      <c r="M412" s="1" t="str">
        <f t="shared" ref="M412" si="248">C412</f>
        <v>Control pH</v>
      </c>
      <c r="N412" s="1">
        <f t="shared" ref="N412" si="249">AVERAGE(F412:F421)</f>
        <v>6.9451199999999993</v>
      </c>
      <c r="O412" s="1">
        <f t="shared" ref="O412:P412" si="250">AVERAGE(H412:H421)</f>
        <v>-2.8325000000000009</v>
      </c>
      <c r="P412" s="1">
        <f t="shared" si="250"/>
        <v>-187.26839648000001</v>
      </c>
      <c r="Q412" s="1">
        <f t="shared" ref="Q412" si="251">COUNTIF(G412:G421,"=1")</f>
        <v>1</v>
      </c>
      <c r="R412" s="1">
        <f t="shared" ref="R412" si="252">COUNTIF(G412:G421,"=2")</f>
        <v>3</v>
      </c>
    </row>
    <row r="413" spans="1:18" x14ac:dyDescent="0.2">
      <c r="A413" s="2" t="s">
        <v>14</v>
      </c>
      <c r="B413" s="2">
        <v>8.1</v>
      </c>
      <c r="C413" s="1" t="str">
        <f t="shared" si="234"/>
        <v>Control pH</v>
      </c>
      <c r="D413" s="2">
        <v>20</v>
      </c>
      <c r="E413" s="2">
        <v>2</v>
      </c>
      <c r="F413" s="1">
        <v>3.9944000000000002</v>
      </c>
      <c r="G413" s="2">
        <v>0</v>
      </c>
      <c r="H413" s="1">
        <v>42.264999999999986</v>
      </c>
      <c r="I413" s="1">
        <v>168.82331599999995</v>
      </c>
    </row>
    <row r="414" spans="1:18" x14ac:dyDescent="0.2">
      <c r="A414" s="2" t="s">
        <v>14</v>
      </c>
      <c r="B414" s="2">
        <v>8.1</v>
      </c>
      <c r="C414" s="1" t="str">
        <f t="shared" si="234"/>
        <v>Control pH</v>
      </c>
      <c r="D414" s="2">
        <v>20</v>
      </c>
      <c r="E414" s="2">
        <v>3</v>
      </c>
      <c r="F414" s="1">
        <v>2.7073200000000002</v>
      </c>
      <c r="G414" s="2">
        <v>0</v>
      </c>
      <c r="H414" s="1">
        <v>-27.803999999999974</v>
      </c>
      <c r="I414" s="1">
        <v>-75.274325279999928</v>
      </c>
    </row>
    <row r="415" spans="1:18" x14ac:dyDescent="0.2">
      <c r="A415" s="2" t="s">
        <v>14</v>
      </c>
      <c r="B415" s="2">
        <v>8.1</v>
      </c>
      <c r="C415" s="1" t="str">
        <f t="shared" si="234"/>
        <v>Control pH</v>
      </c>
      <c r="D415" s="2">
        <v>20</v>
      </c>
      <c r="E415" s="2">
        <v>4</v>
      </c>
      <c r="F415" s="1">
        <v>6.4577200000000001</v>
      </c>
      <c r="G415" s="2">
        <v>0</v>
      </c>
      <c r="H415" s="1">
        <v>56.986999999999995</v>
      </c>
      <c r="I415" s="1">
        <v>368.00608963999997</v>
      </c>
    </row>
    <row r="416" spans="1:18" x14ac:dyDescent="0.2">
      <c r="A416" s="2" t="s">
        <v>14</v>
      </c>
      <c r="B416" s="2">
        <v>8.1</v>
      </c>
      <c r="C416" s="1" t="str">
        <f t="shared" si="234"/>
        <v>Control pH</v>
      </c>
      <c r="D416" s="2">
        <v>20</v>
      </c>
      <c r="E416" s="2">
        <v>5</v>
      </c>
      <c r="F416" s="1">
        <v>11.882439999999999</v>
      </c>
      <c r="G416" s="2">
        <v>0</v>
      </c>
      <c r="H416" s="1">
        <v>-73.842999999999989</v>
      </c>
      <c r="I416" s="1">
        <v>-877.43501691999984</v>
      </c>
    </row>
    <row r="417" spans="1:18" x14ac:dyDescent="0.2">
      <c r="A417" s="2" t="s">
        <v>14</v>
      </c>
      <c r="B417" s="2">
        <v>8.1</v>
      </c>
      <c r="C417" s="1" t="str">
        <f t="shared" si="234"/>
        <v>Control pH</v>
      </c>
      <c r="D417" s="2">
        <v>20</v>
      </c>
      <c r="E417" s="2">
        <v>6</v>
      </c>
      <c r="F417" s="1">
        <v>12.947760000000001</v>
      </c>
      <c r="G417" s="2">
        <v>0</v>
      </c>
      <c r="H417" s="1">
        <v>-70.574000000000012</v>
      </c>
      <c r="I417" s="1">
        <v>-913.7752142400002</v>
      </c>
    </row>
    <row r="418" spans="1:18" x14ac:dyDescent="0.2">
      <c r="A418" s="2" t="s">
        <v>14</v>
      </c>
      <c r="B418" s="2">
        <v>8.1</v>
      </c>
      <c r="C418" s="1" t="str">
        <f t="shared" si="234"/>
        <v>Control pH</v>
      </c>
      <c r="D418" s="2">
        <v>20</v>
      </c>
      <c r="E418" s="2">
        <v>7</v>
      </c>
      <c r="G418" s="2">
        <v>1</v>
      </c>
    </row>
    <row r="419" spans="1:18" x14ac:dyDescent="0.2">
      <c r="A419" s="2" t="s">
        <v>14</v>
      </c>
      <c r="B419" s="2">
        <v>8.1</v>
      </c>
      <c r="C419" s="1" t="str">
        <f t="shared" si="234"/>
        <v>Control pH</v>
      </c>
      <c r="D419" s="2">
        <v>20</v>
      </c>
      <c r="E419" s="2">
        <v>8</v>
      </c>
      <c r="G419" s="2">
        <v>2</v>
      </c>
    </row>
    <row r="420" spans="1:18" x14ac:dyDescent="0.2">
      <c r="A420" s="2" t="s">
        <v>14</v>
      </c>
      <c r="B420" s="2">
        <v>8.1</v>
      </c>
      <c r="C420" s="1" t="str">
        <f t="shared" si="234"/>
        <v>Control pH</v>
      </c>
      <c r="D420" s="2">
        <v>20</v>
      </c>
      <c r="E420" s="2">
        <v>9</v>
      </c>
      <c r="G420" s="2">
        <v>2</v>
      </c>
    </row>
    <row r="421" spans="1:18" x14ac:dyDescent="0.2">
      <c r="A421" s="2" t="s">
        <v>14</v>
      </c>
      <c r="B421" s="2">
        <v>8.1</v>
      </c>
      <c r="C421" s="1" t="str">
        <f t="shared" si="234"/>
        <v>Control pH</v>
      </c>
      <c r="D421" s="2">
        <v>20</v>
      </c>
      <c r="E421" s="2">
        <v>10</v>
      </c>
      <c r="G421" s="2">
        <v>2</v>
      </c>
    </row>
    <row r="422" spans="1:18" x14ac:dyDescent="0.2">
      <c r="A422" s="2" t="s">
        <v>14</v>
      </c>
      <c r="B422" s="2">
        <v>8.1</v>
      </c>
      <c r="C422" s="1" t="str">
        <f t="shared" si="234"/>
        <v>Control pH</v>
      </c>
      <c r="D422" s="2">
        <v>21</v>
      </c>
      <c r="E422" s="2">
        <v>1</v>
      </c>
      <c r="F422" s="1">
        <v>1.10636</v>
      </c>
      <c r="G422" s="2">
        <v>0</v>
      </c>
      <c r="H422" s="1">
        <v>-1.5289999999999964</v>
      </c>
      <c r="I422" s="1">
        <v>-1.691624439999996</v>
      </c>
      <c r="L422" s="1" t="str">
        <f t="shared" ref="L422" si="253">A422</f>
        <v>Ccon</v>
      </c>
      <c r="M422" s="1" t="str">
        <f t="shared" ref="M422" si="254">C422</f>
        <v>Control pH</v>
      </c>
      <c r="N422" s="1">
        <f t="shared" ref="N422" si="255">AVERAGE(F422:F431)</f>
        <v>4.3158440000000002</v>
      </c>
      <c r="O422" s="1">
        <f t="shared" ref="O422:P422" si="256">AVERAGE(H422:H431)</f>
        <v>9.051300000000003</v>
      </c>
      <c r="P422" s="1">
        <f t="shared" si="256"/>
        <v>14.015920711999978</v>
      </c>
      <c r="Q422" s="1">
        <f t="shared" ref="Q422" si="257">COUNTIF(G422:G431,"=1")</f>
        <v>0</v>
      </c>
      <c r="R422" s="1">
        <f t="shared" ref="R422" si="258">COUNTIF(G422:G431,"=2")</f>
        <v>0</v>
      </c>
    </row>
    <row r="423" spans="1:18" x14ac:dyDescent="0.2">
      <c r="A423" s="2" t="s">
        <v>14</v>
      </c>
      <c r="B423" s="2">
        <v>8.1</v>
      </c>
      <c r="C423" s="1" t="str">
        <f t="shared" si="234"/>
        <v>Control pH</v>
      </c>
      <c r="D423" s="2">
        <v>21</v>
      </c>
      <c r="E423" s="2">
        <v>2</v>
      </c>
      <c r="F423" s="1">
        <v>4.2205200000000005</v>
      </c>
      <c r="G423" s="2">
        <v>0</v>
      </c>
      <c r="H423" s="1">
        <v>-64.174000000000007</v>
      </c>
      <c r="I423" s="1">
        <v>-270.84765048000008</v>
      </c>
    </row>
    <row r="424" spans="1:18" x14ac:dyDescent="0.2">
      <c r="A424" s="2" t="s">
        <v>14</v>
      </c>
      <c r="B424" s="2">
        <v>8.1</v>
      </c>
      <c r="C424" s="1" t="str">
        <f t="shared" si="234"/>
        <v>Control pH</v>
      </c>
      <c r="D424" s="2">
        <v>21</v>
      </c>
      <c r="E424" s="2">
        <v>3</v>
      </c>
      <c r="F424" s="1">
        <v>5.0371600000000001</v>
      </c>
      <c r="G424" s="2">
        <v>0</v>
      </c>
      <c r="H424" s="1">
        <v>-88.619000000000028</v>
      </c>
      <c r="I424" s="1">
        <v>-446.38808204000014</v>
      </c>
    </row>
    <row r="425" spans="1:18" x14ac:dyDescent="0.2">
      <c r="A425" s="2" t="s">
        <v>14</v>
      </c>
      <c r="B425" s="2">
        <v>8.1</v>
      </c>
      <c r="C425" s="1" t="str">
        <f t="shared" si="234"/>
        <v>Control pH</v>
      </c>
      <c r="D425" s="2">
        <v>21</v>
      </c>
      <c r="E425" s="2">
        <v>4</v>
      </c>
      <c r="F425" s="1">
        <v>8.5613200000000003</v>
      </c>
      <c r="G425" s="2">
        <v>0</v>
      </c>
      <c r="H425" s="1">
        <v>-84.630999999999972</v>
      </c>
      <c r="I425" s="1">
        <v>-724.55307291999975</v>
      </c>
    </row>
    <row r="426" spans="1:18" x14ac:dyDescent="0.2">
      <c r="A426" s="2" t="s">
        <v>14</v>
      </c>
      <c r="B426" s="2">
        <v>8.1</v>
      </c>
      <c r="C426" s="1" t="str">
        <f t="shared" si="234"/>
        <v>Control pH</v>
      </c>
      <c r="D426" s="2">
        <v>21</v>
      </c>
      <c r="E426" s="2">
        <v>5</v>
      </c>
      <c r="F426" s="1">
        <v>2.5765199999999999</v>
      </c>
      <c r="G426" s="2">
        <v>0</v>
      </c>
      <c r="H426" s="1">
        <v>-73.240999999999985</v>
      </c>
      <c r="I426" s="1">
        <v>-188.70690131999996</v>
      </c>
    </row>
    <row r="427" spans="1:18" x14ac:dyDescent="0.2">
      <c r="A427" s="2" t="s">
        <v>14</v>
      </c>
      <c r="B427" s="2">
        <v>8.1</v>
      </c>
      <c r="C427" s="1" t="str">
        <f t="shared" si="234"/>
        <v>Control pH</v>
      </c>
      <c r="D427" s="2">
        <v>21</v>
      </c>
      <c r="E427" s="2">
        <v>6</v>
      </c>
      <c r="F427" s="1">
        <v>0.84</v>
      </c>
      <c r="G427" s="2">
        <v>0</v>
      </c>
      <c r="H427" s="1">
        <v>79</v>
      </c>
      <c r="I427" s="1">
        <v>66.36</v>
      </c>
    </row>
    <row r="428" spans="1:18" x14ac:dyDescent="0.2">
      <c r="A428" s="2" t="s">
        <v>14</v>
      </c>
      <c r="B428" s="2">
        <v>8.1</v>
      </c>
      <c r="C428" s="1" t="str">
        <f t="shared" si="234"/>
        <v>Control pH</v>
      </c>
      <c r="D428" s="2">
        <v>21</v>
      </c>
      <c r="E428" s="2">
        <v>7</v>
      </c>
      <c r="F428" s="1">
        <v>2.9222000000000001</v>
      </c>
      <c r="G428" s="2">
        <v>0</v>
      </c>
      <c r="H428" s="1">
        <v>81.820999999999998</v>
      </c>
      <c r="I428" s="1">
        <v>239.0973262</v>
      </c>
    </row>
    <row r="429" spans="1:18" x14ac:dyDescent="0.2">
      <c r="A429" s="2" t="s">
        <v>14</v>
      </c>
      <c r="B429" s="2">
        <v>8.1</v>
      </c>
      <c r="C429" s="1" t="str">
        <f t="shared" si="234"/>
        <v>Control pH</v>
      </c>
      <c r="D429" s="2">
        <v>21</v>
      </c>
      <c r="E429" s="2">
        <v>8</v>
      </c>
      <c r="F429" s="1">
        <v>3.6019999999999999</v>
      </c>
      <c r="G429" s="2">
        <v>0</v>
      </c>
      <c r="H429" s="1">
        <v>77.090999999999994</v>
      </c>
      <c r="I429" s="1">
        <v>277.68178199999994</v>
      </c>
    </row>
    <row r="430" spans="1:18" x14ac:dyDescent="0.2">
      <c r="A430" s="2" t="s">
        <v>14</v>
      </c>
      <c r="B430" s="2">
        <v>8.1</v>
      </c>
      <c r="C430" s="1" t="str">
        <f t="shared" si="234"/>
        <v>Control pH</v>
      </c>
      <c r="D430" s="2">
        <v>21</v>
      </c>
      <c r="E430" s="2">
        <v>9</v>
      </c>
      <c r="F430" s="1">
        <v>5.88124</v>
      </c>
      <c r="G430" s="2">
        <v>0</v>
      </c>
      <c r="H430" s="1">
        <v>77.831000000000003</v>
      </c>
      <c r="I430" s="1">
        <v>457.74279044000002</v>
      </c>
    </row>
    <row r="431" spans="1:18" x14ac:dyDescent="0.2">
      <c r="A431" s="2" t="s">
        <v>14</v>
      </c>
      <c r="B431" s="2">
        <v>8.1</v>
      </c>
      <c r="C431" s="1" t="str">
        <f t="shared" si="234"/>
        <v>Control pH</v>
      </c>
      <c r="D431" s="2">
        <v>21</v>
      </c>
      <c r="E431" s="2">
        <v>10</v>
      </c>
      <c r="F431" s="1">
        <v>8.4111200000000004</v>
      </c>
      <c r="G431" s="2">
        <v>0</v>
      </c>
      <c r="H431" s="1">
        <v>86.963999999999999</v>
      </c>
      <c r="I431" s="1">
        <v>731.46463968</v>
      </c>
    </row>
    <row r="432" spans="1:18" x14ac:dyDescent="0.2">
      <c r="A432" s="2" t="s">
        <v>14</v>
      </c>
      <c r="B432" s="2">
        <v>8.1</v>
      </c>
      <c r="C432" s="1" t="str">
        <f t="shared" si="234"/>
        <v>Control pH</v>
      </c>
      <c r="D432" s="2">
        <v>22</v>
      </c>
      <c r="E432" s="2">
        <v>1</v>
      </c>
      <c r="F432" s="1">
        <v>1.2</v>
      </c>
      <c r="G432" s="2">
        <v>0</v>
      </c>
      <c r="H432" s="1">
        <v>-64.13</v>
      </c>
      <c r="I432" s="1">
        <v>-76.955999999999989</v>
      </c>
      <c r="L432" s="1" t="str">
        <f t="shared" ref="L432" si="259">A432</f>
        <v>Ccon</v>
      </c>
      <c r="M432" s="1" t="str">
        <f t="shared" ref="M432" si="260">C432</f>
        <v>Control pH</v>
      </c>
      <c r="N432" s="1">
        <f t="shared" ref="N432" si="261">AVERAGE(F432:F441)</f>
        <v>7.2745449999999998</v>
      </c>
      <c r="O432" s="1">
        <f t="shared" ref="O432:P432" si="262">AVERAGE(H432:H441)</f>
        <v>5.3812499999999961</v>
      </c>
      <c r="P432" s="1">
        <f t="shared" si="262"/>
        <v>24.066449069999962</v>
      </c>
      <c r="Q432" s="1">
        <f t="shared" ref="Q432" si="263">COUNTIF(G432:G441,"=1")</f>
        <v>0</v>
      </c>
      <c r="R432" s="1">
        <f t="shared" ref="R432" si="264">COUNTIF(G432:G441,"=2")</f>
        <v>2</v>
      </c>
    </row>
    <row r="433" spans="1:18" x14ac:dyDescent="0.2">
      <c r="A433" s="2" t="s">
        <v>14</v>
      </c>
      <c r="B433" s="2">
        <v>8.1</v>
      </c>
      <c r="C433" s="1" t="str">
        <f t="shared" si="234"/>
        <v>Control pH</v>
      </c>
      <c r="D433" s="2">
        <v>22</v>
      </c>
      <c r="E433" s="2">
        <v>2</v>
      </c>
      <c r="F433" s="1">
        <v>2.1732800000000001</v>
      </c>
      <c r="G433" s="2">
        <v>0</v>
      </c>
      <c r="H433" s="1">
        <v>-4.660000000000025</v>
      </c>
      <c r="I433" s="1">
        <v>-10.127484800000055</v>
      </c>
    </row>
    <row r="434" spans="1:18" x14ac:dyDescent="0.2">
      <c r="A434" s="2" t="s">
        <v>14</v>
      </c>
      <c r="B434" s="2">
        <v>8.1</v>
      </c>
      <c r="C434" s="1" t="str">
        <f t="shared" si="234"/>
        <v>Control pH</v>
      </c>
      <c r="D434" s="2">
        <v>22</v>
      </c>
      <c r="E434" s="2">
        <v>3</v>
      </c>
      <c r="F434" s="1">
        <v>2.26416</v>
      </c>
      <c r="G434" s="2">
        <v>0</v>
      </c>
      <c r="H434" s="1">
        <v>21.004999999999995</v>
      </c>
      <c r="I434" s="1">
        <v>47.558680799999991</v>
      </c>
    </row>
    <row r="435" spans="1:18" x14ac:dyDescent="0.2">
      <c r="A435" s="2" t="s">
        <v>14</v>
      </c>
      <c r="B435" s="2">
        <v>8.1</v>
      </c>
      <c r="C435" s="1" t="str">
        <f t="shared" si="234"/>
        <v>Control pH</v>
      </c>
      <c r="D435" s="2">
        <v>22</v>
      </c>
      <c r="E435" s="2">
        <v>4</v>
      </c>
      <c r="F435" s="1">
        <v>8.4256799999999998</v>
      </c>
      <c r="G435" s="2">
        <v>0</v>
      </c>
      <c r="H435" s="1">
        <v>-37.199999999999989</v>
      </c>
      <c r="I435" s="1">
        <v>-313.43529599999988</v>
      </c>
    </row>
    <row r="436" spans="1:18" x14ac:dyDescent="0.2">
      <c r="A436" s="2" t="s">
        <v>14</v>
      </c>
      <c r="B436" s="2">
        <v>8.1</v>
      </c>
      <c r="C436" s="1" t="str">
        <f t="shared" si="234"/>
        <v>Control pH</v>
      </c>
      <c r="D436" s="2">
        <v>22</v>
      </c>
      <c r="E436" s="2">
        <v>5</v>
      </c>
      <c r="F436" s="1">
        <v>16.58652</v>
      </c>
      <c r="G436" s="2">
        <v>0</v>
      </c>
      <c r="H436" s="1">
        <v>-83.745000000000005</v>
      </c>
      <c r="I436" s="1">
        <v>-1389.0381174000001</v>
      </c>
    </row>
    <row r="437" spans="1:18" x14ac:dyDescent="0.2">
      <c r="A437" s="2" t="s">
        <v>14</v>
      </c>
      <c r="B437" s="2">
        <v>8.1</v>
      </c>
      <c r="C437" s="1" t="str">
        <f t="shared" si="234"/>
        <v>Control pH</v>
      </c>
      <c r="D437" s="2">
        <v>22</v>
      </c>
      <c r="E437" s="2">
        <v>6</v>
      </c>
      <c r="F437" s="1">
        <v>9.0007999999999999</v>
      </c>
      <c r="G437" s="2">
        <v>0</v>
      </c>
      <c r="H437" s="1">
        <v>53.838999999999999</v>
      </c>
      <c r="I437" s="1">
        <v>484.59407119999997</v>
      </c>
    </row>
    <row r="438" spans="1:18" x14ac:dyDescent="0.2">
      <c r="A438" s="2" t="s">
        <v>14</v>
      </c>
      <c r="B438" s="2">
        <v>8.1</v>
      </c>
      <c r="C438" s="1" t="str">
        <f t="shared" si="234"/>
        <v>Control pH</v>
      </c>
      <c r="D438" s="2">
        <v>22</v>
      </c>
      <c r="E438" s="2">
        <v>7</v>
      </c>
      <c r="F438" s="1">
        <v>10.023400000000001</v>
      </c>
      <c r="G438" s="2">
        <v>0</v>
      </c>
      <c r="H438" s="1">
        <v>69.212999999999994</v>
      </c>
      <c r="I438" s="1">
        <v>693.74958419999996</v>
      </c>
    </row>
    <row r="439" spans="1:18" x14ac:dyDescent="0.2">
      <c r="A439" s="2" t="s">
        <v>14</v>
      </c>
      <c r="B439" s="2">
        <v>8.1</v>
      </c>
      <c r="C439" s="1" t="str">
        <f t="shared" si="234"/>
        <v>Control pH</v>
      </c>
      <c r="D439" s="2">
        <v>22</v>
      </c>
      <c r="E439" s="2">
        <v>8</v>
      </c>
      <c r="F439" s="1">
        <v>8.5225200000000001</v>
      </c>
      <c r="G439" s="2">
        <v>0</v>
      </c>
      <c r="H439" s="1">
        <v>88.727999999999994</v>
      </c>
      <c r="I439" s="1">
        <v>756.18615455999998</v>
      </c>
    </row>
    <row r="440" spans="1:18" x14ac:dyDescent="0.2">
      <c r="A440" s="2" t="s">
        <v>14</v>
      </c>
      <c r="B440" s="2">
        <v>8.1</v>
      </c>
      <c r="C440" s="1" t="str">
        <f t="shared" si="234"/>
        <v>Control pH</v>
      </c>
      <c r="D440" s="2">
        <v>22</v>
      </c>
      <c r="E440" s="2">
        <v>9</v>
      </c>
      <c r="G440" s="2">
        <v>2</v>
      </c>
    </row>
    <row r="441" spans="1:18" x14ac:dyDescent="0.2">
      <c r="A441" s="2" t="s">
        <v>14</v>
      </c>
      <c r="B441" s="2">
        <v>8.1</v>
      </c>
      <c r="C441" s="1" t="str">
        <f t="shared" si="234"/>
        <v>Control pH</v>
      </c>
      <c r="D441" s="2">
        <v>22</v>
      </c>
      <c r="E441" s="2">
        <v>10</v>
      </c>
      <c r="G441" s="2">
        <v>2</v>
      </c>
    </row>
    <row r="442" spans="1:18" x14ac:dyDescent="0.2">
      <c r="A442" s="2" t="s">
        <v>14</v>
      </c>
      <c r="B442" s="2">
        <v>8.1</v>
      </c>
      <c r="C442" s="1" t="str">
        <f t="shared" si="234"/>
        <v>Control pH</v>
      </c>
      <c r="D442" s="2">
        <v>23</v>
      </c>
      <c r="E442" s="2">
        <v>1</v>
      </c>
      <c r="F442" s="1">
        <v>1.4450000000000001</v>
      </c>
      <c r="G442" s="2">
        <v>0</v>
      </c>
      <c r="H442" s="1">
        <v>15.76400000000001</v>
      </c>
      <c r="I442" s="1">
        <v>22.778980000000015</v>
      </c>
      <c r="L442" s="1" t="str">
        <f t="shared" ref="L442" si="265">A442</f>
        <v>Ccon</v>
      </c>
      <c r="M442" s="1" t="str">
        <f t="shared" ref="M442" si="266">C442</f>
        <v>Control pH</v>
      </c>
      <c r="N442" s="1">
        <f t="shared" ref="N442" si="267">AVERAGE(F442:F451)</f>
        <v>2.0462571428571432</v>
      </c>
      <c r="O442" s="1">
        <f t="shared" ref="O442:P442" si="268">AVERAGE(H442:H451)</f>
        <v>11.023142857142858</v>
      </c>
      <c r="P442" s="1">
        <f t="shared" si="268"/>
        <v>32.083805845714274</v>
      </c>
      <c r="Q442" s="1">
        <f t="shared" ref="Q442" si="269">COUNTIF(G442:G451,"=1")</f>
        <v>0</v>
      </c>
      <c r="R442" s="1">
        <f t="shared" ref="R442" si="270">COUNTIF(G442:G451,"=2")</f>
        <v>3</v>
      </c>
    </row>
    <row r="443" spans="1:18" x14ac:dyDescent="0.2">
      <c r="A443" s="2" t="s">
        <v>14</v>
      </c>
      <c r="B443" s="2">
        <v>8.1</v>
      </c>
      <c r="C443" s="1" t="str">
        <f t="shared" si="234"/>
        <v>Control pH</v>
      </c>
      <c r="D443" s="2">
        <v>23</v>
      </c>
      <c r="E443" s="2">
        <v>2</v>
      </c>
      <c r="F443" s="1">
        <v>2.9638</v>
      </c>
      <c r="G443" s="2">
        <v>0</v>
      </c>
      <c r="H443" s="1">
        <v>42.758999999999986</v>
      </c>
      <c r="I443" s="1">
        <v>126.72912419999996</v>
      </c>
    </row>
    <row r="444" spans="1:18" x14ac:dyDescent="0.2">
      <c r="A444" s="2" t="s">
        <v>14</v>
      </c>
      <c r="B444" s="2">
        <v>8.1</v>
      </c>
      <c r="C444" s="1" t="str">
        <f t="shared" si="234"/>
        <v>Control pH</v>
      </c>
      <c r="D444" s="2">
        <v>23</v>
      </c>
      <c r="E444" s="2">
        <v>3</v>
      </c>
      <c r="F444" s="1">
        <v>2.6345200000000002</v>
      </c>
      <c r="G444" s="2">
        <v>0</v>
      </c>
      <c r="H444" s="1">
        <v>70.930999999999997</v>
      </c>
      <c r="I444" s="1">
        <v>186.86913812</v>
      </c>
    </row>
    <row r="445" spans="1:18" x14ac:dyDescent="0.2">
      <c r="A445" s="2" t="s">
        <v>14</v>
      </c>
      <c r="B445" s="2">
        <v>8.1</v>
      </c>
      <c r="C445" s="1" t="str">
        <f t="shared" si="234"/>
        <v>Control pH</v>
      </c>
      <c r="D445" s="2">
        <v>23</v>
      </c>
      <c r="E445" s="2">
        <v>4</v>
      </c>
      <c r="F445" s="1">
        <v>0.53664000000000001</v>
      </c>
      <c r="G445" s="2">
        <v>0</v>
      </c>
      <c r="H445" s="1">
        <v>37.564999999999998</v>
      </c>
      <c r="I445" s="1">
        <v>20.158881599999997</v>
      </c>
    </row>
    <row r="446" spans="1:18" x14ac:dyDescent="0.2">
      <c r="A446" s="2" t="s">
        <v>14</v>
      </c>
      <c r="B446" s="2">
        <v>8.1</v>
      </c>
      <c r="C446" s="1" t="str">
        <f t="shared" si="234"/>
        <v>Control pH</v>
      </c>
      <c r="D446" s="2">
        <v>23</v>
      </c>
      <c r="E446" s="2">
        <v>5</v>
      </c>
      <c r="F446" s="1">
        <v>1.3416399999999999</v>
      </c>
      <c r="G446" s="2">
        <v>0</v>
      </c>
      <c r="H446" s="1">
        <v>-74.435000000000002</v>
      </c>
      <c r="I446" s="1">
        <v>-99.864973399999997</v>
      </c>
    </row>
    <row r="447" spans="1:18" x14ac:dyDescent="0.2">
      <c r="A447" s="2" t="s">
        <v>14</v>
      </c>
      <c r="B447" s="2">
        <v>8.1</v>
      </c>
      <c r="C447" s="1" t="str">
        <f t="shared" si="234"/>
        <v>Control pH</v>
      </c>
      <c r="D447" s="2">
        <v>23</v>
      </c>
      <c r="E447" s="2">
        <v>6</v>
      </c>
      <c r="F447" s="1">
        <v>2.6318000000000001</v>
      </c>
      <c r="G447" s="2">
        <v>0</v>
      </c>
      <c r="H447" s="1">
        <v>-76.771999999999991</v>
      </c>
      <c r="I447" s="1">
        <v>-202.0485496</v>
      </c>
    </row>
    <row r="448" spans="1:18" x14ac:dyDescent="0.2">
      <c r="A448" s="2" t="s">
        <v>14</v>
      </c>
      <c r="B448" s="2">
        <v>8.1</v>
      </c>
      <c r="C448" s="1" t="str">
        <f t="shared" si="234"/>
        <v>Control pH</v>
      </c>
      <c r="D448" s="2">
        <v>23</v>
      </c>
      <c r="E448" s="2">
        <v>7</v>
      </c>
      <c r="F448" s="1">
        <v>2.7704000000000004</v>
      </c>
      <c r="G448" s="2">
        <v>0</v>
      </c>
      <c r="H448" s="1">
        <v>61.349999999999994</v>
      </c>
      <c r="I448" s="1">
        <v>169.96404000000001</v>
      </c>
    </row>
    <row r="449" spans="1:18" x14ac:dyDescent="0.2">
      <c r="A449" s="2" t="s">
        <v>14</v>
      </c>
      <c r="B449" s="2">
        <v>8.1</v>
      </c>
      <c r="C449" s="1" t="str">
        <f t="shared" si="234"/>
        <v>Control pH</v>
      </c>
      <c r="D449" s="2">
        <v>23</v>
      </c>
      <c r="E449" s="2">
        <v>9</v>
      </c>
      <c r="G449" s="2">
        <v>2</v>
      </c>
    </row>
    <row r="450" spans="1:18" x14ac:dyDescent="0.2">
      <c r="A450" s="2" t="s">
        <v>14</v>
      </c>
      <c r="B450" s="2">
        <v>8.1</v>
      </c>
      <c r="C450" s="1" t="str">
        <f t="shared" si="234"/>
        <v>Control pH</v>
      </c>
      <c r="D450" s="2">
        <v>23</v>
      </c>
      <c r="E450" s="2">
        <v>3</v>
      </c>
      <c r="G450" s="2">
        <v>2</v>
      </c>
    </row>
    <row r="451" spans="1:18" x14ac:dyDescent="0.2">
      <c r="A451" s="2" t="s">
        <v>14</v>
      </c>
      <c r="B451" s="2">
        <v>8.1</v>
      </c>
      <c r="C451" s="1" t="str">
        <f t="shared" ref="C451:C514" si="271">IF(B451&gt;8,"Control pH","Low pH")</f>
        <v>Control pH</v>
      </c>
      <c r="D451" s="2">
        <v>23</v>
      </c>
      <c r="E451" s="2">
        <v>10</v>
      </c>
      <c r="G451" s="2">
        <v>2</v>
      </c>
    </row>
    <row r="452" spans="1:18" x14ac:dyDescent="0.2">
      <c r="A452" s="2" t="s">
        <v>14</v>
      </c>
      <c r="B452" s="2">
        <v>8.1</v>
      </c>
      <c r="C452" s="1" t="str">
        <f t="shared" si="271"/>
        <v>Control pH</v>
      </c>
      <c r="D452" s="2">
        <v>24</v>
      </c>
      <c r="E452" s="2">
        <v>1</v>
      </c>
      <c r="F452" s="1">
        <v>5.2416799999999997</v>
      </c>
      <c r="G452" s="2">
        <v>0</v>
      </c>
      <c r="H452" s="1">
        <v>-85.055000000000007</v>
      </c>
      <c r="I452" s="1">
        <v>-445.83109239999999</v>
      </c>
      <c r="L452" s="1" t="str">
        <f t="shared" ref="L452" si="272">A452</f>
        <v>Ccon</v>
      </c>
      <c r="M452" s="1" t="str">
        <f t="shared" ref="M452" si="273">C452</f>
        <v>Control pH</v>
      </c>
      <c r="N452" s="1">
        <f t="shared" ref="N452" si="274">AVERAGE(F452:F461)</f>
        <v>5.8470866666666659</v>
      </c>
      <c r="O452" s="1">
        <f t="shared" ref="O452:P452" si="275">AVERAGE(H452:H461)</f>
        <v>-9.3191666666666695</v>
      </c>
      <c r="P452" s="1">
        <f t="shared" si="275"/>
        <v>8.5021792666667011</v>
      </c>
      <c r="Q452" s="1">
        <f t="shared" ref="Q452" si="276">COUNTIF(G452:G461,"=1")</f>
        <v>0</v>
      </c>
      <c r="R452" s="1">
        <f t="shared" ref="R452" si="277">COUNTIF(G452:G461,"=2")</f>
        <v>4</v>
      </c>
    </row>
    <row r="453" spans="1:18" x14ac:dyDescent="0.2">
      <c r="A453" s="2" t="s">
        <v>14</v>
      </c>
      <c r="B453" s="2">
        <v>8.1</v>
      </c>
      <c r="C453" s="1" t="str">
        <f t="shared" si="271"/>
        <v>Control pH</v>
      </c>
      <c r="D453" s="2">
        <v>24</v>
      </c>
      <c r="E453" s="2">
        <v>2</v>
      </c>
      <c r="F453" s="1">
        <v>4.9940800000000003</v>
      </c>
      <c r="G453" s="2">
        <v>0</v>
      </c>
      <c r="H453" s="1">
        <v>-65.781999999999982</v>
      </c>
      <c r="I453" s="1">
        <v>-328.52057055999995</v>
      </c>
    </row>
    <row r="454" spans="1:18" x14ac:dyDescent="0.2">
      <c r="A454" s="2" t="s">
        <v>14</v>
      </c>
      <c r="B454" s="2">
        <v>8.1</v>
      </c>
      <c r="C454" s="1" t="str">
        <f t="shared" si="271"/>
        <v>Control pH</v>
      </c>
      <c r="D454" s="2">
        <v>24</v>
      </c>
      <c r="E454" s="2">
        <v>3</v>
      </c>
      <c r="F454" s="1">
        <v>4.4416399999999996</v>
      </c>
      <c r="G454" s="2">
        <v>0</v>
      </c>
      <c r="H454" s="1">
        <v>-49.418000000000006</v>
      </c>
      <c r="I454" s="1">
        <v>-219.49696552</v>
      </c>
    </row>
    <row r="455" spans="1:18" x14ac:dyDescent="0.2">
      <c r="A455" s="2" t="s">
        <v>14</v>
      </c>
      <c r="B455" s="2">
        <v>8.1</v>
      </c>
      <c r="C455" s="1" t="str">
        <f t="shared" si="271"/>
        <v>Control pH</v>
      </c>
      <c r="D455" s="2">
        <v>24</v>
      </c>
      <c r="E455" s="2">
        <v>4</v>
      </c>
      <c r="F455" s="1">
        <v>4.3349599999999997</v>
      </c>
      <c r="G455" s="2">
        <v>0</v>
      </c>
      <c r="H455" s="1">
        <v>37.366</v>
      </c>
      <c r="I455" s="1">
        <v>161.98011535999999</v>
      </c>
    </row>
    <row r="456" spans="1:18" x14ac:dyDescent="0.2">
      <c r="A456" s="2" t="s">
        <v>14</v>
      </c>
      <c r="B456" s="2">
        <v>8.1</v>
      </c>
      <c r="C456" s="1" t="str">
        <f t="shared" si="271"/>
        <v>Control pH</v>
      </c>
      <c r="D456" s="2">
        <v>24</v>
      </c>
      <c r="E456" s="2">
        <v>5</v>
      </c>
      <c r="F456" s="1">
        <v>6.6564800000000002</v>
      </c>
      <c r="G456" s="2">
        <v>0</v>
      </c>
      <c r="H456" s="1">
        <v>45.023000000000003</v>
      </c>
      <c r="I456" s="1">
        <v>299.69469904000005</v>
      </c>
    </row>
    <row r="457" spans="1:18" x14ac:dyDescent="0.2">
      <c r="A457" s="2" t="s">
        <v>14</v>
      </c>
      <c r="B457" s="2">
        <v>8.1</v>
      </c>
      <c r="C457" s="1" t="str">
        <f t="shared" si="271"/>
        <v>Control pH</v>
      </c>
      <c r="D457" s="2">
        <v>24</v>
      </c>
      <c r="E457" s="2">
        <v>6</v>
      </c>
      <c r="F457" s="1">
        <v>9.4136800000000012</v>
      </c>
      <c r="G457" s="2">
        <v>0</v>
      </c>
      <c r="H457" s="1">
        <v>61.950999999999993</v>
      </c>
      <c r="I457" s="1">
        <v>583.18688968000004</v>
      </c>
    </row>
    <row r="458" spans="1:18" x14ac:dyDescent="0.2">
      <c r="A458" s="2" t="s">
        <v>14</v>
      </c>
      <c r="B458" s="2">
        <v>8.1</v>
      </c>
      <c r="C458" s="1" t="str">
        <f t="shared" si="271"/>
        <v>Control pH</v>
      </c>
      <c r="D458" s="2">
        <v>24</v>
      </c>
      <c r="E458" s="2">
        <v>7</v>
      </c>
      <c r="G458" s="2">
        <v>2</v>
      </c>
    </row>
    <row r="459" spans="1:18" x14ac:dyDescent="0.2">
      <c r="A459" s="2" t="s">
        <v>14</v>
      </c>
      <c r="B459" s="2">
        <v>8.1</v>
      </c>
      <c r="C459" s="1" t="str">
        <f t="shared" si="271"/>
        <v>Control pH</v>
      </c>
      <c r="D459" s="2">
        <v>24</v>
      </c>
      <c r="E459" s="2">
        <v>8</v>
      </c>
      <c r="G459" s="2">
        <v>2</v>
      </c>
    </row>
    <row r="460" spans="1:18" x14ac:dyDescent="0.2">
      <c r="A460" s="2" t="s">
        <v>14</v>
      </c>
      <c r="B460" s="2">
        <v>8.1</v>
      </c>
      <c r="C460" s="1" t="str">
        <f t="shared" si="271"/>
        <v>Control pH</v>
      </c>
      <c r="D460" s="2">
        <v>24</v>
      </c>
      <c r="E460" s="2">
        <v>9</v>
      </c>
      <c r="G460" s="2">
        <v>2</v>
      </c>
    </row>
    <row r="461" spans="1:18" x14ac:dyDescent="0.2">
      <c r="A461" s="2" t="s">
        <v>14</v>
      </c>
      <c r="B461" s="2">
        <v>8.1</v>
      </c>
      <c r="C461" s="1" t="str">
        <f t="shared" si="271"/>
        <v>Control pH</v>
      </c>
      <c r="D461" s="2">
        <v>24</v>
      </c>
      <c r="E461" s="2">
        <v>10</v>
      </c>
      <c r="G461" s="2">
        <v>2</v>
      </c>
    </row>
    <row r="462" spans="1:18" x14ac:dyDescent="0.2">
      <c r="A462" s="2" t="s">
        <v>14</v>
      </c>
      <c r="B462" s="2">
        <v>8.1</v>
      </c>
      <c r="C462" s="1" t="str">
        <f t="shared" si="271"/>
        <v>Control pH</v>
      </c>
      <c r="D462" s="2">
        <v>25</v>
      </c>
      <c r="E462" s="2">
        <v>1</v>
      </c>
      <c r="F462" s="1">
        <v>6.0573199999999998</v>
      </c>
      <c r="G462" s="2">
        <v>0</v>
      </c>
      <c r="H462" s="1">
        <v>-45.31</v>
      </c>
      <c r="I462" s="1">
        <v>-274.45716920000001</v>
      </c>
      <c r="L462" s="1" t="str">
        <f t="shared" ref="L462" si="278">A462</f>
        <v>Ccon</v>
      </c>
      <c r="M462" s="1" t="str">
        <f t="shared" ref="M462" si="279">C462</f>
        <v>Control pH</v>
      </c>
      <c r="N462" s="1">
        <f t="shared" ref="N462" si="280">AVERAGE(F462:F471)</f>
        <v>4.1690240000000003</v>
      </c>
      <c r="O462" s="1">
        <f t="shared" ref="O462:P462" si="281">AVERAGE(H462:H471)</f>
        <v>16.1236</v>
      </c>
      <c r="P462" s="1">
        <f t="shared" si="281"/>
        <v>124.08181164</v>
      </c>
      <c r="Q462" s="1">
        <f t="shared" ref="Q462" si="282">COUNTIF(G462:G471,"=1")</f>
        <v>0</v>
      </c>
      <c r="R462" s="1">
        <f t="shared" ref="R462" si="283">COUNTIF(G462:G471,"=2")</f>
        <v>5</v>
      </c>
    </row>
    <row r="463" spans="1:18" x14ac:dyDescent="0.2">
      <c r="A463" s="2" t="s">
        <v>14</v>
      </c>
      <c r="B463" s="2">
        <v>8.1</v>
      </c>
      <c r="C463" s="1" t="str">
        <f t="shared" si="271"/>
        <v>Control pH</v>
      </c>
      <c r="D463" s="2">
        <v>25</v>
      </c>
      <c r="E463" s="2">
        <v>2</v>
      </c>
      <c r="F463" s="1">
        <v>2.1466399999999997</v>
      </c>
      <c r="G463" s="2">
        <v>0</v>
      </c>
      <c r="H463" s="1">
        <v>-52.435000000000002</v>
      </c>
      <c r="I463" s="1">
        <v>-112.55906839999999</v>
      </c>
    </row>
    <row r="464" spans="1:18" x14ac:dyDescent="0.2">
      <c r="A464" s="2" t="s">
        <v>14</v>
      </c>
      <c r="B464" s="2">
        <v>8.1</v>
      </c>
      <c r="C464" s="1" t="str">
        <f t="shared" si="271"/>
        <v>Control pH</v>
      </c>
      <c r="D464" s="2">
        <v>25</v>
      </c>
      <c r="E464" s="2">
        <v>3</v>
      </c>
      <c r="F464" s="1">
        <v>0.96748000000000001</v>
      </c>
      <c r="G464" s="2">
        <v>0</v>
      </c>
      <c r="H464" s="1">
        <v>18.125</v>
      </c>
      <c r="I464" s="1">
        <v>17.535575000000001</v>
      </c>
    </row>
    <row r="465" spans="1:18" x14ac:dyDescent="0.2">
      <c r="A465" s="2" t="s">
        <v>14</v>
      </c>
      <c r="B465" s="2">
        <v>8.1</v>
      </c>
      <c r="C465" s="1" t="str">
        <f t="shared" si="271"/>
        <v>Control pH</v>
      </c>
      <c r="D465" s="2">
        <v>25</v>
      </c>
      <c r="E465" s="2">
        <v>4</v>
      </c>
      <c r="F465" s="1">
        <v>2.04</v>
      </c>
      <c r="G465" s="2">
        <v>0</v>
      </c>
      <c r="H465" s="1">
        <v>72.927999999999997</v>
      </c>
      <c r="I465" s="1">
        <v>148.77312000000001</v>
      </c>
    </row>
    <row r="466" spans="1:18" x14ac:dyDescent="0.2">
      <c r="A466" s="2" t="s">
        <v>14</v>
      </c>
      <c r="B466" s="2">
        <v>8.1</v>
      </c>
      <c r="C466" s="1" t="str">
        <f t="shared" si="271"/>
        <v>Control pH</v>
      </c>
      <c r="D466" s="2">
        <v>25</v>
      </c>
      <c r="E466" s="2">
        <v>5</v>
      </c>
      <c r="F466" s="1">
        <v>9.63368</v>
      </c>
      <c r="G466" s="2">
        <v>0</v>
      </c>
      <c r="H466" s="1">
        <v>87.31</v>
      </c>
      <c r="I466" s="1">
        <v>841.11660080000001</v>
      </c>
    </row>
    <row r="467" spans="1:18" x14ac:dyDescent="0.2">
      <c r="A467" s="2" t="s">
        <v>14</v>
      </c>
      <c r="B467" s="2">
        <v>8.1</v>
      </c>
      <c r="C467" s="1" t="str">
        <f t="shared" si="271"/>
        <v>Control pH</v>
      </c>
      <c r="D467" s="2">
        <v>25</v>
      </c>
      <c r="E467" s="2">
        <v>6</v>
      </c>
      <c r="G467" s="2">
        <v>2</v>
      </c>
    </row>
    <row r="468" spans="1:18" x14ac:dyDescent="0.2">
      <c r="A468" s="2" t="s">
        <v>14</v>
      </c>
      <c r="B468" s="2">
        <v>8.1</v>
      </c>
      <c r="C468" s="1" t="str">
        <f t="shared" si="271"/>
        <v>Control pH</v>
      </c>
      <c r="D468" s="2">
        <v>25</v>
      </c>
      <c r="E468" s="2">
        <v>7</v>
      </c>
      <c r="G468" s="2">
        <v>2</v>
      </c>
    </row>
    <row r="469" spans="1:18" x14ac:dyDescent="0.2">
      <c r="A469" s="2" t="s">
        <v>14</v>
      </c>
      <c r="B469" s="2">
        <v>8.1</v>
      </c>
      <c r="C469" s="1" t="str">
        <f t="shared" si="271"/>
        <v>Control pH</v>
      </c>
      <c r="D469" s="2">
        <v>25</v>
      </c>
      <c r="E469" s="2">
        <v>8</v>
      </c>
      <c r="G469" s="2">
        <v>2</v>
      </c>
    </row>
    <row r="470" spans="1:18" x14ac:dyDescent="0.2">
      <c r="A470" s="2" t="s">
        <v>14</v>
      </c>
      <c r="B470" s="2">
        <v>8.1</v>
      </c>
      <c r="C470" s="1" t="str">
        <f t="shared" si="271"/>
        <v>Control pH</v>
      </c>
      <c r="D470" s="2">
        <v>25</v>
      </c>
      <c r="E470" s="2">
        <v>9</v>
      </c>
      <c r="G470" s="2">
        <v>2</v>
      </c>
    </row>
    <row r="471" spans="1:18" x14ac:dyDescent="0.2">
      <c r="A471" s="2" t="s">
        <v>14</v>
      </c>
      <c r="B471" s="2">
        <v>8.1</v>
      </c>
      <c r="C471" s="1" t="str">
        <f t="shared" si="271"/>
        <v>Control pH</v>
      </c>
      <c r="D471" s="2">
        <v>25</v>
      </c>
      <c r="E471" s="2">
        <v>10</v>
      </c>
      <c r="G471" s="2">
        <v>2</v>
      </c>
    </row>
    <row r="472" spans="1:18" x14ac:dyDescent="0.2">
      <c r="A472" s="2" t="s">
        <v>14</v>
      </c>
      <c r="B472" s="2">
        <v>8.1</v>
      </c>
      <c r="C472" s="1" t="str">
        <f t="shared" si="271"/>
        <v>Control pH</v>
      </c>
      <c r="D472" s="2">
        <v>26</v>
      </c>
      <c r="E472" s="2">
        <v>1</v>
      </c>
      <c r="F472" s="1">
        <v>10.803320000000001</v>
      </c>
      <c r="G472" s="2">
        <v>0</v>
      </c>
      <c r="H472" s="1">
        <v>-60.053999999999974</v>
      </c>
      <c r="I472" s="1">
        <v>-648.78257927999982</v>
      </c>
      <c r="L472" s="1" t="str">
        <f t="shared" ref="L472" si="284">A472</f>
        <v>Ccon</v>
      </c>
      <c r="M472" s="1" t="str">
        <f t="shared" ref="M472" si="285">C472</f>
        <v>Control pH</v>
      </c>
      <c r="N472" s="1">
        <f t="shared" ref="N472" si="286">AVERAGE(F472:F481)</f>
        <v>6.458006666666666</v>
      </c>
      <c r="O472" s="1">
        <f t="shared" ref="O472:P472" si="287">AVERAGE(H472:H481)</f>
        <v>39.577500000000008</v>
      </c>
      <c r="P472" s="1">
        <f t="shared" si="287"/>
        <v>222.44973378666671</v>
      </c>
      <c r="Q472" s="1">
        <f t="shared" ref="Q472" si="288">COUNTIF(G472:G481,"=1")</f>
        <v>0</v>
      </c>
      <c r="R472" s="1">
        <f t="shared" ref="R472" si="289">COUNTIF(G472:G481,"=2")</f>
        <v>4</v>
      </c>
    </row>
    <row r="473" spans="1:18" x14ac:dyDescent="0.2">
      <c r="A473" s="2" t="s">
        <v>14</v>
      </c>
      <c r="B473" s="2">
        <v>8.1</v>
      </c>
      <c r="C473" s="1" t="str">
        <f t="shared" si="271"/>
        <v>Control pH</v>
      </c>
      <c r="D473" s="2">
        <v>26</v>
      </c>
      <c r="E473" s="2">
        <v>2</v>
      </c>
      <c r="F473" s="1">
        <v>2.6832799999999999</v>
      </c>
      <c r="G473" s="2">
        <v>0</v>
      </c>
      <c r="H473" s="1">
        <v>15.564999999999998</v>
      </c>
      <c r="I473" s="1">
        <v>41.765253199999989</v>
      </c>
    </row>
    <row r="474" spans="1:18" x14ac:dyDescent="0.2">
      <c r="A474" s="2" t="s">
        <v>14</v>
      </c>
      <c r="B474" s="2">
        <v>8.1</v>
      </c>
      <c r="C474" s="1" t="str">
        <f t="shared" si="271"/>
        <v>Control pH</v>
      </c>
      <c r="D474" s="2">
        <v>26</v>
      </c>
      <c r="E474" s="2">
        <v>3</v>
      </c>
      <c r="F474" s="1">
        <v>1.8973599999999999</v>
      </c>
      <c r="G474" s="2">
        <v>0</v>
      </c>
      <c r="H474" s="1">
        <v>60.564999999999998</v>
      </c>
      <c r="I474" s="1">
        <v>114.91360839999999</v>
      </c>
    </row>
    <row r="475" spans="1:18" x14ac:dyDescent="0.2">
      <c r="A475" s="2" t="s">
        <v>14</v>
      </c>
      <c r="B475" s="2">
        <v>8.1</v>
      </c>
      <c r="C475" s="1" t="str">
        <f t="shared" si="271"/>
        <v>Control pH</v>
      </c>
      <c r="D475" s="2">
        <v>26</v>
      </c>
      <c r="E475" s="2">
        <v>4</v>
      </c>
      <c r="F475" s="1">
        <v>5.891</v>
      </c>
      <c r="G475" s="2">
        <v>0</v>
      </c>
      <c r="H475" s="1">
        <v>67.634</v>
      </c>
      <c r="I475" s="1">
        <v>398.431894</v>
      </c>
    </row>
    <row r="476" spans="1:18" x14ac:dyDescent="0.2">
      <c r="A476" s="2" t="s">
        <v>14</v>
      </c>
      <c r="B476" s="2">
        <v>8.1</v>
      </c>
      <c r="C476" s="1" t="str">
        <f t="shared" si="271"/>
        <v>Control pH</v>
      </c>
      <c r="D476" s="2">
        <v>26</v>
      </c>
      <c r="E476" s="2">
        <v>5</v>
      </c>
      <c r="F476" s="1">
        <v>5.0642399999999999</v>
      </c>
      <c r="G476" s="2">
        <v>0</v>
      </c>
      <c r="H476" s="1">
        <v>65.293000000000006</v>
      </c>
      <c r="I476" s="1">
        <v>330.65942232000003</v>
      </c>
    </row>
    <row r="477" spans="1:18" x14ac:dyDescent="0.2">
      <c r="A477" s="2" t="s">
        <v>14</v>
      </c>
      <c r="B477" s="2">
        <v>8.1</v>
      </c>
      <c r="C477" s="1" t="str">
        <f t="shared" si="271"/>
        <v>Control pH</v>
      </c>
      <c r="D477" s="2">
        <v>26</v>
      </c>
      <c r="E477" s="2">
        <v>6</v>
      </c>
      <c r="F477" s="1">
        <v>12.40884</v>
      </c>
      <c r="G477" s="2">
        <v>0</v>
      </c>
      <c r="H477" s="1">
        <v>88.462000000000003</v>
      </c>
      <c r="I477" s="1">
        <v>1097.7108040800001</v>
      </c>
    </row>
    <row r="478" spans="1:18" x14ac:dyDescent="0.2">
      <c r="A478" s="2" t="s">
        <v>14</v>
      </c>
      <c r="B478" s="2">
        <v>8.1</v>
      </c>
      <c r="C478" s="1" t="str">
        <f t="shared" si="271"/>
        <v>Control pH</v>
      </c>
      <c r="D478" s="2">
        <v>26</v>
      </c>
      <c r="E478" s="2">
        <v>7</v>
      </c>
      <c r="G478" s="2">
        <v>2</v>
      </c>
    </row>
    <row r="479" spans="1:18" x14ac:dyDescent="0.2">
      <c r="A479" s="2" t="s">
        <v>14</v>
      </c>
      <c r="B479" s="2">
        <v>8.1</v>
      </c>
      <c r="C479" s="1" t="str">
        <f t="shared" si="271"/>
        <v>Control pH</v>
      </c>
      <c r="D479" s="2">
        <v>26</v>
      </c>
      <c r="E479" s="2">
        <v>8</v>
      </c>
      <c r="G479" s="2">
        <v>2</v>
      </c>
    </row>
    <row r="480" spans="1:18" x14ac:dyDescent="0.2">
      <c r="A480" s="2" t="s">
        <v>14</v>
      </c>
      <c r="B480" s="2">
        <v>8.1</v>
      </c>
      <c r="C480" s="1" t="str">
        <f t="shared" si="271"/>
        <v>Control pH</v>
      </c>
      <c r="D480" s="2">
        <v>26</v>
      </c>
      <c r="E480" s="2">
        <v>9</v>
      </c>
      <c r="G480" s="2">
        <v>2</v>
      </c>
    </row>
    <row r="481" spans="1:18" x14ac:dyDescent="0.2">
      <c r="A481" s="2" t="s">
        <v>14</v>
      </c>
      <c r="B481" s="2">
        <v>8.1</v>
      </c>
      <c r="C481" s="1" t="str">
        <f t="shared" si="271"/>
        <v>Control pH</v>
      </c>
      <c r="D481" s="2">
        <v>26</v>
      </c>
      <c r="E481" s="2">
        <v>10</v>
      </c>
      <c r="G481" s="2">
        <v>2</v>
      </c>
    </row>
    <row r="482" spans="1:18" x14ac:dyDescent="0.2">
      <c r="A482" s="2" t="s">
        <v>14</v>
      </c>
      <c r="B482" s="2">
        <v>8.1</v>
      </c>
      <c r="C482" s="1" t="str">
        <f t="shared" si="271"/>
        <v>Control pH</v>
      </c>
      <c r="D482" s="2">
        <v>27</v>
      </c>
      <c r="E482" s="2">
        <v>1</v>
      </c>
      <c r="F482" s="1">
        <v>3.4383600000000003</v>
      </c>
      <c r="G482" s="2">
        <v>0</v>
      </c>
      <c r="H482" s="1">
        <v>71.751000000000005</v>
      </c>
      <c r="I482" s="1">
        <v>246.70576836000004</v>
      </c>
      <c r="L482" s="1" t="str">
        <f t="shared" ref="L482" si="290">A482</f>
        <v>Ccon</v>
      </c>
      <c r="M482" s="1" t="str">
        <f t="shared" ref="M482" si="291">C482</f>
        <v>Control pH</v>
      </c>
      <c r="N482" s="1">
        <f t="shared" ref="N482" si="292">AVERAGE(F482:F491)</f>
        <v>5.5676249999999996</v>
      </c>
      <c r="O482" s="1">
        <f t="shared" ref="O482:P482" si="293">AVERAGE(H482:H491)</f>
        <v>0.22262500000000429</v>
      </c>
      <c r="P482" s="1">
        <f t="shared" si="293"/>
        <v>-107.89139403999997</v>
      </c>
      <c r="Q482" s="1">
        <f t="shared" ref="Q482" si="294">COUNTIF(G482:G491,"=1")</f>
        <v>0</v>
      </c>
      <c r="R482" s="1">
        <f t="shared" ref="R482" si="295">COUNTIF(G482:G491,"=2")</f>
        <v>2</v>
      </c>
    </row>
    <row r="483" spans="1:18" x14ac:dyDescent="0.2">
      <c r="A483" s="2" t="s">
        <v>14</v>
      </c>
      <c r="B483" s="2">
        <v>8.1</v>
      </c>
      <c r="C483" s="1" t="str">
        <f t="shared" si="271"/>
        <v>Control pH</v>
      </c>
      <c r="D483" s="2">
        <v>27</v>
      </c>
      <c r="E483" s="2">
        <v>2</v>
      </c>
      <c r="F483" s="1">
        <v>4.8373600000000003</v>
      </c>
      <c r="G483" s="2">
        <v>0</v>
      </c>
      <c r="H483" s="1">
        <v>77.614999999999995</v>
      </c>
      <c r="I483" s="1">
        <v>375.4516964</v>
      </c>
    </row>
    <row r="484" spans="1:18" x14ac:dyDescent="0.2">
      <c r="A484" s="2" t="s">
        <v>14</v>
      </c>
      <c r="B484" s="2">
        <v>8.1</v>
      </c>
      <c r="C484" s="1" t="str">
        <f t="shared" si="271"/>
        <v>Control pH</v>
      </c>
      <c r="D484" s="2">
        <v>27</v>
      </c>
      <c r="E484" s="2">
        <v>3</v>
      </c>
      <c r="F484" s="1">
        <v>4.7774400000000004</v>
      </c>
      <c r="G484" s="2">
        <v>0</v>
      </c>
      <c r="H484" s="1">
        <v>89.408000000000001</v>
      </c>
      <c r="I484" s="1">
        <v>427.14135552000005</v>
      </c>
    </row>
    <row r="485" spans="1:18" x14ac:dyDescent="0.2">
      <c r="A485" s="2" t="s">
        <v>14</v>
      </c>
      <c r="B485" s="2">
        <v>8.1</v>
      </c>
      <c r="C485" s="1" t="str">
        <f t="shared" si="271"/>
        <v>Control pH</v>
      </c>
      <c r="D485" s="2">
        <v>27</v>
      </c>
      <c r="E485" s="2">
        <v>4</v>
      </c>
      <c r="F485" s="1">
        <v>2.3299600000000003</v>
      </c>
      <c r="G485" s="2">
        <v>0</v>
      </c>
      <c r="H485" s="1">
        <v>-22.88900000000001</v>
      </c>
      <c r="I485" s="1">
        <v>-53.330454440000032</v>
      </c>
    </row>
    <row r="486" spans="1:18" x14ac:dyDescent="0.2">
      <c r="A486" s="2" t="s">
        <v>14</v>
      </c>
      <c r="B486" s="2">
        <v>8.1</v>
      </c>
      <c r="C486" s="1" t="str">
        <f t="shared" si="271"/>
        <v>Control pH</v>
      </c>
      <c r="D486" s="2">
        <v>27</v>
      </c>
      <c r="E486" s="2">
        <v>5</v>
      </c>
      <c r="F486" s="1">
        <v>3.2643599999999999</v>
      </c>
      <c r="G486" s="2">
        <v>0</v>
      </c>
      <c r="H486" s="1">
        <v>-25.026999999999987</v>
      </c>
      <c r="I486" s="1">
        <v>-81.697137719999958</v>
      </c>
    </row>
    <row r="487" spans="1:18" x14ac:dyDescent="0.2">
      <c r="A487" s="2" t="s">
        <v>14</v>
      </c>
      <c r="B487" s="2">
        <v>8.1</v>
      </c>
      <c r="C487" s="1" t="str">
        <f t="shared" si="271"/>
        <v>Control pH</v>
      </c>
      <c r="D487" s="2">
        <v>27</v>
      </c>
      <c r="E487" s="2">
        <v>6</v>
      </c>
      <c r="F487" s="1">
        <v>4.2730800000000002</v>
      </c>
      <c r="G487" s="2">
        <v>0</v>
      </c>
      <c r="H487" s="1">
        <v>-40.842999999999989</v>
      </c>
      <c r="I487" s="1">
        <v>-174.52540643999995</v>
      </c>
    </row>
    <row r="488" spans="1:18" x14ac:dyDescent="0.2">
      <c r="A488" s="2" t="s">
        <v>14</v>
      </c>
      <c r="B488" s="2">
        <v>8.1</v>
      </c>
      <c r="C488" s="1" t="str">
        <f t="shared" si="271"/>
        <v>Control pH</v>
      </c>
      <c r="D488" s="2">
        <v>27</v>
      </c>
      <c r="E488" s="2">
        <v>7</v>
      </c>
      <c r="F488" s="1">
        <v>8.3112399999999997</v>
      </c>
      <c r="G488" s="2">
        <v>0</v>
      </c>
      <c r="H488" s="1">
        <v>-74.029999999999973</v>
      </c>
      <c r="I488" s="1">
        <v>-615.28109719999975</v>
      </c>
    </row>
    <row r="489" spans="1:18" x14ac:dyDescent="0.2">
      <c r="A489" s="2" t="s">
        <v>14</v>
      </c>
      <c r="B489" s="2">
        <v>8.1</v>
      </c>
      <c r="C489" s="1" t="str">
        <f t="shared" si="271"/>
        <v>Control pH</v>
      </c>
      <c r="D489" s="2">
        <v>27</v>
      </c>
      <c r="E489" s="2">
        <v>8</v>
      </c>
      <c r="F489" s="1">
        <v>13.309200000000001</v>
      </c>
      <c r="G489" s="2">
        <v>0</v>
      </c>
      <c r="H489" s="1">
        <v>-74.204000000000008</v>
      </c>
      <c r="I489" s="1">
        <v>-987.59587680000016</v>
      </c>
    </row>
    <row r="490" spans="1:18" x14ac:dyDescent="0.2">
      <c r="A490" s="2" t="s">
        <v>14</v>
      </c>
      <c r="B490" s="2">
        <v>8.1</v>
      </c>
      <c r="C490" s="1" t="str">
        <f t="shared" si="271"/>
        <v>Control pH</v>
      </c>
      <c r="D490" s="2">
        <v>27</v>
      </c>
      <c r="E490" s="2">
        <v>9</v>
      </c>
      <c r="G490" s="2">
        <v>2</v>
      </c>
    </row>
    <row r="491" spans="1:18" x14ac:dyDescent="0.2">
      <c r="A491" s="2" t="s">
        <v>14</v>
      </c>
      <c r="B491" s="2">
        <v>8.1</v>
      </c>
      <c r="C491" s="1" t="str">
        <f t="shared" si="271"/>
        <v>Control pH</v>
      </c>
      <c r="D491" s="2">
        <v>27</v>
      </c>
      <c r="E491" s="2">
        <v>10</v>
      </c>
      <c r="G491" s="2">
        <v>2</v>
      </c>
    </row>
    <row r="492" spans="1:18" x14ac:dyDescent="0.2">
      <c r="A492" s="2" t="s">
        <v>14</v>
      </c>
      <c r="B492" s="2">
        <v>8.1</v>
      </c>
      <c r="C492" s="1" t="str">
        <f t="shared" si="271"/>
        <v>Control pH</v>
      </c>
      <c r="D492" s="2">
        <v>28</v>
      </c>
      <c r="E492" s="2">
        <v>1</v>
      </c>
      <c r="F492" s="1">
        <v>3.8268400000000002</v>
      </c>
      <c r="G492" s="2">
        <v>0</v>
      </c>
      <c r="H492" s="1">
        <v>-52.185999999999979</v>
      </c>
      <c r="I492" s="1">
        <v>-199.70747223999993</v>
      </c>
      <c r="L492" s="1" t="str">
        <f t="shared" ref="L492" si="296">A492</f>
        <v>Ccon</v>
      </c>
      <c r="M492" s="1" t="str">
        <f t="shared" ref="M492" si="297">C492</f>
        <v>Control pH</v>
      </c>
      <c r="N492" s="1">
        <f t="shared" ref="N492" si="298">AVERAGE(F492:F501)</f>
        <v>3.8494666666666668</v>
      </c>
      <c r="O492" s="1">
        <f t="shared" ref="O492:P492" si="299">AVERAGE(H492:H501)</f>
        <v>5.5035000000000025</v>
      </c>
      <c r="P492" s="1">
        <f t="shared" si="299"/>
        <v>21.04954976666669</v>
      </c>
      <c r="Q492" s="1">
        <f t="shared" ref="Q492" si="300">COUNTIF(G492:G501,"=1")</f>
        <v>0</v>
      </c>
      <c r="R492" s="1">
        <f t="shared" ref="R492" si="301">COUNTIF(G492:G501,"=2")</f>
        <v>4</v>
      </c>
    </row>
    <row r="493" spans="1:18" x14ac:dyDescent="0.2">
      <c r="A493" s="2" t="s">
        <v>14</v>
      </c>
      <c r="B493" s="2">
        <v>8.1</v>
      </c>
      <c r="C493" s="1" t="str">
        <f t="shared" si="271"/>
        <v>Control pH</v>
      </c>
      <c r="D493" s="2">
        <v>28</v>
      </c>
      <c r="E493" s="2">
        <v>2</v>
      </c>
      <c r="F493" s="1">
        <v>5.8848800000000008</v>
      </c>
      <c r="G493" s="2">
        <v>0</v>
      </c>
      <c r="H493" s="1">
        <v>-50.206999999999994</v>
      </c>
      <c r="I493" s="1">
        <v>-295.46217016000003</v>
      </c>
    </row>
    <row r="494" spans="1:18" x14ac:dyDescent="0.2">
      <c r="A494" s="2" t="s">
        <v>14</v>
      </c>
      <c r="B494" s="2">
        <v>8.1</v>
      </c>
      <c r="C494" s="1" t="str">
        <f t="shared" si="271"/>
        <v>Control pH</v>
      </c>
      <c r="D494" s="2">
        <v>28</v>
      </c>
      <c r="E494" s="2">
        <v>3</v>
      </c>
      <c r="F494" s="1">
        <v>1.7055199999999999</v>
      </c>
      <c r="G494" s="2">
        <v>0</v>
      </c>
      <c r="H494" s="1">
        <v>-39.711000000000013</v>
      </c>
      <c r="I494" s="1">
        <v>-67.727904720000012</v>
      </c>
    </row>
    <row r="495" spans="1:18" x14ac:dyDescent="0.2">
      <c r="A495" s="2" t="s">
        <v>14</v>
      </c>
      <c r="B495" s="2">
        <v>8.1</v>
      </c>
      <c r="C495" s="1" t="str">
        <f t="shared" si="271"/>
        <v>Control pH</v>
      </c>
      <c r="D495" s="2">
        <v>28</v>
      </c>
      <c r="E495" s="2">
        <v>4</v>
      </c>
      <c r="F495" s="1">
        <v>2.2321200000000001</v>
      </c>
      <c r="G495" s="2">
        <v>0</v>
      </c>
      <c r="H495" s="1">
        <v>47.253999999999991</v>
      </c>
      <c r="I495" s="1">
        <v>105.47659847999998</v>
      </c>
    </row>
    <row r="496" spans="1:18" x14ac:dyDescent="0.2">
      <c r="A496" s="2" t="s">
        <v>14</v>
      </c>
      <c r="B496" s="2">
        <v>8.1</v>
      </c>
      <c r="C496" s="1" t="str">
        <f t="shared" si="271"/>
        <v>Control pH</v>
      </c>
      <c r="D496" s="2">
        <v>28</v>
      </c>
      <c r="E496" s="2">
        <v>5</v>
      </c>
      <c r="F496" s="1">
        <v>3.7566000000000002</v>
      </c>
      <c r="G496" s="2">
        <v>0</v>
      </c>
      <c r="H496" s="1">
        <v>74.435000000000002</v>
      </c>
      <c r="I496" s="1">
        <v>279.62252100000001</v>
      </c>
    </row>
    <row r="497" spans="1:18" x14ac:dyDescent="0.2">
      <c r="A497" s="2" t="s">
        <v>14</v>
      </c>
      <c r="B497" s="2">
        <v>8.1</v>
      </c>
      <c r="C497" s="1" t="str">
        <f t="shared" si="271"/>
        <v>Control pH</v>
      </c>
      <c r="D497" s="2">
        <v>28</v>
      </c>
      <c r="E497" s="2">
        <v>6</v>
      </c>
      <c r="F497" s="1">
        <v>5.6908399999999997</v>
      </c>
      <c r="G497" s="2">
        <v>0</v>
      </c>
      <c r="H497" s="1">
        <v>53.436000000000007</v>
      </c>
      <c r="I497" s="1">
        <v>304.09572624000003</v>
      </c>
    </row>
    <row r="498" spans="1:18" x14ac:dyDescent="0.2">
      <c r="A498" s="2" t="s">
        <v>14</v>
      </c>
      <c r="B498" s="2">
        <v>8.1</v>
      </c>
      <c r="C498" s="1" t="str">
        <f t="shared" si="271"/>
        <v>Control pH</v>
      </c>
      <c r="D498" s="2">
        <v>28</v>
      </c>
      <c r="E498" s="2">
        <v>7</v>
      </c>
      <c r="G498" s="2">
        <v>2</v>
      </c>
    </row>
    <row r="499" spans="1:18" x14ac:dyDescent="0.2">
      <c r="A499" s="2" t="s">
        <v>14</v>
      </c>
      <c r="B499" s="2">
        <v>8.1</v>
      </c>
      <c r="C499" s="1" t="str">
        <f t="shared" si="271"/>
        <v>Control pH</v>
      </c>
      <c r="D499" s="2">
        <v>28</v>
      </c>
      <c r="E499" s="2">
        <v>8</v>
      </c>
      <c r="G499" s="2">
        <v>2</v>
      </c>
    </row>
    <row r="500" spans="1:18" x14ac:dyDescent="0.2">
      <c r="A500" s="2" t="s">
        <v>14</v>
      </c>
      <c r="B500" s="2">
        <v>8.1</v>
      </c>
      <c r="C500" s="1" t="str">
        <f t="shared" si="271"/>
        <v>Control pH</v>
      </c>
      <c r="D500" s="2">
        <v>28</v>
      </c>
      <c r="E500" s="2">
        <v>9</v>
      </c>
      <c r="G500" s="2">
        <v>2</v>
      </c>
    </row>
    <row r="501" spans="1:18" x14ac:dyDescent="0.2">
      <c r="A501" s="2" t="s">
        <v>14</v>
      </c>
      <c r="B501" s="2">
        <v>8.1</v>
      </c>
      <c r="C501" s="1" t="str">
        <f t="shared" si="271"/>
        <v>Control pH</v>
      </c>
      <c r="D501" s="2">
        <v>28</v>
      </c>
      <c r="E501" s="2">
        <v>10</v>
      </c>
      <c r="G501" s="2">
        <v>2</v>
      </c>
    </row>
    <row r="502" spans="1:18" x14ac:dyDescent="0.2">
      <c r="A502" s="2" t="s">
        <v>14</v>
      </c>
      <c r="B502" s="2">
        <v>8.1</v>
      </c>
      <c r="C502" s="1" t="str">
        <f t="shared" si="271"/>
        <v>Control pH</v>
      </c>
      <c r="D502" s="2">
        <v>29</v>
      </c>
      <c r="E502" s="2">
        <v>1</v>
      </c>
      <c r="F502" s="1">
        <v>4.0481199999999999</v>
      </c>
      <c r="G502" s="2">
        <v>0</v>
      </c>
      <c r="H502" s="1">
        <v>22.975999999999999</v>
      </c>
      <c r="I502" s="1">
        <v>93.009605119999989</v>
      </c>
      <c r="L502" s="1" t="str">
        <f t="shared" ref="L502" si="302">A502</f>
        <v>Ccon</v>
      </c>
      <c r="M502" s="1" t="str">
        <f t="shared" ref="M502" si="303">C502</f>
        <v>Control pH</v>
      </c>
      <c r="N502" s="1">
        <f t="shared" ref="N502" si="304">AVERAGE(F502:F511)</f>
        <v>2.86307</v>
      </c>
      <c r="O502" s="1">
        <f t="shared" ref="O502:P502" si="305">AVERAGE(H502:H511)</f>
        <v>4.8014999999999972</v>
      </c>
      <c r="P502" s="1">
        <f t="shared" si="305"/>
        <v>49.225591409999986</v>
      </c>
      <c r="Q502" s="1">
        <f t="shared" ref="Q502" si="306">COUNTIF(G502:G511,"=1")</f>
        <v>0</v>
      </c>
      <c r="R502" s="1">
        <f t="shared" ref="R502" si="307">COUNTIF(G502:G511,"=2")</f>
        <v>6</v>
      </c>
    </row>
    <row r="503" spans="1:18" x14ac:dyDescent="0.2">
      <c r="A503" s="2" t="s">
        <v>14</v>
      </c>
      <c r="B503" s="2">
        <v>8.1</v>
      </c>
      <c r="C503" s="1" t="str">
        <f t="shared" si="271"/>
        <v>Control pH</v>
      </c>
      <c r="D503" s="2">
        <v>29</v>
      </c>
      <c r="E503" s="2">
        <v>2</v>
      </c>
      <c r="F503" s="1">
        <v>3.8268400000000002</v>
      </c>
      <c r="G503" s="2">
        <v>0</v>
      </c>
      <c r="H503" s="1">
        <v>59.813999999999993</v>
      </c>
      <c r="I503" s="1">
        <v>228.89860775999998</v>
      </c>
    </row>
    <row r="504" spans="1:18" x14ac:dyDescent="0.2">
      <c r="A504" s="2" t="s">
        <v>14</v>
      </c>
      <c r="B504" s="2">
        <v>8.1</v>
      </c>
      <c r="C504" s="1" t="str">
        <f t="shared" si="271"/>
        <v>Control pH</v>
      </c>
      <c r="D504" s="2">
        <v>29</v>
      </c>
      <c r="E504" s="2">
        <v>3</v>
      </c>
      <c r="F504" s="1">
        <v>1.10636</v>
      </c>
      <c r="G504" s="2">
        <v>0</v>
      </c>
      <c r="H504" s="1">
        <v>-23.528999999999996</v>
      </c>
      <c r="I504" s="1">
        <v>-26.031544439999998</v>
      </c>
    </row>
    <row r="505" spans="1:18" x14ac:dyDescent="0.2">
      <c r="A505" s="2" t="s">
        <v>14</v>
      </c>
      <c r="B505" s="2">
        <v>8.1</v>
      </c>
      <c r="C505" s="1" t="str">
        <f t="shared" si="271"/>
        <v>Control pH</v>
      </c>
      <c r="D505" s="2">
        <v>29</v>
      </c>
      <c r="E505" s="2">
        <v>4</v>
      </c>
      <c r="F505" s="1">
        <v>2.4709599999999998</v>
      </c>
      <c r="G505" s="2">
        <v>0</v>
      </c>
      <c r="H505" s="1">
        <v>-40.055000000000007</v>
      </c>
      <c r="I505" s="1">
        <v>-98.974302800000004</v>
      </c>
    </row>
    <row r="506" spans="1:18" x14ac:dyDescent="0.2">
      <c r="A506" s="2" t="s">
        <v>14</v>
      </c>
      <c r="B506" s="2">
        <v>8.1</v>
      </c>
      <c r="C506" s="1" t="str">
        <f t="shared" si="271"/>
        <v>Control pH</v>
      </c>
      <c r="D506" s="2">
        <v>29</v>
      </c>
      <c r="E506" s="2">
        <v>5</v>
      </c>
      <c r="G506" s="2">
        <v>2</v>
      </c>
    </row>
    <row r="507" spans="1:18" x14ac:dyDescent="0.2">
      <c r="A507" s="2" t="s">
        <v>14</v>
      </c>
      <c r="B507" s="2">
        <v>8.1</v>
      </c>
      <c r="C507" s="1" t="str">
        <f t="shared" si="271"/>
        <v>Control pH</v>
      </c>
      <c r="D507" s="2">
        <v>29</v>
      </c>
      <c r="E507" s="2">
        <v>6</v>
      </c>
      <c r="G507" s="2">
        <v>2</v>
      </c>
    </row>
    <row r="508" spans="1:18" x14ac:dyDescent="0.2">
      <c r="A508" s="2" t="s">
        <v>14</v>
      </c>
      <c r="B508" s="2">
        <v>8.1</v>
      </c>
      <c r="C508" s="1" t="str">
        <f t="shared" si="271"/>
        <v>Control pH</v>
      </c>
      <c r="D508" s="2">
        <v>29</v>
      </c>
      <c r="E508" s="2">
        <v>7</v>
      </c>
      <c r="G508" s="2">
        <v>2</v>
      </c>
    </row>
    <row r="509" spans="1:18" x14ac:dyDescent="0.2">
      <c r="A509" s="2" t="s">
        <v>14</v>
      </c>
      <c r="B509" s="2">
        <v>8.1</v>
      </c>
      <c r="C509" s="1" t="str">
        <f t="shared" si="271"/>
        <v>Control pH</v>
      </c>
      <c r="D509" s="2">
        <v>29</v>
      </c>
      <c r="E509" s="2">
        <v>8</v>
      </c>
      <c r="G509" s="2">
        <v>2</v>
      </c>
    </row>
    <row r="510" spans="1:18" x14ac:dyDescent="0.2">
      <c r="A510" s="2" t="s">
        <v>14</v>
      </c>
      <c r="B510" s="2">
        <v>8.1</v>
      </c>
      <c r="C510" s="1" t="str">
        <f t="shared" si="271"/>
        <v>Control pH</v>
      </c>
      <c r="D510" s="2">
        <v>29</v>
      </c>
      <c r="E510" s="2">
        <v>9</v>
      </c>
      <c r="G510" s="2">
        <v>2</v>
      </c>
    </row>
    <row r="511" spans="1:18" x14ac:dyDescent="0.2">
      <c r="A511" s="2" t="s">
        <v>14</v>
      </c>
      <c r="B511" s="2">
        <v>8.1</v>
      </c>
      <c r="C511" s="1" t="str">
        <f t="shared" si="271"/>
        <v>Control pH</v>
      </c>
      <c r="D511" s="2">
        <v>29</v>
      </c>
      <c r="E511" s="2">
        <v>10</v>
      </c>
      <c r="G511" s="2">
        <v>2</v>
      </c>
    </row>
    <row r="512" spans="1:18" x14ac:dyDescent="0.2">
      <c r="A512" s="2" t="s">
        <v>14</v>
      </c>
      <c r="B512" s="2">
        <v>8.1</v>
      </c>
      <c r="C512" s="1" t="str">
        <f t="shared" si="271"/>
        <v>Control pH</v>
      </c>
      <c r="D512" s="2">
        <v>30</v>
      </c>
      <c r="E512" s="2">
        <v>1</v>
      </c>
      <c r="F512" s="1">
        <v>3.7661599999999997</v>
      </c>
      <c r="G512" s="2">
        <v>0</v>
      </c>
      <c r="H512" s="1">
        <v>-19.65100000000001</v>
      </c>
      <c r="I512" s="1">
        <v>-74.008810160000039</v>
      </c>
      <c r="L512" s="1" t="str">
        <f t="shared" ref="L512" si="308">A512</f>
        <v>Ccon</v>
      </c>
      <c r="M512" s="1" t="str">
        <f t="shared" ref="M512" si="309">C512</f>
        <v>Control pH</v>
      </c>
      <c r="N512" s="1">
        <f t="shared" ref="N512" si="310">AVERAGE(F512:F521)</f>
        <v>5.5115266666666658</v>
      </c>
      <c r="O512" s="1">
        <f t="shared" ref="O512:P512" si="311">AVERAGE(H512:H521)</f>
        <v>18.575833333333332</v>
      </c>
      <c r="P512" s="1">
        <f t="shared" si="311"/>
        <v>226.07844937333334</v>
      </c>
      <c r="Q512" s="1">
        <f t="shared" ref="Q512" si="312">COUNTIF(G512:G521,"=1")</f>
        <v>1</v>
      </c>
      <c r="R512" s="1">
        <f t="shared" ref="R512" si="313">COUNTIF(G512:G521,"=2")</f>
        <v>3</v>
      </c>
    </row>
    <row r="513" spans="1:18" x14ac:dyDescent="0.2">
      <c r="A513" s="2" t="s">
        <v>14</v>
      </c>
      <c r="B513" s="2">
        <v>8.1</v>
      </c>
      <c r="C513" s="1" t="str">
        <f t="shared" si="271"/>
        <v>Control pH</v>
      </c>
      <c r="D513" s="2">
        <v>30</v>
      </c>
      <c r="E513" s="2">
        <v>2</v>
      </c>
      <c r="F513" s="1">
        <v>1.93496</v>
      </c>
      <c r="G513" s="2">
        <v>0</v>
      </c>
      <c r="H513" s="1">
        <v>-49.254999999999995</v>
      </c>
      <c r="I513" s="1">
        <v>-95.306454799999997</v>
      </c>
    </row>
    <row r="514" spans="1:18" x14ac:dyDescent="0.2">
      <c r="A514" s="2" t="s">
        <v>14</v>
      </c>
      <c r="B514" s="2">
        <v>8.1</v>
      </c>
      <c r="C514" s="1" t="str">
        <f t="shared" si="271"/>
        <v>Control pH</v>
      </c>
      <c r="D514" s="2">
        <v>30</v>
      </c>
      <c r="E514" s="2">
        <v>3</v>
      </c>
      <c r="F514" s="1">
        <v>1.3576400000000002</v>
      </c>
      <c r="G514" s="2">
        <v>0</v>
      </c>
      <c r="H514" s="1">
        <v>56</v>
      </c>
      <c r="I514" s="1">
        <v>76.027840000000012</v>
      </c>
    </row>
    <row r="515" spans="1:18" x14ac:dyDescent="0.2">
      <c r="A515" s="2" t="s">
        <v>14</v>
      </c>
      <c r="B515" s="2">
        <v>8.1</v>
      </c>
      <c r="C515" s="1" t="str">
        <f t="shared" ref="C515:C578" si="314">IF(B515&gt;8,"Control pH","Low pH")</f>
        <v>Control pH</v>
      </c>
      <c r="D515" s="2">
        <v>30</v>
      </c>
      <c r="E515" s="2">
        <v>4</v>
      </c>
      <c r="F515" s="1">
        <v>4.6351599999999999</v>
      </c>
      <c r="G515" s="2">
        <v>0</v>
      </c>
      <c r="H515" s="1">
        <v>57.748999999999995</v>
      </c>
      <c r="I515" s="1">
        <v>267.67585484</v>
      </c>
    </row>
    <row r="516" spans="1:18" x14ac:dyDescent="0.2">
      <c r="A516" s="2" t="s">
        <v>14</v>
      </c>
      <c r="B516" s="2">
        <v>8.1</v>
      </c>
      <c r="C516" s="1" t="str">
        <f t="shared" si="314"/>
        <v>Control pH</v>
      </c>
      <c r="D516" s="2">
        <v>30</v>
      </c>
      <c r="E516" s="2">
        <v>5</v>
      </c>
      <c r="F516" s="1">
        <v>6.1773600000000002</v>
      </c>
      <c r="G516" s="2">
        <v>0</v>
      </c>
      <c r="H516" s="1">
        <v>-18.814999999999998</v>
      </c>
      <c r="I516" s="1">
        <v>-116.22702839999999</v>
      </c>
    </row>
    <row r="517" spans="1:18" x14ac:dyDescent="0.2">
      <c r="A517" s="2" t="s">
        <v>14</v>
      </c>
      <c r="B517" s="2">
        <v>8.1</v>
      </c>
      <c r="C517" s="1" t="str">
        <f t="shared" si="314"/>
        <v>Control pH</v>
      </c>
      <c r="D517" s="2">
        <v>30</v>
      </c>
      <c r="E517" s="2">
        <v>6</v>
      </c>
      <c r="F517" s="1">
        <v>15.19788</v>
      </c>
      <c r="G517" s="2">
        <v>0</v>
      </c>
      <c r="H517" s="1">
        <v>85.427000000000007</v>
      </c>
      <c r="I517" s="1">
        <v>1298.3092947600001</v>
      </c>
    </row>
    <row r="518" spans="1:18" x14ac:dyDescent="0.2">
      <c r="A518" s="2" t="s">
        <v>14</v>
      </c>
      <c r="B518" s="2">
        <v>8.1</v>
      </c>
      <c r="C518" s="1" t="str">
        <f t="shared" si="314"/>
        <v>Control pH</v>
      </c>
      <c r="D518" s="2">
        <v>30</v>
      </c>
      <c r="E518" s="2">
        <v>7</v>
      </c>
      <c r="G518" s="2">
        <v>1</v>
      </c>
    </row>
    <row r="519" spans="1:18" x14ac:dyDescent="0.2">
      <c r="A519" s="2" t="s">
        <v>14</v>
      </c>
      <c r="B519" s="2">
        <v>8.1</v>
      </c>
      <c r="C519" s="1" t="str">
        <f t="shared" si="314"/>
        <v>Control pH</v>
      </c>
      <c r="D519" s="2">
        <v>30</v>
      </c>
      <c r="E519" s="2">
        <v>8</v>
      </c>
      <c r="G519" s="2">
        <v>2</v>
      </c>
    </row>
    <row r="520" spans="1:18" x14ac:dyDescent="0.2">
      <c r="A520" s="2" t="s">
        <v>14</v>
      </c>
      <c r="B520" s="2">
        <v>8.1</v>
      </c>
      <c r="C520" s="1" t="str">
        <f t="shared" si="314"/>
        <v>Control pH</v>
      </c>
      <c r="D520" s="2">
        <v>30</v>
      </c>
      <c r="E520" s="2">
        <v>9</v>
      </c>
      <c r="G520" s="2">
        <v>2</v>
      </c>
    </row>
    <row r="521" spans="1:18" x14ac:dyDescent="0.2">
      <c r="A521" s="2" t="s">
        <v>14</v>
      </c>
      <c r="B521" s="2">
        <v>8.1</v>
      </c>
      <c r="C521" s="1" t="str">
        <f t="shared" si="314"/>
        <v>Control pH</v>
      </c>
      <c r="D521" s="2">
        <v>30</v>
      </c>
      <c r="E521" s="2">
        <v>10</v>
      </c>
      <c r="G521" s="2">
        <v>2</v>
      </c>
    </row>
    <row r="522" spans="1:18" x14ac:dyDescent="0.2">
      <c r="A522" s="1" t="s">
        <v>15</v>
      </c>
      <c r="B522" s="1">
        <v>8.1</v>
      </c>
      <c r="C522" s="1" t="str">
        <f t="shared" si="314"/>
        <v>Control pH</v>
      </c>
      <c r="D522" s="1">
        <v>13</v>
      </c>
      <c r="E522" s="1">
        <v>1</v>
      </c>
      <c r="F522" s="1">
        <v>4.92584</v>
      </c>
      <c r="G522" s="2">
        <v>0</v>
      </c>
      <c r="H522" s="1">
        <v>8.2069999999999936</v>
      </c>
      <c r="I522" s="1">
        <v>40.42636887999997</v>
      </c>
      <c r="L522" s="1" t="str">
        <f t="shared" ref="L522" si="315">A522</f>
        <v>Crab</v>
      </c>
      <c r="M522" s="1" t="str">
        <f t="shared" ref="M522" si="316">C522</f>
        <v>Control pH</v>
      </c>
      <c r="N522" s="1">
        <f t="shared" ref="N522" si="317">AVERAGE(F522:F531)</f>
        <v>3.4641466666666667</v>
      </c>
      <c r="O522" s="1">
        <f t="shared" ref="O522:P522" si="318">AVERAGE(H522:H531)</f>
        <v>-33.223333333333336</v>
      </c>
      <c r="P522" s="1">
        <f t="shared" si="318"/>
        <v>-163.45881944444446</v>
      </c>
      <c r="Q522" s="1">
        <f t="shared" ref="Q522" si="319">COUNTIF(G522:G531,"=1")</f>
        <v>1</v>
      </c>
      <c r="R522" s="1">
        <f t="shared" ref="R522" si="320">COUNTIF(G522:G531,"=2")</f>
        <v>0</v>
      </c>
    </row>
    <row r="523" spans="1:18" x14ac:dyDescent="0.2">
      <c r="A523" s="1" t="s">
        <v>15</v>
      </c>
      <c r="B523" s="1">
        <v>8.1</v>
      </c>
      <c r="C523" s="1" t="str">
        <f t="shared" si="314"/>
        <v>Control pH</v>
      </c>
      <c r="D523" s="1">
        <v>13</v>
      </c>
      <c r="E523" s="1">
        <v>2</v>
      </c>
      <c r="F523" s="1">
        <v>1.4499600000000001</v>
      </c>
      <c r="G523" s="2">
        <v>0</v>
      </c>
      <c r="H523" s="1">
        <v>76.555999999999997</v>
      </c>
      <c r="I523" s="1">
        <v>111.00313776</v>
      </c>
    </row>
    <row r="524" spans="1:18" x14ac:dyDescent="0.2">
      <c r="A524" s="1" t="s">
        <v>15</v>
      </c>
      <c r="B524" s="1">
        <v>8.1</v>
      </c>
      <c r="C524" s="1" t="str">
        <f t="shared" si="314"/>
        <v>Control pH</v>
      </c>
      <c r="D524" s="1">
        <v>13</v>
      </c>
      <c r="E524" s="1">
        <v>3</v>
      </c>
      <c r="F524" s="1">
        <v>0.6462</v>
      </c>
      <c r="G524" s="2">
        <v>0</v>
      </c>
      <c r="H524" s="1">
        <v>-10.800999999999988</v>
      </c>
      <c r="I524" s="1">
        <v>-6.9796061999999921</v>
      </c>
    </row>
    <row r="525" spans="1:18" x14ac:dyDescent="0.2">
      <c r="A525" s="1" t="s">
        <v>15</v>
      </c>
      <c r="B525" s="1">
        <v>8.1</v>
      </c>
      <c r="C525" s="1" t="str">
        <f t="shared" si="314"/>
        <v>Control pH</v>
      </c>
      <c r="D525" s="1">
        <v>13</v>
      </c>
      <c r="E525" s="1">
        <v>4</v>
      </c>
      <c r="F525" s="1">
        <v>0.67884</v>
      </c>
      <c r="G525" s="2">
        <v>0</v>
      </c>
      <c r="H525" s="1">
        <v>-56</v>
      </c>
      <c r="I525" s="1">
        <v>-38.015039999999999</v>
      </c>
    </row>
    <row r="526" spans="1:18" x14ac:dyDescent="0.2">
      <c r="A526" s="1" t="s">
        <v>15</v>
      </c>
      <c r="B526" s="1">
        <v>8.1</v>
      </c>
      <c r="C526" s="1" t="str">
        <f t="shared" si="314"/>
        <v>Control pH</v>
      </c>
      <c r="D526" s="1">
        <v>13</v>
      </c>
      <c r="E526" s="1">
        <v>5</v>
      </c>
      <c r="F526" s="1">
        <v>2.1466399999999997</v>
      </c>
      <c r="G526" s="2">
        <v>0</v>
      </c>
      <c r="H526" s="1">
        <v>-37.564999999999998</v>
      </c>
      <c r="I526" s="1">
        <v>-80.638531599999979</v>
      </c>
    </row>
    <row r="527" spans="1:18" x14ac:dyDescent="0.2">
      <c r="A527" s="1" t="s">
        <v>15</v>
      </c>
      <c r="B527" s="1">
        <v>8.1</v>
      </c>
      <c r="C527" s="1" t="str">
        <f t="shared" si="314"/>
        <v>Control pH</v>
      </c>
      <c r="D527" s="1">
        <v>13</v>
      </c>
      <c r="E527" s="1">
        <v>6</v>
      </c>
      <c r="F527" s="1">
        <v>2.64</v>
      </c>
      <c r="G527" s="2">
        <v>0</v>
      </c>
      <c r="H527" s="1">
        <v>-79</v>
      </c>
      <c r="I527" s="1">
        <v>-208.56</v>
      </c>
    </row>
    <row r="528" spans="1:18" x14ac:dyDescent="0.2">
      <c r="A528" s="1" t="s">
        <v>15</v>
      </c>
      <c r="B528" s="1">
        <v>8.1</v>
      </c>
      <c r="C528" s="1" t="str">
        <f t="shared" si="314"/>
        <v>Control pH</v>
      </c>
      <c r="D528" s="1">
        <v>13</v>
      </c>
      <c r="E528" s="1">
        <v>7</v>
      </c>
      <c r="F528" s="1">
        <v>3.93628</v>
      </c>
      <c r="G528" s="2">
        <v>0</v>
      </c>
      <c r="H528" s="1">
        <v>-48.569000000000017</v>
      </c>
      <c r="I528" s="1">
        <v>-191.18118332000006</v>
      </c>
    </row>
    <row r="529" spans="1:18" x14ac:dyDescent="0.2">
      <c r="A529" s="1" t="s">
        <v>15</v>
      </c>
      <c r="B529" s="1">
        <v>8.1</v>
      </c>
      <c r="C529" s="1" t="str">
        <f t="shared" si="314"/>
        <v>Control pH</v>
      </c>
      <c r="D529" s="1">
        <v>13</v>
      </c>
      <c r="E529" s="1">
        <v>8</v>
      </c>
      <c r="F529" s="1">
        <v>5.8995600000000001</v>
      </c>
      <c r="G529" s="2">
        <v>0</v>
      </c>
      <c r="H529" s="1">
        <v>-83.66700000000003</v>
      </c>
      <c r="I529" s="1">
        <v>-493.59848652000017</v>
      </c>
    </row>
    <row r="530" spans="1:18" x14ac:dyDescent="0.2">
      <c r="A530" s="1" t="s">
        <v>15</v>
      </c>
      <c r="B530" s="1">
        <v>8.1</v>
      </c>
      <c r="C530" s="1" t="str">
        <f t="shared" si="314"/>
        <v>Control pH</v>
      </c>
      <c r="D530" s="1">
        <v>13</v>
      </c>
      <c r="E530" s="1">
        <v>9</v>
      </c>
      <c r="F530" s="1">
        <v>8.8539999999999992</v>
      </c>
      <c r="G530" s="2">
        <v>0</v>
      </c>
      <c r="H530" s="1">
        <v>-68.170999999999992</v>
      </c>
      <c r="I530" s="1">
        <v>-603.58603399999993</v>
      </c>
    </row>
    <row r="531" spans="1:18" x14ac:dyDescent="0.2">
      <c r="A531" s="1" t="s">
        <v>15</v>
      </c>
      <c r="B531" s="1">
        <v>8.1</v>
      </c>
      <c r="C531" s="1" t="str">
        <f t="shared" si="314"/>
        <v>Control pH</v>
      </c>
      <c r="D531" s="1">
        <v>13</v>
      </c>
      <c r="E531" s="1">
        <v>10</v>
      </c>
      <c r="G531" s="2">
        <v>1</v>
      </c>
    </row>
    <row r="532" spans="1:18" x14ac:dyDescent="0.2">
      <c r="A532" s="1" t="s">
        <v>15</v>
      </c>
      <c r="B532" s="1">
        <v>8.1</v>
      </c>
      <c r="C532" s="1" t="str">
        <f t="shared" si="314"/>
        <v>Control pH</v>
      </c>
      <c r="D532" s="1">
        <v>14</v>
      </c>
      <c r="E532" s="2">
        <v>1</v>
      </c>
      <c r="F532" s="1">
        <v>13.74512</v>
      </c>
      <c r="G532" s="2">
        <v>0</v>
      </c>
      <c r="H532" s="1">
        <v>-88.904999999999973</v>
      </c>
      <c r="I532" s="1">
        <v>-1222.0098935999997</v>
      </c>
      <c r="L532" s="1" t="str">
        <f t="shared" ref="L532" si="321">A532</f>
        <v>Crab</v>
      </c>
      <c r="M532" s="1" t="str">
        <f t="shared" ref="M532" si="322">C532</f>
        <v>Control pH</v>
      </c>
      <c r="N532" s="1">
        <f t="shared" ref="N532" si="323">AVERAGE(F532:F541)</f>
        <v>5.5551371428571432</v>
      </c>
      <c r="O532" s="1">
        <f t="shared" ref="O532:P532" si="324">AVERAGE(H532:H541)</f>
        <v>-26.19828571428571</v>
      </c>
      <c r="P532" s="1">
        <f t="shared" si="324"/>
        <v>-265.82561560571423</v>
      </c>
      <c r="Q532" s="1">
        <f t="shared" ref="Q532" si="325">COUNTIF(G532:G541,"=1")</f>
        <v>2</v>
      </c>
      <c r="R532" s="1">
        <f t="shared" ref="R532" si="326">COUNTIF(G532:G541,"=2")</f>
        <v>1</v>
      </c>
    </row>
    <row r="533" spans="1:18" x14ac:dyDescent="0.2">
      <c r="A533" s="1" t="s">
        <v>15</v>
      </c>
      <c r="B533" s="1">
        <v>8.1</v>
      </c>
      <c r="C533" s="1" t="str">
        <f t="shared" si="314"/>
        <v>Control pH</v>
      </c>
      <c r="D533" s="1">
        <v>14</v>
      </c>
      <c r="E533" s="2">
        <v>2</v>
      </c>
      <c r="F533" s="1">
        <v>12.38968</v>
      </c>
      <c r="G533" s="2">
        <v>0</v>
      </c>
      <c r="H533" s="1">
        <v>-79.404999999999973</v>
      </c>
      <c r="I533" s="1">
        <v>-983.80254039999966</v>
      </c>
    </row>
    <row r="534" spans="1:18" x14ac:dyDescent="0.2">
      <c r="A534" s="1" t="s">
        <v>15</v>
      </c>
      <c r="B534" s="1">
        <v>8.1</v>
      </c>
      <c r="C534" s="1" t="str">
        <f t="shared" si="314"/>
        <v>Control pH</v>
      </c>
      <c r="D534" s="1">
        <v>14</v>
      </c>
      <c r="E534" s="2">
        <v>3</v>
      </c>
      <c r="F534" s="1">
        <v>0.6</v>
      </c>
      <c r="G534" s="2">
        <v>0</v>
      </c>
      <c r="H534" s="1">
        <v>-79</v>
      </c>
      <c r="I534" s="1">
        <v>-47.4</v>
      </c>
    </row>
    <row r="535" spans="1:18" x14ac:dyDescent="0.2">
      <c r="A535" s="1" t="s">
        <v>15</v>
      </c>
      <c r="B535" s="1">
        <v>8.1</v>
      </c>
      <c r="C535" s="1" t="str">
        <f t="shared" si="314"/>
        <v>Control pH</v>
      </c>
      <c r="D535" s="1">
        <v>14</v>
      </c>
      <c r="E535" s="2">
        <v>4</v>
      </c>
      <c r="F535" s="1">
        <v>0.6462</v>
      </c>
      <c r="G535" s="2">
        <v>0</v>
      </c>
      <c r="H535" s="1">
        <v>10.801000000000002</v>
      </c>
      <c r="I535" s="1">
        <v>6.979606200000001</v>
      </c>
    </row>
    <row r="536" spans="1:18" x14ac:dyDescent="0.2">
      <c r="A536" s="1" t="s">
        <v>15</v>
      </c>
      <c r="B536" s="1">
        <v>8.1</v>
      </c>
      <c r="C536" s="1" t="str">
        <f t="shared" si="314"/>
        <v>Control pH</v>
      </c>
      <c r="D536" s="1">
        <v>14</v>
      </c>
      <c r="E536" s="2">
        <v>5</v>
      </c>
      <c r="F536" s="1">
        <v>2.9024000000000001</v>
      </c>
      <c r="G536" s="2">
        <v>0</v>
      </c>
      <c r="H536" s="1">
        <v>-40.745000000000005</v>
      </c>
      <c r="I536" s="1">
        <v>-118.25828800000002</v>
      </c>
    </row>
    <row r="537" spans="1:18" x14ac:dyDescent="0.2">
      <c r="A537" s="1" t="s">
        <v>15</v>
      </c>
      <c r="B537" s="1">
        <v>8.1</v>
      </c>
      <c r="C537" s="1" t="str">
        <f t="shared" si="314"/>
        <v>Control pH</v>
      </c>
      <c r="D537" s="1">
        <v>14</v>
      </c>
      <c r="E537" s="2">
        <v>6</v>
      </c>
      <c r="F537" s="1">
        <v>3.0358000000000001</v>
      </c>
      <c r="G537" s="2">
        <v>0</v>
      </c>
      <c r="H537" s="1">
        <v>7.4350000000000023</v>
      </c>
      <c r="I537" s="1">
        <v>22.571173000000009</v>
      </c>
    </row>
    <row r="538" spans="1:18" x14ac:dyDescent="0.2">
      <c r="A538" s="1" t="s">
        <v>15</v>
      </c>
      <c r="B538" s="1">
        <v>8.1</v>
      </c>
      <c r="C538" s="1" t="str">
        <f t="shared" si="314"/>
        <v>Control pH</v>
      </c>
      <c r="D538" s="1">
        <v>14</v>
      </c>
      <c r="E538" s="2">
        <v>7</v>
      </c>
      <c r="F538" s="1">
        <v>5.5667600000000004</v>
      </c>
      <c r="G538" s="2">
        <v>0</v>
      </c>
      <c r="H538" s="1">
        <v>86.430999999999997</v>
      </c>
      <c r="I538" s="1">
        <v>481.14063356000003</v>
      </c>
    </row>
    <row r="539" spans="1:18" x14ac:dyDescent="0.2">
      <c r="A539" s="1" t="s">
        <v>15</v>
      </c>
      <c r="B539" s="1">
        <v>8.1</v>
      </c>
      <c r="C539" s="1" t="str">
        <f t="shared" si="314"/>
        <v>Control pH</v>
      </c>
      <c r="D539" s="1">
        <v>14</v>
      </c>
      <c r="E539" s="2">
        <v>8</v>
      </c>
      <c r="G539" s="2">
        <v>1</v>
      </c>
    </row>
    <row r="540" spans="1:18" x14ac:dyDescent="0.2">
      <c r="A540" s="1" t="s">
        <v>15</v>
      </c>
      <c r="B540" s="1">
        <v>8.1</v>
      </c>
      <c r="C540" s="1" t="str">
        <f t="shared" si="314"/>
        <v>Control pH</v>
      </c>
      <c r="D540" s="1">
        <v>14</v>
      </c>
      <c r="E540" s="2">
        <v>9</v>
      </c>
      <c r="G540" s="2">
        <v>1</v>
      </c>
    </row>
    <row r="541" spans="1:18" x14ac:dyDescent="0.2">
      <c r="A541" s="1" t="s">
        <v>15</v>
      </c>
      <c r="B541" s="1">
        <v>8.1</v>
      </c>
      <c r="C541" s="1" t="str">
        <f t="shared" si="314"/>
        <v>Control pH</v>
      </c>
      <c r="D541" s="1">
        <v>14</v>
      </c>
      <c r="E541" s="2">
        <v>10</v>
      </c>
      <c r="G541" s="2">
        <v>2</v>
      </c>
    </row>
    <row r="542" spans="1:18" x14ac:dyDescent="0.2">
      <c r="A542" s="1" t="s">
        <v>15</v>
      </c>
      <c r="B542" s="1">
        <v>8.1</v>
      </c>
      <c r="C542" s="1" t="str">
        <f t="shared" si="314"/>
        <v>Control pH</v>
      </c>
      <c r="D542" s="1">
        <v>15</v>
      </c>
      <c r="E542" s="2">
        <v>1</v>
      </c>
      <c r="F542" s="1">
        <v>5.0627999999999993</v>
      </c>
      <c r="G542" s="2">
        <v>0</v>
      </c>
      <c r="H542" s="1">
        <v>42.430000000000007</v>
      </c>
      <c r="I542" s="1">
        <v>214.814604</v>
      </c>
      <c r="L542" s="1" t="str">
        <f t="shared" ref="L542" si="327">A542</f>
        <v>Crab</v>
      </c>
      <c r="M542" s="1" t="str">
        <f t="shared" ref="M542" si="328">C542</f>
        <v>Control pH</v>
      </c>
      <c r="N542" s="1">
        <f t="shared" ref="N542" si="329">AVERAGE(F542:F551)</f>
        <v>6.1001120000000002</v>
      </c>
      <c r="O542" s="1">
        <f t="shared" ref="O542:P542" si="330">AVERAGE(H542:H551)</f>
        <v>-31.446199999999997</v>
      </c>
      <c r="P542" s="1">
        <f t="shared" si="330"/>
        <v>-280.08387565600003</v>
      </c>
      <c r="Q542" s="1">
        <f t="shared" ref="Q542" si="331">COUNTIF(G542:G551,"=1")</f>
        <v>4</v>
      </c>
      <c r="R542" s="1">
        <f t="shared" ref="R542" si="332">COUNTIF(G542:G551,"=2")</f>
        <v>1</v>
      </c>
    </row>
    <row r="543" spans="1:18" x14ac:dyDescent="0.2">
      <c r="A543" s="1" t="s">
        <v>15</v>
      </c>
      <c r="B543" s="1">
        <v>8.1</v>
      </c>
      <c r="C543" s="1" t="str">
        <f t="shared" si="314"/>
        <v>Control pH</v>
      </c>
      <c r="D543" s="1">
        <v>15</v>
      </c>
      <c r="E543" s="2">
        <v>2</v>
      </c>
      <c r="F543" s="1">
        <v>2.2126800000000002</v>
      </c>
      <c r="G543" s="2">
        <v>0</v>
      </c>
      <c r="H543" s="1">
        <v>-1.5289999999999964</v>
      </c>
      <c r="I543" s="1">
        <v>-3.3831877199999925</v>
      </c>
    </row>
    <row r="544" spans="1:18" x14ac:dyDescent="0.2">
      <c r="A544" s="1" t="s">
        <v>15</v>
      </c>
      <c r="B544" s="1">
        <v>8.1</v>
      </c>
      <c r="C544" s="1" t="str">
        <f t="shared" si="314"/>
        <v>Control pH</v>
      </c>
      <c r="D544" s="1">
        <v>15</v>
      </c>
      <c r="E544" s="2">
        <v>3</v>
      </c>
      <c r="F544" s="1">
        <v>4.0729199999999999</v>
      </c>
      <c r="G544" s="2">
        <v>0</v>
      </c>
      <c r="H544" s="1">
        <v>-56</v>
      </c>
      <c r="I544" s="1">
        <v>-228.08351999999999</v>
      </c>
    </row>
    <row r="545" spans="1:18" x14ac:dyDescent="0.2">
      <c r="A545" s="1" t="s">
        <v>15</v>
      </c>
      <c r="B545" s="1">
        <v>8.1</v>
      </c>
      <c r="C545" s="1" t="str">
        <f t="shared" si="314"/>
        <v>Control pH</v>
      </c>
      <c r="D545" s="1">
        <v>15</v>
      </c>
      <c r="E545" s="2">
        <v>4</v>
      </c>
      <c r="F545" s="1">
        <v>7.3934000000000006</v>
      </c>
      <c r="G545" s="2">
        <v>0</v>
      </c>
      <c r="H545" s="1">
        <v>-65.865999999999985</v>
      </c>
      <c r="I545" s="1">
        <v>-486.97368439999991</v>
      </c>
    </row>
    <row r="546" spans="1:18" x14ac:dyDescent="0.2">
      <c r="A546" s="1" t="s">
        <v>15</v>
      </c>
      <c r="B546" s="1">
        <v>8.1</v>
      </c>
      <c r="C546" s="1" t="str">
        <f t="shared" si="314"/>
        <v>Control pH</v>
      </c>
      <c r="D546" s="1">
        <v>15</v>
      </c>
      <c r="E546" s="2">
        <v>5</v>
      </c>
      <c r="F546" s="1">
        <v>11.758760000000001</v>
      </c>
      <c r="G546" s="2">
        <v>0</v>
      </c>
      <c r="H546" s="1">
        <v>-76.26600000000002</v>
      </c>
      <c r="I546" s="1">
        <v>-896.79359016000024</v>
      </c>
    </row>
    <row r="547" spans="1:18" x14ac:dyDescent="0.2">
      <c r="A547" s="1" t="s">
        <v>15</v>
      </c>
      <c r="B547" s="1">
        <v>8.1</v>
      </c>
      <c r="C547" s="1" t="str">
        <f t="shared" si="314"/>
        <v>Control pH</v>
      </c>
      <c r="D547" s="1">
        <v>15</v>
      </c>
      <c r="E547" s="2">
        <v>6</v>
      </c>
      <c r="G547" s="2">
        <v>1</v>
      </c>
    </row>
    <row r="548" spans="1:18" x14ac:dyDescent="0.2">
      <c r="A548" s="1" t="s">
        <v>15</v>
      </c>
      <c r="B548" s="1">
        <v>8.1</v>
      </c>
      <c r="C548" s="1" t="str">
        <f t="shared" si="314"/>
        <v>Control pH</v>
      </c>
      <c r="D548" s="1">
        <v>15</v>
      </c>
      <c r="E548" s="2">
        <v>7</v>
      </c>
      <c r="G548" s="2">
        <v>1</v>
      </c>
    </row>
    <row r="549" spans="1:18" x14ac:dyDescent="0.2">
      <c r="A549" s="1" t="s">
        <v>15</v>
      </c>
      <c r="B549" s="1">
        <v>8.1</v>
      </c>
      <c r="C549" s="1" t="str">
        <f t="shared" si="314"/>
        <v>Control pH</v>
      </c>
      <c r="D549" s="1">
        <v>15</v>
      </c>
      <c r="E549" s="2">
        <v>8</v>
      </c>
      <c r="G549" s="2">
        <v>1</v>
      </c>
    </row>
    <row r="550" spans="1:18" x14ac:dyDescent="0.2">
      <c r="A550" s="1" t="s">
        <v>15</v>
      </c>
      <c r="B550" s="1">
        <v>8.1</v>
      </c>
      <c r="C550" s="1" t="str">
        <f t="shared" si="314"/>
        <v>Control pH</v>
      </c>
      <c r="D550" s="1">
        <v>15</v>
      </c>
      <c r="E550" s="2">
        <v>9</v>
      </c>
      <c r="G550" s="2">
        <v>1</v>
      </c>
    </row>
    <row r="551" spans="1:18" x14ac:dyDescent="0.2">
      <c r="A551" s="1" t="s">
        <v>15</v>
      </c>
      <c r="B551" s="1">
        <v>8.1</v>
      </c>
      <c r="C551" s="1" t="str">
        <f t="shared" si="314"/>
        <v>Control pH</v>
      </c>
      <c r="D551" s="1">
        <v>15</v>
      </c>
      <c r="E551" s="2">
        <v>10</v>
      </c>
      <c r="G551" s="2">
        <v>2</v>
      </c>
    </row>
    <row r="552" spans="1:18" x14ac:dyDescent="0.2">
      <c r="A552" s="1" t="s">
        <v>15</v>
      </c>
      <c r="B552" s="1">
        <v>8.1</v>
      </c>
      <c r="C552" s="1" t="str">
        <f t="shared" si="314"/>
        <v>Control pH</v>
      </c>
      <c r="D552" s="1">
        <v>16</v>
      </c>
      <c r="E552" s="2">
        <v>1</v>
      </c>
      <c r="F552" s="1">
        <v>1.18188</v>
      </c>
      <c r="G552" s="2">
        <v>0</v>
      </c>
      <c r="H552" s="1">
        <v>77.037999999999997</v>
      </c>
      <c r="I552" s="1">
        <v>91.049671439999997</v>
      </c>
      <c r="L552" s="1" t="str">
        <f t="shared" ref="L552" si="333">A552</f>
        <v>Crab</v>
      </c>
      <c r="M552" s="1" t="str">
        <f t="shared" ref="M552" si="334">C552</f>
        <v>Control pH</v>
      </c>
      <c r="N552" s="1">
        <f t="shared" ref="N552" si="335">AVERAGE(F552:F561)</f>
        <v>5.0749657142857147</v>
      </c>
      <c r="O552" s="1">
        <f t="shared" ref="O552:P552" si="336">AVERAGE(H552:H561)</f>
        <v>53.531285714285715</v>
      </c>
      <c r="P552" s="1">
        <f t="shared" si="336"/>
        <v>294.85390317142861</v>
      </c>
      <c r="Q552" s="1">
        <f t="shared" ref="Q552" si="337">COUNTIF(G552:G561,"=1")</f>
        <v>1</v>
      </c>
      <c r="R552" s="1">
        <f t="shared" ref="R552" si="338">COUNTIF(G552:G561,"=2")</f>
        <v>2</v>
      </c>
    </row>
    <row r="553" spans="1:18" x14ac:dyDescent="0.2">
      <c r="A553" s="1" t="s">
        <v>15</v>
      </c>
      <c r="B553" s="1">
        <v>8.1</v>
      </c>
      <c r="C553" s="1" t="str">
        <f t="shared" si="314"/>
        <v>Control pH</v>
      </c>
      <c r="D553" s="1">
        <v>16</v>
      </c>
      <c r="E553" s="2">
        <v>2</v>
      </c>
      <c r="F553" s="1">
        <v>3.8642799999999999</v>
      </c>
      <c r="G553" s="2">
        <v>0</v>
      </c>
      <c r="H553" s="1">
        <v>47.157999999999987</v>
      </c>
      <c r="I553" s="1">
        <v>182.23171623999994</v>
      </c>
    </row>
    <row r="554" spans="1:18" x14ac:dyDescent="0.2">
      <c r="A554" s="1" t="s">
        <v>15</v>
      </c>
      <c r="B554" s="1">
        <v>8.1</v>
      </c>
      <c r="C554" s="1" t="str">
        <f t="shared" si="314"/>
        <v>Control pH</v>
      </c>
      <c r="D554" s="1">
        <v>16</v>
      </c>
      <c r="E554" s="2">
        <v>3</v>
      </c>
      <c r="F554" s="1">
        <v>2.7206000000000001</v>
      </c>
      <c r="G554" s="2">
        <v>0</v>
      </c>
      <c r="H554" s="1">
        <v>30.423999999999999</v>
      </c>
      <c r="I554" s="1">
        <v>82.771534400000007</v>
      </c>
    </row>
    <row r="555" spans="1:18" x14ac:dyDescent="0.2">
      <c r="A555" s="1" t="s">
        <v>15</v>
      </c>
      <c r="B555" s="1">
        <v>8.1</v>
      </c>
      <c r="C555" s="1" t="str">
        <f t="shared" si="314"/>
        <v>Control pH</v>
      </c>
      <c r="D555" s="1">
        <v>16</v>
      </c>
      <c r="E555" s="2">
        <v>4</v>
      </c>
      <c r="F555" s="1">
        <v>5.4053200000000006</v>
      </c>
      <c r="G555" s="2">
        <v>0</v>
      </c>
      <c r="H555" s="1">
        <v>81.545000000000002</v>
      </c>
      <c r="I555" s="1">
        <v>440.77681940000008</v>
      </c>
    </row>
    <row r="556" spans="1:18" x14ac:dyDescent="0.2">
      <c r="A556" s="1" t="s">
        <v>15</v>
      </c>
      <c r="B556" s="1">
        <v>8.1</v>
      </c>
      <c r="C556" s="1" t="str">
        <f t="shared" si="314"/>
        <v>Control pH</v>
      </c>
      <c r="D556" s="1">
        <v>16</v>
      </c>
      <c r="E556" s="2">
        <v>5</v>
      </c>
      <c r="F556" s="1">
        <v>6.3134000000000006</v>
      </c>
      <c r="G556" s="2">
        <v>0</v>
      </c>
      <c r="H556" s="1">
        <v>70.254000000000005</v>
      </c>
      <c r="I556" s="1">
        <v>443.54160360000009</v>
      </c>
    </row>
    <row r="557" spans="1:18" x14ac:dyDescent="0.2">
      <c r="A557" s="1" t="s">
        <v>15</v>
      </c>
      <c r="B557" s="1">
        <v>8.1</v>
      </c>
      <c r="C557" s="1" t="str">
        <f t="shared" si="314"/>
        <v>Control pH</v>
      </c>
      <c r="D557" s="1">
        <v>16</v>
      </c>
      <c r="E557" s="2">
        <v>6</v>
      </c>
      <c r="F557" s="1">
        <v>10.57432</v>
      </c>
      <c r="G557" s="2">
        <v>0</v>
      </c>
      <c r="H557" s="1">
        <v>88.141999999999996</v>
      </c>
      <c r="I557" s="1">
        <v>932.04171343999997</v>
      </c>
    </row>
    <row r="558" spans="1:18" x14ac:dyDescent="0.2">
      <c r="A558" s="1" t="s">
        <v>15</v>
      </c>
      <c r="B558" s="1">
        <v>8.1</v>
      </c>
      <c r="C558" s="1" t="str">
        <f t="shared" si="314"/>
        <v>Control pH</v>
      </c>
      <c r="D558" s="1">
        <v>16</v>
      </c>
      <c r="E558" s="2">
        <v>7</v>
      </c>
      <c r="F558" s="1">
        <v>5.4649599999999996</v>
      </c>
      <c r="G558" s="2">
        <v>0</v>
      </c>
      <c r="H558" s="1">
        <v>-19.841999999999985</v>
      </c>
      <c r="I558" s="1">
        <v>-108.4357363199999</v>
      </c>
    </row>
    <row r="559" spans="1:18" x14ac:dyDescent="0.2">
      <c r="A559" s="1" t="s">
        <v>15</v>
      </c>
      <c r="B559" s="1">
        <v>8.1</v>
      </c>
      <c r="C559" s="1" t="str">
        <f t="shared" si="314"/>
        <v>Control pH</v>
      </c>
      <c r="D559" s="1">
        <v>16</v>
      </c>
      <c r="E559" s="2">
        <v>9</v>
      </c>
      <c r="G559" s="2">
        <v>1</v>
      </c>
    </row>
    <row r="560" spans="1:18" x14ac:dyDescent="0.2">
      <c r="A560" s="1" t="s">
        <v>15</v>
      </c>
      <c r="B560" s="1">
        <v>8.1</v>
      </c>
      <c r="C560" s="1" t="str">
        <f t="shared" si="314"/>
        <v>Control pH</v>
      </c>
      <c r="D560" s="1">
        <v>16</v>
      </c>
      <c r="E560" s="2">
        <v>3</v>
      </c>
      <c r="G560" s="2">
        <v>2</v>
      </c>
    </row>
    <row r="561" spans="1:18" x14ac:dyDescent="0.2">
      <c r="A561" s="1" t="s">
        <v>15</v>
      </c>
      <c r="B561" s="1">
        <v>8.1</v>
      </c>
      <c r="C561" s="1" t="str">
        <f t="shared" si="314"/>
        <v>Control pH</v>
      </c>
      <c r="D561" s="1">
        <v>16</v>
      </c>
      <c r="E561" s="2">
        <v>10</v>
      </c>
      <c r="G561" s="2">
        <v>2</v>
      </c>
    </row>
    <row r="562" spans="1:18" x14ac:dyDescent="0.2">
      <c r="A562" s="1" t="s">
        <v>15</v>
      </c>
      <c r="B562" s="1">
        <v>8.1</v>
      </c>
      <c r="C562" s="1" t="str">
        <f t="shared" si="314"/>
        <v>Control pH</v>
      </c>
      <c r="D562" s="1">
        <v>17</v>
      </c>
      <c r="E562" s="2">
        <v>1</v>
      </c>
      <c r="F562" s="1">
        <v>3.8698800000000002</v>
      </c>
      <c r="G562" s="2">
        <v>0</v>
      </c>
      <c r="H562" s="1">
        <v>40.745000000000005</v>
      </c>
      <c r="I562" s="1">
        <v>157.67826060000002</v>
      </c>
      <c r="L562" s="1" t="str">
        <f t="shared" ref="L562" si="339">A562</f>
        <v>Crab</v>
      </c>
      <c r="M562" s="1" t="str">
        <f t="shared" ref="M562" si="340">C562</f>
        <v>Control pH</v>
      </c>
      <c r="N562" s="1">
        <f t="shared" ref="N562" si="341">AVERAGE(F562:F571)</f>
        <v>3.0329828571428572</v>
      </c>
      <c r="O562" s="1">
        <f t="shared" ref="O562:P562" si="342">AVERAGE(H562:H571)</f>
        <v>36.092714285714287</v>
      </c>
      <c r="P562" s="1">
        <f t="shared" si="342"/>
        <v>132.61730216000001</v>
      </c>
      <c r="Q562" s="1">
        <f t="shared" ref="Q562" si="343">COUNTIF(G562:G571,"=1")</f>
        <v>2</v>
      </c>
      <c r="R562" s="1">
        <f t="shared" ref="R562" si="344">COUNTIF(G562:G571,"=2")</f>
        <v>1</v>
      </c>
    </row>
    <row r="563" spans="1:18" x14ac:dyDescent="0.2">
      <c r="A563" s="1" t="s">
        <v>15</v>
      </c>
      <c r="B563" s="1">
        <v>8.1</v>
      </c>
      <c r="C563" s="1" t="str">
        <f t="shared" si="314"/>
        <v>Control pH</v>
      </c>
      <c r="D563" s="1">
        <v>17</v>
      </c>
      <c r="E563" s="2">
        <v>2</v>
      </c>
      <c r="F563" s="1">
        <v>5.6857600000000001</v>
      </c>
      <c r="G563" s="2">
        <v>0</v>
      </c>
      <c r="H563" s="1">
        <v>86.275000000000006</v>
      </c>
      <c r="I563" s="1">
        <v>490.53894400000007</v>
      </c>
    </row>
    <row r="564" spans="1:18" x14ac:dyDescent="0.2">
      <c r="A564" s="1" t="s">
        <v>15</v>
      </c>
      <c r="B564" s="1">
        <v>8.1</v>
      </c>
      <c r="C564" s="1" t="str">
        <f t="shared" si="314"/>
        <v>Control pH</v>
      </c>
      <c r="D564" s="1">
        <v>17</v>
      </c>
      <c r="E564" s="2">
        <v>3</v>
      </c>
      <c r="F564" s="1">
        <v>2.4</v>
      </c>
      <c r="G564" s="2">
        <v>0</v>
      </c>
      <c r="H564" s="1">
        <v>79</v>
      </c>
      <c r="I564" s="1">
        <v>189.6</v>
      </c>
    </row>
    <row r="565" spans="1:18" x14ac:dyDescent="0.2">
      <c r="A565" s="1" t="s">
        <v>15</v>
      </c>
      <c r="B565" s="1">
        <v>8.1</v>
      </c>
      <c r="C565" s="1" t="str">
        <f t="shared" si="314"/>
        <v>Control pH</v>
      </c>
      <c r="D565" s="1">
        <v>17</v>
      </c>
      <c r="E565" s="2">
        <v>4</v>
      </c>
      <c r="F565" s="1">
        <v>1.83172</v>
      </c>
      <c r="G565" s="2">
        <v>0</v>
      </c>
      <c r="H565" s="1">
        <v>47.392000000000003</v>
      </c>
      <c r="I565" s="1">
        <v>86.808874240000009</v>
      </c>
    </row>
    <row r="566" spans="1:18" x14ac:dyDescent="0.2">
      <c r="A566" s="1" t="s">
        <v>15</v>
      </c>
      <c r="B566" s="1">
        <v>8.1</v>
      </c>
      <c r="C566" s="1" t="str">
        <f t="shared" si="314"/>
        <v>Control pH</v>
      </c>
      <c r="D566" s="1">
        <v>17</v>
      </c>
      <c r="E566" s="2">
        <v>5</v>
      </c>
      <c r="F566" s="1">
        <v>2.4297999999999997</v>
      </c>
      <c r="G566" s="2">
        <v>0</v>
      </c>
      <c r="H566" s="1">
        <v>46.094999999999999</v>
      </c>
      <c r="I566" s="1">
        <v>112.00163099999999</v>
      </c>
    </row>
    <row r="567" spans="1:18" x14ac:dyDescent="0.2">
      <c r="A567" s="1" t="s">
        <v>15</v>
      </c>
      <c r="B567" s="1">
        <v>8.1</v>
      </c>
      <c r="C567" s="1" t="str">
        <f t="shared" si="314"/>
        <v>Control pH</v>
      </c>
      <c r="D567" s="1">
        <v>17</v>
      </c>
      <c r="E567" s="2">
        <v>6</v>
      </c>
      <c r="F567" s="1">
        <v>2.6318000000000001</v>
      </c>
      <c r="G567" s="2">
        <v>0</v>
      </c>
      <c r="H567" s="1">
        <v>13.228000000000009</v>
      </c>
      <c r="I567" s="1">
        <v>34.813450400000022</v>
      </c>
    </row>
    <row r="568" spans="1:18" x14ac:dyDescent="0.2">
      <c r="A568" s="1" t="s">
        <v>15</v>
      </c>
      <c r="B568" s="1">
        <v>8.1</v>
      </c>
      <c r="C568" s="1" t="str">
        <f t="shared" si="314"/>
        <v>Control pH</v>
      </c>
      <c r="D568" s="1">
        <v>17</v>
      </c>
      <c r="E568" s="2">
        <v>7</v>
      </c>
      <c r="F568" s="1">
        <v>2.38192</v>
      </c>
      <c r="G568" s="2">
        <v>0</v>
      </c>
      <c r="H568" s="1">
        <v>-60.086000000000013</v>
      </c>
      <c r="I568" s="1">
        <v>-143.12004512000004</v>
      </c>
    </row>
    <row r="569" spans="1:18" x14ac:dyDescent="0.2">
      <c r="A569" s="1" t="s">
        <v>15</v>
      </c>
      <c r="B569" s="1">
        <v>8.1</v>
      </c>
      <c r="C569" s="1" t="str">
        <f t="shared" si="314"/>
        <v>Control pH</v>
      </c>
      <c r="D569" s="1">
        <v>17</v>
      </c>
      <c r="E569" s="2">
        <v>8</v>
      </c>
      <c r="G569" s="2">
        <v>1</v>
      </c>
    </row>
    <row r="570" spans="1:18" x14ac:dyDescent="0.2">
      <c r="A570" s="1" t="s">
        <v>15</v>
      </c>
      <c r="B570" s="1">
        <v>8.1</v>
      </c>
      <c r="C570" s="1" t="str">
        <f t="shared" si="314"/>
        <v>Control pH</v>
      </c>
      <c r="D570" s="1">
        <v>17</v>
      </c>
      <c r="E570" s="2">
        <v>9</v>
      </c>
      <c r="G570" s="2">
        <v>1</v>
      </c>
    </row>
    <row r="571" spans="1:18" x14ac:dyDescent="0.2">
      <c r="A571" s="1" t="s">
        <v>15</v>
      </c>
      <c r="B571" s="1">
        <v>8.1</v>
      </c>
      <c r="C571" s="1" t="str">
        <f t="shared" si="314"/>
        <v>Control pH</v>
      </c>
      <c r="D571" s="1">
        <v>17</v>
      </c>
      <c r="E571" s="2">
        <v>10</v>
      </c>
      <c r="G571" s="2">
        <v>2</v>
      </c>
    </row>
    <row r="572" spans="1:18" x14ac:dyDescent="0.2">
      <c r="A572" s="1" t="s">
        <v>15</v>
      </c>
      <c r="B572" s="1">
        <v>8.1</v>
      </c>
      <c r="C572" s="1" t="str">
        <f t="shared" si="314"/>
        <v>Control pH</v>
      </c>
      <c r="D572" s="1">
        <v>18</v>
      </c>
      <c r="E572" s="2">
        <v>1</v>
      </c>
      <c r="F572" s="1">
        <v>6.2825600000000001</v>
      </c>
      <c r="G572" s="2">
        <v>0</v>
      </c>
      <c r="H572" s="1">
        <v>39.522999999999996</v>
      </c>
      <c r="I572" s="1">
        <v>248.30561887999997</v>
      </c>
      <c r="L572" s="1" t="str">
        <f t="shared" ref="L572" si="345">A572</f>
        <v>Crab</v>
      </c>
      <c r="M572" s="1" t="str">
        <f t="shared" ref="M572" si="346">C572</f>
        <v>Control pH</v>
      </c>
      <c r="N572" s="1">
        <f t="shared" ref="N572" si="347">AVERAGE(F572:F581)</f>
        <v>5.7095466666666672</v>
      </c>
      <c r="O572" s="1">
        <f t="shared" ref="O572:P572" si="348">AVERAGE(H572:H581)</f>
        <v>-33.425000000000004</v>
      </c>
      <c r="P572" s="1">
        <f t="shared" si="348"/>
        <v>-205.98660299999997</v>
      </c>
      <c r="Q572" s="1">
        <f t="shared" ref="Q572" si="349">COUNTIF(G572:G581,"=1")</f>
        <v>4</v>
      </c>
      <c r="R572" s="1">
        <f t="shared" ref="R572" si="350">COUNTIF(G572:G581,"=2")</f>
        <v>0</v>
      </c>
    </row>
    <row r="573" spans="1:18" x14ac:dyDescent="0.2">
      <c r="A573" s="1" t="s">
        <v>15</v>
      </c>
      <c r="B573" s="1">
        <v>8.1</v>
      </c>
      <c r="C573" s="1" t="str">
        <f t="shared" si="314"/>
        <v>Control pH</v>
      </c>
      <c r="D573" s="1">
        <v>18</v>
      </c>
      <c r="E573" s="2">
        <v>2</v>
      </c>
      <c r="F573" s="1">
        <v>3.9962</v>
      </c>
      <c r="G573" s="2">
        <v>0</v>
      </c>
      <c r="H573" s="1">
        <v>30.347999999999999</v>
      </c>
      <c r="I573" s="1">
        <v>121.2766776</v>
      </c>
    </row>
    <row r="574" spans="1:18" x14ac:dyDescent="0.2">
      <c r="A574" s="1" t="s">
        <v>15</v>
      </c>
      <c r="B574" s="1">
        <v>8.1</v>
      </c>
      <c r="C574" s="1" t="str">
        <f t="shared" si="314"/>
        <v>Control pH</v>
      </c>
      <c r="D574" s="1">
        <v>18</v>
      </c>
      <c r="E574" s="2">
        <v>3</v>
      </c>
      <c r="F574" s="1">
        <v>3.3342000000000001</v>
      </c>
      <c r="G574" s="2">
        <v>0</v>
      </c>
      <c r="H574" s="1">
        <v>-41.255999999999972</v>
      </c>
      <c r="I574" s="1">
        <v>-137.55575519999991</v>
      </c>
    </row>
    <row r="575" spans="1:18" x14ac:dyDescent="0.2">
      <c r="A575" s="1" t="s">
        <v>15</v>
      </c>
      <c r="B575" s="1">
        <v>8.1</v>
      </c>
      <c r="C575" s="1" t="str">
        <f t="shared" si="314"/>
        <v>Control pH</v>
      </c>
      <c r="D575" s="1">
        <v>18</v>
      </c>
      <c r="E575" s="2">
        <v>4</v>
      </c>
      <c r="F575" s="1">
        <v>4.4835599999999998</v>
      </c>
      <c r="G575" s="2">
        <v>0</v>
      </c>
      <c r="H575" s="1">
        <v>-85.475999999999999</v>
      </c>
      <c r="I575" s="1">
        <v>-383.23677455999996</v>
      </c>
    </row>
    <row r="576" spans="1:18" x14ac:dyDescent="0.2">
      <c r="A576" s="1" t="s">
        <v>15</v>
      </c>
      <c r="B576" s="1">
        <v>8.1</v>
      </c>
      <c r="C576" s="1" t="str">
        <f t="shared" si="314"/>
        <v>Control pH</v>
      </c>
      <c r="D576" s="1">
        <v>18</v>
      </c>
      <c r="E576" s="2">
        <v>5</v>
      </c>
      <c r="F576" s="1">
        <v>4.6676799999999998</v>
      </c>
      <c r="G576" s="2">
        <v>0</v>
      </c>
      <c r="H576" s="1">
        <v>-83.031000000000006</v>
      </c>
      <c r="I576" s="1">
        <v>-387.56213808000001</v>
      </c>
    </row>
    <row r="577" spans="1:18" x14ac:dyDescent="0.2">
      <c r="A577" s="1" t="s">
        <v>15</v>
      </c>
      <c r="B577" s="1">
        <v>8.1</v>
      </c>
      <c r="C577" s="1" t="str">
        <f t="shared" si="314"/>
        <v>Control pH</v>
      </c>
      <c r="D577" s="1">
        <v>18</v>
      </c>
      <c r="E577" s="2">
        <v>6</v>
      </c>
      <c r="F577" s="1">
        <v>11.493079999999999</v>
      </c>
      <c r="G577" s="2">
        <v>0</v>
      </c>
      <c r="H577" s="1">
        <v>-60.658000000000015</v>
      </c>
      <c r="I577" s="1">
        <v>-697.14724664000016</v>
      </c>
    </row>
    <row r="578" spans="1:18" x14ac:dyDescent="0.2">
      <c r="A578" s="1" t="s">
        <v>15</v>
      </c>
      <c r="B578" s="1">
        <v>8.1</v>
      </c>
      <c r="C578" s="1" t="str">
        <f t="shared" si="314"/>
        <v>Control pH</v>
      </c>
      <c r="D578" s="1">
        <v>18</v>
      </c>
      <c r="E578" s="2">
        <v>7</v>
      </c>
      <c r="G578" s="2">
        <v>1</v>
      </c>
    </row>
    <row r="579" spans="1:18" x14ac:dyDescent="0.2">
      <c r="A579" s="1" t="s">
        <v>15</v>
      </c>
      <c r="B579" s="1">
        <v>8.1</v>
      </c>
      <c r="C579" s="1" t="str">
        <f t="shared" ref="C579:C642" si="351">IF(B579&gt;8,"Control pH","Low pH")</f>
        <v>Control pH</v>
      </c>
      <c r="D579" s="1">
        <v>18</v>
      </c>
      <c r="E579" s="2">
        <v>8</v>
      </c>
      <c r="G579" s="2">
        <v>1</v>
      </c>
    </row>
    <row r="580" spans="1:18" x14ac:dyDescent="0.2">
      <c r="A580" s="1" t="s">
        <v>15</v>
      </c>
      <c r="B580" s="1">
        <v>8.1</v>
      </c>
      <c r="C580" s="1" t="str">
        <f t="shared" si="351"/>
        <v>Control pH</v>
      </c>
      <c r="D580" s="1">
        <v>18</v>
      </c>
      <c r="E580" s="2">
        <v>9</v>
      </c>
      <c r="G580" s="2">
        <v>1</v>
      </c>
    </row>
    <row r="581" spans="1:18" x14ac:dyDescent="0.2">
      <c r="A581" s="1" t="s">
        <v>15</v>
      </c>
      <c r="B581" s="1">
        <v>8.1</v>
      </c>
      <c r="C581" s="1" t="str">
        <f t="shared" si="351"/>
        <v>Control pH</v>
      </c>
      <c r="D581" s="1">
        <v>18</v>
      </c>
      <c r="E581" s="2">
        <v>10</v>
      </c>
      <c r="G581" s="2">
        <v>1</v>
      </c>
    </row>
    <row r="582" spans="1:18" x14ac:dyDescent="0.2">
      <c r="A582" s="1" t="s">
        <v>15</v>
      </c>
      <c r="B582" s="1">
        <v>8.1</v>
      </c>
      <c r="C582" s="1" t="str">
        <f t="shared" si="351"/>
        <v>Control pH</v>
      </c>
      <c r="D582" s="1">
        <v>19</v>
      </c>
      <c r="E582" s="2">
        <v>1</v>
      </c>
      <c r="F582" s="1">
        <v>3.9307999999999996</v>
      </c>
      <c r="G582" s="2">
        <v>0</v>
      </c>
      <c r="H582" s="1">
        <v>-20.26400000000001</v>
      </c>
      <c r="I582" s="1">
        <v>-79.653731200000038</v>
      </c>
      <c r="L582" s="1" t="str">
        <f t="shared" ref="L582" si="352">A582</f>
        <v>Crab</v>
      </c>
      <c r="M582" s="1" t="str">
        <f t="shared" ref="M582" si="353">C582</f>
        <v>Control pH</v>
      </c>
      <c r="N582" s="1">
        <f t="shared" ref="N582" si="354">AVERAGE(F582:F591)</f>
        <v>6.9493399999999994</v>
      </c>
      <c r="O582" s="1">
        <f t="shared" ref="O582:P582" si="355">AVERAGE(H582:H591)</f>
        <v>-21.628499999999992</v>
      </c>
      <c r="P582" s="1">
        <f t="shared" si="355"/>
        <v>33.125654499999996</v>
      </c>
      <c r="Q582" s="1">
        <f t="shared" ref="Q582" si="356">COUNTIF(G582:G591,"=1")</f>
        <v>1</v>
      </c>
      <c r="R582" s="1">
        <f t="shared" ref="R582" si="357">COUNTIF(G582:G591,"=2")</f>
        <v>3</v>
      </c>
    </row>
    <row r="583" spans="1:18" x14ac:dyDescent="0.2">
      <c r="A583" s="1" t="s">
        <v>15</v>
      </c>
      <c r="B583" s="1">
        <v>8.1</v>
      </c>
      <c r="C583" s="1" t="str">
        <f t="shared" si="351"/>
        <v>Control pH</v>
      </c>
      <c r="D583" s="1">
        <v>19</v>
      </c>
      <c r="E583" s="2">
        <v>2</v>
      </c>
      <c r="F583" s="1">
        <v>10.734480000000001</v>
      </c>
      <c r="G583" s="2">
        <v>0</v>
      </c>
      <c r="H583" s="1">
        <v>-73.225999999999999</v>
      </c>
      <c r="I583" s="1">
        <v>-786.04303248000008</v>
      </c>
    </row>
    <row r="584" spans="1:18" x14ac:dyDescent="0.2">
      <c r="A584" s="1" t="s">
        <v>15</v>
      </c>
      <c r="B584" s="1">
        <v>8.1</v>
      </c>
      <c r="C584" s="1" t="str">
        <f t="shared" si="351"/>
        <v>Control pH</v>
      </c>
      <c r="D584" s="1">
        <v>19</v>
      </c>
      <c r="E584" s="2">
        <v>3</v>
      </c>
      <c r="F584" s="1">
        <v>2.1263999999999998</v>
      </c>
      <c r="G584" s="2">
        <v>0</v>
      </c>
      <c r="H584" s="1">
        <v>-84.610000000000014</v>
      </c>
      <c r="I584" s="1">
        <v>-179.91470400000003</v>
      </c>
    </row>
    <row r="585" spans="1:18" x14ac:dyDescent="0.2">
      <c r="A585" s="1" t="s">
        <v>15</v>
      </c>
      <c r="B585" s="1">
        <v>8.1</v>
      </c>
      <c r="C585" s="1" t="str">
        <f t="shared" si="351"/>
        <v>Control pH</v>
      </c>
      <c r="D585" s="1">
        <v>19</v>
      </c>
      <c r="E585" s="2">
        <v>4</v>
      </c>
      <c r="F585" s="1">
        <v>2.9418400000000005</v>
      </c>
      <c r="G585" s="2">
        <v>0</v>
      </c>
      <c r="H585" s="1">
        <v>-89.231999999999971</v>
      </c>
      <c r="I585" s="1">
        <v>-262.50626687999994</v>
      </c>
    </row>
    <row r="586" spans="1:18" x14ac:dyDescent="0.2">
      <c r="A586" s="1" t="s">
        <v>15</v>
      </c>
      <c r="B586" s="1">
        <v>8.1</v>
      </c>
      <c r="C586" s="1" t="str">
        <f t="shared" si="351"/>
        <v>Control pH</v>
      </c>
      <c r="D586" s="1">
        <v>19</v>
      </c>
      <c r="E586" s="2">
        <v>5</v>
      </c>
      <c r="F586" s="1">
        <v>8.877559999999999</v>
      </c>
      <c r="G586" s="2">
        <v>0</v>
      </c>
      <c r="H586" s="1">
        <v>69.665000000000006</v>
      </c>
      <c r="I586" s="1">
        <v>618.45521740000004</v>
      </c>
    </row>
    <row r="587" spans="1:18" x14ac:dyDescent="0.2">
      <c r="A587" s="1" t="s">
        <v>15</v>
      </c>
      <c r="B587" s="1">
        <v>8.1</v>
      </c>
      <c r="C587" s="1" t="str">
        <f t="shared" si="351"/>
        <v>Control pH</v>
      </c>
      <c r="D587" s="1">
        <v>19</v>
      </c>
      <c r="E587" s="2">
        <v>6</v>
      </c>
      <c r="F587" s="1">
        <v>13.084960000000001</v>
      </c>
      <c r="G587" s="2">
        <v>0</v>
      </c>
      <c r="H587" s="1">
        <v>67.896000000000001</v>
      </c>
      <c r="I587" s="1">
        <v>888.41644416000008</v>
      </c>
    </row>
    <row r="588" spans="1:18" x14ac:dyDescent="0.2">
      <c r="A588" s="1" t="s">
        <v>15</v>
      </c>
      <c r="B588" s="1">
        <v>8.1</v>
      </c>
      <c r="C588" s="1" t="str">
        <f t="shared" si="351"/>
        <v>Control pH</v>
      </c>
      <c r="D588" s="1">
        <v>19</v>
      </c>
      <c r="E588" s="2">
        <v>7</v>
      </c>
      <c r="G588" s="2">
        <v>1</v>
      </c>
    </row>
    <row r="589" spans="1:18" x14ac:dyDescent="0.2">
      <c r="A589" s="1" t="s">
        <v>15</v>
      </c>
      <c r="B589" s="1">
        <v>8.1</v>
      </c>
      <c r="C589" s="1" t="str">
        <f t="shared" si="351"/>
        <v>Control pH</v>
      </c>
      <c r="D589" s="1">
        <v>19</v>
      </c>
      <c r="E589" s="2">
        <v>8</v>
      </c>
      <c r="G589" s="2">
        <v>2</v>
      </c>
    </row>
    <row r="590" spans="1:18" x14ac:dyDescent="0.2">
      <c r="A590" s="1" t="s">
        <v>15</v>
      </c>
      <c r="B590" s="1">
        <v>8.1</v>
      </c>
      <c r="C590" s="1" t="str">
        <f t="shared" si="351"/>
        <v>Control pH</v>
      </c>
      <c r="D590" s="1">
        <v>19</v>
      </c>
      <c r="E590" s="2">
        <v>9</v>
      </c>
      <c r="G590" s="2">
        <v>2</v>
      </c>
    </row>
    <row r="591" spans="1:18" x14ac:dyDescent="0.2">
      <c r="A591" s="1" t="s">
        <v>15</v>
      </c>
      <c r="B591" s="1">
        <v>8.1</v>
      </c>
      <c r="C591" s="1" t="str">
        <f t="shared" si="351"/>
        <v>Control pH</v>
      </c>
      <c r="D591" s="1">
        <v>19</v>
      </c>
      <c r="E591" s="2">
        <v>10</v>
      </c>
      <c r="G591" s="2">
        <v>2</v>
      </c>
    </row>
    <row r="592" spans="1:18" x14ac:dyDescent="0.2">
      <c r="A592" s="1" t="s">
        <v>15</v>
      </c>
      <c r="B592" s="1">
        <v>8.1</v>
      </c>
      <c r="C592" s="1" t="str">
        <f t="shared" si="351"/>
        <v>Control pH</v>
      </c>
      <c r="D592" s="1">
        <v>20</v>
      </c>
      <c r="E592" s="2">
        <v>1</v>
      </c>
      <c r="F592" s="1">
        <v>3.6437200000000001</v>
      </c>
      <c r="G592" s="2">
        <v>0</v>
      </c>
      <c r="H592" s="1">
        <v>83.759</v>
      </c>
      <c r="I592" s="1">
        <v>305.19434347999999</v>
      </c>
      <c r="L592" s="1" t="str">
        <f t="shared" ref="L592" si="358">A592</f>
        <v>Crab</v>
      </c>
      <c r="M592" s="1" t="str">
        <f t="shared" ref="M592" si="359">C592</f>
        <v>Control pH</v>
      </c>
      <c r="N592" s="1">
        <f t="shared" ref="N592" si="360">AVERAGE(F592:F601)</f>
        <v>6.5160266666666677</v>
      </c>
      <c r="O592" s="1">
        <f t="shared" ref="O592:P592" si="361">AVERAGE(H592:H601)</f>
        <v>33.270166666666661</v>
      </c>
      <c r="P592" s="1">
        <f t="shared" si="361"/>
        <v>187.43555113333332</v>
      </c>
      <c r="Q592" s="1">
        <f t="shared" ref="Q592" si="362">COUNTIF(G592:G601,"=1")</f>
        <v>3</v>
      </c>
      <c r="R592" s="1">
        <f t="shared" ref="R592" si="363">COUNTIF(G592:G601,"=2")</f>
        <v>1</v>
      </c>
    </row>
    <row r="593" spans="1:18" x14ac:dyDescent="0.2">
      <c r="A593" s="1" t="s">
        <v>15</v>
      </c>
      <c r="B593" s="1">
        <v>8.1</v>
      </c>
      <c r="C593" s="1" t="str">
        <f t="shared" si="351"/>
        <v>Control pH</v>
      </c>
      <c r="D593" s="1">
        <v>20</v>
      </c>
      <c r="E593" s="2">
        <v>2</v>
      </c>
      <c r="F593" s="1">
        <v>7.7861599999999997</v>
      </c>
      <c r="G593" s="2">
        <v>0</v>
      </c>
      <c r="H593" s="1">
        <v>76.41</v>
      </c>
      <c r="I593" s="1">
        <v>594.94048559999999</v>
      </c>
    </row>
    <row r="594" spans="1:18" x14ac:dyDescent="0.2">
      <c r="A594" s="1" t="s">
        <v>15</v>
      </c>
      <c r="B594" s="1">
        <v>8.1</v>
      </c>
      <c r="C594" s="1" t="str">
        <f t="shared" si="351"/>
        <v>Control pH</v>
      </c>
      <c r="D594" s="1">
        <v>20</v>
      </c>
      <c r="E594" s="2">
        <v>3</v>
      </c>
      <c r="F594" s="1">
        <v>8.8417999999999992</v>
      </c>
      <c r="G594" s="2">
        <v>0</v>
      </c>
      <c r="H594" s="1">
        <v>82.811000000000007</v>
      </c>
      <c r="I594" s="1">
        <v>732.19829979999997</v>
      </c>
    </row>
    <row r="595" spans="1:18" x14ac:dyDescent="0.2">
      <c r="A595" s="1" t="s">
        <v>15</v>
      </c>
      <c r="B595" s="1">
        <v>8.1</v>
      </c>
      <c r="C595" s="1" t="str">
        <f t="shared" si="351"/>
        <v>Control pH</v>
      </c>
      <c r="D595" s="1">
        <v>20</v>
      </c>
      <c r="E595" s="2">
        <v>4</v>
      </c>
      <c r="F595" s="1">
        <v>5.4332399999999996</v>
      </c>
      <c r="G595" s="2">
        <v>0</v>
      </c>
      <c r="H595" s="1">
        <v>72.66</v>
      </c>
      <c r="I595" s="1">
        <v>394.77921839999993</v>
      </c>
    </row>
    <row r="596" spans="1:18" x14ac:dyDescent="0.2">
      <c r="A596" s="1" t="s">
        <v>15</v>
      </c>
      <c r="B596" s="1">
        <v>8.1</v>
      </c>
      <c r="C596" s="1" t="str">
        <f t="shared" si="351"/>
        <v>Control pH</v>
      </c>
      <c r="D596" s="1">
        <v>20</v>
      </c>
      <c r="E596" s="2">
        <v>5</v>
      </c>
      <c r="F596" s="1">
        <v>4.6320800000000002</v>
      </c>
      <c r="G596" s="2">
        <v>0</v>
      </c>
      <c r="H596" s="1">
        <v>-27.557000000000016</v>
      </c>
      <c r="I596" s="1">
        <v>-127.64622856000008</v>
      </c>
    </row>
    <row r="597" spans="1:18" x14ac:dyDescent="0.2">
      <c r="A597" s="1" t="s">
        <v>15</v>
      </c>
      <c r="B597" s="1">
        <v>8.1</v>
      </c>
      <c r="C597" s="1" t="str">
        <f t="shared" si="351"/>
        <v>Control pH</v>
      </c>
      <c r="D597" s="1">
        <v>20</v>
      </c>
      <c r="E597" s="2">
        <v>6</v>
      </c>
      <c r="F597" s="1">
        <v>8.7591600000000014</v>
      </c>
      <c r="G597" s="2">
        <v>0</v>
      </c>
      <c r="H597" s="1">
        <v>-88.461999999999989</v>
      </c>
      <c r="I597" s="1">
        <v>-774.85281192000002</v>
      </c>
    </row>
    <row r="598" spans="1:18" x14ac:dyDescent="0.2">
      <c r="A598" s="1" t="s">
        <v>15</v>
      </c>
      <c r="B598" s="1">
        <v>8.1</v>
      </c>
      <c r="C598" s="1" t="str">
        <f t="shared" si="351"/>
        <v>Control pH</v>
      </c>
      <c r="D598" s="1">
        <v>20</v>
      </c>
      <c r="E598" s="2">
        <v>7</v>
      </c>
      <c r="G598" s="2">
        <v>1</v>
      </c>
    </row>
    <row r="599" spans="1:18" x14ac:dyDescent="0.2">
      <c r="A599" s="1" t="s">
        <v>15</v>
      </c>
      <c r="B599" s="1">
        <v>8.1</v>
      </c>
      <c r="C599" s="1" t="str">
        <f t="shared" si="351"/>
        <v>Control pH</v>
      </c>
      <c r="D599" s="1">
        <v>20</v>
      </c>
      <c r="E599" s="2">
        <v>8</v>
      </c>
      <c r="G599" s="2">
        <v>1</v>
      </c>
    </row>
    <row r="600" spans="1:18" x14ac:dyDescent="0.2">
      <c r="A600" s="1" t="s">
        <v>15</v>
      </c>
      <c r="B600" s="1">
        <v>8.1</v>
      </c>
      <c r="C600" s="1" t="str">
        <f t="shared" si="351"/>
        <v>Control pH</v>
      </c>
      <c r="D600" s="1">
        <v>20</v>
      </c>
      <c r="E600" s="2">
        <v>9</v>
      </c>
      <c r="G600" s="2">
        <v>1</v>
      </c>
    </row>
    <row r="601" spans="1:18" x14ac:dyDescent="0.2">
      <c r="A601" s="1" t="s">
        <v>15</v>
      </c>
      <c r="B601" s="1">
        <v>8.1</v>
      </c>
      <c r="C601" s="1" t="str">
        <f t="shared" si="351"/>
        <v>Control pH</v>
      </c>
      <c r="D601" s="1">
        <v>20</v>
      </c>
      <c r="E601" s="2">
        <v>10</v>
      </c>
      <c r="G601" s="2">
        <v>2</v>
      </c>
    </row>
    <row r="602" spans="1:18" x14ac:dyDescent="0.2">
      <c r="A602" s="1" t="s">
        <v>15</v>
      </c>
      <c r="B602" s="1">
        <v>8.1</v>
      </c>
      <c r="C602" s="1" t="str">
        <f t="shared" si="351"/>
        <v>Control pH</v>
      </c>
      <c r="D602" s="1">
        <v>21</v>
      </c>
      <c r="E602" s="2">
        <v>1</v>
      </c>
      <c r="F602" s="1">
        <v>12.298679999999999</v>
      </c>
      <c r="G602" s="2">
        <v>0</v>
      </c>
      <c r="H602" s="1">
        <v>-83.978999999999985</v>
      </c>
      <c r="I602" s="1">
        <v>-1032.8308477199998</v>
      </c>
      <c r="L602" s="1" t="str">
        <f t="shared" ref="L602" si="364">A602</f>
        <v>Crab</v>
      </c>
      <c r="M602" s="1" t="str">
        <f t="shared" ref="M602" si="365">C602</f>
        <v>Control pH</v>
      </c>
      <c r="N602" s="1">
        <f t="shared" ref="N602" si="366">AVERAGE(F602:F611)</f>
        <v>5.2714359999999996</v>
      </c>
      <c r="O602" s="1">
        <f t="shared" ref="O602:P602" si="367">AVERAGE(H602:H611)</f>
        <v>-10.591099999999997</v>
      </c>
      <c r="P602" s="1">
        <f t="shared" si="367"/>
        <v>-83.379685587999987</v>
      </c>
      <c r="Q602" s="1">
        <f t="shared" ref="Q602" si="368">COUNTIF(G602:G611,"=1")</f>
        <v>0</v>
      </c>
      <c r="R602" s="1">
        <f t="shared" ref="R602" si="369">COUNTIF(G602:G611,"=2")</f>
        <v>0</v>
      </c>
    </row>
    <row r="603" spans="1:18" x14ac:dyDescent="0.2">
      <c r="A603" s="1" t="s">
        <v>15</v>
      </c>
      <c r="B603" s="1">
        <v>8.1</v>
      </c>
      <c r="C603" s="1" t="str">
        <f t="shared" si="351"/>
        <v>Control pH</v>
      </c>
      <c r="D603" s="1">
        <v>21</v>
      </c>
      <c r="E603" s="2">
        <v>2</v>
      </c>
      <c r="F603" s="1">
        <v>5.2813599999999994</v>
      </c>
      <c r="G603" s="2">
        <v>0</v>
      </c>
      <c r="H603" s="1">
        <v>-77.697999999999979</v>
      </c>
      <c r="I603" s="1">
        <v>-410.35110927999983</v>
      </c>
    </row>
    <row r="604" spans="1:18" x14ac:dyDescent="0.2">
      <c r="A604" s="1" t="s">
        <v>15</v>
      </c>
      <c r="B604" s="1">
        <v>8.1</v>
      </c>
      <c r="C604" s="1" t="str">
        <f t="shared" si="351"/>
        <v>Control pH</v>
      </c>
      <c r="D604" s="1">
        <v>21</v>
      </c>
      <c r="E604" s="2">
        <v>3</v>
      </c>
      <c r="F604" s="1">
        <v>4.4803600000000001</v>
      </c>
      <c r="G604" s="2">
        <v>0</v>
      </c>
      <c r="H604" s="1">
        <v>-86.696000000000026</v>
      </c>
      <c r="I604" s="1">
        <v>-388.42929056000014</v>
      </c>
    </row>
    <row r="605" spans="1:18" x14ac:dyDescent="0.2">
      <c r="A605" s="1" t="s">
        <v>15</v>
      </c>
      <c r="B605" s="1">
        <v>8.1</v>
      </c>
      <c r="C605" s="1" t="str">
        <f t="shared" si="351"/>
        <v>Control pH</v>
      </c>
      <c r="D605" s="1">
        <v>21</v>
      </c>
      <c r="E605" s="2">
        <v>4</v>
      </c>
      <c r="F605" s="1">
        <v>4.9912000000000001</v>
      </c>
      <c r="G605" s="2">
        <v>0</v>
      </c>
      <c r="H605" s="1">
        <v>-73.819000000000017</v>
      </c>
      <c r="I605" s="1">
        <v>-368.44539280000009</v>
      </c>
    </row>
    <row r="606" spans="1:18" x14ac:dyDescent="0.2">
      <c r="A606" s="1" t="s">
        <v>15</v>
      </c>
      <c r="B606" s="1">
        <v>8.1</v>
      </c>
      <c r="C606" s="1" t="str">
        <f t="shared" si="351"/>
        <v>Control pH</v>
      </c>
      <c r="D606" s="1">
        <v>21</v>
      </c>
      <c r="E606" s="2">
        <v>5</v>
      </c>
      <c r="F606" s="1">
        <v>3.6019999999999999</v>
      </c>
      <c r="G606" s="2">
        <v>0</v>
      </c>
      <c r="H606" s="1">
        <v>-40.981999999999971</v>
      </c>
      <c r="I606" s="1">
        <v>-147.61716399999989</v>
      </c>
    </row>
    <row r="607" spans="1:18" x14ac:dyDescent="0.2">
      <c r="A607" s="1" t="s">
        <v>15</v>
      </c>
      <c r="B607" s="1">
        <v>8.1</v>
      </c>
      <c r="C607" s="1" t="str">
        <f t="shared" si="351"/>
        <v>Control pH</v>
      </c>
      <c r="D607" s="1">
        <v>21</v>
      </c>
      <c r="E607" s="2">
        <v>6</v>
      </c>
      <c r="F607" s="1">
        <v>1.25284</v>
      </c>
      <c r="G607" s="2">
        <v>0</v>
      </c>
      <c r="H607" s="1">
        <v>5.6989999999999981</v>
      </c>
      <c r="I607" s="1">
        <v>7.1399351599999976</v>
      </c>
    </row>
    <row r="608" spans="1:18" x14ac:dyDescent="0.2">
      <c r="A608" s="1" t="s">
        <v>15</v>
      </c>
      <c r="B608" s="1">
        <v>8.1</v>
      </c>
      <c r="C608" s="1" t="str">
        <f t="shared" si="351"/>
        <v>Control pH</v>
      </c>
      <c r="D608" s="1">
        <v>21</v>
      </c>
      <c r="E608" s="2">
        <v>7</v>
      </c>
      <c r="F608" s="1">
        <v>2.0645599999999997</v>
      </c>
      <c r="G608" s="2">
        <v>0</v>
      </c>
      <c r="H608" s="1">
        <v>43.462000000000003</v>
      </c>
      <c r="I608" s="1">
        <v>89.729906719999988</v>
      </c>
    </row>
    <row r="609" spans="1:18" x14ac:dyDescent="0.2">
      <c r="A609" s="1" t="s">
        <v>15</v>
      </c>
      <c r="B609" s="1">
        <v>8.1</v>
      </c>
      <c r="C609" s="1" t="str">
        <f t="shared" si="351"/>
        <v>Control pH</v>
      </c>
      <c r="D609" s="1">
        <v>21</v>
      </c>
      <c r="E609" s="2">
        <v>8</v>
      </c>
      <c r="F609" s="1">
        <v>1.8782799999999999</v>
      </c>
      <c r="G609" s="2">
        <v>0</v>
      </c>
      <c r="H609" s="1">
        <v>52.435000000000002</v>
      </c>
      <c r="I609" s="1">
        <v>98.487611799999996</v>
      </c>
    </row>
    <row r="610" spans="1:18" x14ac:dyDescent="0.2">
      <c r="A610" s="1" t="s">
        <v>15</v>
      </c>
      <c r="B610" s="1">
        <v>8.1</v>
      </c>
      <c r="C610" s="1" t="str">
        <f t="shared" si="351"/>
        <v>Control pH</v>
      </c>
      <c r="D610" s="1">
        <v>21</v>
      </c>
      <c r="E610" s="2">
        <v>9</v>
      </c>
      <c r="F610" s="1">
        <v>7.8451199999999996</v>
      </c>
      <c r="G610" s="2">
        <v>0</v>
      </c>
      <c r="H610" s="1">
        <v>72.852999999999994</v>
      </c>
      <c r="I610" s="1">
        <v>571.54052735999994</v>
      </c>
    </row>
    <row r="611" spans="1:18" x14ac:dyDescent="0.2">
      <c r="A611" s="1" t="s">
        <v>15</v>
      </c>
      <c r="B611" s="1">
        <v>8.1</v>
      </c>
      <c r="C611" s="1" t="str">
        <f t="shared" si="351"/>
        <v>Control pH</v>
      </c>
      <c r="D611" s="1">
        <v>21</v>
      </c>
      <c r="E611" s="2">
        <v>10</v>
      </c>
      <c r="F611" s="1">
        <v>9.0199599999999993</v>
      </c>
      <c r="G611" s="2">
        <v>0</v>
      </c>
      <c r="H611" s="1">
        <v>82.813999999999993</v>
      </c>
      <c r="I611" s="1">
        <v>746.97896743999991</v>
      </c>
    </row>
    <row r="612" spans="1:18" x14ac:dyDescent="0.2">
      <c r="A612" s="1" t="s">
        <v>15</v>
      </c>
      <c r="B612" s="1">
        <v>8.1</v>
      </c>
      <c r="C612" s="1" t="str">
        <f t="shared" si="351"/>
        <v>Control pH</v>
      </c>
      <c r="D612" s="1">
        <v>22</v>
      </c>
      <c r="E612" s="2">
        <v>1</v>
      </c>
      <c r="F612" s="1">
        <v>9.72668</v>
      </c>
      <c r="G612" s="2">
        <v>0</v>
      </c>
      <c r="H612" s="1">
        <v>-76.879000000000019</v>
      </c>
      <c r="I612" s="1">
        <v>-747.77743172000021</v>
      </c>
      <c r="L612" s="1" t="str">
        <f t="shared" ref="L612" si="370">A612</f>
        <v>Crab</v>
      </c>
      <c r="M612" s="1" t="str">
        <f t="shared" ref="M612" si="371">C612</f>
        <v>Control pH</v>
      </c>
      <c r="N612" s="1">
        <f t="shared" ref="N612" si="372">AVERAGE(F612:F621)</f>
        <v>4.9021999999999997</v>
      </c>
      <c r="O612" s="1">
        <f t="shared" ref="O612:P612" si="373">AVERAGE(H612:H621)</f>
        <v>-16.354857142857149</v>
      </c>
      <c r="P612" s="1">
        <f t="shared" si="373"/>
        <v>-111.90077211428577</v>
      </c>
      <c r="Q612" s="1">
        <f t="shared" ref="Q612" si="374">COUNTIF(G612:G621,"=1")</f>
        <v>3</v>
      </c>
      <c r="R612" s="1">
        <f t="shared" ref="R612" si="375">COUNTIF(G612:G621,"=2")</f>
        <v>0</v>
      </c>
    </row>
    <row r="613" spans="1:18" x14ac:dyDescent="0.2">
      <c r="A613" s="1" t="s">
        <v>15</v>
      </c>
      <c r="B613" s="1">
        <v>8.1</v>
      </c>
      <c r="C613" s="1" t="str">
        <f t="shared" si="351"/>
        <v>Control pH</v>
      </c>
      <c r="D613" s="1">
        <v>22</v>
      </c>
      <c r="E613" s="2">
        <v>2</v>
      </c>
      <c r="F613" s="1">
        <v>0.98956</v>
      </c>
      <c r="G613" s="2">
        <v>0</v>
      </c>
      <c r="H613" s="1">
        <v>-25.036000000000001</v>
      </c>
      <c r="I613" s="1">
        <v>-24.774624160000002</v>
      </c>
    </row>
    <row r="614" spans="1:18" x14ac:dyDescent="0.2">
      <c r="A614" s="1" t="s">
        <v>15</v>
      </c>
      <c r="B614" s="1">
        <v>8.1</v>
      </c>
      <c r="C614" s="1" t="str">
        <f t="shared" si="351"/>
        <v>Control pH</v>
      </c>
      <c r="D614" s="1">
        <v>22</v>
      </c>
      <c r="E614" s="2">
        <v>3</v>
      </c>
      <c r="F614" s="1">
        <v>1.9863599999999999</v>
      </c>
      <c r="G614" s="2">
        <v>0</v>
      </c>
      <c r="H614" s="1">
        <v>-36.016999999999996</v>
      </c>
      <c r="I614" s="1">
        <v>-71.542728119999992</v>
      </c>
    </row>
    <row r="615" spans="1:18" x14ac:dyDescent="0.2">
      <c r="A615" s="1" t="s">
        <v>15</v>
      </c>
      <c r="B615" s="1">
        <v>8.1</v>
      </c>
      <c r="C615" s="1" t="str">
        <f t="shared" si="351"/>
        <v>Control pH</v>
      </c>
      <c r="D615" s="1">
        <v>22</v>
      </c>
      <c r="E615" s="2">
        <v>4</v>
      </c>
      <c r="F615" s="1">
        <v>1.7181200000000001</v>
      </c>
      <c r="G615" s="2">
        <v>0</v>
      </c>
      <c r="H615" s="1">
        <v>1.0949999999999989</v>
      </c>
      <c r="I615" s="1">
        <v>1.8813413999999982</v>
      </c>
    </row>
    <row r="616" spans="1:18" x14ac:dyDescent="0.2">
      <c r="A616" s="1" t="s">
        <v>15</v>
      </c>
      <c r="B616" s="1">
        <v>8.1</v>
      </c>
      <c r="C616" s="1" t="str">
        <f t="shared" si="351"/>
        <v>Control pH</v>
      </c>
      <c r="D616" s="1">
        <v>22</v>
      </c>
      <c r="E616" s="2">
        <v>5</v>
      </c>
      <c r="F616" s="1">
        <v>4.3943599999999998</v>
      </c>
      <c r="G616" s="2">
        <v>0</v>
      </c>
      <c r="H616" s="1">
        <v>23.99199999999999</v>
      </c>
      <c r="I616" s="1">
        <v>105.42948511999995</v>
      </c>
    </row>
    <row r="617" spans="1:18" x14ac:dyDescent="0.2">
      <c r="A617" s="1" t="s">
        <v>15</v>
      </c>
      <c r="B617" s="1">
        <v>8.1</v>
      </c>
      <c r="C617" s="1" t="str">
        <f t="shared" si="351"/>
        <v>Control pH</v>
      </c>
      <c r="D617" s="1">
        <v>22</v>
      </c>
      <c r="E617" s="2">
        <v>6</v>
      </c>
      <c r="F617" s="1">
        <v>7.3288400000000005</v>
      </c>
      <c r="G617" s="2">
        <v>0</v>
      </c>
      <c r="H617" s="1">
        <v>39.314999999999998</v>
      </c>
      <c r="I617" s="1">
        <v>288.13334459999999</v>
      </c>
    </row>
    <row r="618" spans="1:18" x14ac:dyDescent="0.2">
      <c r="A618" s="1" t="s">
        <v>15</v>
      </c>
      <c r="B618" s="1">
        <v>8.1</v>
      </c>
      <c r="C618" s="1" t="str">
        <f t="shared" si="351"/>
        <v>Control pH</v>
      </c>
      <c r="D618" s="1">
        <v>22</v>
      </c>
      <c r="E618" s="2">
        <v>7</v>
      </c>
      <c r="F618" s="1">
        <v>8.1714800000000007</v>
      </c>
      <c r="G618" s="2">
        <v>0</v>
      </c>
      <c r="H618" s="1">
        <v>-40.954000000000008</v>
      </c>
      <c r="I618" s="1">
        <v>-334.65479192000009</v>
      </c>
    </row>
    <row r="619" spans="1:18" x14ac:dyDescent="0.2">
      <c r="A619" s="1" t="s">
        <v>15</v>
      </c>
      <c r="B619" s="1">
        <v>8.1</v>
      </c>
      <c r="C619" s="1" t="str">
        <f t="shared" si="351"/>
        <v>Control pH</v>
      </c>
      <c r="D619" s="1">
        <v>22</v>
      </c>
      <c r="E619" s="2">
        <v>8</v>
      </c>
      <c r="G619" s="2">
        <v>1</v>
      </c>
    </row>
    <row r="620" spans="1:18" x14ac:dyDescent="0.2">
      <c r="A620" s="1" t="s">
        <v>15</v>
      </c>
      <c r="B620" s="1">
        <v>8.1</v>
      </c>
      <c r="C620" s="1" t="str">
        <f t="shared" si="351"/>
        <v>Control pH</v>
      </c>
      <c r="D620" s="1">
        <v>22</v>
      </c>
      <c r="E620" s="2">
        <v>9</v>
      </c>
      <c r="G620" s="2">
        <v>1</v>
      </c>
    </row>
    <row r="621" spans="1:18" x14ac:dyDescent="0.2">
      <c r="A621" s="1" t="s">
        <v>15</v>
      </c>
      <c r="B621" s="1">
        <v>8.1</v>
      </c>
      <c r="C621" s="1" t="str">
        <f t="shared" si="351"/>
        <v>Control pH</v>
      </c>
      <c r="D621" s="1">
        <v>22</v>
      </c>
      <c r="E621" s="2">
        <v>10</v>
      </c>
      <c r="G621" s="2">
        <v>1</v>
      </c>
    </row>
    <row r="622" spans="1:18" x14ac:dyDescent="0.2">
      <c r="A622" s="1" t="s">
        <v>15</v>
      </c>
      <c r="B622" s="1">
        <v>8.1</v>
      </c>
      <c r="C622" s="1" t="str">
        <f t="shared" si="351"/>
        <v>Control pH</v>
      </c>
      <c r="D622" s="1">
        <v>23</v>
      </c>
      <c r="E622" s="2">
        <v>1</v>
      </c>
      <c r="F622" s="1">
        <v>4.0729199999999999</v>
      </c>
      <c r="G622" s="2">
        <v>0</v>
      </c>
      <c r="H622" s="1">
        <v>56</v>
      </c>
      <c r="I622" s="1">
        <v>228.08351999999999</v>
      </c>
      <c r="L622" s="1" t="str">
        <f t="shared" ref="L622" si="376">A622</f>
        <v>Crab</v>
      </c>
      <c r="M622" s="1" t="str">
        <f t="shared" ref="M622" si="377">C622</f>
        <v>Control pH</v>
      </c>
      <c r="N622" s="1">
        <f t="shared" ref="N622" si="378">AVERAGE(F622:F631)</f>
        <v>2.5675649999999992</v>
      </c>
      <c r="O622" s="1">
        <f t="shared" ref="O622:P622" si="379">AVERAGE(H622:H631)</f>
        <v>10.463750000000003</v>
      </c>
      <c r="P622" s="1">
        <f t="shared" si="379"/>
        <v>63.717592769999996</v>
      </c>
      <c r="Q622" s="1">
        <f t="shared" ref="Q622" si="380">COUNTIF(G622:G631,"=1")</f>
        <v>1</v>
      </c>
      <c r="R622" s="1">
        <f t="shared" ref="R622" si="381">COUNTIF(G622:G631,"=2")</f>
        <v>1</v>
      </c>
    </row>
    <row r="623" spans="1:18" x14ac:dyDescent="0.2">
      <c r="A623" s="1" t="s">
        <v>15</v>
      </c>
      <c r="B623" s="1">
        <v>8.1</v>
      </c>
      <c r="C623" s="1" t="str">
        <f t="shared" si="351"/>
        <v>Control pH</v>
      </c>
      <c r="D623" s="1">
        <v>23</v>
      </c>
      <c r="E623" s="2">
        <v>2</v>
      </c>
      <c r="F623" s="1">
        <v>3.7585199999999999</v>
      </c>
      <c r="G623" s="2">
        <v>0</v>
      </c>
      <c r="H623" s="1">
        <v>62.301000000000002</v>
      </c>
      <c r="I623" s="1">
        <v>234.15955452</v>
      </c>
    </row>
    <row r="624" spans="1:18" x14ac:dyDescent="0.2">
      <c r="A624" s="1" t="s">
        <v>15</v>
      </c>
      <c r="B624" s="1">
        <v>8.1</v>
      </c>
      <c r="C624" s="1" t="str">
        <f t="shared" si="351"/>
        <v>Control pH</v>
      </c>
      <c r="D624" s="1">
        <v>23</v>
      </c>
      <c r="E624" s="2">
        <v>3</v>
      </c>
      <c r="F624" s="1">
        <v>6.1470000000000002</v>
      </c>
      <c r="G624" s="2">
        <v>0</v>
      </c>
      <c r="H624" s="1">
        <v>27.659999999999997</v>
      </c>
      <c r="I624" s="1">
        <v>170.02601999999999</v>
      </c>
    </row>
    <row r="625" spans="1:18" x14ac:dyDescent="0.2">
      <c r="A625" s="1" t="s">
        <v>15</v>
      </c>
      <c r="B625" s="1">
        <v>8.1</v>
      </c>
      <c r="C625" s="1" t="str">
        <f t="shared" si="351"/>
        <v>Control pH</v>
      </c>
      <c r="D625" s="1">
        <v>23</v>
      </c>
      <c r="E625" s="2">
        <v>4</v>
      </c>
      <c r="F625" s="1">
        <v>2.2831600000000001</v>
      </c>
      <c r="G625" s="2">
        <v>0</v>
      </c>
      <c r="H625" s="1">
        <v>-14.012999999999977</v>
      </c>
      <c r="I625" s="1">
        <v>-31.993921079999946</v>
      </c>
    </row>
    <row r="626" spans="1:18" x14ac:dyDescent="0.2">
      <c r="A626" s="1" t="s">
        <v>15</v>
      </c>
      <c r="B626" s="1">
        <v>8.1</v>
      </c>
      <c r="C626" s="1" t="str">
        <f t="shared" si="351"/>
        <v>Control pH</v>
      </c>
      <c r="D626" s="1">
        <v>23</v>
      </c>
      <c r="E626" s="2">
        <v>5</v>
      </c>
      <c r="F626" s="1">
        <v>1.5646</v>
      </c>
      <c r="G626" s="2">
        <v>0</v>
      </c>
      <c r="H626" s="1">
        <v>-83.399000000000001</v>
      </c>
      <c r="I626" s="1">
        <v>-130.4860754</v>
      </c>
    </row>
    <row r="627" spans="1:18" x14ac:dyDescent="0.2">
      <c r="A627" s="1" t="s">
        <v>15</v>
      </c>
      <c r="B627" s="1">
        <v>8.1</v>
      </c>
      <c r="C627" s="1" t="str">
        <f t="shared" si="351"/>
        <v>Control pH</v>
      </c>
      <c r="D627" s="1">
        <v>23</v>
      </c>
      <c r="E627" s="2">
        <v>6</v>
      </c>
      <c r="F627" s="1">
        <v>1.18188</v>
      </c>
      <c r="G627" s="2">
        <v>0</v>
      </c>
      <c r="H627" s="1">
        <v>-55.038000000000011</v>
      </c>
      <c r="I627" s="1">
        <v>-65.04831144000002</v>
      </c>
    </row>
    <row r="628" spans="1:18" x14ac:dyDescent="0.2">
      <c r="A628" s="1" t="s">
        <v>15</v>
      </c>
      <c r="B628" s="1">
        <v>8.1</v>
      </c>
      <c r="C628" s="1" t="str">
        <f t="shared" si="351"/>
        <v>Control pH</v>
      </c>
      <c r="D628" s="1">
        <v>23</v>
      </c>
      <c r="E628" s="2">
        <v>7</v>
      </c>
      <c r="F628" s="1">
        <v>0.24</v>
      </c>
      <c r="G628" s="2">
        <v>0</v>
      </c>
      <c r="H628" s="1">
        <v>11</v>
      </c>
      <c r="I628" s="1">
        <v>2.6399999999999997</v>
      </c>
    </row>
    <row r="629" spans="1:18" x14ac:dyDescent="0.2">
      <c r="A629" s="1" t="s">
        <v>15</v>
      </c>
      <c r="B629" s="1">
        <v>8.1</v>
      </c>
      <c r="C629" s="1" t="str">
        <f t="shared" si="351"/>
        <v>Control pH</v>
      </c>
      <c r="D629" s="1">
        <v>23</v>
      </c>
      <c r="E629" s="2">
        <v>8</v>
      </c>
      <c r="F629" s="1">
        <v>1.29244</v>
      </c>
      <c r="G629" s="2">
        <v>0</v>
      </c>
      <c r="H629" s="1">
        <v>79.198999999999998</v>
      </c>
      <c r="I629" s="1">
        <v>102.35995556</v>
      </c>
    </row>
    <row r="630" spans="1:18" x14ac:dyDescent="0.2">
      <c r="A630" s="1" t="s">
        <v>15</v>
      </c>
      <c r="B630" s="1">
        <v>8.1</v>
      </c>
      <c r="C630" s="1" t="str">
        <f t="shared" si="351"/>
        <v>Control pH</v>
      </c>
      <c r="D630" s="1">
        <v>23</v>
      </c>
      <c r="E630" s="2">
        <v>9</v>
      </c>
      <c r="G630" s="2">
        <v>1</v>
      </c>
    </row>
    <row r="631" spans="1:18" x14ac:dyDescent="0.2">
      <c r="A631" s="1" t="s">
        <v>15</v>
      </c>
      <c r="B631" s="1">
        <v>8.1</v>
      </c>
      <c r="C631" s="1" t="str">
        <f t="shared" si="351"/>
        <v>Control pH</v>
      </c>
      <c r="D631" s="1">
        <v>23</v>
      </c>
      <c r="E631" s="2">
        <v>10</v>
      </c>
      <c r="G631" s="2">
        <v>2</v>
      </c>
    </row>
    <row r="632" spans="1:18" x14ac:dyDescent="0.2">
      <c r="A632" s="1" t="s">
        <v>15</v>
      </c>
      <c r="B632" s="1">
        <v>8.1</v>
      </c>
      <c r="C632" s="1" t="str">
        <f t="shared" si="351"/>
        <v>Control pH</v>
      </c>
      <c r="D632" s="1">
        <v>24</v>
      </c>
      <c r="E632" s="1">
        <v>1</v>
      </c>
      <c r="F632" s="1">
        <v>1.0866400000000001</v>
      </c>
      <c r="G632" s="2">
        <v>0</v>
      </c>
      <c r="H632" s="1">
        <v>85.34</v>
      </c>
      <c r="I632" s="1">
        <v>92.733857600000007</v>
      </c>
      <c r="L632" s="1" t="str">
        <f t="shared" ref="L632" si="382">A632</f>
        <v>Crab</v>
      </c>
      <c r="M632" s="1" t="str">
        <f t="shared" ref="M632" si="383">C632</f>
        <v>Control pH</v>
      </c>
      <c r="N632" s="1">
        <f t="shared" ref="N632" si="384">AVERAGE(F632:F641)</f>
        <v>5.53207</v>
      </c>
      <c r="O632" s="1">
        <f t="shared" ref="O632:P632" si="385">AVERAGE(H632:H641)</f>
        <v>-13.409249999999993</v>
      </c>
      <c r="P632" s="1">
        <f t="shared" si="385"/>
        <v>-241.28803902999996</v>
      </c>
      <c r="Q632" s="1">
        <f t="shared" ref="Q632" si="386">COUNTIF(G632:G641,"=1")</f>
        <v>5</v>
      </c>
      <c r="R632" s="1">
        <f t="shared" ref="R632" si="387">COUNTIF(G632:G641,"=2")</f>
        <v>1</v>
      </c>
    </row>
    <row r="633" spans="1:18" x14ac:dyDescent="0.2">
      <c r="A633" s="1" t="s">
        <v>15</v>
      </c>
      <c r="B633" s="1">
        <v>8.1</v>
      </c>
      <c r="C633" s="1" t="str">
        <f t="shared" si="351"/>
        <v>Control pH</v>
      </c>
      <c r="D633" s="1">
        <v>24</v>
      </c>
      <c r="E633" s="1">
        <v>2</v>
      </c>
      <c r="F633" s="1">
        <v>4.9477200000000003</v>
      </c>
      <c r="G633" s="2">
        <v>0</v>
      </c>
      <c r="H633" s="1">
        <v>-28.093999999999994</v>
      </c>
      <c r="I633" s="1">
        <v>-139.00124567999998</v>
      </c>
    </row>
    <row r="634" spans="1:18" x14ac:dyDescent="0.2">
      <c r="A634" s="1" t="s">
        <v>15</v>
      </c>
      <c r="B634" s="1">
        <v>8.1</v>
      </c>
      <c r="C634" s="1" t="str">
        <f t="shared" si="351"/>
        <v>Control pH</v>
      </c>
      <c r="D634" s="1">
        <v>24</v>
      </c>
      <c r="E634" s="1">
        <v>3</v>
      </c>
      <c r="F634" s="1">
        <v>6.8914</v>
      </c>
      <c r="G634" s="2">
        <v>0</v>
      </c>
      <c r="H634" s="1">
        <v>-43.925999999999988</v>
      </c>
      <c r="I634" s="1">
        <v>-302.71163639999992</v>
      </c>
    </row>
    <row r="635" spans="1:18" x14ac:dyDescent="0.2">
      <c r="A635" s="1" t="s">
        <v>15</v>
      </c>
      <c r="B635" s="1">
        <v>8.1</v>
      </c>
      <c r="C635" s="1" t="str">
        <f t="shared" si="351"/>
        <v>Control pH</v>
      </c>
      <c r="D635" s="1">
        <v>24</v>
      </c>
      <c r="E635" s="1">
        <v>4</v>
      </c>
      <c r="F635" s="1">
        <v>9.2025199999999998</v>
      </c>
      <c r="G635" s="2">
        <v>0</v>
      </c>
      <c r="H635" s="1">
        <v>-66.956999999999994</v>
      </c>
      <c r="I635" s="1">
        <v>-616.17313163999995</v>
      </c>
    </row>
    <row r="636" spans="1:18" x14ac:dyDescent="0.2">
      <c r="A636" s="1" t="s">
        <v>15</v>
      </c>
      <c r="B636" s="1">
        <v>8.1</v>
      </c>
      <c r="C636" s="1" t="str">
        <f t="shared" si="351"/>
        <v>Control pH</v>
      </c>
      <c r="D636" s="1">
        <v>24</v>
      </c>
      <c r="E636" s="1">
        <v>5</v>
      </c>
      <c r="G636" s="2">
        <v>2</v>
      </c>
    </row>
    <row r="637" spans="1:18" x14ac:dyDescent="0.2">
      <c r="A637" s="1" t="s">
        <v>15</v>
      </c>
      <c r="B637" s="1">
        <v>8.1</v>
      </c>
      <c r="C637" s="1" t="str">
        <f t="shared" si="351"/>
        <v>Control pH</v>
      </c>
      <c r="D637" s="1">
        <v>24</v>
      </c>
      <c r="E637" s="1">
        <v>6</v>
      </c>
      <c r="G637" s="2">
        <v>1</v>
      </c>
    </row>
    <row r="638" spans="1:18" x14ac:dyDescent="0.2">
      <c r="A638" s="1" t="s">
        <v>15</v>
      </c>
      <c r="B638" s="1">
        <v>8.1</v>
      </c>
      <c r="C638" s="1" t="str">
        <f t="shared" si="351"/>
        <v>Control pH</v>
      </c>
      <c r="D638" s="1">
        <v>24</v>
      </c>
      <c r="E638" s="1">
        <v>7</v>
      </c>
      <c r="G638" s="2">
        <v>1</v>
      </c>
    </row>
    <row r="639" spans="1:18" x14ac:dyDescent="0.2">
      <c r="A639" s="1" t="s">
        <v>15</v>
      </c>
      <c r="B639" s="1">
        <v>8.1</v>
      </c>
      <c r="C639" s="1" t="str">
        <f t="shared" si="351"/>
        <v>Control pH</v>
      </c>
      <c r="D639" s="1">
        <v>24</v>
      </c>
      <c r="E639" s="1">
        <v>8</v>
      </c>
      <c r="G639" s="2">
        <v>1</v>
      </c>
    </row>
    <row r="640" spans="1:18" x14ac:dyDescent="0.2">
      <c r="A640" s="1" t="s">
        <v>15</v>
      </c>
      <c r="B640" s="1">
        <v>8.1</v>
      </c>
      <c r="C640" s="1" t="str">
        <f t="shared" si="351"/>
        <v>Control pH</v>
      </c>
      <c r="D640" s="1">
        <v>24</v>
      </c>
      <c r="E640" s="1">
        <v>9</v>
      </c>
      <c r="G640" s="2">
        <v>1</v>
      </c>
    </row>
    <row r="641" spans="1:18" x14ac:dyDescent="0.2">
      <c r="A641" s="1" t="s">
        <v>15</v>
      </c>
      <c r="B641" s="1">
        <v>8.1</v>
      </c>
      <c r="C641" s="1" t="str">
        <f t="shared" si="351"/>
        <v>Control pH</v>
      </c>
      <c r="D641" s="1">
        <v>24</v>
      </c>
      <c r="E641" s="1">
        <v>10</v>
      </c>
      <c r="G641" s="2">
        <v>1</v>
      </c>
    </row>
    <row r="642" spans="1:18" x14ac:dyDescent="0.2">
      <c r="A642" s="1" t="s">
        <v>15</v>
      </c>
      <c r="B642" s="1">
        <v>8.1</v>
      </c>
      <c r="C642" s="1" t="str">
        <f t="shared" si="351"/>
        <v>Control pH</v>
      </c>
      <c r="D642" s="1">
        <v>25</v>
      </c>
      <c r="E642" s="2">
        <v>1</v>
      </c>
      <c r="F642" s="1">
        <v>1.93496</v>
      </c>
      <c r="G642" s="2">
        <v>0</v>
      </c>
      <c r="H642" s="1">
        <v>3.875</v>
      </c>
      <c r="I642" s="1">
        <v>7.4979700000000005</v>
      </c>
      <c r="L642" s="1" t="str">
        <f t="shared" ref="L642" si="388">A642</f>
        <v>Crab</v>
      </c>
      <c r="M642" s="1" t="str">
        <f t="shared" ref="M642" si="389">C642</f>
        <v>Control pH</v>
      </c>
      <c r="N642" s="1">
        <f t="shared" ref="N642" si="390">AVERAGE(F642:F651)</f>
        <v>2.717208888888889</v>
      </c>
      <c r="O642" s="1">
        <f t="shared" ref="O642:P642" si="391">AVERAGE(H642:H651)</f>
        <v>-12.324777777777776</v>
      </c>
      <c r="P642" s="1">
        <f t="shared" si="391"/>
        <v>-11.98649938222221</v>
      </c>
      <c r="Q642" s="1">
        <f t="shared" ref="Q642" si="392">COUNTIF(G642:G651,"=1")</f>
        <v>1</v>
      </c>
      <c r="R642" s="1">
        <f t="shared" ref="R642" si="393">COUNTIF(G642:G651,"=2")</f>
        <v>0</v>
      </c>
    </row>
    <row r="643" spans="1:18" x14ac:dyDescent="0.2">
      <c r="A643" s="1" t="s">
        <v>15</v>
      </c>
      <c r="B643" s="1">
        <v>8.1</v>
      </c>
      <c r="C643" s="1" t="str">
        <f t="shared" ref="C643:C706" si="394">IF(B643&gt;8,"Control pH","Low pH")</f>
        <v>Control pH</v>
      </c>
      <c r="D643" s="1">
        <v>25</v>
      </c>
      <c r="E643" s="2">
        <v>2</v>
      </c>
      <c r="F643" s="1">
        <v>2.0645599999999997</v>
      </c>
      <c r="G643" s="2">
        <v>0</v>
      </c>
      <c r="H643" s="1">
        <v>-24.538000000000011</v>
      </c>
      <c r="I643" s="1">
        <v>-50.660173280000016</v>
      </c>
    </row>
    <row r="644" spans="1:18" x14ac:dyDescent="0.2">
      <c r="A644" s="1" t="s">
        <v>15</v>
      </c>
      <c r="B644" s="1">
        <v>8.1</v>
      </c>
      <c r="C644" s="1" t="str">
        <f t="shared" si="394"/>
        <v>Control pH</v>
      </c>
      <c r="D644" s="1">
        <v>25</v>
      </c>
      <c r="E644" s="2">
        <v>3</v>
      </c>
      <c r="F644" s="1">
        <v>1.08</v>
      </c>
      <c r="G644" s="2">
        <v>0</v>
      </c>
      <c r="H644" s="1">
        <v>11</v>
      </c>
      <c r="I644" s="1">
        <v>11.88</v>
      </c>
    </row>
    <row r="645" spans="1:18" x14ac:dyDescent="0.2">
      <c r="A645" s="1" t="s">
        <v>15</v>
      </c>
      <c r="B645" s="1">
        <v>8.1</v>
      </c>
      <c r="C645" s="1" t="str">
        <f t="shared" si="394"/>
        <v>Control pH</v>
      </c>
      <c r="D645" s="1">
        <v>25</v>
      </c>
      <c r="E645" s="2">
        <v>4</v>
      </c>
      <c r="F645" s="1">
        <v>1.3576400000000002</v>
      </c>
      <c r="G645" s="2">
        <v>0</v>
      </c>
      <c r="H645" s="1">
        <v>-34</v>
      </c>
      <c r="I645" s="1">
        <v>-46.159760000000006</v>
      </c>
    </row>
    <row r="646" spans="1:18" x14ac:dyDescent="0.2">
      <c r="A646" s="1" t="s">
        <v>15</v>
      </c>
      <c r="B646" s="1">
        <v>8.1</v>
      </c>
      <c r="C646" s="1" t="str">
        <f t="shared" si="394"/>
        <v>Control pH</v>
      </c>
      <c r="D646" s="1">
        <v>25</v>
      </c>
      <c r="E646" s="2">
        <v>5</v>
      </c>
      <c r="F646" s="1">
        <v>1.9386400000000001</v>
      </c>
      <c r="G646" s="2">
        <v>0</v>
      </c>
      <c r="H646" s="1">
        <v>-79.199000000000012</v>
      </c>
      <c r="I646" s="1">
        <v>-153.53834936000004</v>
      </c>
    </row>
    <row r="647" spans="1:18" x14ac:dyDescent="0.2">
      <c r="A647" s="1" t="s">
        <v>15</v>
      </c>
      <c r="B647" s="1">
        <v>8.1</v>
      </c>
      <c r="C647" s="1" t="str">
        <f t="shared" si="394"/>
        <v>Control pH</v>
      </c>
      <c r="D647" s="1">
        <v>25</v>
      </c>
      <c r="E647" s="2">
        <v>6</v>
      </c>
      <c r="F647" s="1">
        <v>1.18188</v>
      </c>
      <c r="G647" s="2">
        <v>0</v>
      </c>
      <c r="H647" s="1">
        <v>-34.961999999999989</v>
      </c>
      <c r="I647" s="1">
        <v>-41.320888559999986</v>
      </c>
    </row>
    <row r="648" spans="1:18" x14ac:dyDescent="0.2">
      <c r="A648" s="1" t="s">
        <v>15</v>
      </c>
      <c r="B648" s="1">
        <v>8.1</v>
      </c>
      <c r="C648" s="1" t="str">
        <f t="shared" si="394"/>
        <v>Control pH</v>
      </c>
      <c r="D648" s="1">
        <v>25</v>
      </c>
      <c r="E648" s="2">
        <v>7</v>
      </c>
      <c r="F648" s="1">
        <v>2.4</v>
      </c>
      <c r="G648" s="2">
        <v>0</v>
      </c>
      <c r="H648" s="1">
        <v>25.870000000000005</v>
      </c>
      <c r="I648" s="1">
        <v>62.088000000000008</v>
      </c>
    </row>
    <row r="649" spans="1:18" x14ac:dyDescent="0.2">
      <c r="A649" s="1" t="s">
        <v>15</v>
      </c>
      <c r="B649" s="1">
        <v>8.1</v>
      </c>
      <c r="C649" s="1" t="str">
        <f t="shared" si="394"/>
        <v>Control pH</v>
      </c>
      <c r="D649" s="1">
        <v>25</v>
      </c>
      <c r="E649" s="2">
        <v>8</v>
      </c>
      <c r="F649" s="1">
        <v>6.4577200000000001</v>
      </c>
      <c r="G649" s="2">
        <v>0</v>
      </c>
      <c r="H649" s="1">
        <v>-59.012999999999977</v>
      </c>
      <c r="I649" s="1">
        <v>-381.08943035999988</v>
      </c>
    </row>
    <row r="650" spans="1:18" x14ac:dyDescent="0.2">
      <c r="A650" s="1" t="s">
        <v>15</v>
      </c>
      <c r="B650" s="1">
        <v>8.1</v>
      </c>
      <c r="C650" s="1" t="str">
        <f t="shared" si="394"/>
        <v>Control pH</v>
      </c>
      <c r="D650" s="1">
        <v>25</v>
      </c>
      <c r="E650" s="2">
        <v>9</v>
      </c>
      <c r="F650" s="1">
        <v>6.0394800000000002</v>
      </c>
      <c r="G650" s="2">
        <v>0</v>
      </c>
      <c r="H650" s="1">
        <v>80.043999999999997</v>
      </c>
      <c r="I650" s="1">
        <v>483.42413712000001</v>
      </c>
    </row>
    <row r="651" spans="1:18" x14ac:dyDescent="0.2">
      <c r="A651" s="1" t="s">
        <v>15</v>
      </c>
      <c r="B651" s="1">
        <v>8.1</v>
      </c>
      <c r="C651" s="1" t="str">
        <f t="shared" si="394"/>
        <v>Control pH</v>
      </c>
      <c r="D651" s="1">
        <v>25</v>
      </c>
      <c r="E651" s="2">
        <v>10</v>
      </c>
      <c r="G651" s="2">
        <v>1</v>
      </c>
    </row>
    <row r="652" spans="1:18" x14ac:dyDescent="0.2">
      <c r="A652" s="1" t="s">
        <v>15</v>
      </c>
      <c r="B652" s="1">
        <v>8.1</v>
      </c>
      <c r="C652" s="1" t="str">
        <f t="shared" si="394"/>
        <v>Control pH</v>
      </c>
      <c r="D652" s="1">
        <v>26</v>
      </c>
      <c r="E652" s="2">
        <v>1</v>
      </c>
      <c r="F652" s="1">
        <v>1.7055199999999999</v>
      </c>
      <c r="G652" s="2">
        <v>0</v>
      </c>
      <c r="H652" s="1">
        <v>50.288999999999987</v>
      </c>
      <c r="I652" s="1">
        <v>85.768895279999981</v>
      </c>
      <c r="L652" s="1" t="str">
        <f t="shared" ref="L652" si="395">A652</f>
        <v>Crab</v>
      </c>
      <c r="M652" s="1" t="str">
        <f t="shared" ref="M652" si="396">C652</f>
        <v>Control pH</v>
      </c>
      <c r="N652" s="1">
        <f t="shared" ref="N652" si="397">AVERAGE(F652:F661)</f>
        <v>7.8727</v>
      </c>
      <c r="O652" s="1">
        <f t="shared" ref="O652:P652" si="398">AVERAGE(H652:H661)</f>
        <v>-65.674625000000006</v>
      </c>
      <c r="P652" s="1">
        <f t="shared" si="398"/>
        <v>-617.56204516000003</v>
      </c>
      <c r="Q652" s="1">
        <f t="shared" ref="Q652" si="399">COUNTIF(G652:G661,"=1")</f>
        <v>2</v>
      </c>
      <c r="R652" s="1">
        <f t="shared" ref="R652" si="400">COUNTIF(G652:G661,"=2")</f>
        <v>0</v>
      </c>
    </row>
    <row r="653" spans="1:18" x14ac:dyDescent="0.2">
      <c r="A653" s="1" t="s">
        <v>15</v>
      </c>
      <c r="B653" s="1">
        <v>8.1</v>
      </c>
      <c r="C653" s="1" t="str">
        <f t="shared" si="394"/>
        <v>Control pH</v>
      </c>
      <c r="D653" s="1">
        <v>26</v>
      </c>
      <c r="E653" s="2">
        <v>2</v>
      </c>
      <c r="F653" s="1">
        <v>4.806</v>
      </c>
      <c r="G653" s="2">
        <v>0</v>
      </c>
      <c r="H653" s="1">
        <v>-76.138000000000034</v>
      </c>
      <c r="I653" s="1">
        <v>-365.91922800000015</v>
      </c>
    </row>
    <row r="654" spans="1:18" x14ac:dyDescent="0.2">
      <c r="A654" s="1" t="s">
        <v>15</v>
      </c>
      <c r="B654" s="1">
        <v>8.1</v>
      </c>
      <c r="C654" s="1" t="str">
        <f t="shared" si="394"/>
        <v>Control pH</v>
      </c>
      <c r="D654" s="1">
        <v>26</v>
      </c>
      <c r="E654" s="2">
        <v>3</v>
      </c>
      <c r="F654" s="1">
        <v>4.5930399999999993</v>
      </c>
      <c r="G654" s="2">
        <v>0</v>
      </c>
      <c r="H654" s="1">
        <v>-81.144999999999982</v>
      </c>
      <c r="I654" s="1">
        <v>-372.70223079999988</v>
      </c>
    </row>
    <row r="655" spans="1:18" x14ac:dyDescent="0.2">
      <c r="A655" s="1" t="s">
        <v>15</v>
      </c>
      <c r="B655" s="1">
        <v>8.1</v>
      </c>
      <c r="C655" s="1" t="str">
        <f t="shared" si="394"/>
        <v>Control pH</v>
      </c>
      <c r="D655" s="1">
        <v>26</v>
      </c>
      <c r="E655" s="2">
        <v>4</v>
      </c>
      <c r="F655" s="1">
        <v>7.0840800000000002</v>
      </c>
      <c r="G655" s="2">
        <v>0</v>
      </c>
      <c r="H655" s="1">
        <v>-89.739000000000033</v>
      </c>
      <c r="I655" s="1">
        <v>-635.71825512000021</v>
      </c>
    </row>
    <row r="656" spans="1:18" x14ac:dyDescent="0.2">
      <c r="A656" s="1" t="s">
        <v>15</v>
      </c>
      <c r="B656" s="1">
        <v>8.1</v>
      </c>
      <c r="C656" s="1" t="str">
        <f t="shared" si="394"/>
        <v>Control pH</v>
      </c>
      <c r="D656" s="1">
        <v>26</v>
      </c>
      <c r="E656" s="2">
        <v>5</v>
      </c>
      <c r="F656" s="1">
        <v>8.2860800000000001</v>
      </c>
      <c r="G656" s="2">
        <v>0</v>
      </c>
      <c r="H656" s="1">
        <v>-89.007999999999981</v>
      </c>
      <c r="I656" s="1">
        <v>-737.52740863999986</v>
      </c>
    </row>
    <row r="657" spans="1:18" x14ac:dyDescent="0.2">
      <c r="A657" s="1" t="s">
        <v>15</v>
      </c>
      <c r="B657" s="1">
        <v>8.1</v>
      </c>
      <c r="C657" s="1" t="str">
        <f t="shared" si="394"/>
        <v>Control pH</v>
      </c>
      <c r="D657" s="1">
        <v>26</v>
      </c>
      <c r="E657" s="2">
        <v>6</v>
      </c>
      <c r="F657" s="1">
        <v>10.082839999999999</v>
      </c>
      <c r="G657" s="2">
        <v>0</v>
      </c>
      <c r="H657" s="1">
        <v>-80.364000000000033</v>
      </c>
      <c r="I657" s="1">
        <v>-810.29735376000031</v>
      </c>
    </row>
    <row r="658" spans="1:18" x14ac:dyDescent="0.2">
      <c r="A658" s="1" t="s">
        <v>15</v>
      </c>
      <c r="B658" s="1">
        <v>8.1</v>
      </c>
      <c r="C658" s="1" t="str">
        <f t="shared" si="394"/>
        <v>Control pH</v>
      </c>
      <c r="D658" s="1">
        <v>26</v>
      </c>
      <c r="E658" s="2">
        <v>7</v>
      </c>
      <c r="F658" s="1">
        <v>13.09376</v>
      </c>
      <c r="G658" s="2">
        <v>0</v>
      </c>
      <c r="H658" s="1">
        <v>-81.625999999999976</v>
      </c>
      <c r="I658" s="1">
        <v>-1068.7912537599996</v>
      </c>
    </row>
    <row r="659" spans="1:18" x14ac:dyDescent="0.2">
      <c r="A659" s="1" t="s">
        <v>15</v>
      </c>
      <c r="B659" s="1">
        <v>8.1</v>
      </c>
      <c r="C659" s="1" t="str">
        <f t="shared" si="394"/>
        <v>Control pH</v>
      </c>
      <c r="D659" s="1">
        <v>26</v>
      </c>
      <c r="E659" s="2">
        <v>8</v>
      </c>
      <c r="F659" s="1">
        <v>13.33028</v>
      </c>
      <c r="G659" s="2">
        <v>0</v>
      </c>
      <c r="H659" s="1">
        <v>-77.665999999999997</v>
      </c>
      <c r="I659" s="1">
        <v>-1035.3095264799999</v>
      </c>
    </row>
    <row r="660" spans="1:18" x14ac:dyDescent="0.2">
      <c r="A660" s="1" t="s">
        <v>15</v>
      </c>
      <c r="B660" s="1">
        <v>8.1</v>
      </c>
      <c r="C660" s="1" t="str">
        <f t="shared" si="394"/>
        <v>Control pH</v>
      </c>
      <c r="D660" s="1">
        <v>26</v>
      </c>
      <c r="E660" s="2">
        <v>9</v>
      </c>
      <c r="G660" s="2">
        <v>1</v>
      </c>
    </row>
    <row r="661" spans="1:18" x14ac:dyDescent="0.2">
      <c r="A661" s="1" t="s">
        <v>15</v>
      </c>
      <c r="B661" s="1">
        <v>8.1</v>
      </c>
      <c r="C661" s="1" t="str">
        <f t="shared" si="394"/>
        <v>Control pH</v>
      </c>
      <c r="D661" s="1">
        <v>26</v>
      </c>
      <c r="E661" s="2">
        <v>10</v>
      </c>
      <c r="G661" s="2">
        <v>1</v>
      </c>
    </row>
    <row r="662" spans="1:18" x14ac:dyDescent="0.2">
      <c r="A662" s="1" t="s">
        <v>15</v>
      </c>
      <c r="B662" s="1">
        <v>8.1</v>
      </c>
      <c r="C662" s="1" t="str">
        <f t="shared" si="394"/>
        <v>Control pH</v>
      </c>
      <c r="D662" s="1">
        <v>27</v>
      </c>
      <c r="E662" s="2">
        <v>1</v>
      </c>
      <c r="F662" s="1">
        <v>4.6938399999999998</v>
      </c>
      <c r="G662" s="2">
        <v>0</v>
      </c>
      <c r="H662" s="1">
        <v>-21.471000000000004</v>
      </c>
      <c r="I662" s="1">
        <v>-100.78143864000002</v>
      </c>
      <c r="L662" s="1" t="str">
        <f t="shared" ref="L662" si="401">A662</f>
        <v>Crab</v>
      </c>
      <c r="M662" s="1" t="str">
        <f t="shared" ref="M662" si="402">C662</f>
        <v>Control pH</v>
      </c>
      <c r="N662" s="1">
        <f t="shared" ref="N662" si="403">AVERAGE(F662:F671)</f>
        <v>3.0427257142857149</v>
      </c>
      <c r="O662" s="1">
        <f t="shared" ref="O662:P662" si="404">AVERAGE(H662:H671)</f>
        <v>18.56642857142857</v>
      </c>
      <c r="P662" s="1">
        <f t="shared" si="404"/>
        <v>24.398850348571433</v>
      </c>
      <c r="Q662" s="1">
        <f t="shared" ref="Q662" si="405">COUNTIF(G662:G671,"=1")</f>
        <v>3</v>
      </c>
      <c r="R662" s="1">
        <f t="shared" ref="R662" si="406">COUNTIF(G662:G671,"=2")</f>
        <v>0</v>
      </c>
    </row>
    <row r="663" spans="1:18" x14ac:dyDescent="0.2">
      <c r="A663" s="1" t="s">
        <v>15</v>
      </c>
      <c r="B663" s="1">
        <v>8.1</v>
      </c>
      <c r="C663" s="1" t="str">
        <f t="shared" si="394"/>
        <v>Control pH</v>
      </c>
      <c r="D663" s="1">
        <v>27</v>
      </c>
      <c r="E663" s="2">
        <v>2</v>
      </c>
      <c r="F663" s="1">
        <v>4.7472000000000003</v>
      </c>
      <c r="G663" s="2">
        <v>0</v>
      </c>
      <c r="H663" s="1">
        <v>-58.274000000000001</v>
      </c>
      <c r="I663" s="1">
        <v>-276.6383328</v>
      </c>
    </row>
    <row r="664" spans="1:18" x14ac:dyDescent="0.2">
      <c r="A664" s="1" t="s">
        <v>15</v>
      </c>
      <c r="B664" s="1">
        <v>8.1</v>
      </c>
      <c r="C664" s="1" t="str">
        <f t="shared" si="394"/>
        <v>Control pH</v>
      </c>
      <c r="D664" s="1">
        <v>27</v>
      </c>
      <c r="E664" s="2">
        <v>3</v>
      </c>
      <c r="F664" s="1">
        <v>1.10636</v>
      </c>
      <c r="G664" s="2">
        <v>0</v>
      </c>
      <c r="H664" s="1">
        <v>51.600999999999999</v>
      </c>
      <c r="I664" s="1">
        <v>57.089282359999999</v>
      </c>
    </row>
    <row r="665" spans="1:18" x14ac:dyDescent="0.2">
      <c r="A665" s="1" t="s">
        <v>15</v>
      </c>
      <c r="B665" s="1">
        <v>8.1</v>
      </c>
      <c r="C665" s="1" t="str">
        <f t="shared" si="394"/>
        <v>Control pH</v>
      </c>
      <c r="D665" s="1">
        <v>27</v>
      </c>
      <c r="E665" s="2">
        <v>4</v>
      </c>
      <c r="F665" s="1">
        <v>2.56812</v>
      </c>
      <c r="G665" s="2">
        <v>0</v>
      </c>
      <c r="H665" s="1">
        <v>63.594999999999999</v>
      </c>
      <c r="I665" s="1">
        <v>163.31959140000001</v>
      </c>
    </row>
    <row r="666" spans="1:18" x14ac:dyDescent="0.2">
      <c r="A666" s="1" t="s">
        <v>15</v>
      </c>
      <c r="B666" s="1">
        <v>8.1</v>
      </c>
      <c r="C666" s="1" t="str">
        <f t="shared" si="394"/>
        <v>Control pH</v>
      </c>
      <c r="D666" s="1">
        <v>27</v>
      </c>
      <c r="E666" s="2">
        <v>5</v>
      </c>
      <c r="F666" s="1">
        <v>1.29244</v>
      </c>
      <c r="G666" s="2">
        <v>0</v>
      </c>
      <c r="H666" s="1">
        <v>10.801000000000002</v>
      </c>
      <c r="I666" s="1">
        <v>13.959644440000003</v>
      </c>
    </row>
    <row r="667" spans="1:18" x14ac:dyDescent="0.2">
      <c r="A667" s="1" t="s">
        <v>15</v>
      </c>
      <c r="B667" s="1">
        <v>8.1</v>
      </c>
      <c r="C667" s="1" t="str">
        <f t="shared" si="394"/>
        <v>Control pH</v>
      </c>
      <c r="D667" s="1">
        <v>27</v>
      </c>
      <c r="E667" s="2">
        <v>6</v>
      </c>
      <c r="F667" s="1">
        <v>2.38192</v>
      </c>
      <c r="G667" s="2">
        <v>0</v>
      </c>
      <c r="H667" s="1">
        <v>29.914000000000001</v>
      </c>
      <c r="I667" s="1">
        <v>71.252754879999998</v>
      </c>
    </row>
    <row r="668" spans="1:18" x14ac:dyDescent="0.2">
      <c r="A668" s="1" t="s">
        <v>15</v>
      </c>
      <c r="B668" s="1">
        <v>8.1</v>
      </c>
      <c r="C668" s="1" t="str">
        <f t="shared" si="394"/>
        <v>Control pH</v>
      </c>
      <c r="D668" s="1">
        <v>27</v>
      </c>
      <c r="E668" s="2">
        <v>7</v>
      </c>
      <c r="F668" s="1">
        <v>4.5091999999999999</v>
      </c>
      <c r="G668" s="2">
        <v>0</v>
      </c>
      <c r="H668" s="1">
        <v>53.799000000000007</v>
      </c>
      <c r="I668" s="1">
        <v>242.59045080000001</v>
      </c>
    </row>
    <row r="669" spans="1:18" x14ac:dyDescent="0.2">
      <c r="A669" s="1" t="s">
        <v>15</v>
      </c>
      <c r="B669" s="1">
        <v>8.1</v>
      </c>
      <c r="C669" s="1" t="str">
        <f t="shared" si="394"/>
        <v>Control pH</v>
      </c>
      <c r="D669" s="1">
        <v>27</v>
      </c>
      <c r="E669" s="2">
        <v>9</v>
      </c>
      <c r="G669" s="2">
        <v>1</v>
      </c>
    </row>
    <row r="670" spans="1:18" x14ac:dyDescent="0.2">
      <c r="A670" s="1" t="s">
        <v>15</v>
      </c>
      <c r="B670" s="1">
        <v>8.1</v>
      </c>
      <c r="C670" s="1" t="str">
        <f t="shared" si="394"/>
        <v>Control pH</v>
      </c>
      <c r="D670" s="1">
        <v>27</v>
      </c>
      <c r="E670" s="2">
        <v>3</v>
      </c>
      <c r="G670" s="2">
        <v>1</v>
      </c>
    </row>
    <row r="671" spans="1:18" x14ac:dyDescent="0.2">
      <c r="A671" s="1" t="s">
        <v>15</v>
      </c>
      <c r="B671" s="1">
        <v>8.1</v>
      </c>
      <c r="C671" s="1" t="str">
        <f t="shared" si="394"/>
        <v>Control pH</v>
      </c>
      <c r="D671" s="1">
        <v>27</v>
      </c>
      <c r="E671" s="2">
        <v>10</v>
      </c>
      <c r="G671" s="2">
        <v>1</v>
      </c>
    </row>
    <row r="672" spans="1:18" x14ac:dyDescent="0.2">
      <c r="A672" s="1" t="s">
        <v>15</v>
      </c>
      <c r="B672" s="1">
        <v>8.1</v>
      </c>
      <c r="C672" s="1" t="str">
        <f t="shared" si="394"/>
        <v>Control pH</v>
      </c>
      <c r="D672" s="1">
        <v>28</v>
      </c>
      <c r="E672" s="2">
        <v>1</v>
      </c>
      <c r="F672" s="1">
        <v>6.3327599999999995</v>
      </c>
      <c r="G672" s="2">
        <v>0</v>
      </c>
      <c r="H672" s="1">
        <v>38.050999999999988</v>
      </c>
      <c r="I672" s="1">
        <v>240.96785075999989</v>
      </c>
      <c r="L672" s="1" t="str">
        <f t="shared" ref="L672" si="407">A672</f>
        <v>Crab</v>
      </c>
      <c r="M672" s="1" t="str">
        <f t="shared" ref="M672" si="408">C672</f>
        <v>Control pH</v>
      </c>
      <c r="N672" s="1">
        <f t="shared" ref="N672" si="409">AVERAGE(F672:F681)</f>
        <v>8.7128240000000012</v>
      </c>
      <c r="O672" s="1">
        <f t="shared" ref="O672:P672" si="410">AVERAGE(H672:H681)</f>
        <v>-54.170600000000015</v>
      </c>
      <c r="P672" s="1">
        <f t="shared" si="410"/>
        <v>-520.05214732800016</v>
      </c>
      <c r="Q672" s="1">
        <f t="shared" ref="Q672" si="411">COUNTIF(G672:G681,"=1")</f>
        <v>3</v>
      </c>
      <c r="R672" s="1">
        <f t="shared" ref="R672" si="412">COUNTIF(G672:G681,"=2")</f>
        <v>2</v>
      </c>
    </row>
    <row r="673" spans="1:18" x14ac:dyDescent="0.2">
      <c r="A673" s="1" t="s">
        <v>15</v>
      </c>
      <c r="B673" s="1">
        <v>8.1</v>
      </c>
      <c r="C673" s="1" t="str">
        <f t="shared" si="394"/>
        <v>Control pH</v>
      </c>
      <c r="D673" s="1">
        <v>28</v>
      </c>
      <c r="E673" s="2">
        <v>2</v>
      </c>
      <c r="F673" s="1">
        <v>6.7296400000000007</v>
      </c>
      <c r="G673" s="2">
        <v>0</v>
      </c>
      <c r="H673" s="1">
        <v>-82.066000000000031</v>
      </c>
      <c r="I673" s="1">
        <v>-552.27463624000029</v>
      </c>
    </row>
    <row r="674" spans="1:18" x14ac:dyDescent="0.2">
      <c r="A674" s="1" t="s">
        <v>15</v>
      </c>
      <c r="B674" s="1">
        <v>8.1</v>
      </c>
      <c r="C674" s="1" t="str">
        <f t="shared" si="394"/>
        <v>Control pH</v>
      </c>
      <c r="D674" s="1">
        <v>28</v>
      </c>
      <c r="E674" s="2">
        <v>3</v>
      </c>
      <c r="F674" s="1">
        <v>7.5151199999999996</v>
      </c>
      <c r="G674" s="2">
        <v>0</v>
      </c>
      <c r="H674" s="1">
        <v>-81.408000000000015</v>
      </c>
      <c r="I674" s="1">
        <v>-611.79088896000007</v>
      </c>
    </row>
    <row r="675" spans="1:18" x14ac:dyDescent="0.2">
      <c r="A675" s="1" t="s">
        <v>15</v>
      </c>
      <c r="B675" s="1">
        <v>8.1</v>
      </c>
      <c r="C675" s="1" t="str">
        <f t="shared" si="394"/>
        <v>Control pH</v>
      </c>
      <c r="D675" s="1">
        <v>28</v>
      </c>
      <c r="E675" s="2">
        <v>4</v>
      </c>
      <c r="F675" s="1">
        <v>9.838519999999999</v>
      </c>
      <c r="G675" s="2">
        <v>0</v>
      </c>
      <c r="H675" s="1">
        <v>-70.995000000000005</v>
      </c>
      <c r="I675" s="1">
        <v>-698.48572739999997</v>
      </c>
    </row>
    <row r="676" spans="1:18" x14ac:dyDescent="0.2">
      <c r="A676" s="1" t="s">
        <v>15</v>
      </c>
      <c r="B676" s="1">
        <v>8.1</v>
      </c>
      <c r="C676" s="1" t="str">
        <f t="shared" si="394"/>
        <v>Control pH</v>
      </c>
      <c r="D676" s="1">
        <v>28</v>
      </c>
      <c r="E676" s="2">
        <v>5</v>
      </c>
      <c r="F676" s="1">
        <v>13.14808</v>
      </c>
      <c r="G676" s="2">
        <v>0</v>
      </c>
      <c r="H676" s="1">
        <v>-74.435000000000002</v>
      </c>
      <c r="I676" s="1">
        <v>-978.67733480000004</v>
      </c>
    </row>
    <row r="677" spans="1:18" x14ac:dyDescent="0.2">
      <c r="A677" s="1" t="s">
        <v>15</v>
      </c>
      <c r="B677" s="1">
        <v>8.1</v>
      </c>
      <c r="C677" s="1" t="str">
        <f t="shared" si="394"/>
        <v>Control pH</v>
      </c>
      <c r="D677" s="1">
        <v>28</v>
      </c>
      <c r="E677" s="2">
        <v>6</v>
      </c>
      <c r="G677" s="2">
        <v>1</v>
      </c>
    </row>
    <row r="678" spans="1:18" x14ac:dyDescent="0.2">
      <c r="A678" s="1" t="s">
        <v>15</v>
      </c>
      <c r="B678" s="1">
        <v>8.1</v>
      </c>
      <c r="C678" s="1" t="str">
        <f t="shared" si="394"/>
        <v>Control pH</v>
      </c>
      <c r="D678" s="1">
        <v>28</v>
      </c>
      <c r="E678" s="2">
        <v>7</v>
      </c>
      <c r="G678" s="2">
        <v>1</v>
      </c>
    </row>
    <row r="679" spans="1:18" x14ac:dyDescent="0.2">
      <c r="A679" s="1" t="s">
        <v>15</v>
      </c>
      <c r="B679" s="1">
        <v>8.1</v>
      </c>
      <c r="C679" s="1" t="str">
        <f t="shared" si="394"/>
        <v>Control pH</v>
      </c>
      <c r="D679" s="1">
        <v>28</v>
      </c>
      <c r="E679" s="2">
        <v>8</v>
      </c>
      <c r="G679" s="2">
        <v>1</v>
      </c>
    </row>
    <row r="680" spans="1:18" x14ac:dyDescent="0.2">
      <c r="A680" s="1" t="s">
        <v>15</v>
      </c>
      <c r="B680" s="1">
        <v>8.1</v>
      </c>
      <c r="C680" s="1" t="str">
        <f t="shared" si="394"/>
        <v>Control pH</v>
      </c>
      <c r="D680" s="1">
        <v>28</v>
      </c>
      <c r="E680" s="2">
        <v>9</v>
      </c>
      <c r="G680" s="2">
        <v>2</v>
      </c>
    </row>
    <row r="681" spans="1:18" x14ac:dyDescent="0.2">
      <c r="A681" s="1" t="s">
        <v>15</v>
      </c>
      <c r="B681" s="1">
        <v>8.1</v>
      </c>
      <c r="C681" s="1" t="str">
        <f t="shared" si="394"/>
        <v>Control pH</v>
      </c>
      <c r="D681" s="1">
        <v>28</v>
      </c>
      <c r="E681" s="2">
        <v>10</v>
      </c>
      <c r="G681" s="2">
        <v>2</v>
      </c>
    </row>
    <row r="682" spans="1:18" x14ac:dyDescent="0.2">
      <c r="A682" s="1" t="s">
        <v>15</v>
      </c>
      <c r="B682" s="1">
        <v>8.1</v>
      </c>
      <c r="C682" s="1" t="str">
        <f t="shared" si="394"/>
        <v>Control pH</v>
      </c>
      <c r="D682" s="1">
        <v>29</v>
      </c>
      <c r="E682" s="2">
        <v>1</v>
      </c>
      <c r="F682" s="1">
        <v>7.5609599999999997</v>
      </c>
      <c r="G682" s="2">
        <v>0</v>
      </c>
      <c r="H682" s="1">
        <v>79.909000000000006</v>
      </c>
      <c r="I682" s="1">
        <v>604.18875264000008</v>
      </c>
      <c r="L682" s="1" t="str">
        <f t="shared" ref="L682" si="413">A682</f>
        <v>Crab</v>
      </c>
      <c r="M682" s="1" t="str">
        <f t="shared" ref="M682" si="414">C682</f>
        <v>Control pH</v>
      </c>
      <c r="N682" s="1">
        <f t="shared" ref="N682" si="415">AVERAGE(F682:F691)</f>
        <v>3.641095</v>
      </c>
      <c r="O682" s="1">
        <f t="shared" ref="O682:P682" si="416">AVERAGE(H682:H691)</f>
        <v>29.784499999999998</v>
      </c>
      <c r="P682" s="1">
        <f t="shared" si="416"/>
        <v>124.85692763000002</v>
      </c>
      <c r="Q682" s="1">
        <f t="shared" ref="Q682" si="417">COUNTIF(G682:G691,"=1")</f>
        <v>2</v>
      </c>
      <c r="R682" s="1">
        <f t="shared" ref="R682" si="418">COUNTIF(G682:G691,"=2")</f>
        <v>0</v>
      </c>
    </row>
    <row r="683" spans="1:18" x14ac:dyDescent="0.2">
      <c r="A683" s="1" t="s">
        <v>15</v>
      </c>
      <c r="B683" s="1">
        <v>8.1</v>
      </c>
      <c r="C683" s="1" t="str">
        <f t="shared" si="394"/>
        <v>Control pH</v>
      </c>
      <c r="D683" s="1">
        <v>29</v>
      </c>
      <c r="E683" s="2">
        <v>2</v>
      </c>
      <c r="F683" s="1">
        <v>3.2775599999999998</v>
      </c>
      <c r="G683" s="2">
        <v>0</v>
      </c>
      <c r="H683" s="1">
        <v>55.251000000000005</v>
      </c>
      <c r="I683" s="1">
        <v>181.08846756</v>
      </c>
    </row>
    <row r="684" spans="1:18" x14ac:dyDescent="0.2">
      <c r="A684" s="1" t="s">
        <v>15</v>
      </c>
      <c r="B684" s="1">
        <v>8.1</v>
      </c>
      <c r="C684" s="1" t="str">
        <f t="shared" si="394"/>
        <v>Control pH</v>
      </c>
      <c r="D684" s="1">
        <v>29</v>
      </c>
      <c r="E684" s="2">
        <v>3</v>
      </c>
      <c r="F684" s="1">
        <v>2.4</v>
      </c>
      <c r="G684" s="2">
        <v>0</v>
      </c>
      <c r="H684" s="1">
        <v>42.13</v>
      </c>
      <c r="I684" s="1">
        <v>101.11200000000001</v>
      </c>
    </row>
    <row r="685" spans="1:18" x14ac:dyDescent="0.2">
      <c r="A685" s="1" t="s">
        <v>15</v>
      </c>
      <c r="B685" s="1">
        <v>8.1</v>
      </c>
      <c r="C685" s="1" t="str">
        <f t="shared" si="394"/>
        <v>Control pH</v>
      </c>
      <c r="D685" s="1">
        <v>29</v>
      </c>
      <c r="E685" s="2">
        <v>4</v>
      </c>
      <c r="F685" s="1">
        <v>2.3667599999999998</v>
      </c>
      <c r="G685" s="2">
        <v>0</v>
      </c>
      <c r="H685" s="1">
        <v>70.534000000000006</v>
      </c>
      <c r="I685" s="1">
        <v>166.93704983999999</v>
      </c>
    </row>
    <row r="686" spans="1:18" x14ac:dyDescent="0.2">
      <c r="A686" s="1" t="s">
        <v>15</v>
      </c>
      <c r="B686" s="1">
        <v>8.1</v>
      </c>
      <c r="C686" s="1" t="str">
        <f t="shared" si="394"/>
        <v>Control pH</v>
      </c>
      <c r="D686" s="1">
        <v>29</v>
      </c>
      <c r="E686" s="2">
        <v>5</v>
      </c>
      <c r="F686" s="1">
        <v>3.3103600000000002</v>
      </c>
      <c r="G686" s="2">
        <v>0</v>
      </c>
      <c r="H686" s="1">
        <v>57.468999999999994</v>
      </c>
      <c r="I686" s="1">
        <v>190.24307883999998</v>
      </c>
    </row>
    <row r="687" spans="1:18" x14ac:dyDescent="0.2">
      <c r="A687" s="1" t="s">
        <v>15</v>
      </c>
      <c r="B687" s="1">
        <v>8.1</v>
      </c>
      <c r="C687" s="1" t="str">
        <f t="shared" si="394"/>
        <v>Control pH</v>
      </c>
      <c r="D687" s="1">
        <v>29</v>
      </c>
      <c r="E687" s="2">
        <v>6</v>
      </c>
      <c r="F687" s="1">
        <v>3.23108</v>
      </c>
      <c r="G687" s="2">
        <v>0</v>
      </c>
      <c r="H687" s="1">
        <v>42.329000000000008</v>
      </c>
      <c r="I687" s="1">
        <v>136.76838532000002</v>
      </c>
    </row>
    <row r="688" spans="1:18" x14ac:dyDescent="0.2">
      <c r="A688" s="1" t="s">
        <v>15</v>
      </c>
      <c r="B688" s="1">
        <v>8.1</v>
      </c>
      <c r="C688" s="1" t="str">
        <f t="shared" si="394"/>
        <v>Control pH</v>
      </c>
      <c r="D688" s="1">
        <v>29</v>
      </c>
      <c r="E688" s="2">
        <v>7</v>
      </c>
      <c r="F688" s="1">
        <v>3.2775599999999998</v>
      </c>
      <c r="G688" s="2">
        <v>0</v>
      </c>
      <c r="H688" s="1">
        <v>-55.251000000000005</v>
      </c>
      <c r="I688" s="1">
        <v>-181.08846756</v>
      </c>
    </row>
    <row r="689" spans="1:18" x14ac:dyDescent="0.2">
      <c r="A689" s="1" t="s">
        <v>15</v>
      </c>
      <c r="B689" s="1">
        <v>8.1</v>
      </c>
      <c r="C689" s="1" t="str">
        <f t="shared" si="394"/>
        <v>Control pH</v>
      </c>
      <c r="D689" s="1">
        <v>29</v>
      </c>
      <c r="E689" s="2">
        <v>8</v>
      </c>
      <c r="F689" s="1">
        <v>3.7044799999999998</v>
      </c>
      <c r="G689" s="2">
        <v>0</v>
      </c>
      <c r="H689" s="1">
        <v>-54.094999999999999</v>
      </c>
      <c r="I689" s="1">
        <v>-200.39384559999999</v>
      </c>
    </row>
    <row r="690" spans="1:18" x14ac:dyDescent="0.2">
      <c r="A690" s="1" t="s">
        <v>15</v>
      </c>
      <c r="B690" s="1">
        <v>8.1</v>
      </c>
      <c r="C690" s="1" t="str">
        <f t="shared" si="394"/>
        <v>Control pH</v>
      </c>
      <c r="D690" s="1">
        <v>29</v>
      </c>
      <c r="E690" s="2">
        <v>9</v>
      </c>
      <c r="G690" s="2">
        <v>1</v>
      </c>
    </row>
    <row r="691" spans="1:18" x14ac:dyDescent="0.2">
      <c r="A691" s="1" t="s">
        <v>15</v>
      </c>
      <c r="B691" s="1">
        <v>8.1</v>
      </c>
      <c r="C691" s="1" t="str">
        <f t="shared" si="394"/>
        <v>Control pH</v>
      </c>
      <c r="D691" s="1">
        <v>29</v>
      </c>
      <c r="E691" s="2">
        <v>10</v>
      </c>
      <c r="G691" s="2">
        <v>1</v>
      </c>
    </row>
    <row r="692" spans="1:18" x14ac:dyDescent="0.2">
      <c r="A692" s="1" t="s">
        <v>15</v>
      </c>
      <c r="B692" s="1">
        <v>8.1</v>
      </c>
      <c r="C692" s="1" t="str">
        <f t="shared" si="394"/>
        <v>Control pH</v>
      </c>
      <c r="D692" s="1">
        <v>30</v>
      </c>
      <c r="E692" s="2">
        <v>1</v>
      </c>
      <c r="F692" s="1">
        <v>1.4499600000000001</v>
      </c>
      <c r="G692" s="2">
        <v>0</v>
      </c>
      <c r="H692" s="1">
        <v>-13.443999999999988</v>
      </c>
      <c r="I692" s="1">
        <v>-19.493262239999986</v>
      </c>
      <c r="L692" s="1" t="str">
        <f t="shared" ref="L692" si="419">A692</f>
        <v>Crab</v>
      </c>
      <c r="M692" s="1" t="str">
        <f t="shared" ref="M692" si="420">C692</f>
        <v>Control pH</v>
      </c>
      <c r="N692" s="1">
        <f t="shared" ref="N692" si="421">AVERAGE(F692:F701)</f>
        <v>6.4123400000000004</v>
      </c>
      <c r="O692" s="1">
        <f t="shared" ref="O692:P692" si="422">AVERAGE(H692:H701)</f>
        <v>41.002499999999998</v>
      </c>
      <c r="P692" s="1">
        <f t="shared" si="422"/>
        <v>370.64351184666674</v>
      </c>
      <c r="Q692" s="1">
        <f t="shared" ref="Q692" si="423">COUNTIF(G692:G701,"=1")</f>
        <v>3</v>
      </c>
      <c r="R692" s="1">
        <f t="shared" ref="R692" si="424">COUNTIF(G692:G701,"=2")</f>
        <v>1</v>
      </c>
    </row>
    <row r="693" spans="1:18" x14ac:dyDescent="0.2">
      <c r="A693" s="1" t="s">
        <v>15</v>
      </c>
      <c r="B693" s="1">
        <v>8.1</v>
      </c>
      <c r="C693" s="1" t="str">
        <f t="shared" si="394"/>
        <v>Control pH</v>
      </c>
      <c r="D693" s="1">
        <v>30</v>
      </c>
      <c r="E693" s="2">
        <v>2</v>
      </c>
      <c r="F693" s="1">
        <v>4.4835599999999998</v>
      </c>
      <c r="G693" s="2">
        <v>0</v>
      </c>
      <c r="H693" s="1">
        <v>-26.524000000000001</v>
      </c>
      <c r="I693" s="1">
        <v>-118.92194544</v>
      </c>
    </row>
    <row r="694" spans="1:18" x14ac:dyDescent="0.2">
      <c r="A694" s="1" t="s">
        <v>15</v>
      </c>
      <c r="B694" s="1">
        <v>8.1</v>
      </c>
      <c r="C694" s="1" t="str">
        <f t="shared" si="394"/>
        <v>Control pH</v>
      </c>
      <c r="D694" s="1">
        <v>30</v>
      </c>
      <c r="E694" s="2">
        <v>3</v>
      </c>
      <c r="F694" s="1">
        <v>5.8444000000000003</v>
      </c>
      <c r="G694" s="2">
        <v>0</v>
      </c>
      <c r="H694" s="1">
        <v>59.820999999999998</v>
      </c>
      <c r="I694" s="1">
        <v>349.6178524</v>
      </c>
    </row>
    <row r="695" spans="1:18" x14ac:dyDescent="0.2">
      <c r="A695" s="1" t="s">
        <v>15</v>
      </c>
      <c r="B695" s="1">
        <v>8.1</v>
      </c>
      <c r="C695" s="1" t="str">
        <f t="shared" si="394"/>
        <v>Control pH</v>
      </c>
      <c r="D695" s="1">
        <v>30</v>
      </c>
      <c r="E695" s="2">
        <v>4</v>
      </c>
      <c r="F695" s="1">
        <v>7.8230399999999998</v>
      </c>
      <c r="G695" s="2">
        <v>0</v>
      </c>
      <c r="H695" s="1">
        <v>74.600999999999999</v>
      </c>
      <c r="I695" s="1">
        <v>583.60660703999997</v>
      </c>
    </row>
    <row r="696" spans="1:18" x14ac:dyDescent="0.2">
      <c r="A696" s="1" t="s">
        <v>15</v>
      </c>
      <c r="B696" s="1">
        <v>8.1</v>
      </c>
      <c r="C696" s="1" t="str">
        <f t="shared" si="394"/>
        <v>Control pH</v>
      </c>
      <c r="D696" s="1">
        <v>30</v>
      </c>
      <c r="E696" s="2">
        <v>5</v>
      </c>
      <c r="F696" s="1">
        <v>8.7674000000000003</v>
      </c>
      <c r="G696" s="2">
        <v>0</v>
      </c>
      <c r="H696" s="1">
        <v>76.647000000000006</v>
      </c>
      <c r="I696" s="1">
        <v>671.99490780000008</v>
      </c>
    </row>
    <row r="697" spans="1:18" x14ac:dyDescent="0.2">
      <c r="A697" s="1" t="s">
        <v>15</v>
      </c>
      <c r="B697" s="1">
        <v>8.1</v>
      </c>
      <c r="C697" s="1" t="str">
        <f t="shared" si="394"/>
        <v>Control pH</v>
      </c>
      <c r="D697" s="1">
        <v>30</v>
      </c>
      <c r="E697" s="2">
        <v>6</v>
      </c>
      <c r="F697" s="1">
        <v>10.10568</v>
      </c>
      <c r="G697" s="2">
        <v>0</v>
      </c>
      <c r="H697" s="1">
        <v>74.914000000000001</v>
      </c>
      <c r="I697" s="1">
        <v>757.05691151999997</v>
      </c>
    </row>
    <row r="698" spans="1:18" x14ac:dyDescent="0.2">
      <c r="A698" s="1" t="s">
        <v>15</v>
      </c>
      <c r="B698" s="1">
        <v>8.1</v>
      </c>
      <c r="C698" s="1" t="str">
        <f t="shared" si="394"/>
        <v>Control pH</v>
      </c>
      <c r="D698" s="1">
        <v>30</v>
      </c>
      <c r="E698" s="2">
        <v>7</v>
      </c>
      <c r="G698" s="2">
        <v>1</v>
      </c>
    </row>
    <row r="699" spans="1:18" x14ac:dyDescent="0.2">
      <c r="A699" s="1" t="s">
        <v>15</v>
      </c>
      <c r="B699" s="1">
        <v>8.1</v>
      </c>
      <c r="C699" s="1" t="str">
        <f t="shared" si="394"/>
        <v>Control pH</v>
      </c>
      <c r="D699" s="1">
        <v>30</v>
      </c>
      <c r="E699" s="2">
        <v>8</v>
      </c>
      <c r="G699" s="2">
        <v>1</v>
      </c>
    </row>
    <row r="700" spans="1:18" x14ac:dyDescent="0.2">
      <c r="A700" s="1" t="s">
        <v>15</v>
      </c>
      <c r="B700" s="1">
        <v>8.1</v>
      </c>
      <c r="C700" s="1" t="str">
        <f t="shared" si="394"/>
        <v>Control pH</v>
      </c>
      <c r="D700" s="1">
        <v>30</v>
      </c>
      <c r="E700" s="2">
        <v>9</v>
      </c>
      <c r="G700" s="2">
        <v>1</v>
      </c>
    </row>
    <row r="701" spans="1:18" x14ac:dyDescent="0.2">
      <c r="A701" s="1" t="s">
        <v>15</v>
      </c>
      <c r="B701" s="1">
        <v>8.1</v>
      </c>
      <c r="C701" s="1" t="str">
        <f t="shared" si="394"/>
        <v>Control pH</v>
      </c>
      <c r="D701" s="1">
        <v>30</v>
      </c>
      <c r="E701" s="2">
        <v>10</v>
      </c>
      <c r="G701" s="2">
        <v>2</v>
      </c>
    </row>
    <row r="702" spans="1:18" x14ac:dyDescent="0.2">
      <c r="A702" s="1" t="s">
        <v>15</v>
      </c>
      <c r="B702" s="1">
        <v>8.1</v>
      </c>
      <c r="C702" s="1" t="str">
        <f t="shared" si="394"/>
        <v>Control pH</v>
      </c>
      <c r="D702" s="1">
        <v>31</v>
      </c>
      <c r="E702" s="2">
        <v>1</v>
      </c>
      <c r="F702" s="1">
        <v>4.6351599999999999</v>
      </c>
      <c r="G702" s="2">
        <v>0</v>
      </c>
      <c r="H702" s="1">
        <v>-10.251000000000005</v>
      </c>
      <c r="I702" s="1">
        <v>-47.515025160000022</v>
      </c>
      <c r="L702" s="1" t="str">
        <f t="shared" ref="L702" si="425">A702</f>
        <v>Crab</v>
      </c>
      <c r="M702" s="1" t="str">
        <f t="shared" ref="M702" si="426">C702</f>
        <v>Control pH</v>
      </c>
      <c r="N702" s="1">
        <f t="shared" ref="N702" si="427">AVERAGE(F702:F711)</f>
        <v>5.0228000000000002</v>
      </c>
      <c r="O702" s="1">
        <f t="shared" ref="O702:P702" si="428">AVERAGE(H702:H711)</f>
        <v>38.598666666666666</v>
      </c>
      <c r="P702" s="1">
        <f t="shared" si="428"/>
        <v>217.19959908000001</v>
      </c>
      <c r="Q702" s="1">
        <f t="shared" ref="Q702" si="429">COUNTIF(G702:G711,"=1")</f>
        <v>2</v>
      </c>
      <c r="R702" s="1">
        <f t="shared" ref="R702" si="430">COUNTIF(G702:G711,"=2")</f>
        <v>2</v>
      </c>
    </row>
    <row r="703" spans="1:18" x14ac:dyDescent="0.2">
      <c r="A703" s="1" t="s">
        <v>15</v>
      </c>
      <c r="B703" s="1">
        <v>8.1</v>
      </c>
      <c r="C703" s="1" t="str">
        <f t="shared" si="394"/>
        <v>Control pH</v>
      </c>
      <c r="D703" s="1">
        <v>31</v>
      </c>
      <c r="E703" s="2">
        <v>2</v>
      </c>
      <c r="F703" s="1">
        <v>3.8418799999999997</v>
      </c>
      <c r="G703" s="2">
        <v>0</v>
      </c>
      <c r="H703" s="1">
        <v>9.210000000000008</v>
      </c>
      <c r="I703" s="1">
        <v>35.383714800000028</v>
      </c>
    </row>
    <row r="704" spans="1:18" x14ac:dyDescent="0.2">
      <c r="A704" s="1" t="s">
        <v>15</v>
      </c>
      <c r="B704" s="1">
        <v>8.1</v>
      </c>
      <c r="C704" s="1" t="str">
        <f t="shared" si="394"/>
        <v>Control pH</v>
      </c>
      <c r="D704" s="1">
        <v>31</v>
      </c>
      <c r="E704" s="2">
        <v>3</v>
      </c>
      <c r="F704" s="1">
        <v>6.5287199999999999</v>
      </c>
      <c r="G704" s="2">
        <v>0</v>
      </c>
      <c r="H704" s="1">
        <v>64.972999999999999</v>
      </c>
      <c r="I704" s="1">
        <v>424.19052455999997</v>
      </c>
    </row>
    <row r="705" spans="1:18" x14ac:dyDescent="0.2">
      <c r="A705" s="1" t="s">
        <v>15</v>
      </c>
      <c r="B705" s="1">
        <v>8.1</v>
      </c>
      <c r="C705" s="1" t="str">
        <f t="shared" si="394"/>
        <v>Control pH</v>
      </c>
      <c r="D705" s="1">
        <v>31</v>
      </c>
      <c r="E705" s="2">
        <v>4</v>
      </c>
      <c r="F705" s="1">
        <v>6.2411599999999998</v>
      </c>
      <c r="G705" s="2">
        <v>0</v>
      </c>
      <c r="H705" s="1">
        <v>80.102000000000004</v>
      </c>
      <c r="I705" s="1">
        <v>499.92939832000002</v>
      </c>
    </row>
    <row r="706" spans="1:18" x14ac:dyDescent="0.2">
      <c r="A706" s="1" t="s">
        <v>15</v>
      </c>
      <c r="B706" s="1">
        <v>8.1</v>
      </c>
      <c r="C706" s="1" t="str">
        <f t="shared" si="394"/>
        <v>Control pH</v>
      </c>
      <c r="D706" s="1">
        <v>31</v>
      </c>
      <c r="E706" s="2">
        <v>5</v>
      </c>
      <c r="F706" s="1">
        <v>4.5615600000000001</v>
      </c>
      <c r="G706" s="2">
        <v>0</v>
      </c>
      <c r="H706" s="1">
        <v>52.435000000000002</v>
      </c>
      <c r="I706" s="1">
        <v>239.18539860000001</v>
      </c>
    </row>
    <row r="707" spans="1:18" x14ac:dyDescent="0.2">
      <c r="A707" s="1" t="s">
        <v>15</v>
      </c>
      <c r="B707" s="1">
        <v>8.1</v>
      </c>
      <c r="C707" s="1" t="str">
        <f t="shared" ref="C707:C770" si="431">IF(B707&gt;8,"Control pH","Low pH")</f>
        <v>Control pH</v>
      </c>
      <c r="D707" s="1">
        <v>31</v>
      </c>
      <c r="E707" s="2">
        <v>6</v>
      </c>
      <c r="F707" s="1">
        <v>4.3283199999999997</v>
      </c>
      <c r="G707" s="2">
        <v>0</v>
      </c>
      <c r="H707" s="1">
        <v>35.122999999999998</v>
      </c>
      <c r="I707" s="1">
        <v>152.02358335999998</v>
      </c>
    </row>
    <row r="708" spans="1:18" x14ac:dyDescent="0.2">
      <c r="A708" s="1" t="s">
        <v>15</v>
      </c>
      <c r="B708" s="1">
        <v>8.1</v>
      </c>
      <c r="C708" s="1" t="str">
        <f t="shared" si="431"/>
        <v>Control pH</v>
      </c>
      <c r="D708" s="1">
        <v>31</v>
      </c>
      <c r="E708" s="2">
        <v>7</v>
      </c>
      <c r="G708" s="2">
        <v>1</v>
      </c>
    </row>
    <row r="709" spans="1:18" x14ac:dyDescent="0.2">
      <c r="A709" s="1" t="s">
        <v>15</v>
      </c>
      <c r="B709" s="1">
        <v>8.1</v>
      </c>
      <c r="C709" s="1" t="str">
        <f t="shared" si="431"/>
        <v>Control pH</v>
      </c>
      <c r="D709" s="1">
        <v>31</v>
      </c>
      <c r="E709" s="2">
        <v>8</v>
      </c>
      <c r="G709" s="2">
        <v>1</v>
      </c>
    </row>
    <row r="710" spans="1:18" x14ac:dyDescent="0.2">
      <c r="A710" s="1" t="s">
        <v>15</v>
      </c>
      <c r="B710" s="1">
        <v>8.1</v>
      </c>
      <c r="C710" s="1" t="str">
        <f t="shared" si="431"/>
        <v>Control pH</v>
      </c>
      <c r="D710" s="1">
        <v>31</v>
      </c>
      <c r="E710" s="2">
        <v>9</v>
      </c>
      <c r="G710" s="2">
        <v>2</v>
      </c>
    </row>
    <row r="711" spans="1:18" x14ac:dyDescent="0.2">
      <c r="A711" s="1" t="s">
        <v>15</v>
      </c>
      <c r="B711" s="1">
        <v>8.1</v>
      </c>
      <c r="C711" s="1" t="str">
        <f t="shared" si="431"/>
        <v>Control pH</v>
      </c>
      <c r="D711" s="1">
        <v>31</v>
      </c>
      <c r="E711" s="2">
        <v>10</v>
      </c>
      <c r="G711" s="2">
        <v>2</v>
      </c>
    </row>
    <row r="712" spans="1:18" x14ac:dyDescent="0.2">
      <c r="A712" s="1" t="s">
        <v>15</v>
      </c>
      <c r="B712" s="1">
        <v>8.1</v>
      </c>
      <c r="C712" s="1" t="str">
        <f t="shared" si="431"/>
        <v>Control pH</v>
      </c>
      <c r="D712" s="1">
        <v>32</v>
      </c>
      <c r="E712" s="2">
        <v>1</v>
      </c>
      <c r="F712" s="1">
        <v>2.4</v>
      </c>
      <c r="G712" s="2">
        <v>0</v>
      </c>
      <c r="H712" s="1">
        <v>42.13</v>
      </c>
      <c r="I712" s="1">
        <v>101.11200000000001</v>
      </c>
      <c r="L712" s="1" t="str">
        <f t="shared" ref="L712" si="432">A712</f>
        <v>Crab</v>
      </c>
      <c r="M712" s="1" t="str">
        <f t="shared" ref="M712" si="433">C712</f>
        <v>Control pH</v>
      </c>
      <c r="N712" s="1">
        <f t="shared" ref="N712" si="434">AVERAGE(F712:F721)</f>
        <v>9.7806079999999991</v>
      </c>
      <c r="O712" s="1">
        <f t="shared" ref="O712:P712" si="435">AVERAGE(H712:H721)</f>
        <v>-55.799000000000014</v>
      </c>
      <c r="P712" s="1">
        <f t="shared" si="435"/>
        <v>-747.95493104800005</v>
      </c>
      <c r="Q712" s="1">
        <f t="shared" ref="Q712" si="436">COUNTIF(G712:G721,"=1")</f>
        <v>5</v>
      </c>
      <c r="R712" s="1">
        <f t="shared" ref="R712" si="437">COUNTIF(G712:G721,"=2")</f>
        <v>0</v>
      </c>
    </row>
    <row r="713" spans="1:18" x14ac:dyDescent="0.2">
      <c r="A713" s="1" t="s">
        <v>15</v>
      </c>
      <c r="B713" s="1">
        <v>8.1</v>
      </c>
      <c r="C713" s="1" t="str">
        <f t="shared" si="431"/>
        <v>Control pH</v>
      </c>
      <c r="D713" s="1">
        <v>32</v>
      </c>
      <c r="E713" s="2">
        <v>2</v>
      </c>
      <c r="F713" s="1">
        <v>2.5848800000000001</v>
      </c>
      <c r="G713" s="2">
        <v>0</v>
      </c>
      <c r="H713" s="1">
        <v>-79.199000000000012</v>
      </c>
      <c r="I713" s="1">
        <v>-204.71991112000003</v>
      </c>
    </row>
    <row r="714" spans="1:18" x14ac:dyDescent="0.2">
      <c r="A714" s="1" t="s">
        <v>15</v>
      </c>
      <c r="B714" s="1">
        <v>8.1</v>
      </c>
      <c r="C714" s="1" t="str">
        <f t="shared" si="431"/>
        <v>Control pH</v>
      </c>
      <c r="D714" s="1">
        <v>32</v>
      </c>
      <c r="E714" s="2">
        <v>3</v>
      </c>
      <c r="F714" s="1">
        <v>9.9513199999999991</v>
      </c>
      <c r="G714" s="2">
        <v>0</v>
      </c>
      <c r="H714" s="1">
        <v>-67.31</v>
      </c>
      <c r="I714" s="1">
        <v>-669.82334919999994</v>
      </c>
    </row>
    <row r="715" spans="1:18" x14ac:dyDescent="0.2">
      <c r="A715" s="1" t="s">
        <v>15</v>
      </c>
      <c r="B715" s="1">
        <v>8.1</v>
      </c>
      <c r="C715" s="1" t="str">
        <f t="shared" si="431"/>
        <v>Control pH</v>
      </c>
      <c r="D715" s="1">
        <v>32</v>
      </c>
      <c r="E715" s="2">
        <v>4</v>
      </c>
      <c r="F715" s="1">
        <v>16.68516</v>
      </c>
      <c r="G715" s="2">
        <v>0</v>
      </c>
      <c r="H715" s="1">
        <v>-86.023000000000025</v>
      </c>
      <c r="I715" s="1">
        <v>-1435.3075186800004</v>
      </c>
    </row>
    <row r="716" spans="1:18" x14ac:dyDescent="0.2">
      <c r="A716" s="1" t="s">
        <v>15</v>
      </c>
      <c r="B716" s="1">
        <v>8.1</v>
      </c>
      <c r="C716" s="1" t="str">
        <f t="shared" si="431"/>
        <v>Control pH</v>
      </c>
      <c r="D716" s="1">
        <v>32</v>
      </c>
      <c r="E716" s="2">
        <v>5</v>
      </c>
      <c r="F716" s="1">
        <v>17.281679999999998</v>
      </c>
      <c r="G716" s="2">
        <v>0</v>
      </c>
      <c r="H716" s="1">
        <v>-88.593000000000018</v>
      </c>
      <c r="I716" s="1">
        <v>-1531.0358762400001</v>
      </c>
    </row>
    <row r="717" spans="1:18" x14ac:dyDescent="0.2">
      <c r="A717" s="1" t="s">
        <v>15</v>
      </c>
      <c r="B717" s="1">
        <v>8.1</v>
      </c>
      <c r="C717" s="1" t="str">
        <f t="shared" si="431"/>
        <v>Control pH</v>
      </c>
      <c r="D717" s="1">
        <v>32</v>
      </c>
      <c r="E717" s="2">
        <v>6</v>
      </c>
      <c r="G717" s="2">
        <v>1</v>
      </c>
    </row>
    <row r="718" spans="1:18" x14ac:dyDescent="0.2">
      <c r="A718" s="1" t="s">
        <v>15</v>
      </c>
      <c r="B718" s="1">
        <v>8.1</v>
      </c>
      <c r="C718" s="1" t="str">
        <f t="shared" si="431"/>
        <v>Control pH</v>
      </c>
      <c r="D718" s="1">
        <v>32</v>
      </c>
      <c r="E718" s="2">
        <v>7</v>
      </c>
      <c r="G718" s="2">
        <v>1</v>
      </c>
    </row>
    <row r="719" spans="1:18" x14ac:dyDescent="0.2">
      <c r="A719" s="1" t="s">
        <v>15</v>
      </c>
      <c r="B719" s="1">
        <v>8.1</v>
      </c>
      <c r="C719" s="1" t="str">
        <f t="shared" si="431"/>
        <v>Control pH</v>
      </c>
      <c r="D719" s="1">
        <v>32</v>
      </c>
      <c r="E719" s="2">
        <v>8</v>
      </c>
      <c r="G719" s="2">
        <v>1</v>
      </c>
    </row>
    <row r="720" spans="1:18" x14ac:dyDescent="0.2">
      <c r="A720" s="1" t="s">
        <v>15</v>
      </c>
      <c r="B720" s="1">
        <v>8.1</v>
      </c>
      <c r="C720" s="1" t="str">
        <f t="shared" si="431"/>
        <v>Control pH</v>
      </c>
      <c r="D720" s="1">
        <v>32</v>
      </c>
      <c r="E720" s="2">
        <v>9</v>
      </c>
      <c r="G720" s="2">
        <v>1</v>
      </c>
    </row>
    <row r="721" spans="1:18" x14ac:dyDescent="0.2">
      <c r="A721" s="1" t="s">
        <v>15</v>
      </c>
      <c r="B721" s="1">
        <v>8.1</v>
      </c>
      <c r="C721" s="1" t="str">
        <f t="shared" si="431"/>
        <v>Control pH</v>
      </c>
      <c r="D721" s="1">
        <v>32</v>
      </c>
      <c r="E721" s="2">
        <v>10</v>
      </c>
      <c r="G721" s="2">
        <v>1</v>
      </c>
    </row>
    <row r="722" spans="1:18" x14ac:dyDescent="0.2">
      <c r="A722" s="1" t="s">
        <v>13</v>
      </c>
      <c r="B722" s="1">
        <v>8.1</v>
      </c>
      <c r="C722" s="1" t="str">
        <f t="shared" si="431"/>
        <v>Control pH</v>
      </c>
      <c r="D722" s="1">
        <v>11</v>
      </c>
      <c r="E722" s="2">
        <v>1</v>
      </c>
      <c r="F722" s="1">
        <v>3.84748</v>
      </c>
      <c r="G722" s="2">
        <v>0</v>
      </c>
      <c r="H722" s="1">
        <v>14.575999999999993</v>
      </c>
      <c r="I722" s="1">
        <v>56.080868479999978</v>
      </c>
      <c r="L722" s="1" t="str">
        <f t="shared" ref="L722" si="438">A722</f>
        <v>ctrl</v>
      </c>
      <c r="M722" s="1" t="str">
        <f t="shared" ref="M722" si="439">C722</f>
        <v>Control pH</v>
      </c>
      <c r="N722" s="1">
        <f t="shared" ref="N722" si="440">AVERAGE(F722:F731)</f>
        <v>3.5232119999999996</v>
      </c>
      <c r="O722" s="1">
        <f t="shared" ref="O722:P722" si="441">AVERAGE(H722:H731)</f>
        <v>-0.23550000000000465</v>
      </c>
      <c r="P722" s="1">
        <f t="shared" si="441"/>
        <v>-71.510194212000016</v>
      </c>
      <c r="Q722" s="1">
        <f t="shared" ref="Q722" si="442">COUNTIF(G722:G731,"=1")</f>
        <v>0</v>
      </c>
      <c r="R722" s="1">
        <f t="shared" ref="R722" si="443">COUNTIF(G722:G731,"=2")</f>
        <v>0</v>
      </c>
    </row>
    <row r="723" spans="1:18" x14ac:dyDescent="0.2">
      <c r="A723" s="1" t="s">
        <v>13</v>
      </c>
      <c r="B723" s="1">
        <v>8.1</v>
      </c>
      <c r="C723" s="1" t="str">
        <f t="shared" si="431"/>
        <v>Control pH</v>
      </c>
      <c r="D723" s="1">
        <v>11</v>
      </c>
      <c r="E723" s="2">
        <v>2</v>
      </c>
      <c r="F723" s="1">
        <v>4.0605599999999997</v>
      </c>
      <c r="G723" s="2">
        <v>0</v>
      </c>
      <c r="H723" s="1">
        <v>45.16</v>
      </c>
      <c r="I723" s="1">
        <v>183.37488959999996</v>
      </c>
    </row>
    <row r="724" spans="1:18" x14ac:dyDescent="0.2">
      <c r="A724" s="1" t="s">
        <v>13</v>
      </c>
      <c r="B724" s="1">
        <v>8.1</v>
      </c>
      <c r="C724" s="1" t="str">
        <f t="shared" si="431"/>
        <v>Control pH</v>
      </c>
      <c r="D724" s="1">
        <v>11</v>
      </c>
      <c r="E724" s="2">
        <v>3</v>
      </c>
      <c r="F724" s="1">
        <v>3.5638000000000001</v>
      </c>
      <c r="G724" s="2">
        <v>0</v>
      </c>
      <c r="H724" s="1">
        <v>56</v>
      </c>
      <c r="I724" s="1">
        <v>199.5728</v>
      </c>
    </row>
    <row r="725" spans="1:18" x14ac:dyDescent="0.2">
      <c r="A725" s="1" t="s">
        <v>13</v>
      </c>
      <c r="B725" s="1">
        <v>8.1</v>
      </c>
      <c r="C725" s="1" t="str">
        <f t="shared" si="431"/>
        <v>Control pH</v>
      </c>
      <c r="D725" s="1">
        <v>11</v>
      </c>
      <c r="E725" s="2">
        <v>4</v>
      </c>
      <c r="F725" s="1">
        <v>1.6144399999999999</v>
      </c>
      <c r="G725" s="2">
        <v>0</v>
      </c>
      <c r="H725" s="1">
        <v>52.986999999999995</v>
      </c>
      <c r="I725" s="1">
        <v>85.544332279999992</v>
      </c>
    </row>
    <row r="726" spans="1:18" x14ac:dyDescent="0.2">
      <c r="A726" s="1" t="s">
        <v>13</v>
      </c>
      <c r="B726" s="1">
        <v>8.1</v>
      </c>
      <c r="C726" s="1" t="str">
        <f t="shared" si="431"/>
        <v>Control pH</v>
      </c>
      <c r="D726" s="1">
        <v>11</v>
      </c>
      <c r="E726" s="2">
        <v>5</v>
      </c>
      <c r="F726" s="1">
        <v>1.4843199999999999</v>
      </c>
      <c r="G726" s="2">
        <v>0</v>
      </c>
      <c r="H726" s="1">
        <v>-3.0360000000000014</v>
      </c>
      <c r="I726" s="1">
        <v>-4.5063955200000017</v>
      </c>
    </row>
    <row r="727" spans="1:18" x14ac:dyDescent="0.2">
      <c r="A727" s="1" t="s">
        <v>13</v>
      </c>
      <c r="B727" s="1">
        <v>8.1</v>
      </c>
      <c r="C727" s="1" t="str">
        <f t="shared" si="431"/>
        <v>Control pH</v>
      </c>
      <c r="D727" s="1">
        <v>11</v>
      </c>
      <c r="E727" s="2">
        <v>6</v>
      </c>
      <c r="F727" s="1">
        <v>0.53664000000000001</v>
      </c>
      <c r="G727" s="2">
        <v>0</v>
      </c>
      <c r="H727" s="1">
        <v>74.435000000000002</v>
      </c>
      <c r="I727" s="1">
        <v>39.944798400000003</v>
      </c>
    </row>
    <row r="728" spans="1:18" x14ac:dyDescent="0.2">
      <c r="A728" s="1" t="s">
        <v>13</v>
      </c>
      <c r="B728" s="1">
        <v>8.1</v>
      </c>
      <c r="C728" s="1" t="str">
        <f t="shared" si="431"/>
        <v>Control pH</v>
      </c>
      <c r="D728" s="1">
        <v>11</v>
      </c>
      <c r="E728" s="2">
        <v>7</v>
      </c>
      <c r="F728" s="1">
        <v>3.23108</v>
      </c>
      <c r="G728" s="2">
        <v>0</v>
      </c>
      <c r="H728" s="1">
        <v>-63.932000000000016</v>
      </c>
      <c r="I728" s="1">
        <v>-206.56940656000006</v>
      </c>
    </row>
    <row r="729" spans="1:18" x14ac:dyDescent="0.2">
      <c r="A729" s="1" t="s">
        <v>13</v>
      </c>
      <c r="B729" s="1">
        <v>8.1</v>
      </c>
      <c r="C729" s="1" t="str">
        <f t="shared" si="431"/>
        <v>Control pH</v>
      </c>
      <c r="D729" s="1">
        <v>11</v>
      </c>
      <c r="E729" s="2">
        <v>8</v>
      </c>
      <c r="F729" s="1">
        <v>6.1703999999999999</v>
      </c>
      <c r="G729" s="2">
        <v>0</v>
      </c>
      <c r="H729" s="1">
        <v>-65.504000000000019</v>
      </c>
      <c r="I729" s="1">
        <v>-404.18588160000013</v>
      </c>
    </row>
    <row r="730" spans="1:18" x14ac:dyDescent="0.2">
      <c r="A730" s="1" t="s">
        <v>13</v>
      </c>
      <c r="B730" s="1">
        <v>8.1</v>
      </c>
      <c r="C730" s="1" t="str">
        <f t="shared" si="431"/>
        <v>Control pH</v>
      </c>
      <c r="D730" s="1">
        <v>11</v>
      </c>
      <c r="E730" s="2">
        <v>9</v>
      </c>
      <c r="F730" s="1">
        <v>7.5941999999999998</v>
      </c>
      <c r="G730" s="2">
        <v>0</v>
      </c>
      <c r="H730" s="1">
        <v>-69.569999999999993</v>
      </c>
      <c r="I730" s="1">
        <v>-528.32849399999998</v>
      </c>
    </row>
    <row r="731" spans="1:18" x14ac:dyDescent="0.2">
      <c r="A731" s="1" t="s">
        <v>13</v>
      </c>
      <c r="B731" s="1">
        <v>8.1</v>
      </c>
      <c r="C731" s="1" t="str">
        <f t="shared" si="431"/>
        <v>Control pH</v>
      </c>
      <c r="D731" s="1">
        <v>11</v>
      </c>
      <c r="E731" s="2">
        <v>10</v>
      </c>
      <c r="F731" s="1">
        <v>3.1292</v>
      </c>
      <c r="G731" s="2">
        <v>0</v>
      </c>
      <c r="H731" s="1">
        <v>-43.471000000000004</v>
      </c>
      <c r="I731" s="1">
        <v>-136.02945320000001</v>
      </c>
    </row>
    <row r="732" spans="1:18" x14ac:dyDescent="0.2">
      <c r="A732" s="1" t="s">
        <v>13</v>
      </c>
      <c r="B732" s="1">
        <v>8.1</v>
      </c>
      <c r="C732" s="1" t="str">
        <f t="shared" si="431"/>
        <v>Control pH</v>
      </c>
      <c r="D732" s="1">
        <v>12</v>
      </c>
      <c r="E732" s="2">
        <v>1</v>
      </c>
      <c r="F732" s="1">
        <v>4.2527999999999997</v>
      </c>
      <c r="G732" s="2">
        <v>0</v>
      </c>
      <c r="H732" s="1">
        <v>-62.610000000000014</v>
      </c>
      <c r="I732" s="1">
        <v>-266.26780800000006</v>
      </c>
      <c r="L732" s="1" t="str">
        <f t="shared" ref="L732" si="444">A732</f>
        <v>ctrl</v>
      </c>
      <c r="M732" s="1" t="str">
        <f t="shared" ref="M732" si="445">C732</f>
        <v>Control pH</v>
      </c>
      <c r="N732" s="1">
        <f t="shared" ref="N732" si="446">AVERAGE(F732:F741)</f>
        <v>2.6349759999999995</v>
      </c>
      <c r="O732" s="1">
        <f t="shared" ref="O732:P732" si="447">AVERAGE(H732:H741)</f>
        <v>14.958599999999995</v>
      </c>
      <c r="P732" s="1">
        <f t="shared" si="447"/>
        <v>10.420529923999982</v>
      </c>
      <c r="Q732" s="1">
        <f t="shared" ref="Q732" si="448">COUNTIF(G732:G741,"=1")</f>
        <v>0</v>
      </c>
      <c r="R732" s="1">
        <f t="shared" ref="R732" si="449">COUNTIF(G732:G741,"=2")</f>
        <v>0</v>
      </c>
    </row>
    <row r="733" spans="1:18" x14ac:dyDescent="0.2">
      <c r="A733" s="1" t="s">
        <v>13</v>
      </c>
      <c r="B733" s="1">
        <v>8.1</v>
      </c>
      <c r="C733" s="1" t="str">
        <f t="shared" si="431"/>
        <v>Control pH</v>
      </c>
      <c r="D733" s="1">
        <v>12</v>
      </c>
      <c r="E733" s="2">
        <v>2</v>
      </c>
      <c r="F733" s="1">
        <v>5.0585199999999997</v>
      </c>
      <c r="G733" s="2">
        <v>0</v>
      </c>
      <c r="H733" s="1">
        <v>-78.694000000000017</v>
      </c>
      <c r="I733" s="1">
        <v>-398.07517288000008</v>
      </c>
    </row>
    <row r="734" spans="1:18" x14ac:dyDescent="0.2">
      <c r="A734" s="1" t="s">
        <v>13</v>
      </c>
      <c r="B734" s="1">
        <v>8.1</v>
      </c>
      <c r="C734" s="1" t="str">
        <f t="shared" si="431"/>
        <v>Control pH</v>
      </c>
      <c r="D734" s="1">
        <v>12</v>
      </c>
      <c r="E734" s="2">
        <v>3</v>
      </c>
      <c r="F734" s="1">
        <v>1.6713999999999998</v>
      </c>
      <c r="G734" s="2">
        <v>0</v>
      </c>
      <c r="H734" s="1">
        <v>-79.961999999999989</v>
      </c>
      <c r="I734" s="1">
        <v>-133.64848679999997</v>
      </c>
    </row>
    <row r="735" spans="1:18" x14ac:dyDescent="0.2">
      <c r="A735" s="1" t="s">
        <v>13</v>
      </c>
      <c r="B735" s="1">
        <v>8.1</v>
      </c>
      <c r="C735" s="1" t="str">
        <f t="shared" si="431"/>
        <v>Control pH</v>
      </c>
      <c r="D735" s="1">
        <v>12</v>
      </c>
      <c r="E735" s="2">
        <v>4</v>
      </c>
      <c r="F735" s="1">
        <v>1.4045599999999998</v>
      </c>
      <c r="G735" s="2">
        <v>0</v>
      </c>
      <c r="H735" s="1">
        <v>-30.983000000000004</v>
      </c>
      <c r="I735" s="1">
        <v>-43.517482479999998</v>
      </c>
    </row>
    <row r="736" spans="1:18" x14ac:dyDescent="0.2">
      <c r="A736" s="1" t="s">
        <v>13</v>
      </c>
      <c r="B736" s="1">
        <v>8.1</v>
      </c>
      <c r="C736" s="1" t="str">
        <f t="shared" si="431"/>
        <v>Control pH</v>
      </c>
      <c r="D736" s="1">
        <v>12</v>
      </c>
      <c r="E736" s="2">
        <v>5</v>
      </c>
      <c r="F736" s="1">
        <v>1.2756000000000001</v>
      </c>
      <c r="G736" s="2">
        <v>0</v>
      </c>
      <c r="H736" s="1">
        <v>59.813999999999993</v>
      </c>
      <c r="I736" s="1">
        <v>76.298738399999991</v>
      </c>
    </row>
    <row r="737" spans="1:18" x14ac:dyDescent="0.2">
      <c r="A737" s="1" t="s">
        <v>13</v>
      </c>
      <c r="B737" s="1">
        <v>8.1</v>
      </c>
      <c r="C737" s="1" t="str">
        <f t="shared" si="431"/>
        <v>Control pH</v>
      </c>
      <c r="D737" s="1">
        <v>12</v>
      </c>
      <c r="E737" s="2">
        <v>6</v>
      </c>
      <c r="F737" s="1">
        <v>1.8278000000000001</v>
      </c>
      <c r="G737" s="2">
        <v>0</v>
      </c>
      <c r="H737" s="1">
        <v>77.801000000000002</v>
      </c>
      <c r="I737" s="1">
        <v>142.20466780000001</v>
      </c>
    </row>
    <row r="738" spans="1:18" x14ac:dyDescent="0.2">
      <c r="A738" s="1" t="s">
        <v>13</v>
      </c>
      <c r="B738" s="1">
        <v>8.1</v>
      </c>
      <c r="C738" s="1" t="str">
        <f t="shared" si="431"/>
        <v>Control pH</v>
      </c>
      <c r="D738" s="1">
        <v>12</v>
      </c>
      <c r="E738" s="2">
        <v>7</v>
      </c>
      <c r="F738" s="1">
        <v>1.9534399999999998</v>
      </c>
      <c r="G738" s="2">
        <v>0</v>
      </c>
      <c r="H738" s="1">
        <v>53.509999999999991</v>
      </c>
      <c r="I738" s="1">
        <v>104.52857439999997</v>
      </c>
    </row>
    <row r="739" spans="1:18" x14ac:dyDescent="0.2">
      <c r="A739" s="1" t="s">
        <v>13</v>
      </c>
      <c r="B739" s="1">
        <v>8.1</v>
      </c>
      <c r="C739" s="1" t="str">
        <f t="shared" si="431"/>
        <v>Control pH</v>
      </c>
      <c r="D739" s="1">
        <v>12</v>
      </c>
      <c r="E739" s="2">
        <v>8</v>
      </c>
      <c r="F739" s="1">
        <v>2.6644400000000004</v>
      </c>
      <c r="G739" s="2">
        <v>0</v>
      </c>
      <c r="H739" s="1">
        <v>65.162000000000006</v>
      </c>
      <c r="I739" s="1">
        <v>173.62023928000005</v>
      </c>
    </row>
    <row r="740" spans="1:18" x14ac:dyDescent="0.2">
      <c r="A740" s="1" t="s">
        <v>13</v>
      </c>
      <c r="B740" s="1">
        <v>8.1</v>
      </c>
      <c r="C740" s="1" t="str">
        <f t="shared" si="431"/>
        <v>Control pH</v>
      </c>
      <c r="D740" s="1">
        <v>12</v>
      </c>
      <c r="E740" s="2">
        <v>9</v>
      </c>
      <c r="F740" s="1">
        <v>2.8091199999999996</v>
      </c>
      <c r="G740" s="2">
        <v>0</v>
      </c>
      <c r="H740" s="1">
        <v>81.016999999999996</v>
      </c>
      <c r="I740" s="1">
        <v>227.58647503999995</v>
      </c>
    </row>
    <row r="741" spans="1:18" x14ac:dyDescent="0.2">
      <c r="A741" s="1" t="s">
        <v>13</v>
      </c>
      <c r="B741" s="1">
        <v>8.1</v>
      </c>
      <c r="C741" s="1" t="str">
        <f t="shared" si="431"/>
        <v>Control pH</v>
      </c>
      <c r="D741" s="1">
        <v>12</v>
      </c>
      <c r="E741" s="2">
        <v>10</v>
      </c>
      <c r="F741" s="1">
        <v>3.4320800000000005</v>
      </c>
      <c r="G741" s="2">
        <v>0</v>
      </c>
      <c r="H741" s="1">
        <v>64.531000000000006</v>
      </c>
      <c r="I741" s="1">
        <v>221.47555448000006</v>
      </c>
    </row>
    <row r="742" spans="1:18" x14ac:dyDescent="0.2">
      <c r="A742" s="1" t="s">
        <v>13</v>
      </c>
      <c r="B742" s="1">
        <v>8.1</v>
      </c>
      <c r="C742" s="1" t="str">
        <f t="shared" si="431"/>
        <v>Control pH</v>
      </c>
      <c r="D742" s="1">
        <v>13</v>
      </c>
      <c r="E742" s="2">
        <v>1</v>
      </c>
      <c r="F742" s="1">
        <v>6.0727599999999997</v>
      </c>
      <c r="G742" s="2">
        <v>0</v>
      </c>
      <c r="H742" s="1">
        <v>40.604000000000013</v>
      </c>
      <c r="I742" s="1">
        <v>246.57834704000007</v>
      </c>
      <c r="L742" s="1" t="str">
        <f t="shared" ref="L742" si="450">A742</f>
        <v>ctrl</v>
      </c>
      <c r="M742" s="1" t="str">
        <f t="shared" ref="M742" si="451">C742</f>
        <v>Control pH</v>
      </c>
      <c r="N742" s="1">
        <f t="shared" ref="N742" si="452">AVERAGE(F742:F751)</f>
        <v>6.1124039999999997</v>
      </c>
      <c r="O742" s="1">
        <f t="shared" ref="O742:P742" si="453">AVERAGE(H742:H751)</f>
        <v>-42.546299999999995</v>
      </c>
      <c r="P742" s="1">
        <f t="shared" si="453"/>
        <v>-374.76689087199998</v>
      </c>
      <c r="Q742" s="1">
        <f t="shared" ref="Q742" si="454">COUNTIF(G742:G751,"=1")</f>
        <v>0</v>
      </c>
      <c r="R742" s="1">
        <f t="shared" ref="R742" si="455">COUNTIF(G742:G751,"=2")</f>
        <v>0</v>
      </c>
    </row>
    <row r="743" spans="1:18" x14ac:dyDescent="0.2">
      <c r="A743" s="1" t="s">
        <v>13</v>
      </c>
      <c r="B743" s="1">
        <v>8.1</v>
      </c>
      <c r="C743" s="1" t="str">
        <f t="shared" si="431"/>
        <v>Control pH</v>
      </c>
      <c r="D743" s="1">
        <v>13</v>
      </c>
      <c r="E743" s="2">
        <v>2</v>
      </c>
      <c r="F743" s="1">
        <v>3.6712799999999999</v>
      </c>
      <c r="G743" s="2">
        <v>0</v>
      </c>
      <c r="H743" s="1">
        <v>67.69</v>
      </c>
      <c r="I743" s="1">
        <v>248.50894319999998</v>
      </c>
    </row>
    <row r="744" spans="1:18" x14ac:dyDescent="0.2">
      <c r="A744" s="1" t="s">
        <v>13</v>
      </c>
      <c r="B744" s="1">
        <v>8.1</v>
      </c>
      <c r="C744" s="1" t="str">
        <f t="shared" si="431"/>
        <v>Control pH</v>
      </c>
      <c r="D744" s="1">
        <v>13</v>
      </c>
      <c r="E744" s="2">
        <v>3</v>
      </c>
      <c r="F744" s="1">
        <v>1.4598800000000001</v>
      </c>
      <c r="G744" s="2">
        <v>0</v>
      </c>
      <c r="H744" s="1">
        <v>-1.5380000000000109</v>
      </c>
      <c r="I744" s="1">
        <v>-2.245295440000016</v>
      </c>
    </row>
    <row r="745" spans="1:18" x14ac:dyDescent="0.2">
      <c r="A745" s="1" t="s">
        <v>13</v>
      </c>
      <c r="B745" s="1">
        <v>8.1</v>
      </c>
      <c r="C745" s="1" t="str">
        <f t="shared" si="431"/>
        <v>Control pH</v>
      </c>
      <c r="D745" s="1">
        <v>13</v>
      </c>
      <c r="E745" s="2">
        <v>4</v>
      </c>
      <c r="F745" s="1">
        <v>0.6462</v>
      </c>
      <c r="G745" s="2">
        <v>0</v>
      </c>
      <c r="H745" s="1">
        <v>-79.199000000000012</v>
      </c>
      <c r="I745" s="1">
        <v>-51.178393800000009</v>
      </c>
    </row>
    <row r="746" spans="1:18" x14ac:dyDescent="0.2">
      <c r="A746" s="1" t="s">
        <v>13</v>
      </c>
      <c r="B746" s="1">
        <v>8.1</v>
      </c>
      <c r="C746" s="1" t="str">
        <f t="shared" si="431"/>
        <v>Control pH</v>
      </c>
      <c r="D746" s="1">
        <v>13</v>
      </c>
      <c r="E746" s="2">
        <v>5</v>
      </c>
      <c r="F746" s="1">
        <v>1.7717599999999998</v>
      </c>
      <c r="G746" s="2">
        <v>0</v>
      </c>
      <c r="H746" s="1">
        <v>-72.699000000000012</v>
      </c>
      <c r="I746" s="1">
        <v>-128.80518024</v>
      </c>
    </row>
    <row r="747" spans="1:18" x14ac:dyDescent="0.2">
      <c r="A747" s="1" t="s">
        <v>13</v>
      </c>
      <c r="B747" s="1">
        <v>8.1</v>
      </c>
      <c r="C747" s="1" t="str">
        <f t="shared" si="431"/>
        <v>Control pH</v>
      </c>
      <c r="D747" s="1">
        <v>13</v>
      </c>
      <c r="E747" s="2">
        <v>6</v>
      </c>
      <c r="F747" s="1">
        <v>1.56</v>
      </c>
      <c r="G747" s="2">
        <v>0</v>
      </c>
      <c r="H747" s="1">
        <v>-33.620000000000005</v>
      </c>
      <c r="I747" s="1">
        <v>-52.447200000000009</v>
      </c>
    </row>
    <row r="748" spans="1:18" x14ac:dyDescent="0.2">
      <c r="A748" s="1" t="s">
        <v>13</v>
      </c>
      <c r="B748" s="1">
        <v>8.1</v>
      </c>
      <c r="C748" s="1" t="str">
        <f t="shared" si="431"/>
        <v>Control pH</v>
      </c>
      <c r="D748" s="1">
        <v>13</v>
      </c>
      <c r="E748" s="2">
        <v>7</v>
      </c>
      <c r="F748" s="1">
        <v>7.2160000000000002</v>
      </c>
      <c r="G748" s="2">
        <v>0</v>
      </c>
      <c r="H748" s="1">
        <v>-82.813999999999965</v>
      </c>
      <c r="I748" s="1">
        <v>-597.58582399999977</v>
      </c>
    </row>
    <row r="749" spans="1:18" x14ac:dyDescent="0.2">
      <c r="A749" s="1" t="s">
        <v>13</v>
      </c>
      <c r="B749" s="1">
        <v>8.1</v>
      </c>
      <c r="C749" s="1" t="str">
        <f t="shared" si="431"/>
        <v>Control pH</v>
      </c>
      <c r="D749" s="1">
        <v>13</v>
      </c>
      <c r="E749" s="2">
        <v>8</v>
      </c>
      <c r="F749" s="1">
        <v>8.7895199999999996</v>
      </c>
      <c r="G749" s="2">
        <v>0</v>
      </c>
      <c r="H749" s="1">
        <v>-86.774000000000001</v>
      </c>
      <c r="I749" s="1">
        <v>-762.70180847999995</v>
      </c>
    </row>
    <row r="750" spans="1:18" x14ac:dyDescent="0.2">
      <c r="A750" s="1" t="s">
        <v>13</v>
      </c>
      <c r="B750" s="1">
        <v>8.1</v>
      </c>
      <c r="C750" s="1" t="str">
        <f t="shared" si="431"/>
        <v>Control pH</v>
      </c>
      <c r="D750" s="1">
        <v>13</v>
      </c>
      <c r="E750" s="2">
        <v>9</v>
      </c>
      <c r="F750" s="1">
        <v>13.8146</v>
      </c>
      <c r="G750" s="2">
        <v>0</v>
      </c>
      <c r="H750" s="1">
        <v>-89.983000000000004</v>
      </c>
      <c r="I750" s="1">
        <v>-1243.0791518000001</v>
      </c>
    </row>
    <row r="751" spans="1:18" x14ac:dyDescent="0.2">
      <c r="A751" s="1" t="s">
        <v>13</v>
      </c>
      <c r="B751" s="1">
        <v>8.1</v>
      </c>
      <c r="C751" s="1" t="str">
        <f t="shared" si="431"/>
        <v>Control pH</v>
      </c>
      <c r="D751" s="1">
        <v>13</v>
      </c>
      <c r="E751" s="2">
        <v>10</v>
      </c>
      <c r="F751" s="1">
        <v>16.122039999999998</v>
      </c>
      <c r="G751" s="2">
        <v>0</v>
      </c>
      <c r="H751" s="1">
        <v>-87.13</v>
      </c>
      <c r="I751" s="1">
        <v>-1404.7133451999998</v>
      </c>
    </row>
    <row r="752" spans="1:18" x14ac:dyDescent="0.2">
      <c r="A752" s="1" t="s">
        <v>13</v>
      </c>
      <c r="B752" s="1">
        <v>8.1</v>
      </c>
      <c r="C752" s="1" t="str">
        <f t="shared" si="431"/>
        <v>Control pH</v>
      </c>
      <c r="D752" s="1">
        <v>14</v>
      </c>
      <c r="E752" s="2">
        <v>1</v>
      </c>
      <c r="F752" s="1">
        <v>3.5960000000000001</v>
      </c>
      <c r="G752" s="2">
        <v>0</v>
      </c>
      <c r="H752" s="1">
        <v>-14.710000000000008</v>
      </c>
      <c r="I752" s="1">
        <v>-52.897160000000028</v>
      </c>
      <c r="L752" s="1" t="str">
        <f t="shared" ref="L752" si="456">A752</f>
        <v>ctrl</v>
      </c>
      <c r="M752" s="1" t="str">
        <f t="shared" ref="M752" si="457">C752</f>
        <v>Control pH</v>
      </c>
      <c r="N752" s="1">
        <f t="shared" ref="N752" si="458">AVERAGE(F752:F761)</f>
        <v>3.577582222222222</v>
      </c>
      <c r="O752" s="1">
        <f t="shared" ref="O752:P752" si="459">AVERAGE(H752:H761)</f>
        <v>17.766666666666669</v>
      </c>
      <c r="P752" s="1">
        <f t="shared" si="459"/>
        <v>101.20832597333336</v>
      </c>
      <c r="Q752" s="1">
        <f t="shared" ref="Q752" si="460">COUNTIF(G752:G761,"=1")</f>
        <v>0</v>
      </c>
      <c r="R752" s="1">
        <f t="shared" ref="R752" si="461">COUNTIF(G752:G761,"=2")</f>
        <v>1</v>
      </c>
    </row>
    <row r="753" spans="1:18" x14ac:dyDescent="0.2">
      <c r="A753" s="1" t="s">
        <v>13</v>
      </c>
      <c r="B753" s="1">
        <v>8.1</v>
      </c>
      <c r="C753" s="1" t="str">
        <f t="shared" si="431"/>
        <v>Control pH</v>
      </c>
      <c r="D753" s="1">
        <v>14</v>
      </c>
      <c r="E753" s="2">
        <v>2</v>
      </c>
      <c r="F753" s="1">
        <v>3.8418799999999997</v>
      </c>
      <c r="G753" s="2">
        <v>0</v>
      </c>
      <c r="H753" s="1">
        <v>-64.53</v>
      </c>
      <c r="I753" s="1">
        <v>-247.91651639999998</v>
      </c>
    </row>
    <row r="754" spans="1:18" x14ac:dyDescent="0.2">
      <c r="A754" s="1" t="s">
        <v>13</v>
      </c>
      <c r="B754" s="1">
        <v>8.1</v>
      </c>
      <c r="C754" s="1" t="str">
        <f t="shared" si="431"/>
        <v>Control pH</v>
      </c>
      <c r="D754" s="1">
        <v>14</v>
      </c>
      <c r="E754" s="2">
        <v>3</v>
      </c>
      <c r="F754" s="1">
        <v>2.7988400000000002</v>
      </c>
      <c r="G754" s="2">
        <v>0</v>
      </c>
      <c r="H754" s="1">
        <v>-70.036000000000001</v>
      </c>
      <c r="I754" s="1">
        <v>-196.01955824000001</v>
      </c>
    </row>
    <row r="755" spans="1:18" x14ac:dyDescent="0.2">
      <c r="A755" s="1" t="s">
        <v>13</v>
      </c>
      <c r="B755" s="1">
        <v>8.1</v>
      </c>
      <c r="C755" s="1" t="str">
        <f t="shared" si="431"/>
        <v>Control pH</v>
      </c>
      <c r="D755" s="1">
        <v>14</v>
      </c>
      <c r="E755" s="2">
        <v>4</v>
      </c>
      <c r="F755" s="1">
        <v>2.3082400000000001</v>
      </c>
      <c r="G755" s="2">
        <v>0</v>
      </c>
      <c r="H755" s="1">
        <v>-2.0269999999999868</v>
      </c>
      <c r="I755" s="1">
        <v>-4.6788024799999697</v>
      </c>
    </row>
    <row r="756" spans="1:18" x14ac:dyDescent="0.2">
      <c r="A756" s="1" t="s">
        <v>13</v>
      </c>
      <c r="B756" s="1">
        <v>8.1</v>
      </c>
      <c r="C756" s="1" t="str">
        <f t="shared" si="431"/>
        <v>Control pH</v>
      </c>
      <c r="D756" s="1">
        <v>14</v>
      </c>
      <c r="E756" s="2">
        <v>5</v>
      </c>
      <c r="F756" s="1">
        <v>1.6321600000000001</v>
      </c>
      <c r="G756" s="2">
        <v>0</v>
      </c>
      <c r="H756" s="1">
        <v>28.103000000000009</v>
      </c>
      <c r="I756" s="1">
        <v>45.868592480000018</v>
      </c>
    </row>
    <row r="757" spans="1:18" x14ac:dyDescent="0.2">
      <c r="A757" s="1" t="s">
        <v>13</v>
      </c>
      <c r="B757" s="1">
        <v>8.1</v>
      </c>
      <c r="C757" s="1" t="str">
        <f t="shared" si="431"/>
        <v>Control pH</v>
      </c>
      <c r="D757" s="1">
        <v>14</v>
      </c>
      <c r="E757" s="2">
        <v>6</v>
      </c>
      <c r="F757" s="1">
        <v>3.0095999999999998</v>
      </c>
      <c r="G757" s="2">
        <v>0</v>
      </c>
      <c r="H757" s="1">
        <v>34.498999999999995</v>
      </c>
      <c r="I757" s="1">
        <v>103.82819039999998</v>
      </c>
    </row>
    <row r="758" spans="1:18" x14ac:dyDescent="0.2">
      <c r="A758" s="1" t="s">
        <v>13</v>
      </c>
      <c r="B758" s="1">
        <v>8.1</v>
      </c>
      <c r="C758" s="1" t="str">
        <f t="shared" si="431"/>
        <v>Control pH</v>
      </c>
      <c r="D758" s="1">
        <v>14</v>
      </c>
      <c r="E758" s="2">
        <v>7</v>
      </c>
      <c r="F758" s="1">
        <v>2.2061600000000001</v>
      </c>
      <c r="G758" s="2">
        <v>0</v>
      </c>
      <c r="H758" s="1">
        <v>78.62</v>
      </c>
      <c r="I758" s="1">
        <v>173.44829920000001</v>
      </c>
    </row>
    <row r="759" spans="1:18" x14ac:dyDescent="0.2">
      <c r="A759" s="1" t="s">
        <v>13</v>
      </c>
      <c r="B759" s="1">
        <v>8.1</v>
      </c>
      <c r="C759" s="1" t="str">
        <f t="shared" si="431"/>
        <v>Control pH</v>
      </c>
      <c r="D759" s="1">
        <v>14</v>
      </c>
      <c r="E759" s="2">
        <v>8</v>
      </c>
      <c r="F759" s="1">
        <v>3.8736000000000002</v>
      </c>
      <c r="G759" s="2">
        <v>0</v>
      </c>
      <c r="H759" s="1">
        <v>84.811000000000007</v>
      </c>
      <c r="I759" s="1">
        <v>328.52388960000002</v>
      </c>
    </row>
    <row r="760" spans="1:18" x14ac:dyDescent="0.2">
      <c r="A760" s="1" t="s">
        <v>13</v>
      </c>
      <c r="B760" s="1">
        <v>8.1</v>
      </c>
      <c r="C760" s="1" t="str">
        <f t="shared" si="431"/>
        <v>Control pH</v>
      </c>
      <c r="D760" s="1">
        <v>14</v>
      </c>
      <c r="E760" s="2">
        <v>9</v>
      </c>
      <c r="F760" s="1">
        <v>8.9317600000000006</v>
      </c>
      <c r="G760" s="2">
        <v>0</v>
      </c>
      <c r="H760" s="1">
        <v>85.17</v>
      </c>
      <c r="I760" s="1">
        <v>760.71799920000012</v>
      </c>
    </row>
    <row r="761" spans="1:18" x14ac:dyDescent="0.2">
      <c r="A761" s="1" t="s">
        <v>13</v>
      </c>
      <c r="B761" s="1">
        <v>8.1</v>
      </c>
      <c r="C761" s="1" t="str">
        <f t="shared" si="431"/>
        <v>Control pH</v>
      </c>
      <c r="D761" s="1">
        <v>14</v>
      </c>
      <c r="E761" s="2">
        <v>10</v>
      </c>
      <c r="G761" s="2">
        <v>2</v>
      </c>
    </row>
    <row r="762" spans="1:18" x14ac:dyDescent="0.2">
      <c r="A762" s="1" t="s">
        <v>13</v>
      </c>
      <c r="B762" s="1">
        <v>8.1</v>
      </c>
      <c r="C762" s="1" t="str">
        <f t="shared" si="431"/>
        <v>Control pH</v>
      </c>
      <c r="D762" s="1">
        <v>15</v>
      </c>
      <c r="E762" s="2">
        <v>1</v>
      </c>
      <c r="F762" s="1">
        <v>6.6206800000000001</v>
      </c>
      <c r="G762" s="2">
        <v>0</v>
      </c>
      <c r="H762" s="1">
        <v>54.531000000000006</v>
      </c>
      <c r="I762" s="1">
        <v>361.03230108000002</v>
      </c>
      <c r="L762" s="1" t="str">
        <f t="shared" ref="L762" si="462">A762</f>
        <v>ctrl</v>
      </c>
      <c r="M762" s="1" t="str">
        <f t="shared" ref="M762" si="463">C762</f>
        <v>Control pH</v>
      </c>
      <c r="N762" s="1">
        <f t="shared" ref="N762" si="464">AVERAGE(F762:F771)</f>
        <v>7.6470628571428572</v>
      </c>
      <c r="O762" s="1">
        <f t="shared" ref="O762:P762" si="465">AVERAGE(H762:H771)</f>
        <v>-32.070142857142848</v>
      </c>
      <c r="P762" s="1">
        <f t="shared" si="465"/>
        <v>-410.16861165142842</v>
      </c>
      <c r="Q762" s="1">
        <f t="shared" ref="Q762" si="466">COUNTIF(G762:G771,"=1")</f>
        <v>0</v>
      </c>
      <c r="R762" s="1">
        <f t="shared" ref="R762" si="467">COUNTIF(G762:G771,"=2")</f>
        <v>3</v>
      </c>
    </row>
    <row r="763" spans="1:18" x14ac:dyDescent="0.2">
      <c r="A763" s="1" t="s">
        <v>13</v>
      </c>
      <c r="B763" s="1">
        <v>8.1</v>
      </c>
      <c r="C763" s="1" t="str">
        <f t="shared" si="431"/>
        <v>Control pH</v>
      </c>
      <c r="D763" s="1">
        <v>15</v>
      </c>
      <c r="E763" s="2">
        <v>2</v>
      </c>
      <c r="F763" s="1">
        <v>1.6713999999999998</v>
      </c>
      <c r="G763" s="2">
        <v>0</v>
      </c>
      <c r="H763" s="1">
        <v>79.962000000000003</v>
      </c>
      <c r="I763" s="1">
        <v>133.6484868</v>
      </c>
    </row>
    <row r="764" spans="1:18" x14ac:dyDescent="0.2">
      <c r="A764" s="1" t="s">
        <v>13</v>
      </c>
      <c r="B764" s="1">
        <v>8.1</v>
      </c>
      <c r="C764" s="1" t="str">
        <f t="shared" si="431"/>
        <v>Control pH</v>
      </c>
      <c r="D764" s="1">
        <v>15</v>
      </c>
      <c r="E764" s="2">
        <v>3</v>
      </c>
      <c r="F764" s="1">
        <v>2.8014399999999999</v>
      </c>
      <c r="G764" s="2">
        <v>0</v>
      </c>
      <c r="H764" s="1">
        <v>-69.134000000000015</v>
      </c>
      <c r="I764" s="1">
        <v>-193.67475296000003</v>
      </c>
    </row>
    <row r="765" spans="1:18" x14ac:dyDescent="0.2">
      <c r="A765" s="1" t="s">
        <v>13</v>
      </c>
      <c r="B765" s="1">
        <v>8.1</v>
      </c>
      <c r="C765" s="1" t="str">
        <f t="shared" si="431"/>
        <v>Control pH</v>
      </c>
      <c r="D765" s="1">
        <v>15</v>
      </c>
      <c r="E765" s="2">
        <v>4</v>
      </c>
      <c r="F765" s="1">
        <v>7.9027200000000004</v>
      </c>
      <c r="G765" s="2">
        <v>0</v>
      </c>
      <c r="H765" s="1">
        <v>-59.076999999999998</v>
      </c>
      <c r="I765" s="1">
        <v>-466.86898944000001</v>
      </c>
    </row>
    <row r="766" spans="1:18" x14ac:dyDescent="0.2">
      <c r="A766" s="1" t="s">
        <v>13</v>
      </c>
      <c r="B766" s="1">
        <v>8.1</v>
      </c>
      <c r="C766" s="1" t="str">
        <f t="shared" si="431"/>
        <v>Control pH</v>
      </c>
      <c r="D766" s="1">
        <v>15</v>
      </c>
      <c r="E766" s="2">
        <v>5</v>
      </c>
      <c r="F766" s="1">
        <v>8.0721600000000002</v>
      </c>
      <c r="G766" s="2">
        <v>0</v>
      </c>
      <c r="H766" s="1">
        <v>-67.856999999999971</v>
      </c>
      <c r="I766" s="1">
        <v>-547.75256111999977</v>
      </c>
    </row>
    <row r="767" spans="1:18" x14ac:dyDescent="0.2">
      <c r="A767" s="1" t="s">
        <v>13</v>
      </c>
      <c r="B767" s="1">
        <v>8.1</v>
      </c>
      <c r="C767" s="1" t="str">
        <f t="shared" si="431"/>
        <v>Control pH</v>
      </c>
      <c r="D767" s="1">
        <v>15</v>
      </c>
      <c r="E767" s="2">
        <v>6</v>
      </c>
      <c r="F767" s="1">
        <v>12.03656</v>
      </c>
      <c r="G767" s="2">
        <v>0</v>
      </c>
      <c r="H767" s="1">
        <v>-80.577999999999975</v>
      </c>
      <c r="I767" s="1">
        <v>-969.88193167999964</v>
      </c>
    </row>
    <row r="768" spans="1:18" x14ac:dyDescent="0.2">
      <c r="A768" s="1" t="s">
        <v>13</v>
      </c>
      <c r="B768" s="1">
        <v>8.1</v>
      </c>
      <c r="C768" s="1" t="str">
        <f t="shared" si="431"/>
        <v>Control pH</v>
      </c>
      <c r="D768" s="1">
        <v>15</v>
      </c>
      <c r="E768" s="2">
        <v>7</v>
      </c>
      <c r="F768" s="1">
        <v>14.424480000000001</v>
      </c>
      <c r="G768" s="2">
        <v>0</v>
      </c>
      <c r="H768" s="1">
        <v>-82.337999999999965</v>
      </c>
      <c r="I768" s="1">
        <v>-1187.6828342399995</v>
      </c>
    </row>
    <row r="769" spans="1:18" x14ac:dyDescent="0.2">
      <c r="A769" s="1" t="s">
        <v>13</v>
      </c>
      <c r="B769" s="1">
        <v>8.1</v>
      </c>
      <c r="C769" s="1" t="str">
        <f t="shared" si="431"/>
        <v>Control pH</v>
      </c>
      <c r="D769" s="1">
        <v>15</v>
      </c>
      <c r="E769" s="2">
        <v>8</v>
      </c>
      <c r="G769" s="2">
        <v>2</v>
      </c>
    </row>
    <row r="770" spans="1:18" x14ac:dyDescent="0.2">
      <c r="A770" s="1" t="s">
        <v>13</v>
      </c>
      <c r="B770" s="1">
        <v>8.1</v>
      </c>
      <c r="C770" s="1" t="str">
        <f t="shared" si="431"/>
        <v>Control pH</v>
      </c>
      <c r="D770" s="1">
        <v>15</v>
      </c>
      <c r="E770" s="2">
        <v>9</v>
      </c>
      <c r="G770" s="2">
        <v>2</v>
      </c>
    </row>
    <row r="771" spans="1:18" x14ac:dyDescent="0.2">
      <c r="A771" s="1" t="s">
        <v>13</v>
      </c>
      <c r="B771" s="1">
        <v>8.1</v>
      </c>
      <c r="C771" s="1" t="str">
        <f t="shared" ref="C771:C834" si="468">IF(B771&gt;8,"Control pH","Low pH")</f>
        <v>Control pH</v>
      </c>
      <c r="D771" s="1">
        <v>15</v>
      </c>
      <c r="E771" s="2">
        <v>10</v>
      </c>
      <c r="G771" s="2">
        <v>2</v>
      </c>
    </row>
    <row r="772" spans="1:18" x14ac:dyDescent="0.2">
      <c r="A772" s="1" t="s">
        <v>13</v>
      </c>
      <c r="B772" s="1">
        <v>8.1</v>
      </c>
      <c r="C772" s="1" t="str">
        <f t="shared" si="468"/>
        <v>Control pH</v>
      </c>
      <c r="D772" s="1">
        <v>16</v>
      </c>
      <c r="E772" s="2">
        <v>1</v>
      </c>
      <c r="F772" s="1">
        <v>2.7390400000000001</v>
      </c>
      <c r="G772" s="2">
        <v>0</v>
      </c>
      <c r="H772" s="1">
        <v>72.188999999999993</v>
      </c>
      <c r="I772" s="1">
        <v>197.72855855999998</v>
      </c>
      <c r="L772" s="1" t="str">
        <f t="shared" ref="L772" si="469">A772</f>
        <v>ctrl</v>
      </c>
      <c r="M772" s="1" t="str">
        <f t="shared" ref="M772" si="470">C772</f>
        <v>Control pH</v>
      </c>
      <c r="N772" s="1">
        <f t="shared" ref="N772" si="471">AVERAGE(F772:F781)</f>
        <v>3.5057319999999996</v>
      </c>
      <c r="O772" s="1">
        <f t="shared" ref="O772:P772" si="472">AVERAGE(H772:H781)</f>
        <v>-21.703600000000005</v>
      </c>
      <c r="P772" s="1">
        <f t="shared" si="472"/>
        <v>-152.65106996400002</v>
      </c>
      <c r="Q772" s="1">
        <f t="shared" ref="Q772" si="473">COUNTIF(G772:G781,"=1")</f>
        <v>0</v>
      </c>
      <c r="R772" s="1">
        <f t="shared" ref="R772" si="474">COUNTIF(G772:G781,"=2")</f>
        <v>0</v>
      </c>
    </row>
    <row r="773" spans="1:18" x14ac:dyDescent="0.2">
      <c r="A773" s="1" t="s">
        <v>13</v>
      </c>
      <c r="B773" s="1">
        <v>8.1</v>
      </c>
      <c r="C773" s="1" t="str">
        <f t="shared" si="468"/>
        <v>Control pH</v>
      </c>
      <c r="D773" s="1">
        <v>16</v>
      </c>
      <c r="E773" s="2">
        <v>2</v>
      </c>
      <c r="F773" s="1">
        <v>1.6144399999999999</v>
      </c>
      <c r="G773" s="2">
        <v>0</v>
      </c>
      <c r="H773" s="1">
        <v>-30.986999999999995</v>
      </c>
      <c r="I773" s="1">
        <v>-50.026652279999986</v>
      </c>
    </row>
    <row r="774" spans="1:18" x14ac:dyDescent="0.2">
      <c r="A774" s="1" t="s">
        <v>13</v>
      </c>
      <c r="B774" s="1">
        <v>8.1</v>
      </c>
      <c r="C774" s="1" t="str">
        <f t="shared" si="468"/>
        <v>Control pH</v>
      </c>
      <c r="D774" s="1">
        <v>16</v>
      </c>
      <c r="E774" s="2">
        <v>3</v>
      </c>
      <c r="F774" s="1">
        <v>4.70608</v>
      </c>
      <c r="G774" s="2">
        <v>0</v>
      </c>
      <c r="H774" s="1">
        <v>-59.64100000000002</v>
      </c>
      <c r="I774" s="1">
        <v>-280.67531728000012</v>
      </c>
    </row>
    <row r="775" spans="1:18" x14ac:dyDescent="0.2">
      <c r="A775" s="1" t="s">
        <v>13</v>
      </c>
      <c r="B775" s="1">
        <v>8.1</v>
      </c>
      <c r="C775" s="1" t="str">
        <f t="shared" si="468"/>
        <v>Control pH</v>
      </c>
      <c r="D775" s="1">
        <v>16</v>
      </c>
      <c r="E775" s="2">
        <v>4</v>
      </c>
      <c r="F775" s="1">
        <v>4.0249199999999998</v>
      </c>
      <c r="G775" s="2">
        <v>0</v>
      </c>
      <c r="H775" s="1">
        <v>-74.435000000000002</v>
      </c>
      <c r="I775" s="1">
        <v>-299.59492019999999</v>
      </c>
    </row>
    <row r="776" spans="1:18" x14ac:dyDescent="0.2">
      <c r="A776" s="1" t="s">
        <v>13</v>
      </c>
      <c r="B776" s="1">
        <v>8.1</v>
      </c>
      <c r="C776" s="1" t="str">
        <f t="shared" si="468"/>
        <v>Control pH</v>
      </c>
      <c r="D776" s="1">
        <v>16</v>
      </c>
      <c r="E776" s="2">
        <v>5</v>
      </c>
      <c r="F776" s="1">
        <v>14.396479999999999</v>
      </c>
      <c r="G776" s="2">
        <v>0</v>
      </c>
      <c r="H776" s="1">
        <v>-61.072000000000003</v>
      </c>
      <c r="I776" s="1">
        <v>-879.22182655999995</v>
      </c>
    </row>
    <row r="777" spans="1:18" x14ac:dyDescent="0.2">
      <c r="A777" s="1" t="s">
        <v>13</v>
      </c>
      <c r="B777" s="1">
        <v>8.1</v>
      </c>
      <c r="C777" s="1" t="str">
        <f t="shared" si="468"/>
        <v>Control pH</v>
      </c>
      <c r="D777" s="1">
        <v>16</v>
      </c>
      <c r="E777" s="2">
        <v>6</v>
      </c>
      <c r="F777" s="1">
        <v>2.6318000000000001</v>
      </c>
      <c r="G777" s="2">
        <v>0</v>
      </c>
      <c r="H777" s="1">
        <v>-57.848000000000013</v>
      </c>
      <c r="I777" s="1">
        <v>-152.24436640000005</v>
      </c>
    </row>
    <row r="778" spans="1:18" x14ac:dyDescent="0.2">
      <c r="A778" s="1" t="s">
        <v>13</v>
      </c>
      <c r="B778" s="1">
        <v>8.1</v>
      </c>
      <c r="C778" s="1" t="str">
        <f t="shared" si="468"/>
        <v>Control pH</v>
      </c>
      <c r="D778" s="1">
        <v>16</v>
      </c>
      <c r="E778" s="2">
        <v>7</v>
      </c>
      <c r="F778" s="1">
        <v>0.91388000000000003</v>
      </c>
      <c r="G778" s="2">
        <v>0</v>
      </c>
      <c r="H778" s="1">
        <v>-34.199000000000012</v>
      </c>
      <c r="I778" s="1">
        <v>-31.253782120000011</v>
      </c>
    </row>
    <row r="779" spans="1:18" x14ac:dyDescent="0.2">
      <c r="A779" s="1" t="s">
        <v>13</v>
      </c>
      <c r="B779" s="1">
        <v>8.1</v>
      </c>
      <c r="C779" s="1" t="str">
        <f t="shared" si="468"/>
        <v>Control pH</v>
      </c>
      <c r="D779" s="1">
        <v>16</v>
      </c>
      <c r="E779" s="2">
        <v>8</v>
      </c>
      <c r="F779" s="1">
        <v>1.44</v>
      </c>
      <c r="G779" s="2">
        <v>0</v>
      </c>
      <c r="H779" s="1">
        <v>-11</v>
      </c>
      <c r="I779" s="1">
        <v>-15.84</v>
      </c>
    </row>
    <row r="780" spans="1:18" x14ac:dyDescent="0.2">
      <c r="A780" s="1" t="s">
        <v>13</v>
      </c>
      <c r="B780" s="1">
        <v>8.1</v>
      </c>
      <c r="C780" s="1" t="str">
        <f t="shared" si="468"/>
        <v>Control pH</v>
      </c>
      <c r="D780" s="1">
        <v>16</v>
      </c>
      <c r="E780" s="2">
        <v>9</v>
      </c>
      <c r="F780" s="1">
        <v>1.83172</v>
      </c>
      <c r="G780" s="2">
        <v>0</v>
      </c>
      <c r="H780" s="1">
        <v>-42.608000000000004</v>
      </c>
      <c r="I780" s="1">
        <v>-78.045925760000003</v>
      </c>
    </row>
    <row r="781" spans="1:18" x14ac:dyDescent="0.2">
      <c r="A781" s="1" t="s">
        <v>13</v>
      </c>
      <c r="B781" s="1">
        <v>8.1</v>
      </c>
      <c r="C781" s="1" t="str">
        <f t="shared" si="468"/>
        <v>Control pH</v>
      </c>
      <c r="D781" s="1">
        <v>16</v>
      </c>
      <c r="E781" s="2">
        <v>10</v>
      </c>
      <c r="F781" s="1">
        <v>0.75895999999999997</v>
      </c>
      <c r="G781" s="2">
        <v>0</v>
      </c>
      <c r="H781" s="1">
        <v>82.564999999999998</v>
      </c>
      <c r="I781" s="1">
        <v>62.663532399999994</v>
      </c>
    </row>
    <row r="782" spans="1:18" x14ac:dyDescent="0.2">
      <c r="A782" s="1" t="s">
        <v>13</v>
      </c>
      <c r="B782" s="1">
        <v>8.1</v>
      </c>
      <c r="C782" s="1" t="str">
        <f t="shared" si="468"/>
        <v>Control pH</v>
      </c>
      <c r="D782" s="1">
        <v>17</v>
      </c>
      <c r="E782" s="2">
        <v>1</v>
      </c>
      <c r="F782" s="1">
        <v>5.4146400000000003</v>
      </c>
      <c r="G782" s="2">
        <v>0</v>
      </c>
      <c r="H782" s="1">
        <v>88.195999999999998</v>
      </c>
      <c r="I782" s="1">
        <v>477.54958944000003</v>
      </c>
      <c r="L782" s="1" t="str">
        <f t="shared" ref="L782" si="475">A782</f>
        <v>ctrl</v>
      </c>
      <c r="M782" s="1" t="str">
        <f t="shared" ref="M782" si="476">C782</f>
        <v>Control pH</v>
      </c>
      <c r="N782" s="1">
        <f t="shared" ref="N782" si="477">AVERAGE(F782:F791)</f>
        <v>6.3347949999999997</v>
      </c>
      <c r="O782" s="1">
        <f t="shared" ref="O782:P782" si="478">AVERAGE(H782:H791)</f>
        <v>-0.28699999999999903</v>
      </c>
      <c r="P782" s="1">
        <f t="shared" si="478"/>
        <v>-167.64984568000003</v>
      </c>
      <c r="Q782" s="1">
        <f t="shared" ref="Q782" si="479">COUNTIF(G782:G791,"=1")</f>
        <v>2</v>
      </c>
      <c r="R782" s="1">
        <f t="shared" ref="R782" si="480">COUNTIF(G782:G791,"=2")</f>
        <v>0</v>
      </c>
    </row>
    <row r="783" spans="1:18" x14ac:dyDescent="0.2">
      <c r="A783" s="1" t="s">
        <v>13</v>
      </c>
      <c r="B783" s="1">
        <v>8.1</v>
      </c>
      <c r="C783" s="1" t="str">
        <f t="shared" si="468"/>
        <v>Control pH</v>
      </c>
      <c r="D783" s="1">
        <v>17</v>
      </c>
      <c r="E783" s="2">
        <v>2</v>
      </c>
      <c r="F783" s="1">
        <v>5.6935199999999995</v>
      </c>
      <c r="G783" s="2">
        <v>0</v>
      </c>
      <c r="H783" s="1">
        <v>59.292000000000002</v>
      </c>
      <c r="I783" s="1">
        <v>337.58018783999995</v>
      </c>
    </row>
    <row r="784" spans="1:18" x14ac:dyDescent="0.2">
      <c r="A784" s="1" t="s">
        <v>13</v>
      </c>
      <c r="B784" s="1">
        <v>8.1</v>
      </c>
      <c r="C784" s="1" t="str">
        <f t="shared" si="468"/>
        <v>Control pH</v>
      </c>
      <c r="D784" s="1">
        <v>17</v>
      </c>
      <c r="E784" s="2">
        <v>3</v>
      </c>
      <c r="F784" s="1">
        <v>2.5260400000000001</v>
      </c>
      <c r="G784" s="2">
        <v>0</v>
      </c>
      <c r="H784" s="1">
        <v>89.953999999999994</v>
      </c>
      <c r="I784" s="1">
        <v>227.22740216</v>
      </c>
    </row>
    <row r="785" spans="1:18" x14ac:dyDescent="0.2">
      <c r="A785" s="1" t="s">
        <v>13</v>
      </c>
      <c r="B785" s="1">
        <v>8.1</v>
      </c>
      <c r="C785" s="1" t="str">
        <f t="shared" si="468"/>
        <v>Control pH</v>
      </c>
      <c r="D785" s="1">
        <v>17</v>
      </c>
      <c r="E785" s="2">
        <v>4</v>
      </c>
      <c r="F785" s="1">
        <v>2.2227999999999999</v>
      </c>
      <c r="G785" s="2">
        <v>0</v>
      </c>
      <c r="H785" s="1">
        <v>48.744</v>
      </c>
      <c r="I785" s="1">
        <v>108.34816319999999</v>
      </c>
    </row>
    <row r="786" spans="1:18" x14ac:dyDescent="0.2">
      <c r="A786" s="1" t="s">
        <v>13</v>
      </c>
      <c r="B786" s="1">
        <v>8.1</v>
      </c>
      <c r="C786" s="1" t="str">
        <f t="shared" si="468"/>
        <v>Control pH</v>
      </c>
      <c r="D786" s="1">
        <v>17</v>
      </c>
      <c r="E786" s="2">
        <v>5</v>
      </c>
      <c r="F786" s="1">
        <v>0.89444000000000001</v>
      </c>
      <c r="G786" s="2">
        <v>0</v>
      </c>
      <c r="H786" s="1">
        <v>-74.435000000000002</v>
      </c>
      <c r="I786" s="1">
        <v>-66.577641400000005</v>
      </c>
    </row>
    <row r="787" spans="1:18" x14ac:dyDescent="0.2">
      <c r="A787" s="1" t="s">
        <v>13</v>
      </c>
      <c r="B787" s="1">
        <v>8.1</v>
      </c>
      <c r="C787" s="1" t="str">
        <f t="shared" si="468"/>
        <v>Control pH</v>
      </c>
      <c r="D787" s="1">
        <v>17</v>
      </c>
      <c r="E787" s="2">
        <v>6</v>
      </c>
      <c r="F787" s="1">
        <v>6.6683599999999998</v>
      </c>
      <c r="G787" s="2">
        <v>0</v>
      </c>
      <c r="H787" s="1">
        <v>-70.744000000000028</v>
      </c>
      <c r="I787" s="1">
        <v>-471.74645984000017</v>
      </c>
    </row>
    <row r="788" spans="1:18" x14ac:dyDescent="0.2">
      <c r="A788" s="1" t="s">
        <v>13</v>
      </c>
      <c r="B788" s="1">
        <v>8.1</v>
      </c>
      <c r="C788" s="1" t="str">
        <f t="shared" si="468"/>
        <v>Control pH</v>
      </c>
      <c r="D788" s="1">
        <v>17</v>
      </c>
      <c r="E788" s="2">
        <v>7</v>
      </c>
      <c r="F788" s="1">
        <v>9.9229199999999995</v>
      </c>
      <c r="G788" s="2">
        <v>0</v>
      </c>
      <c r="H788" s="1">
        <v>-71.588999999999999</v>
      </c>
      <c r="I788" s="1">
        <v>-710.37191987999995</v>
      </c>
    </row>
    <row r="789" spans="1:18" x14ac:dyDescent="0.2">
      <c r="A789" s="1" t="s">
        <v>13</v>
      </c>
      <c r="B789" s="1">
        <v>8.1</v>
      </c>
      <c r="C789" s="1" t="str">
        <f t="shared" si="468"/>
        <v>Control pH</v>
      </c>
      <c r="D789" s="1">
        <v>17</v>
      </c>
      <c r="E789" s="2">
        <v>8</v>
      </c>
      <c r="F789" s="1">
        <v>17.335640000000001</v>
      </c>
      <c r="G789" s="2">
        <v>0</v>
      </c>
      <c r="H789" s="1">
        <v>-71.713999999999999</v>
      </c>
      <c r="I789" s="1">
        <v>-1243.2080869600002</v>
      </c>
    </row>
    <row r="790" spans="1:18" x14ac:dyDescent="0.2">
      <c r="A790" s="1" t="s">
        <v>13</v>
      </c>
      <c r="B790" s="1">
        <v>8.1</v>
      </c>
      <c r="C790" s="1" t="str">
        <f t="shared" si="468"/>
        <v>Control pH</v>
      </c>
      <c r="D790" s="1">
        <v>17</v>
      </c>
      <c r="E790" s="2">
        <v>9</v>
      </c>
      <c r="G790" s="2">
        <v>1</v>
      </c>
    </row>
    <row r="791" spans="1:18" x14ac:dyDescent="0.2">
      <c r="A791" s="1" t="s">
        <v>13</v>
      </c>
      <c r="B791" s="1">
        <v>8.1</v>
      </c>
      <c r="C791" s="1" t="str">
        <f t="shared" si="468"/>
        <v>Control pH</v>
      </c>
      <c r="D791" s="1">
        <v>17</v>
      </c>
      <c r="E791" s="2">
        <v>10</v>
      </c>
      <c r="G791" s="2">
        <v>1</v>
      </c>
    </row>
    <row r="792" spans="1:18" x14ac:dyDescent="0.2">
      <c r="A792" s="1" t="s">
        <v>13</v>
      </c>
      <c r="B792" s="1">
        <v>8.1</v>
      </c>
      <c r="C792" s="1" t="str">
        <f t="shared" si="468"/>
        <v>Control pH</v>
      </c>
      <c r="D792" s="1">
        <v>18</v>
      </c>
      <c r="E792" s="2">
        <v>1</v>
      </c>
      <c r="F792" s="1">
        <v>5.8048400000000004</v>
      </c>
      <c r="G792" s="2">
        <v>0</v>
      </c>
      <c r="H792" s="1">
        <v>-18.745000000000005</v>
      </c>
      <c r="I792" s="1">
        <v>-108.81172580000003</v>
      </c>
      <c r="L792" s="1" t="str">
        <f t="shared" ref="L792" si="481">A792</f>
        <v>ctrl</v>
      </c>
      <c r="M792" s="1" t="str">
        <f t="shared" ref="M792" si="482">C792</f>
        <v>Control pH</v>
      </c>
      <c r="N792" s="1">
        <f t="shared" ref="N792" si="483">AVERAGE(F792:F801)</f>
        <v>3.9962488888888887</v>
      </c>
      <c r="O792" s="1">
        <f t="shared" ref="O792:P792" si="484">AVERAGE(H792:H801)</f>
        <v>-20.74177777777777</v>
      </c>
      <c r="P792" s="1">
        <f t="shared" si="484"/>
        <v>-58.078064208888883</v>
      </c>
      <c r="Q792" s="1">
        <f t="shared" ref="Q792" si="485">COUNTIF(G792:G801,"=1")</f>
        <v>0</v>
      </c>
      <c r="R792" s="1">
        <f t="shared" ref="R792" si="486">COUNTIF(G792:G801,"=2")</f>
        <v>1</v>
      </c>
    </row>
    <row r="793" spans="1:18" x14ac:dyDescent="0.2">
      <c r="A793" s="1" t="s">
        <v>13</v>
      </c>
      <c r="B793" s="1">
        <v>8.1</v>
      </c>
      <c r="C793" s="1" t="str">
        <f t="shared" si="468"/>
        <v>Control pH</v>
      </c>
      <c r="D793" s="1">
        <v>18</v>
      </c>
      <c r="E793" s="2">
        <v>2</v>
      </c>
      <c r="F793" s="1">
        <v>9.5042799999999996</v>
      </c>
      <c r="G793" s="2">
        <v>0</v>
      </c>
      <c r="H793" s="1">
        <v>-54.376000000000005</v>
      </c>
      <c r="I793" s="1">
        <v>-516.80472928000006</v>
      </c>
    </row>
    <row r="794" spans="1:18" x14ac:dyDescent="0.2">
      <c r="A794" s="1" t="s">
        <v>13</v>
      </c>
      <c r="B794" s="1">
        <v>8.1</v>
      </c>
      <c r="C794" s="1" t="str">
        <f t="shared" si="468"/>
        <v>Control pH</v>
      </c>
      <c r="D794" s="1">
        <v>18</v>
      </c>
      <c r="E794" s="2">
        <v>3</v>
      </c>
      <c r="F794" s="1">
        <v>1.9534399999999998</v>
      </c>
      <c r="G794" s="2">
        <v>0</v>
      </c>
      <c r="H794" s="1">
        <v>-68.38</v>
      </c>
      <c r="I794" s="1">
        <v>-133.57622719999998</v>
      </c>
    </row>
    <row r="795" spans="1:18" x14ac:dyDescent="0.2">
      <c r="A795" s="1" t="s">
        <v>13</v>
      </c>
      <c r="B795" s="1">
        <v>8.1</v>
      </c>
      <c r="C795" s="1" t="str">
        <f t="shared" si="468"/>
        <v>Control pH</v>
      </c>
      <c r="D795" s="1">
        <v>18</v>
      </c>
      <c r="E795" s="2">
        <v>4</v>
      </c>
      <c r="F795" s="1">
        <v>1.4647999999999999</v>
      </c>
      <c r="G795" s="2">
        <v>0</v>
      </c>
      <c r="H795" s="1">
        <v>-66.007999999999981</v>
      </c>
      <c r="I795" s="1">
        <v>-96.688518399999964</v>
      </c>
    </row>
    <row r="796" spans="1:18" x14ac:dyDescent="0.2">
      <c r="A796" s="1" t="s">
        <v>13</v>
      </c>
      <c r="B796" s="1">
        <v>8.1</v>
      </c>
      <c r="C796" s="1" t="str">
        <f t="shared" si="468"/>
        <v>Control pH</v>
      </c>
      <c r="D796" s="1">
        <v>18</v>
      </c>
      <c r="E796" s="2">
        <v>5</v>
      </c>
      <c r="F796" s="1">
        <v>1.8744399999999999</v>
      </c>
      <c r="G796" s="2">
        <v>0</v>
      </c>
      <c r="H796" s="1">
        <v>-50.805999999999983</v>
      </c>
      <c r="I796" s="1">
        <v>-95.232798639999956</v>
      </c>
    </row>
    <row r="797" spans="1:18" x14ac:dyDescent="0.2">
      <c r="A797" s="1" t="s">
        <v>13</v>
      </c>
      <c r="B797" s="1">
        <v>8.1</v>
      </c>
      <c r="C797" s="1" t="str">
        <f t="shared" si="468"/>
        <v>Control pH</v>
      </c>
      <c r="D797" s="1">
        <v>18</v>
      </c>
      <c r="E797" s="2">
        <v>6</v>
      </c>
      <c r="F797" s="1">
        <v>1.8356399999999999</v>
      </c>
      <c r="G797" s="2">
        <v>0</v>
      </c>
      <c r="H797" s="1">
        <v>-22.310000000000002</v>
      </c>
      <c r="I797" s="1">
        <v>-40.953128400000004</v>
      </c>
    </row>
    <row r="798" spans="1:18" x14ac:dyDescent="0.2">
      <c r="A798" s="1" t="s">
        <v>13</v>
      </c>
      <c r="B798" s="1">
        <v>8.1</v>
      </c>
      <c r="C798" s="1" t="str">
        <f t="shared" si="468"/>
        <v>Control pH</v>
      </c>
      <c r="D798" s="1">
        <v>18</v>
      </c>
      <c r="E798" s="2">
        <v>7</v>
      </c>
      <c r="F798" s="1">
        <v>2.2029200000000002</v>
      </c>
      <c r="G798" s="2">
        <v>0</v>
      </c>
      <c r="H798" s="1">
        <v>18.358000000000004</v>
      </c>
      <c r="I798" s="1">
        <v>40.441205360000012</v>
      </c>
    </row>
    <row r="799" spans="1:18" x14ac:dyDescent="0.2">
      <c r="A799" s="1" t="s">
        <v>13</v>
      </c>
      <c r="B799" s="1">
        <v>8.1</v>
      </c>
      <c r="C799" s="1" t="str">
        <f t="shared" si="468"/>
        <v>Control pH</v>
      </c>
      <c r="D799" s="1">
        <v>18</v>
      </c>
      <c r="E799" s="2">
        <v>8</v>
      </c>
      <c r="F799" s="1">
        <v>5.5160799999999997</v>
      </c>
      <c r="G799" s="2">
        <v>0</v>
      </c>
      <c r="H799" s="1">
        <v>34.881</v>
      </c>
      <c r="I799" s="1">
        <v>192.40638647999998</v>
      </c>
    </row>
    <row r="800" spans="1:18" x14ac:dyDescent="0.2">
      <c r="A800" s="1" t="s">
        <v>13</v>
      </c>
      <c r="B800" s="1">
        <v>8.1</v>
      </c>
      <c r="C800" s="1" t="str">
        <f t="shared" si="468"/>
        <v>Control pH</v>
      </c>
      <c r="D800" s="1">
        <v>18</v>
      </c>
      <c r="E800" s="2">
        <v>9</v>
      </c>
      <c r="F800" s="1">
        <v>5.8098000000000001</v>
      </c>
      <c r="G800" s="2">
        <v>0</v>
      </c>
      <c r="H800" s="1">
        <v>40.71</v>
      </c>
      <c r="I800" s="1">
        <v>236.51695800000002</v>
      </c>
    </row>
    <row r="801" spans="1:18" x14ac:dyDescent="0.2">
      <c r="A801" s="1" t="s">
        <v>13</v>
      </c>
      <c r="B801" s="1">
        <v>8.1</v>
      </c>
      <c r="C801" s="1" t="str">
        <f t="shared" si="468"/>
        <v>Control pH</v>
      </c>
      <c r="D801" s="1">
        <v>18</v>
      </c>
      <c r="E801" s="2">
        <v>10</v>
      </c>
      <c r="G801" s="2">
        <v>2</v>
      </c>
    </row>
    <row r="802" spans="1:18" x14ac:dyDescent="0.2">
      <c r="A802" s="1" t="s">
        <v>13</v>
      </c>
      <c r="B802" s="1">
        <v>8.1</v>
      </c>
      <c r="C802" s="1" t="str">
        <f t="shared" si="468"/>
        <v>Control pH</v>
      </c>
      <c r="D802" s="1">
        <v>19</v>
      </c>
      <c r="E802" s="2">
        <v>1</v>
      </c>
      <c r="F802" s="1">
        <v>7.0555600000000007</v>
      </c>
      <c r="G802" s="2">
        <v>0</v>
      </c>
      <c r="H802" s="1">
        <v>-30.552999999999997</v>
      </c>
      <c r="I802" s="1">
        <v>-215.56852468</v>
      </c>
      <c r="L802" s="1" t="str">
        <f t="shared" ref="L802" si="487">A802</f>
        <v>ctrl</v>
      </c>
      <c r="M802" s="1" t="str">
        <f t="shared" ref="M802" si="488">C802</f>
        <v>Control pH</v>
      </c>
      <c r="N802" s="1">
        <f t="shared" ref="N802" si="489">AVERAGE(F802:F811)</f>
        <v>2.9213199999999993</v>
      </c>
      <c r="O802" s="1">
        <f t="shared" ref="O802:P802" si="490">AVERAGE(H802:H811)</f>
        <v>5.5993749999999967</v>
      </c>
      <c r="P802" s="1">
        <f t="shared" si="490"/>
        <v>61.047887885000002</v>
      </c>
      <c r="Q802" s="1">
        <f t="shared" ref="Q802" si="491">COUNTIF(G802:G811,"=1")</f>
        <v>0</v>
      </c>
      <c r="R802" s="1">
        <f t="shared" ref="R802" si="492">COUNTIF(G802:G811,"=2")</f>
        <v>2</v>
      </c>
    </row>
    <row r="803" spans="1:18" x14ac:dyDescent="0.2">
      <c r="A803" s="1" t="s">
        <v>13</v>
      </c>
      <c r="B803" s="1">
        <v>8.1</v>
      </c>
      <c r="C803" s="1" t="str">
        <f t="shared" si="468"/>
        <v>Control pH</v>
      </c>
      <c r="D803" s="1">
        <v>19</v>
      </c>
      <c r="E803" s="2">
        <v>2</v>
      </c>
      <c r="F803" s="1">
        <v>2.2925999999999997</v>
      </c>
      <c r="G803" s="2">
        <v>0</v>
      </c>
      <c r="H803" s="1">
        <v>53.878999999999991</v>
      </c>
      <c r="I803" s="1">
        <v>123.52299539999997</v>
      </c>
    </row>
    <row r="804" spans="1:18" x14ac:dyDescent="0.2">
      <c r="A804" s="1" t="s">
        <v>13</v>
      </c>
      <c r="B804" s="1">
        <v>8.1</v>
      </c>
      <c r="C804" s="1" t="str">
        <f t="shared" si="468"/>
        <v>Control pH</v>
      </c>
      <c r="D804" s="1">
        <v>19</v>
      </c>
      <c r="E804" s="2">
        <v>3</v>
      </c>
      <c r="F804" s="1">
        <v>5.1264000000000003</v>
      </c>
      <c r="G804" s="2">
        <v>0</v>
      </c>
      <c r="H804" s="1">
        <v>84.686000000000007</v>
      </c>
      <c r="I804" s="1">
        <v>434.13431040000006</v>
      </c>
    </row>
    <row r="805" spans="1:18" x14ac:dyDescent="0.2">
      <c r="A805" s="1" t="s">
        <v>13</v>
      </c>
      <c r="B805" s="1">
        <v>8.1</v>
      </c>
      <c r="C805" s="1" t="str">
        <f t="shared" si="468"/>
        <v>Control pH</v>
      </c>
      <c r="D805" s="1">
        <v>19</v>
      </c>
      <c r="E805" s="2">
        <v>4</v>
      </c>
      <c r="F805" s="1">
        <v>4.08704</v>
      </c>
      <c r="G805" s="2">
        <v>0</v>
      </c>
      <c r="H805" s="1">
        <v>82.366</v>
      </c>
      <c r="I805" s="1">
        <v>336.63313663999998</v>
      </c>
    </row>
    <row r="806" spans="1:18" x14ac:dyDescent="0.2">
      <c r="A806" s="1" t="s">
        <v>13</v>
      </c>
      <c r="B806" s="1">
        <v>8.1</v>
      </c>
      <c r="C806" s="1" t="str">
        <f t="shared" si="468"/>
        <v>Control pH</v>
      </c>
      <c r="D806" s="1">
        <v>19</v>
      </c>
      <c r="E806" s="2">
        <v>5</v>
      </c>
      <c r="F806" s="1">
        <v>1.0322799999999999</v>
      </c>
      <c r="G806" s="2">
        <v>0</v>
      </c>
      <c r="H806" s="1">
        <v>-24.538000000000011</v>
      </c>
      <c r="I806" s="1">
        <v>-25.330086640000008</v>
      </c>
    </row>
    <row r="807" spans="1:18" x14ac:dyDescent="0.2">
      <c r="A807" s="1" t="s">
        <v>13</v>
      </c>
      <c r="B807" s="1">
        <v>8.1</v>
      </c>
      <c r="C807" s="1" t="str">
        <f t="shared" si="468"/>
        <v>Control pH</v>
      </c>
      <c r="D807" s="1">
        <v>19</v>
      </c>
      <c r="E807" s="2">
        <v>6</v>
      </c>
      <c r="F807" s="1">
        <v>1.78392</v>
      </c>
      <c r="G807" s="2">
        <v>0</v>
      </c>
      <c r="H807" s="1">
        <v>-59.346000000000004</v>
      </c>
      <c r="I807" s="1">
        <v>-105.86851632</v>
      </c>
    </row>
    <row r="808" spans="1:18" x14ac:dyDescent="0.2">
      <c r="A808" s="1" t="s">
        <v>13</v>
      </c>
      <c r="B808" s="1">
        <v>8.1</v>
      </c>
      <c r="C808" s="1" t="str">
        <f t="shared" si="468"/>
        <v>Control pH</v>
      </c>
      <c r="D808" s="1">
        <v>19</v>
      </c>
      <c r="E808" s="2">
        <v>7</v>
      </c>
      <c r="F808" s="1">
        <v>0.96748000000000001</v>
      </c>
      <c r="G808" s="2">
        <v>0</v>
      </c>
      <c r="H808" s="1">
        <v>-71.254999999999995</v>
      </c>
      <c r="I808" s="1">
        <v>-68.937787399999991</v>
      </c>
    </row>
    <row r="809" spans="1:18" x14ac:dyDescent="0.2">
      <c r="A809" s="1" t="s">
        <v>13</v>
      </c>
      <c r="B809" s="1">
        <v>8.1</v>
      </c>
      <c r="C809" s="1" t="str">
        <f t="shared" si="468"/>
        <v>Control pH</v>
      </c>
      <c r="D809" s="1">
        <v>19</v>
      </c>
      <c r="E809" s="2">
        <v>8</v>
      </c>
      <c r="F809" s="1">
        <v>1.02528</v>
      </c>
      <c r="G809" s="2">
        <v>0</v>
      </c>
      <c r="H809" s="1">
        <v>9.5559999999999974</v>
      </c>
      <c r="I809" s="1">
        <v>9.7975756799999978</v>
      </c>
    </row>
    <row r="810" spans="1:18" x14ac:dyDescent="0.2">
      <c r="A810" s="1" t="s">
        <v>13</v>
      </c>
      <c r="B810" s="1">
        <v>8.1</v>
      </c>
      <c r="C810" s="1" t="str">
        <f t="shared" si="468"/>
        <v>Control pH</v>
      </c>
      <c r="D810" s="1">
        <v>19</v>
      </c>
      <c r="E810" s="2">
        <v>9</v>
      </c>
      <c r="G810" s="2">
        <v>2</v>
      </c>
    </row>
    <row r="811" spans="1:18" x14ac:dyDescent="0.2">
      <c r="A811" s="1" t="s">
        <v>13</v>
      </c>
      <c r="B811" s="1">
        <v>8.1</v>
      </c>
      <c r="C811" s="1" t="str">
        <f t="shared" si="468"/>
        <v>Control pH</v>
      </c>
      <c r="D811" s="1">
        <v>19</v>
      </c>
      <c r="E811" s="2">
        <v>10</v>
      </c>
      <c r="G811" s="2">
        <v>2</v>
      </c>
    </row>
    <row r="812" spans="1:18" x14ac:dyDescent="0.2">
      <c r="A812" s="1" t="s">
        <v>13</v>
      </c>
      <c r="B812" s="1">
        <v>8.1</v>
      </c>
      <c r="C812" s="1" t="str">
        <f t="shared" si="468"/>
        <v>Control pH</v>
      </c>
      <c r="D812" s="1">
        <v>20</v>
      </c>
      <c r="E812" s="1">
        <v>1</v>
      </c>
      <c r="F812" s="1">
        <v>6.1247199999999999</v>
      </c>
      <c r="G812" s="2">
        <v>0</v>
      </c>
      <c r="H812" s="1">
        <v>81.245999999999995</v>
      </c>
      <c r="I812" s="1">
        <v>497.60900111999996</v>
      </c>
      <c r="L812" s="1" t="str">
        <f t="shared" ref="L812" si="493">A812</f>
        <v>ctrl</v>
      </c>
      <c r="M812" s="1" t="str">
        <f t="shared" ref="M812" si="494">C812</f>
        <v>Control pH</v>
      </c>
      <c r="N812" s="1">
        <f t="shared" ref="N812" si="495">AVERAGE(F812:F821)</f>
        <v>4.8006177777777772</v>
      </c>
      <c r="O812" s="1">
        <f t="shared" ref="O812:P812" si="496">AVERAGE(H812:H821)</f>
        <v>12.432444444444444</v>
      </c>
      <c r="P812" s="1">
        <f t="shared" si="496"/>
        <v>170.72518940888889</v>
      </c>
      <c r="Q812" s="1">
        <f t="shared" ref="Q812" si="497">COUNTIF(G812:G821,"=1")</f>
        <v>0</v>
      </c>
      <c r="R812" s="1">
        <f t="shared" ref="R812" si="498">COUNTIF(G812:G821,"=2")</f>
        <v>1</v>
      </c>
    </row>
    <row r="813" spans="1:18" x14ac:dyDescent="0.2">
      <c r="A813" s="1" t="s">
        <v>13</v>
      </c>
      <c r="B813" s="1">
        <v>8.1</v>
      </c>
      <c r="C813" s="1" t="str">
        <f t="shared" si="468"/>
        <v>Control pH</v>
      </c>
      <c r="D813" s="1">
        <v>20</v>
      </c>
      <c r="E813" s="1">
        <v>2</v>
      </c>
      <c r="F813" s="1">
        <v>10.125599999999999</v>
      </c>
      <c r="G813" s="2">
        <v>0</v>
      </c>
      <c r="H813" s="1">
        <v>73.56</v>
      </c>
      <c r="I813" s="1">
        <v>744.83913599999994</v>
      </c>
    </row>
    <row r="814" spans="1:18" x14ac:dyDescent="0.2">
      <c r="A814" s="1" t="s">
        <v>13</v>
      </c>
      <c r="B814" s="1">
        <v>8.1</v>
      </c>
      <c r="C814" s="1" t="str">
        <f t="shared" si="468"/>
        <v>Control pH</v>
      </c>
      <c r="D814" s="1">
        <v>20</v>
      </c>
      <c r="E814" s="1">
        <v>3</v>
      </c>
      <c r="F814" s="1">
        <v>6.3236800000000004</v>
      </c>
      <c r="G814" s="2">
        <v>0</v>
      </c>
      <c r="H814" s="1">
        <v>45.610999999999997</v>
      </c>
      <c r="I814" s="1">
        <v>288.42936847999999</v>
      </c>
    </row>
    <row r="815" spans="1:18" x14ac:dyDescent="0.2">
      <c r="A815" s="1" t="s">
        <v>13</v>
      </c>
      <c r="B815" s="1">
        <v>8.1</v>
      </c>
      <c r="C815" s="1" t="str">
        <f t="shared" si="468"/>
        <v>Control pH</v>
      </c>
      <c r="D815" s="1">
        <v>20</v>
      </c>
      <c r="E815" s="1">
        <v>4</v>
      </c>
      <c r="F815" s="1">
        <v>5.5835600000000003</v>
      </c>
      <c r="G815" s="2">
        <v>0</v>
      </c>
      <c r="H815" s="1">
        <v>50.783000000000001</v>
      </c>
      <c r="I815" s="1">
        <v>283.54992748000001</v>
      </c>
    </row>
    <row r="816" spans="1:18" x14ac:dyDescent="0.2">
      <c r="A816" s="1" t="s">
        <v>13</v>
      </c>
      <c r="B816" s="1">
        <v>8.1</v>
      </c>
      <c r="C816" s="1" t="str">
        <f t="shared" si="468"/>
        <v>Control pH</v>
      </c>
      <c r="D816" s="1">
        <v>20</v>
      </c>
      <c r="E816" s="1">
        <v>5</v>
      </c>
      <c r="F816" s="1">
        <v>4.9607999999999999</v>
      </c>
      <c r="G816" s="2">
        <v>0</v>
      </c>
      <c r="H816" s="1">
        <v>46.847999999999999</v>
      </c>
      <c r="I816" s="1">
        <v>232.40355839999998</v>
      </c>
    </row>
    <row r="817" spans="1:18" x14ac:dyDescent="0.2">
      <c r="A817" s="1" t="s">
        <v>13</v>
      </c>
      <c r="B817" s="1">
        <v>8.1</v>
      </c>
      <c r="C817" s="1" t="str">
        <f t="shared" si="468"/>
        <v>Control pH</v>
      </c>
      <c r="D817" s="1">
        <v>20</v>
      </c>
      <c r="E817" s="1">
        <v>6</v>
      </c>
      <c r="F817" s="1">
        <v>1.804</v>
      </c>
      <c r="G817" s="2">
        <v>0</v>
      </c>
      <c r="H817" s="1">
        <v>-14.814000000000021</v>
      </c>
      <c r="I817" s="1">
        <v>-26.724456000000039</v>
      </c>
    </row>
    <row r="818" spans="1:18" x14ac:dyDescent="0.2">
      <c r="A818" s="1" t="s">
        <v>13</v>
      </c>
      <c r="B818" s="1">
        <v>8.1</v>
      </c>
      <c r="C818" s="1" t="str">
        <f t="shared" si="468"/>
        <v>Control pH</v>
      </c>
      <c r="D818" s="1">
        <v>20</v>
      </c>
      <c r="E818" s="1">
        <v>7</v>
      </c>
      <c r="F818" s="1">
        <v>1.3576400000000002</v>
      </c>
      <c r="G818" s="2">
        <v>0</v>
      </c>
      <c r="H818" s="1">
        <v>-56</v>
      </c>
      <c r="I818" s="1">
        <v>-76.027840000000012</v>
      </c>
    </row>
    <row r="819" spans="1:18" x14ac:dyDescent="0.2">
      <c r="A819" s="1" t="s">
        <v>13</v>
      </c>
      <c r="B819" s="1">
        <v>8.1</v>
      </c>
      <c r="C819" s="1" t="str">
        <f t="shared" si="468"/>
        <v>Control pH</v>
      </c>
      <c r="D819" s="1">
        <v>20</v>
      </c>
      <c r="E819" s="1">
        <v>8</v>
      </c>
      <c r="F819" s="1">
        <v>3.0968400000000003</v>
      </c>
      <c r="G819" s="2">
        <v>0</v>
      </c>
      <c r="H819" s="1">
        <v>-46.538000000000011</v>
      </c>
      <c r="I819" s="1">
        <v>-144.12073992000003</v>
      </c>
    </row>
    <row r="820" spans="1:18" x14ac:dyDescent="0.2">
      <c r="A820" s="1" t="s">
        <v>13</v>
      </c>
      <c r="B820" s="1">
        <v>8.1</v>
      </c>
      <c r="C820" s="1" t="str">
        <f t="shared" si="468"/>
        <v>Control pH</v>
      </c>
      <c r="D820" s="1">
        <v>20</v>
      </c>
      <c r="E820" s="1">
        <v>9</v>
      </c>
      <c r="F820" s="1">
        <v>3.8287200000000001</v>
      </c>
      <c r="G820" s="2">
        <v>0</v>
      </c>
      <c r="H820" s="1">
        <v>-68.803999999999974</v>
      </c>
      <c r="I820" s="1">
        <v>-263.43125087999988</v>
      </c>
    </row>
    <row r="821" spans="1:18" x14ac:dyDescent="0.2">
      <c r="A821" s="1" t="s">
        <v>13</v>
      </c>
      <c r="B821" s="1">
        <v>8.1</v>
      </c>
      <c r="C821" s="1" t="str">
        <f t="shared" si="468"/>
        <v>Control pH</v>
      </c>
      <c r="D821" s="1">
        <v>20</v>
      </c>
      <c r="E821" s="1">
        <v>10</v>
      </c>
      <c r="G821" s="2">
        <v>2</v>
      </c>
    </row>
    <row r="822" spans="1:18" x14ac:dyDescent="0.2">
      <c r="A822" s="1" t="s">
        <v>13</v>
      </c>
      <c r="B822" s="1">
        <v>8.1</v>
      </c>
      <c r="C822" s="1" t="str">
        <f t="shared" si="468"/>
        <v>Control pH</v>
      </c>
      <c r="D822" s="1">
        <v>21</v>
      </c>
      <c r="E822" s="2">
        <v>1</v>
      </c>
      <c r="F822" s="1">
        <v>3.61</v>
      </c>
      <c r="G822" s="2">
        <v>0</v>
      </c>
      <c r="H822" s="1">
        <v>-63.578000000000003</v>
      </c>
      <c r="I822" s="1">
        <v>-229.51658</v>
      </c>
      <c r="L822" s="1" t="str">
        <f t="shared" ref="L822" si="499">A822</f>
        <v>ctrl</v>
      </c>
      <c r="M822" s="1" t="str">
        <f t="shared" ref="M822" si="500">C822</f>
        <v>Control pH</v>
      </c>
      <c r="N822" s="1">
        <f t="shared" ref="N822" si="501">AVERAGE(F822:F831)</f>
        <v>3.4439866666666665</v>
      </c>
      <c r="O822" s="1">
        <f t="shared" ref="O822:P822" si="502">AVERAGE(H822:H831)</f>
        <v>-11.635333333333325</v>
      </c>
      <c r="P822" s="1">
        <f t="shared" si="502"/>
        <v>-32.383900151111078</v>
      </c>
      <c r="Q822" s="1">
        <f t="shared" ref="Q822" si="503">COUNTIF(G822:G831,"=1")</f>
        <v>0</v>
      </c>
      <c r="R822" s="1">
        <f t="shared" ref="R822" si="504">COUNTIF(G822:G831,"=2")</f>
        <v>1</v>
      </c>
    </row>
    <row r="823" spans="1:18" x14ac:dyDescent="0.2">
      <c r="A823" s="1" t="s">
        <v>13</v>
      </c>
      <c r="B823" s="1">
        <v>8.1</v>
      </c>
      <c r="C823" s="1" t="str">
        <f t="shared" si="468"/>
        <v>Control pH</v>
      </c>
      <c r="D823" s="1">
        <v>21</v>
      </c>
      <c r="E823" s="2">
        <v>2</v>
      </c>
      <c r="F823" s="1">
        <v>6.0763199999999991</v>
      </c>
      <c r="G823" s="2">
        <v>0</v>
      </c>
      <c r="H823" s="1">
        <v>-69.909999999999968</v>
      </c>
      <c r="I823" s="1">
        <v>-424.79553119999974</v>
      </c>
    </row>
    <row r="824" spans="1:18" x14ac:dyDescent="0.2">
      <c r="A824" s="1" t="s">
        <v>13</v>
      </c>
      <c r="B824" s="1">
        <v>8.1</v>
      </c>
      <c r="C824" s="1" t="str">
        <f t="shared" si="468"/>
        <v>Control pH</v>
      </c>
      <c r="D824" s="1">
        <v>21</v>
      </c>
      <c r="E824" s="2">
        <v>3</v>
      </c>
      <c r="F824" s="1">
        <v>5.1052800000000005</v>
      </c>
      <c r="G824" s="2">
        <v>0</v>
      </c>
      <c r="H824" s="1">
        <v>-34.552000000000021</v>
      </c>
      <c r="I824" s="1">
        <v>-176.39763456000011</v>
      </c>
    </row>
    <row r="825" spans="1:18" x14ac:dyDescent="0.2">
      <c r="A825" s="1" t="s">
        <v>13</v>
      </c>
      <c r="B825" s="1">
        <v>8.1</v>
      </c>
      <c r="C825" s="1" t="str">
        <f t="shared" si="468"/>
        <v>Control pH</v>
      </c>
      <c r="D825" s="1">
        <v>21</v>
      </c>
      <c r="E825" s="2">
        <v>4</v>
      </c>
      <c r="F825" s="1">
        <v>2.0991599999999999</v>
      </c>
      <c r="G825" s="2">
        <v>0</v>
      </c>
      <c r="H825" s="1">
        <v>-70.036000000000001</v>
      </c>
      <c r="I825" s="1">
        <v>-147.01676975999999</v>
      </c>
    </row>
    <row r="826" spans="1:18" x14ac:dyDescent="0.2">
      <c r="A826" s="1" t="s">
        <v>13</v>
      </c>
      <c r="B826" s="1">
        <v>8.1</v>
      </c>
      <c r="C826" s="1" t="str">
        <f t="shared" si="468"/>
        <v>Control pH</v>
      </c>
      <c r="D826" s="1">
        <v>21</v>
      </c>
      <c r="E826" s="2">
        <v>5</v>
      </c>
      <c r="F826" s="1">
        <v>1.6144399999999999</v>
      </c>
      <c r="G826" s="2">
        <v>0</v>
      </c>
      <c r="H826" s="1">
        <v>-59.012999999999977</v>
      </c>
      <c r="I826" s="1">
        <v>-95.272947719999962</v>
      </c>
    </row>
    <row r="827" spans="1:18" x14ac:dyDescent="0.2">
      <c r="A827" s="1" t="s">
        <v>13</v>
      </c>
      <c r="B827" s="1">
        <v>8.1</v>
      </c>
      <c r="C827" s="1" t="str">
        <f t="shared" si="468"/>
        <v>Control pH</v>
      </c>
      <c r="D827" s="1">
        <v>21</v>
      </c>
      <c r="E827" s="2">
        <v>6</v>
      </c>
      <c r="F827" s="1">
        <v>1.3416399999999999</v>
      </c>
      <c r="G827" s="2">
        <v>0</v>
      </c>
      <c r="H827" s="1">
        <v>-0.69499999999999318</v>
      </c>
      <c r="I827" s="1">
        <v>-0.93243979999999083</v>
      </c>
    </row>
    <row r="828" spans="1:18" x14ac:dyDescent="0.2">
      <c r="A828" s="1" t="s">
        <v>13</v>
      </c>
      <c r="B828" s="1">
        <v>8.1</v>
      </c>
      <c r="C828" s="1" t="str">
        <f t="shared" si="468"/>
        <v>Control pH</v>
      </c>
      <c r="D828" s="1">
        <v>21</v>
      </c>
      <c r="E828" s="2">
        <v>7</v>
      </c>
      <c r="F828" s="1">
        <v>2.04352</v>
      </c>
      <c r="G828" s="2">
        <v>0</v>
      </c>
      <c r="H828" s="1">
        <v>38.764000000000003</v>
      </c>
      <c r="I828" s="1">
        <v>79.215009280000004</v>
      </c>
    </row>
    <row r="829" spans="1:18" x14ac:dyDescent="0.2">
      <c r="A829" s="1" t="s">
        <v>13</v>
      </c>
      <c r="B829" s="1">
        <v>8.1</v>
      </c>
      <c r="C829" s="1" t="str">
        <f t="shared" si="468"/>
        <v>Control pH</v>
      </c>
      <c r="D829" s="1">
        <v>21</v>
      </c>
      <c r="E829" s="2">
        <v>8</v>
      </c>
      <c r="F829" s="1">
        <v>1.18188</v>
      </c>
      <c r="G829" s="2">
        <v>0</v>
      </c>
      <c r="H829" s="1">
        <v>77.037999999999997</v>
      </c>
      <c r="I829" s="1">
        <v>91.049671439999997</v>
      </c>
    </row>
    <row r="830" spans="1:18" x14ac:dyDescent="0.2">
      <c r="A830" s="1" t="s">
        <v>13</v>
      </c>
      <c r="B830" s="1">
        <v>8.1</v>
      </c>
      <c r="C830" s="1" t="str">
        <f t="shared" si="468"/>
        <v>Control pH</v>
      </c>
      <c r="D830" s="1">
        <v>21</v>
      </c>
      <c r="E830" s="2">
        <v>9</v>
      </c>
      <c r="F830" s="1">
        <v>7.9236400000000007</v>
      </c>
      <c r="G830" s="2">
        <v>0</v>
      </c>
      <c r="H830" s="1">
        <v>77.263999999999996</v>
      </c>
      <c r="I830" s="1">
        <v>612.21212095999999</v>
      </c>
    </row>
    <row r="831" spans="1:18" x14ac:dyDescent="0.2">
      <c r="A831" s="1" t="s">
        <v>13</v>
      </c>
      <c r="B831" s="1">
        <v>8.1</v>
      </c>
      <c r="C831" s="1" t="str">
        <f t="shared" si="468"/>
        <v>Control pH</v>
      </c>
      <c r="D831" s="1">
        <v>21</v>
      </c>
      <c r="E831" s="2">
        <v>10</v>
      </c>
      <c r="G831" s="2">
        <v>2</v>
      </c>
    </row>
    <row r="832" spans="1:18" x14ac:dyDescent="0.2">
      <c r="A832" s="1" t="s">
        <v>13</v>
      </c>
      <c r="B832" s="1">
        <v>8.1</v>
      </c>
      <c r="C832" s="1" t="str">
        <f t="shared" si="468"/>
        <v>Control pH</v>
      </c>
      <c r="D832" s="1">
        <v>22</v>
      </c>
      <c r="E832" s="2">
        <v>1</v>
      </c>
      <c r="F832" s="1">
        <v>12.048520000000002</v>
      </c>
      <c r="G832" s="2">
        <v>0</v>
      </c>
      <c r="H832" s="1">
        <v>-73.856999999999971</v>
      </c>
      <c r="I832" s="1">
        <v>-889.86754163999979</v>
      </c>
      <c r="L832" s="1" t="str">
        <f t="shared" ref="L832" si="505">A832</f>
        <v>ctrl</v>
      </c>
      <c r="M832" s="1" t="str">
        <f t="shared" ref="M832" si="506">C832</f>
        <v>Control pH</v>
      </c>
      <c r="N832" s="1">
        <f t="shared" ref="N832" si="507">AVERAGE(F832:F841)</f>
        <v>4.2840760000000007</v>
      </c>
      <c r="O832" s="1">
        <f t="shared" ref="O832:P832" si="508">AVERAGE(H832:H841)</f>
        <v>8.6311000000000071</v>
      </c>
      <c r="P832" s="1">
        <f t="shared" si="508"/>
        <v>-116.95140577999993</v>
      </c>
      <c r="Q832" s="1">
        <f t="shared" ref="Q832" si="509">COUNTIF(G832:G841,"=1")</f>
        <v>0</v>
      </c>
      <c r="R832" s="1">
        <f t="shared" ref="R832" si="510">COUNTIF(G832:G841,"=2")</f>
        <v>0</v>
      </c>
    </row>
    <row r="833" spans="1:18" x14ac:dyDescent="0.2">
      <c r="A833" s="1" t="s">
        <v>13</v>
      </c>
      <c r="B833" s="1">
        <v>8.1</v>
      </c>
      <c r="C833" s="1" t="str">
        <f t="shared" si="468"/>
        <v>Control pH</v>
      </c>
      <c r="D833" s="1">
        <v>22</v>
      </c>
      <c r="E833" s="2">
        <v>2</v>
      </c>
      <c r="F833" s="1">
        <v>9.2679999999999989</v>
      </c>
      <c r="G833" s="2">
        <v>0</v>
      </c>
      <c r="H833" s="1">
        <v>-59.673999999999978</v>
      </c>
      <c r="I833" s="1">
        <v>-553.05863199999976</v>
      </c>
    </row>
    <row r="834" spans="1:18" x14ac:dyDescent="0.2">
      <c r="A834" s="1" t="s">
        <v>13</v>
      </c>
      <c r="B834" s="1">
        <v>8.1</v>
      </c>
      <c r="C834" s="1" t="str">
        <f t="shared" si="468"/>
        <v>Control pH</v>
      </c>
      <c r="D834" s="1">
        <v>22</v>
      </c>
      <c r="E834" s="2">
        <v>3</v>
      </c>
      <c r="F834" s="1">
        <v>5.36252</v>
      </c>
      <c r="G834" s="2">
        <v>0</v>
      </c>
      <c r="H834" s="1">
        <v>-60.538000000000011</v>
      </c>
      <c r="I834" s="1">
        <v>-324.63623576000003</v>
      </c>
    </row>
    <row r="835" spans="1:18" x14ac:dyDescent="0.2">
      <c r="A835" s="1" t="s">
        <v>13</v>
      </c>
      <c r="B835" s="1">
        <v>8.1</v>
      </c>
      <c r="C835" s="1" t="str">
        <f t="shared" ref="C835:C898" si="511">IF(B835&gt;8,"Control pH","Low pH")</f>
        <v>Control pH</v>
      </c>
      <c r="D835" s="1">
        <v>22</v>
      </c>
      <c r="E835" s="2">
        <v>4</v>
      </c>
      <c r="F835" s="1">
        <v>1.7717599999999998</v>
      </c>
      <c r="G835" s="2">
        <v>0</v>
      </c>
      <c r="H835" s="1">
        <v>-39.300999999999988</v>
      </c>
      <c r="I835" s="1">
        <v>-69.631939759999966</v>
      </c>
    </row>
    <row r="836" spans="1:18" x14ac:dyDescent="0.2">
      <c r="A836" s="1" t="s">
        <v>13</v>
      </c>
      <c r="B836" s="1">
        <v>8.1</v>
      </c>
      <c r="C836" s="1" t="str">
        <f t="shared" si="511"/>
        <v>Control pH</v>
      </c>
      <c r="D836" s="1">
        <v>22</v>
      </c>
      <c r="E836" s="2">
        <v>5</v>
      </c>
      <c r="F836" s="1">
        <v>1.4647999999999999</v>
      </c>
      <c r="G836" s="2">
        <v>0</v>
      </c>
      <c r="H836" s="1">
        <v>44.008000000000003</v>
      </c>
      <c r="I836" s="1">
        <v>64.462918399999992</v>
      </c>
    </row>
    <row r="837" spans="1:18" x14ac:dyDescent="0.2">
      <c r="A837" s="1" t="s">
        <v>13</v>
      </c>
      <c r="B837" s="1">
        <v>8.1</v>
      </c>
      <c r="C837" s="1" t="str">
        <f t="shared" si="511"/>
        <v>Control pH</v>
      </c>
      <c r="D837" s="1">
        <v>22</v>
      </c>
      <c r="E837" s="2">
        <v>6</v>
      </c>
      <c r="F837" s="1">
        <v>0.84852000000000005</v>
      </c>
      <c r="G837" s="2">
        <v>0</v>
      </c>
      <c r="H837" s="1">
        <v>70.87</v>
      </c>
      <c r="I837" s="1">
        <v>60.134612400000009</v>
      </c>
    </row>
    <row r="838" spans="1:18" x14ac:dyDescent="0.2">
      <c r="A838" s="1" t="s">
        <v>13</v>
      </c>
      <c r="B838" s="1">
        <v>8.1</v>
      </c>
      <c r="C838" s="1" t="str">
        <f t="shared" si="511"/>
        <v>Control pH</v>
      </c>
      <c r="D838" s="1">
        <v>22</v>
      </c>
      <c r="E838" s="2">
        <v>7</v>
      </c>
      <c r="F838" s="1">
        <v>1.4647999999999999</v>
      </c>
      <c r="G838" s="2">
        <v>0</v>
      </c>
      <c r="H838" s="1">
        <v>66.007999999999996</v>
      </c>
      <c r="I838" s="1">
        <v>96.688518399999992</v>
      </c>
    </row>
    <row r="839" spans="1:18" x14ac:dyDescent="0.2">
      <c r="A839" s="1" t="s">
        <v>13</v>
      </c>
      <c r="B839" s="1">
        <v>8.1</v>
      </c>
      <c r="C839" s="1" t="str">
        <f t="shared" si="511"/>
        <v>Control pH</v>
      </c>
      <c r="D839" s="1">
        <v>22</v>
      </c>
      <c r="E839" s="2">
        <v>8</v>
      </c>
      <c r="F839" s="1">
        <v>2.403</v>
      </c>
      <c r="G839" s="2">
        <v>0</v>
      </c>
      <c r="H839" s="1">
        <v>81.861999999999995</v>
      </c>
      <c r="I839" s="1">
        <v>196.71438599999999</v>
      </c>
    </row>
    <row r="840" spans="1:18" x14ac:dyDescent="0.2">
      <c r="A840" s="1" t="s">
        <v>13</v>
      </c>
      <c r="B840" s="1">
        <v>8.1</v>
      </c>
      <c r="C840" s="1" t="str">
        <f t="shared" si="511"/>
        <v>Control pH</v>
      </c>
      <c r="D840" s="1">
        <v>22</v>
      </c>
      <c r="E840" s="2">
        <v>9</v>
      </c>
      <c r="F840" s="1">
        <v>2.8624400000000003</v>
      </c>
      <c r="G840" s="2">
        <v>0</v>
      </c>
      <c r="H840" s="1">
        <v>22.024000000000001</v>
      </c>
      <c r="I840" s="1">
        <v>63.04237856000001</v>
      </c>
    </row>
    <row r="841" spans="1:18" x14ac:dyDescent="0.2">
      <c r="A841" s="1" t="s">
        <v>13</v>
      </c>
      <c r="B841" s="1">
        <v>8.1</v>
      </c>
      <c r="C841" s="1" t="str">
        <f t="shared" si="511"/>
        <v>Control pH</v>
      </c>
      <c r="D841" s="1">
        <v>22</v>
      </c>
      <c r="E841" s="2">
        <v>10</v>
      </c>
      <c r="F841" s="1">
        <v>5.3464</v>
      </c>
      <c r="G841" s="2">
        <v>0</v>
      </c>
      <c r="H841" s="1">
        <v>34.908999999999999</v>
      </c>
      <c r="I841" s="1">
        <v>186.63747759999998</v>
      </c>
    </row>
    <row r="842" spans="1:18" x14ac:dyDescent="0.2">
      <c r="A842" s="1" t="s">
        <v>13</v>
      </c>
      <c r="B842" s="1">
        <v>8.1</v>
      </c>
      <c r="C842" s="1" t="str">
        <f t="shared" si="511"/>
        <v>Control pH</v>
      </c>
      <c r="D842" s="1">
        <v>23</v>
      </c>
      <c r="E842" s="2">
        <v>1</v>
      </c>
      <c r="F842" s="1">
        <v>5.1613999999999995</v>
      </c>
      <c r="G842" s="2">
        <v>0</v>
      </c>
      <c r="H842" s="1">
        <v>-43.461999999999989</v>
      </c>
      <c r="I842" s="1">
        <v>-224.32476679999994</v>
      </c>
      <c r="L842" s="1" t="str">
        <f t="shared" ref="L842" si="512">A842</f>
        <v>ctrl</v>
      </c>
      <c r="M842" s="1" t="str">
        <f t="shared" ref="M842" si="513">C842</f>
        <v>Control pH</v>
      </c>
      <c r="N842" s="1">
        <f t="shared" ref="N842" si="514">AVERAGE(F842:F851)</f>
        <v>3.1258399999999997</v>
      </c>
      <c r="O842" s="1">
        <f t="shared" ref="O842:P842" si="515">AVERAGE(H842:H851)</f>
        <v>8.8281111111111112</v>
      </c>
      <c r="P842" s="1">
        <f t="shared" si="515"/>
        <v>51.24680730222223</v>
      </c>
      <c r="Q842" s="1">
        <f t="shared" ref="Q842" si="516">COUNTIF(G842:G851,"=1")</f>
        <v>0</v>
      </c>
      <c r="R842" s="1">
        <f t="shared" ref="R842" si="517">COUNTIF(G842:G851,"=2")</f>
        <v>1</v>
      </c>
    </row>
    <row r="843" spans="1:18" x14ac:dyDescent="0.2">
      <c r="A843" s="1" t="s">
        <v>13</v>
      </c>
      <c r="B843" s="1">
        <v>8.1</v>
      </c>
      <c r="C843" s="1" t="str">
        <f t="shared" si="511"/>
        <v>Control pH</v>
      </c>
      <c r="D843" s="1">
        <v>23</v>
      </c>
      <c r="E843" s="2">
        <v>2</v>
      </c>
      <c r="F843" s="1">
        <v>4.36808</v>
      </c>
      <c r="G843" s="2">
        <v>0</v>
      </c>
      <c r="H843" s="1">
        <v>26.944999999999993</v>
      </c>
      <c r="I843" s="1">
        <v>117.69791559999997</v>
      </c>
    </row>
    <row r="844" spans="1:18" x14ac:dyDescent="0.2">
      <c r="A844" s="1" t="s">
        <v>13</v>
      </c>
      <c r="B844" s="1">
        <v>8.1</v>
      </c>
      <c r="C844" s="1" t="str">
        <f t="shared" si="511"/>
        <v>Control pH</v>
      </c>
      <c r="D844" s="1">
        <v>23</v>
      </c>
      <c r="E844" s="2">
        <v>3</v>
      </c>
      <c r="F844" s="1">
        <v>2.6832799999999999</v>
      </c>
      <c r="G844" s="2">
        <v>0</v>
      </c>
      <c r="H844" s="1">
        <v>-15.564999999999998</v>
      </c>
      <c r="I844" s="1">
        <v>-41.765253199999989</v>
      </c>
    </row>
    <row r="845" spans="1:18" x14ac:dyDescent="0.2">
      <c r="A845" s="1" t="s">
        <v>13</v>
      </c>
      <c r="B845" s="1">
        <v>8.1</v>
      </c>
      <c r="C845" s="1" t="str">
        <f t="shared" si="511"/>
        <v>Control pH</v>
      </c>
      <c r="D845" s="1">
        <v>23</v>
      </c>
      <c r="E845" s="2">
        <v>4</v>
      </c>
      <c r="F845" s="1">
        <v>1.6144399999999999</v>
      </c>
      <c r="G845" s="2">
        <v>0</v>
      </c>
      <c r="H845" s="1">
        <v>-37.013000000000005</v>
      </c>
      <c r="I845" s="1">
        <v>-59.755267720000006</v>
      </c>
    </row>
    <row r="846" spans="1:18" x14ac:dyDescent="0.2">
      <c r="A846" s="1" t="s">
        <v>13</v>
      </c>
      <c r="B846" s="1">
        <v>8.1</v>
      </c>
      <c r="C846" s="1" t="str">
        <f t="shared" si="511"/>
        <v>Control pH</v>
      </c>
      <c r="D846" s="1">
        <v>23</v>
      </c>
      <c r="E846" s="2">
        <v>5</v>
      </c>
      <c r="F846" s="1">
        <v>1.5646</v>
      </c>
      <c r="G846" s="2">
        <v>0</v>
      </c>
      <c r="H846" s="1">
        <v>-43.471000000000004</v>
      </c>
      <c r="I846" s="1">
        <v>-68.014726600000003</v>
      </c>
    </row>
    <row r="847" spans="1:18" x14ac:dyDescent="0.2">
      <c r="A847" s="1" t="s">
        <v>13</v>
      </c>
      <c r="B847" s="1">
        <v>8.1</v>
      </c>
      <c r="C847" s="1" t="str">
        <f t="shared" si="511"/>
        <v>Control pH</v>
      </c>
      <c r="D847" s="1">
        <v>23</v>
      </c>
      <c r="E847" s="2">
        <v>6</v>
      </c>
      <c r="F847" s="1">
        <v>2.16</v>
      </c>
      <c r="G847" s="2">
        <v>0</v>
      </c>
      <c r="H847" s="1">
        <v>-11</v>
      </c>
      <c r="I847" s="1">
        <v>-23.76</v>
      </c>
    </row>
    <row r="848" spans="1:18" x14ac:dyDescent="0.2">
      <c r="A848" s="1" t="s">
        <v>13</v>
      </c>
      <c r="B848" s="1">
        <v>8.1</v>
      </c>
      <c r="C848" s="1" t="str">
        <f t="shared" si="511"/>
        <v>Control pH</v>
      </c>
      <c r="D848" s="1">
        <v>23</v>
      </c>
      <c r="E848" s="2">
        <v>7</v>
      </c>
      <c r="F848" s="1">
        <v>1.3416399999999999</v>
      </c>
      <c r="G848" s="2">
        <v>0</v>
      </c>
      <c r="H848" s="1">
        <v>52.435000000000002</v>
      </c>
      <c r="I848" s="1">
        <v>70.348893399999994</v>
      </c>
    </row>
    <row r="849" spans="1:18" x14ac:dyDescent="0.2">
      <c r="A849" s="1" t="s">
        <v>13</v>
      </c>
      <c r="B849" s="1">
        <v>8.1</v>
      </c>
      <c r="C849" s="1" t="str">
        <f t="shared" si="511"/>
        <v>Control pH</v>
      </c>
      <c r="D849" s="1">
        <v>23</v>
      </c>
      <c r="E849" s="2">
        <v>8</v>
      </c>
      <c r="F849" s="1">
        <v>3.6555599999999999</v>
      </c>
      <c r="G849" s="2">
        <v>0</v>
      </c>
      <c r="H849" s="1">
        <v>77.801000000000002</v>
      </c>
      <c r="I849" s="1">
        <v>284.40622356</v>
      </c>
    </row>
    <row r="850" spans="1:18" x14ac:dyDescent="0.2">
      <c r="A850" s="1" t="s">
        <v>13</v>
      </c>
      <c r="B850" s="1">
        <v>8.1</v>
      </c>
      <c r="C850" s="1" t="str">
        <f t="shared" si="511"/>
        <v>Control pH</v>
      </c>
      <c r="D850" s="1">
        <v>23</v>
      </c>
      <c r="E850" s="2">
        <v>9</v>
      </c>
      <c r="F850" s="1">
        <v>5.5835600000000003</v>
      </c>
      <c r="G850" s="2">
        <v>0</v>
      </c>
      <c r="H850" s="1">
        <v>72.783000000000001</v>
      </c>
      <c r="I850" s="1">
        <v>406.38824748000002</v>
      </c>
    </row>
    <row r="851" spans="1:18" x14ac:dyDescent="0.2">
      <c r="A851" s="1" t="s">
        <v>13</v>
      </c>
      <c r="B851" s="1">
        <v>8.1</v>
      </c>
      <c r="C851" s="1" t="str">
        <f t="shared" si="511"/>
        <v>Control pH</v>
      </c>
      <c r="D851" s="1">
        <v>23</v>
      </c>
      <c r="E851" s="2">
        <v>10</v>
      </c>
      <c r="G851" s="2">
        <v>2</v>
      </c>
    </row>
    <row r="852" spans="1:18" x14ac:dyDescent="0.2">
      <c r="A852" s="1" t="s">
        <v>13</v>
      </c>
      <c r="B852" s="1">
        <v>8.1</v>
      </c>
      <c r="C852" s="1" t="str">
        <f t="shared" si="511"/>
        <v>Control pH</v>
      </c>
      <c r="D852" s="1">
        <v>24</v>
      </c>
      <c r="E852" s="2">
        <v>1</v>
      </c>
      <c r="F852" s="1">
        <v>4.3083200000000001</v>
      </c>
      <c r="G852" s="2">
        <v>0</v>
      </c>
      <c r="H852" s="1">
        <v>23.875</v>
      </c>
      <c r="I852" s="1">
        <v>102.86114000000001</v>
      </c>
      <c r="L852" s="1" t="str">
        <f t="shared" ref="L852" si="518">A852</f>
        <v>ctrl</v>
      </c>
      <c r="M852" s="1" t="str">
        <f t="shared" ref="M852" si="519">C852</f>
        <v>Control pH</v>
      </c>
      <c r="N852" s="1">
        <f t="shared" ref="N852" si="520">AVERAGE(F852:F861)</f>
        <v>3.8194666666666657</v>
      </c>
      <c r="O852" s="1">
        <f t="shared" ref="O852:P852" si="521">AVERAGE(H852:H861)</f>
        <v>-8.2953333333333301</v>
      </c>
      <c r="P852" s="1">
        <f t="shared" si="521"/>
        <v>-84.291232257777736</v>
      </c>
      <c r="Q852" s="1">
        <f t="shared" ref="Q852" si="522">COUNTIF(G852:G861,"=1")</f>
        <v>0</v>
      </c>
      <c r="R852" s="1">
        <f t="shared" ref="R852" si="523">COUNTIF(G852:G861,"=2")</f>
        <v>1</v>
      </c>
    </row>
    <row r="853" spans="1:18" x14ac:dyDescent="0.2">
      <c r="A853" s="1" t="s">
        <v>13</v>
      </c>
      <c r="B853" s="1">
        <v>8.1</v>
      </c>
      <c r="C853" s="1" t="str">
        <f t="shared" si="511"/>
        <v>Control pH</v>
      </c>
      <c r="D853" s="1">
        <v>24</v>
      </c>
      <c r="E853" s="2">
        <v>2</v>
      </c>
      <c r="F853" s="1">
        <v>1.8973599999999999</v>
      </c>
      <c r="G853" s="2">
        <v>0</v>
      </c>
      <c r="H853" s="1">
        <v>-82.564999999999998</v>
      </c>
      <c r="I853" s="1">
        <v>-156.65552839999998</v>
      </c>
    </row>
    <row r="854" spans="1:18" x14ac:dyDescent="0.2">
      <c r="A854" s="1" t="s">
        <v>13</v>
      </c>
      <c r="B854" s="1">
        <v>8.1</v>
      </c>
      <c r="C854" s="1" t="str">
        <f t="shared" si="511"/>
        <v>Control pH</v>
      </c>
      <c r="D854" s="1">
        <v>24</v>
      </c>
      <c r="E854" s="2">
        <v>3</v>
      </c>
      <c r="F854" s="1">
        <v>0.6</v>
      </c>
      <c r="G854" s="2">
        <v>0</v>
      </c>
      <c r="H854" s="1">
        <v>47.870000000000005</v>
      </c>
      <c r="I854" s="1">
        <v>28.722000000000001</v>
      </c>
    </row>
    <row r="855" spans="1:18" x14ac:dyDescent="0.2">
      <c r="A855" s="1" t="s">
        <v>13</v>
      </c>
      <c r="B855" s="1">
        <v>8.1</v>
      </c>
      <c r="C855" s="1" t="str">
        <f t="shared" si="511"/>
        <v>Control pH</v>
      </c>
      <c r="D855" s="1">
        <v>24</v>
      </c>
      <c r="E855" s="2">
        <v>4</v>
      </c>
      <c r="F855" s="1">
        <v>2.52284</v>
      </c>
      <c r="G855" s="2">
        <v>0</v>
      </c>
      <c r="H855" s="1">
        <v>75.653999999999996</v>
      </c>
      <c r="I855" s="1">
        <v>190.86293735999999</v>
      </c>
    </row>
    <row r="856" spans="1:18" x14ac:dyDescent="0.2">
      <c r="A856" s="1" t="s">
        <v>13</v>
      </c>
      <c r="B856" s="1">
        <v>8.1</v>
      </c>
      <c r="C856" s="1" t="str">
        <f t="shared" si="511"/>
        <v>Control pH</v>
      </c>
      <c r="D856" s="1">
        <v>24</v>
      </c>
      <c r="E856" s="2">
        <v>5</v>
      </c>
      <c r="F856" s="1">
        <v>1.56</v>
      </c>
      <c r="G856" s="2">
        <v>0</v>
      </c>
      <c r="H856" s="1">
        <v>-33.620000000000005</v>
      </c>
      <c r="I856" s="1">
        <v>-52.447200000000009</v>
      </c>
    </row>
    <row r="857" spans="1:18" x14ac:dyDescent="0.2">
      <c r="A857" s="1" t="s">
        <v>13</v>
      </c>
      <c r="B857" s="1">
        <v>8.1</v>
      </c>
      <c r="C857" s="1" t="str">
        <f t="shared" si="511"/>
        <v>Control pH</v>
      </c>
      <c r="D857" s="1">
        <v>24</v>
      </c>
      <c r="E857" s="2">
        <v>6</v>
      </c>
      <c r="F857" s="1">
        <v>2.8999200000000003</v>
      </c>
      <c r="G857" s="2">
        <v>0</v>
      </c>
      <c r="H857" s="1">
        <v>13.444000000000003</v>
      </c>
      <c r="I857" s="1">
        <v>38.986524480000014</v>
      </c>
    </row>
    <row r="858" spans="1:18" x14ac:dyDescent="0.2">
      <c r="A858" s="1" t="s">
        <v>13</v>
      </c>
      <c r="B858" s="1">
        <v>8.1</v>
      </c>
      <c r="C858" s="1" t="str">
        <f t="shared" si="511"/>
        <v>Control pH</v>
      </c>
      <c r="D858" s="1">
        <v>24</v>
      </c>
      <c r="E858" s="2">
        <v>7</v>
      </c>
      <c r="F858" s="1">
        <v>3.7044799999999998</v>
      </c>
      <c r="G858" s="2">
        <v>0</v>
      </c>
      <c r="H858" s="1">
        <v>-35.904999999999973</v>
      </c>
      <c r="I858" s="1">
        <v>-133.00935439999989</v>
      </c>
    </row>
    <row r="859" spans="1:18" x14ac:dyDescent="0.2">
      <c r="A859" s="1" t="s">
        <v>13</v>
      </c>
      <c r="B859" s="1">
        <v>8.1</v>
      </c>
      <c r="C859" s="1" t="str">
        <f t="shared" si="511"/>
        <v>Control pH</v>
      </c>
      <c r="D859" s="1">
        <v>24</v>
      </c>
      <c r="E859" s="2">
        <v>8</v>
      </c>
      <c r="F859" s="1">
        <v>6.49552</v>
      </c>
      <c r="G859" s="2">
        <v>0</v>
      </c>
      <c r="H859" s="1">
        <v>-22.725000000000023</v>
      </c>
      <c r="I859" s="1">
        <v>-147.61069200000014</v>
      </c>
    </row>
    <row r="860" spans="1:18" x14ac:dyDescent="0.2">
      <c r="A860" s="1" t="s">
        <v>13</v>
      </c>
      <c r="B860" s="1">
        <v>8.1</v>
      </c>
      <c r="C860" s="1" t="str">
        <f t="shared" si="511"/>
        <v>Control pH</v>
      </c>
      <c r="D860" s="1">
        <v>24</v>
      </c>
      <c r="E860" s="2">
        <v>9</v>
      </c>
      <c r="F860" s="1">
        <v>10.386759999999999</v>
      </c>
      <c r="G860" s="2">
        <v>0</v>
      </c>
      <c r="H860" s="1">
        <v>-60.685999999999979</v>
      </c>
      <c r="I860" s="1">
        <v>-630.33091735999972</v>
      </c>
    </row>
    <row r="861" spans="1:18" x14ac:dyDescent="0.2">
      <c r="A861" s="1" t="s">
        <v>13</v>
      </c>
      <c r="B861" s="1">
        <v>8.1</v>
      </c>
      <c r="C861" s="1" t="str">
        <f t="shared" si="511"/>
        <v>Control pH</v>
      </c>
      <c r="D861" s="1">
        <v>24</v>
      </c>
      <c r="E861" s="2">
        <v>10</v>
      </c>
      <c r="G861" s="2">
        <v>2</v>
      </c>
    </row>
    <row r="862" spans="1:18" x14ac:dyDescent="0.2">
      <c r="A862" s="1" t="s">
        <v>13</v>
      </c>
      <c r="B862" s="1">
        <v>8.1</v>
      </c>
      <c r="C862" s="1" t="str">
        <f t="shared" si="511"/>
        <v>Control pH</v>
      </c>
      <c r="D862" s="1">
        <v>25</v>
      </c>
      <c r="E862" s="2">
        <v>1</v>
      </c>
      <c r="F862" s="1">
        <v>0.43268000000000001</v>
      </c>
      <c r="G862" s="2">
        <v>0</v>
      </c>
      <c r="H862" s="1">
        <v>-22.689999999999998</v>
      </c>
      <c r="I862" s="1">
        <v>-9.8175091999999999</v>
      </c>
      <c r="L862" s="1" t="str">
        <f t="shared" ref="L862" si="524">A862</f>
        <v>ctrl</v>
      </c>
      <c r="M862" s="1" t="str">
        <f t="shared" ref="M862" si="525">C862</f>
        <v>Control pH</v>
      </c>
      <c r="N862" s="1">
        <f t="shared" ref="N862" si="526">AVERAGE(F862:F871)</f>
        <v>3.6620649999999997</v>
      </c>
      <c r="O862" s="1">
        <f t="shared" ref="O862:P862" si="527">AVERAGE(H862:H871)</f>
        <v>-12.928999999999995</v>
      </c>
      <c r="P862" s="1">
        <f t="shared" si="527"/>
        <v>-160.51727641999994</v>
      </c>
      <c r="Q862" s="1">
        <f t="shared" ref="Q862" si="528">COUNTIF(G862:G871,"=1")</f>
        <v>0</v>
      </c>
      <c r="R862" s="1">
        <f t="shared" ref="R862" si="529">COUNTIF(G862:G871,"=2")</f>
        <v>2</v>
      </c>
    </row>
    <row r="863" spans="1:18" x14ac:dyDescent="0.2">
      <c r="A863" s="1" t="s">
        <v>13</v>
      </c>
      <c r="B863" s="1">
        <v>8.1</v>
      </c>
      <c r="C863" s="1" t="str">
        <f t="shared" si="511"/>
        <v>Control pH</v>
      </c>
      <c r="D863" s="1">
        <v>25</v>
      </c>
      <c r="E863" s="2">
        <v>2</v>
      </c>
      <c r="F863" s="1">
        <v>1.5646</v>
      </c>
      <c r="G863" s="2">
        <v>0</v>
      </c>
      <c r="H863" s="1">
        <v>6.6009999999999991</v>
      </c>
      <c r="I863" s="1">
        <v>10.327924599999999</v>
      </c>
    </row>
    <row r="864" spans="1:18" x14ac:dyDescent="0.2">
      <c r="A864" s="1" t="s">
        <v>13</v>
      </c>
      <c r="B864" s="1">
        <v>8.1</v>
      </c>
      <c r="C864" s="1" t="str">
        <f t="shared" si="511"/>
        <v>Control pH</v>
      </c>
      <c r="D864" s="1">
        <v>25</v>
      </c>
      <c r="E864" s="2">
        <v>3</v>
      </c>
      <c r="F864" s="1">
        <v>2.3051200000000001</v>
      </c>
      <c r="G864" s="2">
        <v>0</v>
      </c>
      <c r="H864" s="1">
        <v>62.34</v>
      </c>
      <c r="I864" s="1">
        <v>143.7011808</v>
      </c>
    </row>
    <row r="865" spans="1:18" x14ac:dyDescent="0.2">
      <c r="A865" s="1" t="s">
        <v>13</v>
      </c>
      <c r="B865" s="1">
        <v>8.1</v>
      </c>
      <c r="C865" s="1" t="str">
        <f t="shared" si="511"/>
        <v>Control pH</v>
      </c>
      <c r="D865" s="1">
        <v>25</v>
      </c>
      <c r="E865" s="2">
        <v>4</v>
      </c>
      <c r="F865" s="1">
        <v>2.9222000000000001</v>
      </c>
      <c r="G865" s="2">
        <v>0</v>
      </c>
      <c r="H865" s="1">
        <v>59.820999999999998</v>
      </c>
      <c r="I865" s="1">
        <v>174.8089262</v>
      </c>
    </row>
    <row r="866" spans="1:18" x14ac:dyDescent="0.2">
      <c r="A866" s="1" t="s">
        <v>13</v>
      </c>
      <c r="B866" s="1">
        <v>8.1</v>
      </c>
      <c r="C866" s="1" t="str">
        <f t="shared" si="511"/>
        <v>Control pH</v>
      </c>
      <c r="D866" s="1">
        <v>25</v>
      </c>
      <c r="E866" s="2">
        <v>5</v>
      </c>
      <c r="F866" s="1">
        <v>1.8973599999999999</v>
      </c>
      <c r="G866" s="2">
        <v>0</v>
      </c>
      <c r="H866" s="1">
        <v>44.305</v>
      </c>
      <c r="I866" s="1">
        <v>84.062534799999995</v>
      </c>
    </row>
    <row r="867" spans="1:18" x14ac:dyDescent="0.2">
      <c r="A867" s="1" t="s">
        <v>13</v>
      </c>
      <c r="B867" s="1">
        <v>8.1</v>
      </c>
      <c r="C867" s="1" t="str">
        <f t="shared" si="511"/>
        <v>Control pH</v>
      </c>
      <c r="D867" s="1">
        <v>25</v>
      </c>
      <c r="E867" s="2">
        <v>6</v>
      </c>
      <c r="F867" s="1">
        <v>3.3190399999999998</v>
      </c>
      <c r="G867" s="2">
        <v>0</v>
      </c>
      <c r="H867" s="1">
        <v>-88.471000000000004</v>
      </c>
      <c r="I867" s="1">
        <v>-293.63878783999996</v>
      </c>
    </row>
    <row r="868" spans="1:18" x14ac:dyDescent="0.2">
      <c r="A868" s="1" t="s">
        <v>13</v>
      </c>
      <c r="B868" s="1">
        <v>8.1</v>
      </c>
      <c r="C868" s="1" t="str">
        <f t="shared" si="511"/>
        <v>Control pH</v>
      </c>
      <c r="D868" s="1">
        <v>25</v>
      </c>
      <c r="E868" s="2">
        <v>7</v>
      </c>
      <c r="F868" s="1">
        <v>8.4008399999999988</v>
      </c>
      <c r="G868" s="2">
        <v>0</v>
      </c>
      <c r="H868" s="1">
        <v>-79.817999999999984</v>
      </c>
      <c r="I868" s="1">
        <v>-670.53824711999971</v>
      </c>
    </row>
    <row r="869" spans="1:18" x14ac:dyDescent="0.2">
      <c r="A869" s="1" t="s">
        <v>13</v>
      </c>
      <c r="B869" s="1">
        <v>8.1</v>
      </c>
      <c r="C869" s="1" t="str">
        <f t="shared" si="511"/>
        <v>Control pH</v>
      </c>
      <c r="D869" s="1">
        <v>25</v>
      </c>
      <c r="E869" s="2">
        <v>8</v>
      </c>
      <c r="F869" s="1">
        <v>8.4546799999999998</v>
      </c>
      <c r="G869" s="2">
        <v>0</v>
      </c>
      <c r="H869" s="1">
        <v>-85.519999999999982</v>
      </c>
      <c r="I869" s="1">
        <v>-723.04423359999987</v>
      </c>
    </row>
    <row r="870" spans="1:18" x14ac:dyDescent="0.2">
      <c r="A870" s="1" t="s">
        <v>13</v>
      </c>
      <c r="B870" s="1">
        <v>8.1</v>
      </c>
      <c r="C870" s="1" t="str">
        <f t="shared" si="511"/>
        <v>Control pH</v>
      </c>
      <c r="D870" s="1">
        <v>25</v>
      </c>
      <c r="E870" s="2">
        <v>9</v>
      </c>
      <c r="G870" s="2">
        <v>2</v>
      </c>
    </row>
    <row r="871" spans="1:18" x14ac:dyDescent="0.2">
      <c r="A871" s="1" t="s">
        <v>13</v>
      </c>
      <c r="B871" s="1">
        <v>8.1</v>
      </c>
      <c r="C871" s="1" t="str">
        <f t="shared" si="511"/>
        <v>Control pH</v>
      </c>
      <c r="D871" s="1">
        <v>25</v>
      </c>
      <c r="E871" s="2">
        <v>10</v>
      </c>
      <c r="G871" s="2">
        <v>2</v>
      </c>
    </row>
    <row r="872" spans="1:18" x14ac:dyDescent="0.2">
      <c r="A872" s="1" t="s">
        <v>13</v>
      </c>
      <c r="B872" s="1">
        <v>8.1</v>
      </c>
      <c r="C872" s="1" t="str">
        <f t="shared" si="511"/>
        <v>Control pH</v>
      </c>
      <c r="D872" s="1">
        <v>26</v>
      </c>
      <c r="E872" s="2">
        <v>1</v>
      </c>
      <c r="F872" s="1">
        <v>12.265840000000001</v>
      </c>
      <c r="G872" s="2">
        <v>0</v>
      </c>
      <c r="H872" s="1">
        <v>-70.420999999999992</v>
      </c>
      <c r="I872" s="1">
        <v>-863.77271863999999</v>
      </c>
      <c r="L872" s="1" t="str">
        <f t="shared" ref="L872" si="530">A872</f>
        <v>ctrl</v>
      </c>
      <c r="M872" s="1" t="str">
        <f t="shared" ref="M872" si="531">C872</f>
        <v>Control pH</v>
      </c>
      <c r="N872" s="1">
        <f t="shared" ref="N872" si="532">AVERAGE(F872:F881)</f>
        <v>6.0386160000000002</v>
      </c>
      <c r="O872" s="1">
        <f t="shared" ref="O872:P872" si="533">AVERAGE(H872:H881)</f>
        <v>-2.379999999999427E-2</v>
      </c>
      <c r="P872" s="1">
        <f t="shared" si="533"/>
        <v>64.453639379999998</v>
      </c>
      <c r="Q872" s="1">
        <f t="shared" ref="Q872" si="534">COUNTIF(G872:G881,"=1")</f>
        <v>0</v>
      </c>
      <c r="R872" s="1">
        <f t="shared" ref="R872" si="535">COUNTIF(G872:G881,"=2")</f>
        <v>0</v>
      </c>
    </row>
    <row r="873" spans="1:18" x14ac:dyDescent="0.2">
      <c r="A873" s="1" t="s">
        <v>13</v>
      </c>
      <c r="B873" s="1">
        <v>8.1</v>
      </c>
      <c r="C873" s="1" t="str">
        <f t="shared" si="511"/>
        <v>Control pH</v>
      </c>
      <c r="D873" s="1">
        <v>26</v>
      </c>
      <c r="E873" s="2">
        <v>2</v>
      </c>
      <c r="F873" s="1">
        <v>7.3357200000000002</v>
      </c>
      <c r="G873" s="2">
        <v>0</v>
      </c>
      <c r="H873" s="1">
        <v>-75.24799999999999</v>
      </c>
      <c r="I873" s="1">
        <v>-551.99825855999995</v>
      </c>
    </row>
    <row r="874" spans="1:18" x14ac:dyDescent="0.2">
      <c r="A874" s="1" t="s">
        <v>13</v>
      </c>
      <c r="B874" s="1">
        <v>8.1</v>
      </c>
      <c r="C874" s="1" t="str">
        <f t="shared" si="511"/>
        <v>Control pH</v>
      </c>
      <c r="D874" s="1">
        <v>26</v>
      </c>
      <c r="E874" s="2">
        <v>3</v>
      </c>
      <c r="F874" s="1">
        <v>2.3082400000000001</v>
      </c>
      <c r="G874" s="2">
        <v>0</v>
      </c>
      <c r="H874" s="1">
        <v>-70.026999999999987</v>
      </c>
      <c r="I874" s="1">
        <v>-161.63912247999997</v>
      </c>
    </row>
    <row r="875" spans="1:18" x14ac:dyDescent="0.2">
      <c r="A875" s="1" t="s">
        <v>13</v>
      </c>
      <c r="B875" s="1">
        <v>8.1</v>
      </c>
      <c r="C875" s="1" t="str">
        <f t="shared" si="511"/>
        <v>Control pH</v>
      </c>
      <c r="D875" s="1">
        <v>26</v>
      </c>
      <c r="E875" s="2">
        <v>4</v>
      </c>
      <c r="F875" s="1">
        <v>1.3681999999999999</v>
      </c>
      <c r="G875" s="2">
        <v>0</v>
      </c>
      <c r="H875" s="1">
        <v>-63.125</v>
      </c>
      <c r="I875" s="1">
        <v>-86.36762499999999</v>
      </c>
    </row>
    <row r="876" spans="1:18" x14ac:dyDescent="0.2">
      <c r="A876" s="1" t="s">
        <v>13</v>
      </c>
      <c r="B876" s="1">
        <v>8.1</v>
      </c>
      <c r="C876" s="1" t="str">
        <f t="shared" si="511"/>
        <v>Control pH</v>
      </c>
      <c r="D876" s="1">
        <v>26</v>
      </c>
      <c r="E876" s="2">
        <v>5</v>
      </c>
      <c r="F876" s="1">
        <v>2.6318000000000001</v>
      </c>
      <c r="G876" s="2">
        <v>0</v>
      </c>
      <c r="H876" s="1">
        <v>-35.228000000000009</v>
      </c>
      <c r="I876" s="1">
        <v>-92.713050400000029</v>
      </c>
    </row>
    <row r="877" spans="1:18" x14ac:dyDescent="0.2">
      <c r="A877" s="1" t="s">
        <v>13</v>
      </c>
      <c r="B877" s="1">
        <v>8.1</v>
      </c>
      <c r="C877" s="1" t="str">
        <f t="shared" si="511"/>
        <v>Control pH</v>
      </c>
      <c r="D877" s="1">
        <v>26</v>
      </c>
      <c r="E877" s="2">
        <v>6</v>
      </c>
      <c r="F877" s="1">
        <v>3.07348</v>
      </c>
      <c r="G877" s="2">
        <v>0</v>
      </c>
      <c r="H877" s="1">
        <v>40.340000000000003</v>
      </c>
      <c r="I877" s="1">
        <v>123.9841832</v>
      </c>
    </row>
    <row r="878" spans="1:18" x14ac:dyDescent="0.2">
      <c r="A878" s="1" t="s">
        <v>13</v>
      </c>
      <c r="B878" s="1">
        <v>8.1</v>
      </c>
      <c r="C878" s="1" t="str">
        <f t="shared" si="511"/>
        <v>Control pH</v>
      </c>
      <c r="D878" s="1">
        <v>26</v>
      </c>
      <c r="E878" s="2">
        <v>7</v>
      </c>
      <c r="F878" s="1">
        <v>3.7661599999999997</v>
      </c>
      <c r="G878" s="2">
        <v>0</v>
      </c>
      <c r="H878" s="1">
        <v>41.65100000000001</v>
      </c>
      <c r="I878" s="1">
        <v>156.86433016000004</v>
      </c>
    </row>
    <row r="879" spans="1:18" x14ac:dyDescent="0.2">
      <c r="A879" s="1" t="s">
        <v>13</v>
      </c>
      <c r="B879" s="1">
        <v>8.1</v>
      </c>
      <c r="C879" s="1" t="str">
        <f t="shared" si="511"/>
        <v>Control pH</v>
      </c>
      <c r="D879" s="1">
        <v>26</v>
      </c>
      <c r="E879" s="2">
        <v>8</v>
      </c>
      <c r="F879" s="1">
        <v>7.4757199999999999</v>
      </c>
      <c r="G879" s="2">
        <v>0</v>
      </c>
      <c r="H879" s="1">
        <v>82.274000000000001</v>
      </c>
      <c r="I879" s="1">
        <v>615.05738727999994</v>
      </c>
    </row>
    <row r="880" spans="1:18" x14ac:dyDescent="0.2">
      <c r="A880" s="1" t="s">
        <v>13</v>
      </c>
      <c r="B880" s="1">
        <v>8.1</v>
      </c>
      <c r="C880" s="1" t="str">
        <f t="shared" si="511"/>
        <v>Control pH</v>
      </c>
      <c r="D880" s="1">
        <v>26</v>
      </c>
      <c r="E880" s="2">
        <v>9</v>
      </c>
      <c r="F880" s="1">
        <v>9.9433600000000002</v>
      </c>
      <c r="G880" s="2">
        <v>0</v>
      </c>
      <c r="H880" s="1">
        <v>83.44</v>
      </c>
      <c r="I880" s="1">
        <v>829.67395839999995</v>
      </c>
    </row>
    <row r="881" spans="1:18" x14ac:dyDescent="0.2">
      <c r="A881" s="1" t="s">
        <v>13</v>
      </c>
      <c r="B881" s="1">
        <v>8.1</v>
      </c>
      <c r="C881" s="1" t="str">
        <f t="shared" si="511"/>
        <v>Control pH</v>
      </c>
      <c r="D881" s="1">
        <v>26</v>
      </c>
      <c r="E881" s="2">
        <v>10</v>
      </c>
      <c r="F881" s="1">
        <v>10.217639999999999</v>
      </c>
      <c r="G881" s="2">
        <v>0</v>
      </c>
      <c r="H881" s="1">
        <v>66.105999999999995</v>
      </c>
      <c r="I881" s="1">
        <v>675.44730983999989</v>
      </c>
    </row>
    <row r="882" spans="1:18" x14ac:dyDescent="0.2">
      <c r="A882" s="1" t="s">
        <v>13</v>
      </c>
      <c r="B882" s="1">
        <v>8.1</v>
      </c>
      <c r="C882" s="1" t="str">
        <f t="shared" si="511"/>
        <v>Control pH</v>
      </c>
      <c r="D882" s="1">
        <v>27</v>
      </c>
      <c r="E882" s="2">
        <v>1</v>
      </c>
      <c r="F882" s="1">
        <v>12.5496</v>
      </c>
      <c r="G882" s="2">
        <v>0</v>
      </c>
      <c r="H882" s="1">
        <v>-72.961999999999989</v>
      </c>
      <c r="I882" s="1">
        <v>-915.64391519999981</v>
      </c>
      <c r="L882" s="1" t="str">
        <f t="shared" ref="L882" si="536">A882</f>
        <v>ctrl</v>
      </c>
      <c r="M882" s="1" t="str">
        <f t="shared" ref="M882" si="537">C882</f>
        <v>Control pH</v>
      </c>
      <c r="N882" s="1">
        <f t="shared" ref="N882" si="538">AVERAGE(F882:F891)</f>
        <v>4.6376799999999996</v>
      </c>
      <c r="O882" s="1">
        <f t="shared" ref="O882:P882" si="539">AVERAGE(H882:H891)</f>
        <v>0.80849999999999866</v>
      </c>
      <c r="P882" s="1">
        <f t="shared" si="539"/>
        <v>-167.60157652000004</v>
      </c>
      <c r="Q882" s="1">
        <f t="shared" ref="Q882" si="540">COUNTIF(G882:G891,"=1")</f>
        <v>0</v>
      </c>
      <c r="R882" s="1">
        <f t="shared" ref="R882" si="541">COUNTIF(G882:G891,"=2")</f>
        <v>2</v>
      </c>
    </row>
    <row r="883" spans="1:18" x14ac:dyDescent="0.2">
      <c r="A883" s="1" t="s">
        <v>13</v>
      </c>
      <c r="B883" s="1">
        <v>8.1</v>
      </c>
      <c r="C883" s="1" t="str">
        <f t="shared" si="511"/>
        <v>Control pH</v>
      </c>
      <c r="D883" s="1">
        <v>27</v>
      </c>
      <c r="E883" s="2">
        <v>2</v>
      </c>
      <c r="F883" s="1">
        <v>8.5056399999999996</v>
      </c>
      <c r="G883" s="2">
        <v>0</v>
      </c>
      <c r="H883" s="1">
        <v>-84.610000000000014</v>
      </c>
      <c r="I883" s="1">
        <v>-719.66220040000007</v>
      </c>
    </row>
    <row r="884" spans="1:18" x14ac:dyDescent="0.2">
      <c r="A884" s="1" t="s">
        <v>13</v>
      </c>
      <c r="B884" s="1">
        <v>8.1</v>
      </c>
      <c r="C884" s="1" t="str">
        <f t="shared" si="511"/>
        <v>Control pH</v>
      </c>
      <c r="D884" s="1">
        <v>27</v>
      </c>
      <c r="E884" s="2">
        <v>3</v>
      </c>
      <c r="F884" s="1">
        <v>4.93316</v>
      </c>
      <c r="G884" s="2">
        <v>0</v>
      </c>
      <c r="H884" s="1">
        <v>-74.814999999999998</v>
      </c>
      <c r="I884" s="1">
        <v>-369.07436539999998</v>
      </c>
    </row>
    <row r="885" spans="1:18" x14ac:dyDescent="0.2">
      <c r="A885" s="1" t="s">
        <v>13</v>
      </c>
      <c r="B885" s="1">
        <v>8.1</v>
      </c>
      <c r="C885" s="1" t="str">
        <f t="shared" si="511"/>
        <v>Control pH</v>
      </c>
      <c r="D885" s="1">
        <v>27</v>
      </c>
      <c r="E885" s="2">
        <v>4</v>
      </c>
      <c r="F885" s="1">
        <v>0.87360000000000004</v>
      </c>
      <c r="G885" s="2">
        <v>0</v>
      </c>
      <c r="H885" s="1">
        <v>-4.9449999999999932</v>
      </c>
      <c r="I885" s="1">
        <v>-4.3199519999999945</v>
      </c>
    </row>
    <row r="886" spans="1:18" x14ac:dyDescent="0.2">
      <c r="A886" s="1" t="s">
        <v>13</v>
      </c>
      <c r="B886" s="1">
        <v>8.1</v>
      </c>
      <c r="C886" s="1" t="str">
        <f t="shared" si="511"/>
        <v>Control pH</v>
      </c>
      <c r="D886" s="1">
        <v>27</v>
      </c>
      <c r="E886" s="2">
        <v>5</v>
      </c>
      <c r="F886" s="1">
        <v>1.93496</v>
      </c>
      <c r="G886" s="2">
        <v>0</v>
      </c>
      <c r="H886" s="1">
        <v>3.875</v>
      </c>
      <c r="I886" s="1">
        <v>7.4979700000000005</v>
      </c>
    </row>
    <row r="887" spans="1:18" x14ac:dyDescent="0.2">
      <c r="A887" s="1" t="s">
        <v>13</v>
      </c>
      <c r="B887" s="1">
        <v>8.1</v>
      </c>
      <c r="C887" s="1" t="str">
        <f t="shared" si="511"/>
        <v>Control pH</v>
      </c>
      <c r="D887" s="1">
        <v>27</v>
      </c>
      <c r="E887" s="2">
        <v>6</v>
      </c>
      <c r="F887" s="1">
        <v>1.25284</v>
      </c>
      <c r="G887" s="2">
        <v>0</v>
      </c>
      <c r="H887" s="1">
        <v>84.301000000000002</v>
      </c>
      <c r="I887" s="1">
        <v>105.61566483999999</v>
      </c>
    </row>
    <row r="888" spans="1:18" x14ac:dyDescent="0.2">
      <c r="A888" s="1" t="s">
        <v>13</v>
      </c>
      <c r="B888" s="1">
        <v>8.1</v>
      </c>
      <c r="C888" s="1" t="str">
        <f t="shared" si="511"/>
        <v>Control pH</v>
      </c>
      <c r="D888" s="1">
        <v>27</v>
      </c>
      <c r="E888" s="2">
        <v>7</v>
      </c>
      <c r="F888" s="1">
        <v>2.8448000000000002</v>
      </c>
      <c r="G888" s="2">
        <v>0</v>
      </c>
      <c r="H888" s="1">
        <v>73.353999999999999</v>
      </c>
      <c r="I888" s="1">
        <v>208.67745920000002</v>
      </c>
    </row>
    <row r="889" spans="1:18" x14ac:dyDescent="0.2">
      <c r="A889" s="1" t="s">
        <v>13</v>
      </c>
      <c r="B889" s="1">
        <v>8.1</v>
      </c>
      <c r="C889" s="1" t="str">
        <f t="shared" si="511"/>
        <v>Control pH</v>
      </c>
      <c r="D889" s="1">
        <v>27</v>
      </c>
      <c r="E889" s="2">
        <v>8</v>
      </c>
      <c r="F889" s="1">
        <v>4.2068400000000006</v>
      </c>
      <c r="G889" s="2">
        <v>0</v>
      </c>
      <c r="H889" s="1">
        <v>82.27</v>
      </c>
      <c r="I889" s="1">
        <v>346.09672680000006</v>
      </c>
    </row>
    <row r="890" spans="1:18" x14ac:dyDescent="0.2">
      <c r="A890" s="1" t="s">
        <v>13</v>
      </c>
      <c r="B890" s="1">
        <v>8.1</v>
      </c>
      <c r="C890" s="1" t="str">
        <f t="shared" si="511"/>
        <v>Control pH</v>
      </c>
      <c r="D890" s="1">
        <v>27</v>
      </c>
      <c r="E890" s="2">
        <v>9</v>
      </c>
      <c r="G890" s="2">
        <v>2</v>
      </c>
    </row>
    <row r="891" spans="1:18" x14ac:dyDescent="0.2">
      <c r="A891" s="1" t="s">
        <v>13</v>
      </c>
      <c r="B891" s="1">
        <v>8.1</v>
      </c>
      <c r="C891" s="1" t="str">
        <f t="shared" si="511"/>
        <v>Control pH</v>
      </c>
      <c r="D891" s="1">
        <v>27</v>
      </c>
      <c r="E891" s="2">
        <v>10</v>
      </c>
      <c r="G891" s="2">
        <v>2</v>
      </c>
    </row>
    <row r="892" spans="1:18" x14ac:dyDescent="0.2">
      <c r="A892" s="1" t="s">
        <v>13</v>
      </c>
      <c r="B892" s="1">
        <v>8.1</v>
      </c>
      <c r="C892" s="1" t="str">
        <f t="shared" si="511"/>
        <v>Control pH</v>
      </c>
      <c r="D892" s="1">
        <v>28</v>
      </c>
      <c r="E892" s="2">
        <v>1</v>
      </c>
      <c r="F892" s="1">
        <v>1.4499600000000001</v>
      </c>
      <c r="G892" s="2">
        <v>0</v>
      </c>
      <c r="H892" s="1">
        <v>-54.555999999999983</v>
      </c>
      <c r="I892" s="1">
        <v>-79.104017759999977</v>
      </c>
      <c r="L892" s="1" t="str">
        <f t="shared" ref="L892" si="542">A892</f>
        <v>ctrl</v>
      </c>
      <c r="M892" s="1" t="str">
        <f t="shared" ref="M892" si="543">C892</f>
        <v>Control pH</v>
      </c>
      <c r="N892" s="1">
        <f t="shared" ref="N892" si="544">AVERAGE(F892:F901)</f>
        <v>4.0956266666666661</v>
      </c>
      <c r="O892" s="1">
        <f t="shared" ref="O892:P892" si="545">AVERAGE(H892:H901)</f>
        <v>-63.867666666666665</v>
      </c>
      <c r="P892" s="1">
        <f t="shared" si="545"/>
        <v>-264.59800203999998</v>
      </c>
      <c r="Q892" s="1">
        <f t="shared" ref="Q892" si="546">COUNTIF(G892:G901,"=1")</f>
        <v>0</v>
      </c>
      <c r="R892" s="1">
        <f t="shared" ref="R892" si="547">COUNTIF(G892:G901,"=2")</f>
        <v>1</v>
      </c>
    </row>
    <row r="893" spans="1:18" x14ac:dyDescent="0.2">
      <c r="A893" s="1" t="s">
        <v>13</v>
      </c>
      <c r="B893" s="1">
        <v>8.1</v>
      </c>
      <c r="C893" s="1" t="str">
        <f t="shared" si="511"/>
        <v>Control pH</v>
      </c>
      <c r="D893" s="1">
        <v>28</v>
      </c>
      <c r="E893" s="2">
        <v>2</v>
      </c>
      <c r="F893" s="1">
        <v>0.93724000000000007</v>
      </c>
      <c r="G893" s="2">
        <v>0</v>
      </c>
      <c r="H893" s="1">
        <v>-61.194000000000017</v>
      </c>
      <c r="I893" s="1">
        <v>-57.35346456000002</v>
      </c>
    </row>
    <row r="894" spans="1:18" x14ac:dyDescent="0.2">
      <c r="A894" s="1" t="s">
        <v>13</v>
      </c>
      <c r="B894" s="1">
        <v>8.1</v>
      </c>
      <c r="C894" s="1" t="str">
        <f t="shared" si="511"/>
        <v>Control pH</v>
      </c>
      <c r="D894" s="1">
        <v>28</v>
      </c>
      <c r="E894" s="2">
        <v>3</v>
      </c>
      <c r="F894" s="1">
        <v>1.7306800000000002</v>
      </c>
      <c r="G894" s="2">
        <v>0</v>
      </c>
      <c r="H894" s="1">
        <v>-67.31</v>
      </c>
      <c r="I894" s="1">
        <v>-116.49207080000002</v>
      </c>
    </row>
    <row r="895" spans="1:18" x14ac:dyDescent="0.2">
      <c r="A895" s="1" t="s">
        <v>13</v>
      </c>
      <c r="B895" s="1">
        <v>8.1</v>
      </c>
      <c r="C895" s="1" t="str">
        <f t="shared" si="511"/>
        <v>Control pH</v>
      </c>
      <c r="D895" s="1">
        <v>28</v>
      </c>
      <c r="E895" s="2">
        <v>4</v>
      </c>
      <c r="F895" s="1">
        <v>3.0358000000000001</v>
      </c>
      <c r="G895" s="2">
        <v>0</v>
      </c>
      <c r="H895" s="1">
        <v>-82.564999999999998</v>
      </c>
      <c r="I895" s="1">
        <v>-250.65082699999999</v>
      </c>
    </row>
    <row r="896" spans="1:18" x14ac:dyDescent="0.2">
      <c r="A896" s="1" t="s">
        <v>13</v>
      </c>
      <c r="B896" s="1">
        <v>8.1</v>
      </c>
      <c r="C896" s="1" t="str">
        <f t="shared" si="511"/>
        <v>Control pH</v>
      </c>
      <c r="D896" s="1">
        <v>28</v>
      </c>
      <c r="E896" s="2">
        <v>5</v>
      </c>
      <c r="F896" s="1">
        <v>2.13652</v>
      </c>
      <c r="G896" s="2">
        <v>0</v>
      </c>
      <c r="H896" s="1">
        <v>-49.156999999999982</v>
      </c>
      <c r="I896" s="1">
        <v>-105.02491363999997</v>
      </c>
    </row>
    <row r="897" spans="1:18" x14ac:dyDescent="0.2">
      <c r="A897" s="1" t="s">
        <v>13</v>
      </c>
      <c r="B897" s="1">
        <v>8.1</v>
      </c>
      <c r="C897" s="1" t="str">
        <f t="shared" si="511"/>
        <v>Control pH</v>
      </c>
      <c r="D897" s="1">
        <v>28</v>
      </c>
      <c r="E897" s="2">
        <v>6</v>
      </c>
      <c r="F897" s="1">
        <v>3.66344</v>
      </c>
      <c r="G897" s="2">
        <v>0</v>
      </c>
      <c r="H897" s="1">
        <v>-69.391999999999996</v>
      </c>
      <c r="I897" s="1">
        <v>-254.21342847999998</v>
      </c>
    </row>
    <row r="898" spans="1:18" x14ac:dyDescent="0.2">
      <c r="A898" s="1" t="s">
        <v>13</v>
      </c>
      <c r="B898" s="1">
        <v>8.1</v>
      </c>
      <c r="C898" s="1" t="str">
        <f t="shared" si="511"/>
        <v>Control pH</v>
      </c>
      <c r="D898" s="1">
        <v>28</v>
      </c>
      <c r="E898" s="2">
        <v>7</v>
      </c>
      <c r="F898" s="1">
        <v>5.0982400000000005</v>
      </c>
      <c r="G898" s="2">
        <v>0</v>
      </c>
      <c r="H898" s="1">
        <v>-74.435000000000002</v>
      </c>
      <c r="I898" s="1">
        <v>-379.48749440000006</v>
      </c>
    </row>
    <row r="899" spans="1:18" x14ac:dyDescent="0.2">
      <c r="A899" s="1" t="s">
        <v>13</v>
      </c>
      <c r="B899" s="1">
        <v>8.1</v>
      </c>
      <c r="C899" s="1" t="str">
        <f t="shared" ref="C899:C962" si="548">IF(B899&gt;8,"Control pH","Low pH")</f>
        <v>Control pH</v>
      </c>
      <c r="D899" s="1">
        <v>28</v>
      </c>
      <c r="E899" s="2">
        <v>8</v>
      </c>
      <c r="F899" s="1">
        <v>7.8230399999999998</v>
      </c>
      <c r="G899" s="2">
        <v>0</v>
      </c>
      <c r="H899" s="1">
        <v>-43.471000000000004</v>
      </c>
      <c r="I899" s="1">
        <v>-340.07537184</v>
      </c>
    </row>
    <row r="900" spans="1:18" x14ac:dyDescent="0.2">
      <c r="A900" s="1" t="s">
        <v>13</v>
      </c>
      <c r="B900" s="1">
        <v>8.1</v>
      </c>
      <c r="C900" s="1" t="str">
        <f t="shared" si="548"/>
        <v>Control pH</v>
      </c>
      <c r="D900" s="1">
        <v>28</v>
      </c>
      <c r="E900" s="2">
        <v>9</v>
      </c>
      <c r="F900" s="1">
        <v>10.985719999999999</v>
      </c>
      <c r="G900" s="2">
        <v>0</v>
      </c>
      <c r="H900" s="1">
        <v>-72.728999999999985</v>
      </c>
      <c r="I900" s="1">
        <v>-798.98042987999975</v>
      </c>
    </row>
    <row r="901" spans="1:18" x14ac:dyDescent="0.2">
      <c r="A901" s="1" t="s">
        <v>13</v>
      </c>
      <c r="B901" s="1">
        <v>8.1</v>
      </c>
      <c r="C901" s="1" t="str">
        <f t="shared" si="548"/>
        <v>Control pH</v>
      </c>
      <c r="D901" s="1">
        <v>28</v>
      </c>
      <c r="E901" s="2">
        <v>10</v>
      </c>
      <c r="G901" s="2">
        <v>2</v>
      </c>
    </row>
    <row r="902" spans="1:18" x14ac:dyDescent="0.2">
      <c r="A902" s="1" t="s">
        <v>13</v>
      </c>
      <c r="B902" s="1">
        <v>8.1</v>
      </c>
      <c r="C902" s="1" t="str">
        <f t="shared" si="548"/>
        <v>Control pH</v>
      </c>
      <c r="D902" s="1">
        <v>29</v>
      </c>
      <c r="E902" s="2">
        <v>1</v>
      </c>
      <c r="F902" s="1">
        <v>1.8973599999999999</v>
      </c>
      <c r="G902" s="2">
        <v>0</v>
      </c>
      <c r="H902" s="1">
        <v>-60.564999999999998</v>
      </c>
      <c r="I902" s="1">
        <v>-114.91360839999999</v>
      </c>
      <c r="L902" s="1" t="str">
        <f t="shared" ref="L902" si="549">A902</f>
        <v>ctrl</v>
      </c>
      <c r="M902" s="1" t="str">
        <f t="shared" ref="M902" si="550">C902</f>
        <v>Control pH</v>
      </c>
      <c r="N902" s="1">
        <f t="shared" ref="N902" si="551">AVERAGE(F902:F911)</f>
        <v>4.6052750000000007</v>
      </c>
      <c r="O902" s="1">
        <f t="shared" ref="O902:P902" si="552">AVERAGE(H902:H911)</f>
        <v>-2.6512500000000045</v>
      </c>
      <c r="P902" s="1">
        <f t="shared" si="552"/>
        <v>-76.224119545000022</v>
      </c>
      <c r="Q902" s="1">
        <f t="shared" ref="Q902" si="553">COUNTIF(G902:G911,"=1")</f>
        <v>0</v>
      </c>
      <c r="R902" s="1">
        <f t="shared" ref="R902" si="554">COUNTIF(G902:G911,"=2")</f>
        <v>2</v>
      </c>
    </row>
    <row r="903" spans="1:18" x14ac:dyDescent="0.2">
      <c r="A903" s="1" t="s">
        <v>13</v>
      </c>
      <c r="B903" s="1">
        <v>8.1</v>
      </c>
      <c r="C903" s="1" t="str">
        <f t="shared" si="548"/>
        <v>Control pH</v>
      </c>
      <c r="D903" s="1">
        <v>29</v>
      </c>
      <c r="E903" s="2">
        <v>2</v>
      </c>
      <c r="F903" s="1">
        <v>2.3051200000000001</v>
      </c>
      <c r="G903" s="2">
        <v>0</v>
      </c>
      <c r="H903" s="1">
        <v>-62.340000000000032</v>
      </c>
      <c r="I903" s="1">
        <v>-143.70118080000009</v>
      </c>
    </row>
    <row r="904" spans="1:18" x14ac:dyDescent="0.2">
      <c r="A904" s="1" t="s">
        <v>13</v>
      </c>
      <c r="B904" s="1">
        <v>8.1</v>
      </c>
      <c r="C904" s="1" t="str">
        <f t="shared" si="548"/>
        <v>Control pH</v>
      </c>
      <c r="D904" s="1">
        <v>29</v>
      </c>
      <c r="E904" s="2">
        <v>3</v>
      </c>
      <c r="F904" s="1">
        <v>8.74024</v>
      </c>
      <c r="G904" s="2">
        <v>0</v>
      </c>
      <c r="H904" s="1">
        <v>-70.313999999999965</v>
      </c>
      <c r="I904" s="1">
        <v>-614.56123535999973</v>
      </c>
    </row>
    <row r="905" spans="1:18" x14ac:dyDescent="0.2">
      <c r="A905" s="1" t="s">
        <v>13</v>
      </c>
      <c r="B905" s="1">
        <v>8.1</v>
      </c>
      <c r="C905" s="1" t="str">
        <f t="shared" si="548"/>
        <v>Control pH</v>
      </c>
      <c r="D905" s="1">
        <v>29</v>
      </c>
      <c r="E905" s="2">
        <v>4</v>
      </c>
      <c r="F905" s="1">
        <v>8.6931600000000007</v>
      </c>
      <c r="G905" s="2">
        <v>0</v>
      </c>
      <c r="H905" s="1">
        <v>-85.340000000000032</v>
      </c>
      <c r="I905" s="1">
        <v>-741.87427440000033</v>
      </c>
    </row>
    <row r="906" spans="1:18" x14ac:dyDescent="0.2">
      <c r="A906" s="1" t="s">
        <v>13</v>
      </c>
      <c r="B906" s="1">
        <v>8.1</v>
      </c>
      <c r="C906" s="1" t="str">
        <f t="shared" si="548"/>
        <v>Control pH</v>
      </c>
      <c r="D906" s="1">
        <v>29</v>
      </c>
      <c r="E906" s="2">
        <v>5</v>
      </c>
      <c r="F906" s="1">
        <v>3.0968400000000003</v>
      </c>
      <c r="G906" s="2">
        <v>0</v>
      </c>
      <c r="H906" s="1">
        <v>43.462000000000003</v>
      </c>
      <c r="I906" s="1">
        <v>134.59486008000002</v>
      </c>
    </row>
    <row r="907" spans="1:18" x14ac:dyDescent="0.2">
      <c r="A907" s="1" t="s">
        <v>13</v>
      </c>
      <c r="B907" s="1">
        <v>8.1</v>
      </c>
      <c r="C907" s="1" t="str">
        <f t="shared" si="548"/>
        <v>Control pH</v>
      </c>
      <c r="D907" s="1">
        <v>29</v>
      </c>
      <c r="E907" s="2">
        <v>6</v>
      </c>
      <c r="F907" s="1">
        <v>3.1771600000000002</v>
      </c>
      <c r="G907" s="2">
        <v>0</v>
      </c>
      <c r="H907" s="1">
        <v>68.114000000000004</v>
      </c>
      <c r="I907" s="1">
        <v>216.40907624000002</v>
      </c>
    </row>
    <row r="908" spans="1:18" x14ac:dyDescent="0.2">
      <c r="A908" s="1" t="s">
        <v>13</v>
      </c>
      <c r="B908" s="1">
        <v>8.1</v>
      </c>
      <c r="C908" s="1" t="str">
        <f t="shared" si="548"/>
        <v>Control pH</v>
      </c>
      <c r="D908" s="1">
        <v>29</v>
      </c>
      <c r="E908" s="2">
        <v>7</v>
      </c>
      <c r="F908" s="1">
        <v>3.8866000000000001</v>
      </c>
      <c r="G908" s="2">
        <v>0</v>
      </c>
      <c r="H908" s="1">
        <v>70.119</v>
      </c>
      <c r="I908" s="1">
        <v>272.52450540000001</v>
      </c>
    </row>
    <row r="909" spans="1:18" x14ac:dyDescent="0.2">
      <c r="A909" s="1" t="s">
        <v>13</v>
      </c>
      <c r="B909" s="1">
        <v>8.1</v>
      </c>
      <c r="C909" s="1" t="str">
        <f t="shared" si="548"/>
        <v>Control pH</v>
      </c>
      <c r="D909" s="1">
        <v>29</v>
      </c>
      <c r="E909" s="2">
        <v>8</v>
      </c>
      <c r="F909" s="1">
        <v>5.0457200000000002</v>
      </c>
      <c r="G909" s="2">
        <v>0</v>
      </c>
      <c r="H909" s="1">
        <v>75.653999999999996</v>
      </c>
      <c r="I909" s="1">
        <v>381.72890087999997</v>
      </c>
    </row>
    <row r="910" spans="1:18" x14ac:dyDescent="0.2">
      <c r="A910" s="1" t="s">
        <v>13</v>
      </c>
      <c r="B910" s="1">
        <v>8.1</v>
      </c>
      <c r="C910" s="1" t="str">
        <f t="shared" si="548"/>
        <v>Control pH</v>
      </c>
      <c r="D910" s="1">
        <v>29</v>
      </c>
      <c r="E910" s="2">
        <v>9</v>
      </c>
      <c r="G910" s="2">
        <v>2</v>
      </c>
    </row>
    <row r="911" spans="1:18" x14ac:dyDescent="0.2">
      <c r="A911" s="1" t="s">
        <v>13</v>
      </c>
      <c r="B911" s="1">
        <v>8.1</v>
      </c>
      <c r="C911" s="1" t="str">
        <f t="shared" si="548"/>
        <v>Control pH</v>
      </c>
      <c r="D911" s="1">
        <v>29</v>
      </c>
      <c r="E911" s="2">
        <v>10</v>
      </c>
      <c r="G911" s="2">
        <v>2</v>
      </c>
    </row>
    <row r="912" spans="1:18" x14ac:dyDescent="0.2">
      <c r="A912" s="1" t="s">
        <v>13</v>
      </c>
      <c r="B912" s="1">
        <v>8.1</v>
      </c>
      <c r="C912" s="1" t="str">
        <f t="shared" si="548"/>
        <v>Control pH</v>
      </c>
      <c r="D912" s="1">
        <v>30</v>
      </c>
      <c r="E912" s="2">
        <v>1</v>
      </c>
      <c r="F912" s="1">
        <v>4.68</v>
      </c>
      <c r="G912" s="2">
        <v>0</v>
      </c>
      <c r="H912" s="1">
        <v>-78.38</v>
      </c>
      <c r="I912" s="1">
        <v>-366.81839999999994</v>
      </c>
      <c r="L912" s="1" t="str">
        <f t="shared" ref="L912" si="555">A912</f>
        <v>ctrl</v>
      </c>
      <c r="M912" s="1" t="str">
        <f t="shared" ref="M912" si="556">C912</f>
        <v>Control pH</v>
      </c>
      <c r="N912" s="1">
        <f t="shared" ref="N912" si="557">AVERAGE(F912:F921)</f>
        <v>3.7538228571428576</v>
      </c>
      <c r="O912" s="1">
        <f t="shared" ref="O912:P912" si="558">AVERAGE(H912:H921)</f>
        <v>-4.2102857142857113</v>
      </c>
      <c r="P912" s="1">
        <f t="shared" si="558"/>
        <v>-89.604669097142832</v>
      </c>
      <c r="Q912" s="1">
        <f t="shared" ref="Q912" si="559">COUNTIF(G912:G921,"=1")</f>
        <v>0</v>
      </c>
      <c r="R912" s="1">
        <f t="shared" ref="R912" si="560">COUNTIF(G912:G921,"=2")</f>
        <v>3</v>
      </c>
    </row>
    <row r="913" spans="1:18" x14ac:dyDescent="0.2">
      <c r="A913" s="1" t="s">
        <v>13</v>
      </c>
      <c r="B913" s="1">
        <v>8.1</v>
      </c>
      <c r="C913" s="1" t="str">
        <f t="shared" si="548"/>
        <v>Control pH</v>
      </c>
      <c r="D913" s="1">
        <v>30</v>
      </c>
      <c r="E913" s="2">
        <v>2</v>
      </c>
      <c r="F913" s="1">
        <v>7.8917600000000006</v>
      </c>
      <c r="G913" s="2">
        <v>0</v>
      </c>
      <c r="H913" s="1">
        <v>-72.875999999999976</v>
      </c>
      <c r="I913" s="1">
        <v>-575.11990175999983</v>
      </c>
    </row>
    <row r="914" spans="1:18" x14ac:dyDescent="0.2">
      <c r="A914" s="1" t="s">
        <v>13</v>
      </c>
      <c r="B914" s="1">
        <v>8.1</v>
      </c>
      <c r="C914" s="1" t="str">
        <f t="shared" si="548"/>
        <v>Control pH</v>
      </c>
      <c r="D914" s="1">
        <v>30</v>
      </c>
      <c r="E914" s="2">
        <v>3</v>
      </c>
      <c r="F914" s="1">
        <v>2.16</v>
      </c>
      <c r="G914" s="2">
        <v>0</v>
      </c>
      <c r="H914" s="1">
        <v>-11</v>
      </c>
      <c r="I914" s="1">
        <v>-23.76</v>
      </c>
    </row>
    <row r="915" spans="1:18" x14ac:dyDescent="0.2">
      <c r="A915" s="1" t="s">
        <v>13</v>
      </c>
      <c r="B915" s="1">
        <v>8.1</v>
      </c>
      <c r="C915" s="1" t="str">
        <f t="shared" si="548"/>
        <v>Control pH</v>
      </c>
      <c r="D915" s="1">
        <v>30</v>
      </c>
      <c r="E915" s="2">
        <v>4</v>
      </c>
      <c r="F915" s="1">
        <v>1.4499600000000001</v>
      </c>
      <c r="G915" s="2">
        <v>0</v>
      </c>
      <c r="H915" s="1">
        <v>13.444000000000003</v>
      </c>
      <c r="I915" s="1">
        <v>19.493262240000007</v>
      </c>
    </row>
    <row r="916" spans="1:18" x14ac:dyDescent="0.2">
      <c r="A916" s="1" t="s">
        <v>13</v>
      </c>
      <c r="B916" s="1">
        <v>8.1</v>
      </c>
      <c r="C916" s="1" t="str">
        <f t="shared" si="548"/>
        <v>Control pH</v>
      </c>
      <c r="D916" s="1">
        <v>30</v>
      </c>
      <c r="E916" s="2">
        <v>5</v>
      </c>
      <c r="F916" s="1">
        <v>4.7910000000000004</v>
      </c>
      <c r="G916" s="2">
        <v>0</v>
      </c>
      <c r="H916" s="1">
        <v>11.067999999999998</v>
      </c>
      <c r="I916" s="1">
        <v>53.026787999999996</v>
      </c>
    </row>
    <row r="917" spans="1:18" x14ac:dyDescent="0.2">
      <c r="A917" s="1" t="s">
        <v>13</v>
      </c>
      <c r="B917" s="1">
        <v>8.1</v>
      </c>
      <c r="C917" s="1" t="str">
        <f t="shared" si="548"/>
        <v>Control pH</v>
      </c>
      <c r="D917" s="1">
        <v>30</v>
      </c>
      <c r="E917" s="2">
        <v>6</v>
      </c>
      <c r="F917" s="1">
        <v>3.14072</v>
      </c>
      <c r="G917" s="2">
        <v>0</v>
      </c>
      <c r="H917" s="1">
        <v>32.451999999999998</v>
      </c>
      <c r="I917" s="1">
        <v>101.92264544</v>
      </c>
    </row>
    <row r="918" spans="1:18" x14ac:dyDescent="0.2">
      <c r="A918" s="1" t="s">
        <v>13</v>
      </c>
      <c r="B918" s="1">
        <v>8.1</v>
      </c>
      <c r="C918" s="1" t="str">
        <f t="shared" si="548"/>
        <v>Control pH</v>
      </c>
      <c r="D918" s="1">
        <v>30</v>
      </c>
      <c r="E918" s="2">
        <v>7</v>
      </c>
      <c r="F918" s="1">
        <v>2.1633200000000001</v>
      </c>
      <c r="G918" s="2">
        <v>0</v>
      </c>
      <c r="H918" s="1">
        <v>75.819999999999993</v>
      </c>
      <c r="I918" s="1">
        <v>164.0229224</v>
      </c>
    </row>
    <row r="919" spans="1:18" x14ac:dyDescent="0.2">
      <c r="A919" s="1" t="s">
        <v>13</v>
      </c>
      <c r="B919" s="1">
        <v>8.1</v>
      </c>
      <c r="C919" s="1" t="str">
        <f t="shared" si="548"/>
        <v>Control pH</v>
      </c>
      <c r="D919" s="1">
        <v>30</v>
      </c>
      <c r="E919" s="2">
        <v>8</v>
      </c>
      <c r="G919" s="2">
        <v>2</v>
      </c>
    </row>
    <row r="920" spans="1:18" x14ac:dyDescent="0.2">
      <c r="A920" s="1" t="s">
        <v>13</v>
      </c>
      <c r="B920" s="1">
        <v>8.1</v>
      </c>
      <c r="C920" s="1" t="str">
        <f t="shared" si="548"/>
        <v>Control pH</v>
      </c>
      <c r="D920" s="1">
        <v>30</v>
      </c>
      <c r="E920" s="2">
        <v>9</v>
      </c>
      <c r="G920" s="2">
        <v>2</v>
      </c>
    </row>
    <row r="921" spans="1:18" x14ac:dyDescent="0.2">
      <c r="A921" s="1" t="s">
        <v>13</v>
      </c>
      <c r="B921" s="1">
        <v>8.1</v>
      </c>
      <c r="C921" s="1" t="str">
        <f t="shared" si="548"/>
        <v>Control pH</v>
      </c>
      <c r="D921" s="1">
        <v>30</v>
      </c>
      <c r="E921" s="2">
        <v>10</v>
      </c>
      <c r="G921" s="2">
        <v>2</v>
      </c>
    </row>
    <row r="922" spans="1:18" x14ac:dyDescent="0.2">
      <c r="A922" s="1" t="s">
        <v>13</v>
      </c>
      <c r="B922" s="1">
        <v>8.1</v>
      </c>
      <c r="C922" s="1" t="str">
        <f t="shared" si="548"/>
        <v>Control pH</v>
      </c>
      <c r="D922" s="1">
        <v>31</v>
      </c>
      <c r="E922" s="2">
        <v>1</v>
      </c>
      <c r="F922" s="1">
        <v>7.0626800000000003</v>
      </c>
      <c r="G922" s="2">
        <v>0</v>
      </c>
      <c r="H922" s="1">
        <v>-69.218000000000018</v>
      </c>
      <c r="I922" s="1">
        <v>-488.86458424000017</v>
      </c>
      <c r="L922" s="1" t="str">
        <f t="shared" ref="L922" si="561">A922</f>
        <v>ctrl</v>
      </c>
      <c r="M922" s="1" t="str">
        <f t="shared" ref="M922" si="562">C922</f>
        <v>Control pH</v>
      </c>
      <c r="N922" s="1">
        <f t="shared" ref="N922" si="563">AVERAGE(F922:F931)</f>
        <v>2.964664</v>
      </c>
      <c r="O922" s="1">
        <f t="shared" ref="O922:P922" si="564">AVERAGE(H922:H931)</f>
        <v>23.7395</v>
      </c>
      <c r="P922" s="1">
        <f t="shared" si="564"/>
        <v>57.468799547999978</v>
      </c>
      <c r="Q922" s="1">
        <f t="shared" ref="Q922" si="565">COUNTIF(G922:G931,"=1")</f>
        <v>0</v>
      </c>
      <c r="R922" s="1">
        <f t="shared" ref="R922" si="566">COUNTIF(G922:G931,"=2")</f>
        <v>0</v>
      </c>
    </row>
    <row r="923" spans="1:18" x14ac:dyDescent="0.2">
      <c r="A923" s="1" t="s">
        <v>13</v>
      </c>
      <c r="B923" s="1">
        <v>8.1</v>
      </c>
      <c r="C923" s="1" t="str">
        <f t="shared" si="548"/>
        <v>Control pH</v>
      </c>
      <c r="D923" s="1">
        <v>31</v>
      </c>
      <c r="E923" s="2">
        <v>2</v>
      </c>
      <c r="F923" s="1">
        <v>2.76</v>
      </c>
      <c r="G923" s="2">
        <v>0</v>
      </c>
      <c r="H923" s="1">
        <v>-79</v>
      </c>
      <c r="I923" s="1">
        <v>-218.04</v>
      </c>
    </row>
    <row r="924" spans="1:18" x14ac:dyDescent="0.2">
      <c r="A924" s="1" t="s">
        <v>13</v>
      </c>
      <c r="B924" s="1">
        <v>8.1</v>
      </c>
      <c r="C924" s="1" t="str">
        <f t="shared" si="548"/>
        <v>Control pH</v>
      </c>
      <c r="D924" s="1">
        <v>31</v>
      </c>
      <c r="E924" s="2">
        <v>3</v>
      </c>
      <c r="F924" s="1">
        <v>0.80500000000000005</v>
      </c>
      <c r="G924" s="2">
        <v>0</v>
      </c>
      <c r="H924" s="1">
        <v>-15.564999999999998</v>
      </c>
      <c r="I924" s="1">
        <v>-12.529824999999999</v>
      </c>
    </row>
    <row r="925" spans="1:18" x14ac:dyDescent="0.2">
      <c r="A925" s="1" t="s">
        <v>13</v>
      </c>
      <c r="B925" s="1">
        <v>8.1</v>
      </c>
      <c r="C925" s="1" t="str">
        <f t="shared" si="548"/>
        <v>Control pH</v>
      </c>
      <c r="D925" s="1">
        <v>31</v>
      </c>
      <c r="E925" s="2">
        <v>4</v>
      </c>
      <c r="F925" s="1">
        <v>0.6462</v>
      </c>
      <c r="G925" s="2">
        <v>0</v>
      </c>
      <c r="H925" s="1">
        <v>57.198999999999998</v>
      </c>
      <c r="I925" s="1">
        <v>36.961993800000002</v>
      </c>
    </row>
    <row r="926" spans="1:18" x14ac:dyDescent="0.2">
      <c r="A926" s="1" t="s">
        <v>13</v>
      </c>
      <c r="B926" s="1">
        <v>8.1</v>
      </c>
      <c r="C926" s="1" t="str">
        <f t="shared" si="548"/>
        <v>Control pH</v>
      </c>
      <c r="D926" s="1">
        <v>31</v>
      </c>
      <c r="E926" s="2">
        <v>5</v>
      </c>
      <c r="F926" s="1">
        <v>1.2756000000000001</v>
      </c>
      <c r="G926" s="2">
        <v>0</v>
      </c>
      <c r="H926" s="1">
        <v>52.186000000000007</v>
      </c>
      <c r="I926" s="1">
        <v>66.568461600000006</v>
      </c>
    </row>
    <row r="927" spans="1:18" x14ac:dyDescent="0.2">
      <c r="A927" s="1" t="s">
        <v>13</v>
      </c>
      <c r="B927" s="1">
        <v>8.1</v>
      </c>
      <c r="C927" s="1" t="str">
        <f t="shared" si="548"/>
        <v>Control pH</v>
      </c>
      <c r="D927" s="1">
        <v>31</v>
      </c>
      <c r="E927" s="2">
        <v>6</v>
      </c>
      <c r="F927" s="1">
        <v>1.7181200000000001</v>
      </c>
      <c r="G927" s="2">
        <v>0</v>
      </c>
      <c r="H927" s="1">
        <v>23.094999999999999</v>
      </c>
      <c r="I927" s="1">
        <v>39.679981400000003</v>
      </c>
    </row>
    <row r="928" spans="1:18" x14ac:dyDescent="0.2">
      <c r="A928" s="1" t="s">
        <v>13</v>
      </c>
      <c r="B928" s="1">
        <v>8.1</v>
      </c>
      <c r="C928" s="1" t="str">
        <f t="shared" si="548"/>
        <v>Control pH</v>
      </c>
      <c r="D928" s="1">
        <v>31</v>
      </c>
      <c r="E928" s="2">
        <v>7</v>
      </c>
      <c r="F928" s="1">
        <v>2.07152</v>
      </c>
      <c r="G928" s="2">
        <v>0</v>
      </c>
      <c r="H928" s="1">
        <v>21.00800000000001</v>
      </c>
      <c r="I928" s="1">
        <v>43.518492160000022</v>
      </c>
    </row>
    <row r="929" spans="1:18" x14ac:dyDescent="0.2">
      <c r="A929" s="1" t="s">
        <v>13</v>
      </c>
      <c r="B929" s="1">
        <v>8.1</v>
      </c>
      <c r="C929" s="1" t="str">
        <f t="shared" si="548"/>
        <v>Control pH</v>
      </c>
      <c r="D929" s="1">
        <v>31</v>
      </c>
      <c r="E929" s="2">
        <v>8</v>
      </c>
      <c r="F929" s="1">
        <v>2.04352</v>
      </c>
      <c r="G929" s="2">
        <v>0</v>
      </c>
      <c r="H929" s="1">
        <v>75.634</v>
      </c>
      <c r="I929" s="1">
        <v>154.55959168000001</v>
      </c>
    </row>
    <row r="930" spans="1:18" x14ac:dyDescent="0.2">
      <c r="A930" s="1" t="s">
        <v>13</v>
      </c>
      <c r="B930" s="1">
        <v>8.1</v>
      </c>
      <c r="C930" s="1" t="str">
        <f t="shared" si="548"/>
        <v>Control pH</v>
      </c>
      <c r="D930" s="1">
        <v>31</v>
      </c>
      <c r="E930" s="2">
        <v>9</v>
      </c>
      <c r="F930" s="1">
        <v>3.29508</v>
      </c>
      <c r="G930" s="2">
        <v>0</v>
      </c>
      <c r="H930" s="1">
        <v>89.491</v>
      </c>
      <c r="I930" s="1">
        <v>294.88000427999998</v>
      </c>
    </row>
    <row r="931" spans="1:18" x14ac:dyDescent="0.2">
      <c r="A931" s="1" t="s">
        <v>13</v>
      </c>
      <c r="B931" s="1">
        <v>8.1</v>
      </c>
      <c r="C931" s="1" t="str">
        <f t="shared" si="548"/>
        <v>Control pH</v>
      </c>
      <c r="D931" s="1">
        <v>31</v>
      </c>
      <c r="E931" s="2">
        <v>10</v>
      </c>
      <c r="F931" s="1">
        <v>7.9689200000000007</v>
      </c>
      <c r="G931" s="2">
        <v>0</v>
      </c>
      <c r="H931" s="1">
        <v>82.564999999999998</v>
      </c>
      <c r="I931" s="1">
        <v>657.95387979999998</v>
      </c>
    </row>
    <row r="932" spans="1:18" x14ac:dyDescent="0.2">
      <c r="A932" s="1" t="s">
        <v>13</v>
      </c>
      <c r="B932" s="1">
        <v>8.1</v>
      </c>
      <c r="C932" s="1" t="str">
        <f t="shared" si="548"/>
        <v>Control pH</v>
      </c>
      <c r="D932" s="1">
        <v>32</v>
      </c>
      <c r="E932" s="2">
        <v>1</v>
      </c>
      <c r="F932" s="1">
        <v>6.3645199999999997</v>
      </c>
      <c r="G932" s="2">
        <v>0</v>
      </c>
      <c r="H932" s="1">
        <v>-33.23599999999999</v>
      </c>
      <c r="I932" s="1">
        <v>-211.53118671999994</v>
      </c>
      <c r="L932" s="1" t="str">
        <f t="shared" ref="L932" si="567">A932</f>
        <v>ctrl</v>
      </c>
      <c r="M932" s="1" t="str">
        <f t="shared" ref="M932" si="568">C932</f>
        <v>Control pH</v>
      </c>
      <c r="N932" s="1">
        <f t="shared" ref="N932" si="569">AVERAGE(F932:F941)</f>
        <v>6.2055399999999992</v>
      </c>
      <c r="O932" s="1">
        <f t="shared" ref="O932:P932" si="570">AVERAGE(H932:H941)</f>
        <v>15.537749999999999</v>
      </c>
      <c r="P932" s="1">
        <f t="shared" si="570"/>
        <v>290.57337377499999</v>
      </c>
      <c r="Q932" s="1">
        <f t="shared" ref="Q932" si="571">COUNTIF(G932:G941,"=1")</f>
        <v>1</v>
      </c>
      <c r="R932" s="1">
        <f t="shared" ref="R932" si="572">COUNTIF(G932:G941,"=2")</f>
        <v>1</v>
      </c>
    </row>
    <row r="933" spans="1:18" x14ac:dyDescent="0.2">
      <c r="A933" s="1" t="s">
        <v>13</v>
      </c>
      <c r="B933" s="1">
        <v>8.1</v>
      </c>
      <c r="C933" s="1" t="str">
        <f t="shared" si="548"/>
        <v>Control pH</v>
      </c>
      <c r="D933" s="1">
        <v>32</v>
      </c>
      <c r="E933" s="2">
        <v>2</v>
      </c>
      <c r="F933" s="1">
        <v>2.6832799999999999</v>
      </c>
      <c r="G933" s="2">
        <v>0</v>
      </c>
      <c r="H933" s="1">
        <v>-52.435000000000002</v>
      </c>
      <c r="I933" s="1">
        <v>-140.69778679999999</v>
      </c>
    </row>
    <row r="934" spans="1:18" x14ac:dyDescent="0.2">
      <c r="A934" s="1" t="s">
        <v>13</v>
      </c>
      <c r="B934" s="1">
        <v>8.1</v>
      </c>
      <c r="C934" s="1" t="str">
        <f t="shared" si="548"/>
        <v>Control pH</v>
      </c>
      <c r="D934" s="1">
        <v>32</v>
      </c>
      <c r="E934" s="2">
        <v>3</v>
      </c>
      <c r="F934" s="1">
        <v>1.6099600000000001</v>
      </c>
      <c r="G934" s="2">
        <v>0</v>
      </c>
      <c r="H934" s="1">
        <v>-74.435000000000002</v>
      </c>
      <c r="I934" s="1">
        <v>-119.83737260000001</v>
      </c>
    </row>
    <row r="935" spans="1:18" x14ac:dyDescent="0.2">
      <c r="A935" s="1" t="s">
        <v>13</v>
      </c>
      <c r="B935" s="1">
        <v>8.1</v>
      </c>
      <c r="C935" s="1" t="str">
        <f t="shared" si="548"/>
        <v>Control pH</v>
      </c>
      <c r="D935" s="1">
        <v>32</v>
      </c>
      <c r="E935" s="2">
        <v>4</v>
      </c>
      <c r="F935" s="1">
        <v>2.7073200000000002</v>
      </c>
      <c r="G935" s="2">
        <v>0</v>
      </c>
      <c r="H935" s="1">
        <v>1.804000000000002</v>
      </c>
      <c r="I935" s="1">
        <v>4.8840052800000056</v>
      </c>
    </row>
    <row r="936" spans="1:18" x14ac:dyDescent="0.2">
      <c r="A936" s="1" t="s">
        <v>13</v>
      </c>
      <c r="B936" s="1">
        <v>8.1</v>
      </c>
      <c r="C936" s="1" t="str">
        <f t="shared" si="548"/>
        <v>Control pH</v>
      </c>
      <c r="D936" s="1">
        <v>32</v>
      </c>
      <c r="E936" s="2">
        <v>5</v>
      </c>
      <c r="F936" s="1">
        <v>0.76835999999999993</v>
      </c>
      <c r="G936" s="2">
        <v>0</v>
      </c>
      <c r="H936" s="1">
        <v>49.66</v>
      </c>
      <c r="I936" s="1">
        <v>38.156757599999992</v>
      </c>
    </row>
    <row r="937" spans="1:18" x14ac:dyDescent="0.2">
      <c r="A937" s="1" t="s">
        <v>13</v>
      </c>
      <c r="B937" s="1">
        <v>8.1</v>
      </c>
      <c r="C937" s="1" t="str">
        <f t="shared" si="548"/>
        <v>Control pH</v>
      </c>
      <c r="D937" s="1">
        <v>32</v>
      </c>
      <c r="E937" s="2">
        <v>6</v>
      </c>
      <c r="F937" s="1">
        <v>9.9910399999999999</v>
      </c>
      <c r="G937" s="2">
        <v>0</v>
      </c>
      <c r="H937" s="1">
        <v>76.897999999999996</v>
      </c>
      <c r="I937" s="1">
        <v>768.29099392000001</v>
      </c>
    </row>
    <row r="938" spans="1:18" x14ac:dyDescent="0.2">
      <c r="A938" s="1" t="s">
        <v>13</v>
      </c>
      <c r="B938" s="1">
        <v>8.1</v>
      </c>
      <c r="C938" s="1" t="str">
        <f t="shared" si="548"/>
        <v>Control pH</v>
      </c>
      <c r="D938" s="1">
        <v>32</v>
      </c>
      <c r="E938" s="2">
        <v>7</v>
      </c>
      <c r="F938" s="1">
        <v>12.45748</v>
      </c>
      <c r="G938" s="2">
        <v>0</v>
      </c>
      <c r="H938" s="1">
        <v>87.632999999999996</v>
      </c>
      <c r="I938" s="1">
        <v>1091.6863448399999</v>
      </c>
    </row>
    <row r="939" spans="1:18" x14ac:dyDescent="0.2">
      <c r="A939" s="1" t="s">
        <v>13</v>
      </c>
      <c r="B939" s="1">
        <v>8.1</v>
      </c>
      <c r="C939" s="1" t="str">
        <f t="shared" si="548"/>
        <v>Control pH</v>
      </c>
      <c r="D939" s="1">
        <v>32</v>
      </c>
      <c r="E939" s="2">
        <v>8</v>
      </c>
      <c r="F939" s="1">
        <v>13.062360000000002</v>
      </c>
      <c r="G939" s="2">
        <v>0</v>
      </c>
      <c r="H939" s="1">
        <v>68.412999999999997</v>
      </c>
      <c r="I939" s="1">
        <v>893.63523468000005</v>
      </c>
    </row>
    <row r="940" spans="1:18" x14ac:dyDescent="0.2">
      <c r="A940" s="1" t="s">
        <v>13</v>
      </c>
      <c r="B940" s="1">
        <v>8.1</v>
      </c>
      <c r="C940" s="1" t="str">
        <f t="shared" si="548"/>
        <v>Control pH</v>
      </c>
      <c r="D940" s="1">
        <v>32</v>
      </c>
      <c r="E940" s="2">
        <v>9</v>
      </c>
      <c r="G940" s="2">
        <v>1</v>
      </c>
    </row>
    <row r="941" spans="1:18" x14ac:dyDescent="0.2">
      <c r="A941" s="1" t="s">
        <v>13</v>
      </c>
      <c r="B941" s="1">
        <v>8.1</v>
      </c>
      <c r="C941" s="1" t="str">
        <f t="shared" si="548"/>
        <v>Control pH</v>
      </c>
      <c r="D941" s="1">
        <v>32</v>
      </c>
      <c r="E941" s="2">
        <v>10</v>
      </c>
      <c r="G941" s="2">
        <v>2</v>
      </c>
      <c r="J941" s="2"/>
      <c r="K941" s="2"/>
    </row>
    <row r="942" spans="1:18" ht="16" x14ac:dyDescent="0.2">
      <c r="A942" t="s">
        <v>13</v>
      </c>
      <c r="B942">
        <v>7.6</v>
      </c>
      <c r="C942" s="1" t="str">
        <f t="shared" si="548"/>
        <v>Low pH</v>
      </c>
      <c r="D942">
        <v>1</v>
      </c>
      <c r="E942">
        <v>1</v>
      </c>
      <c r="F942">
        <v>12.150840000000001</v>
      </c>
      <c r="G942">
        <v>1</v>
      </c>
      <c r="J942"/>
      <c r="K942"/>
      <c r="L942" s="1" t="str">
        <f t="shared" ref="L942" si="573">A942</f>
        <v>ctrl</v>
      </c>
      <c r="M942" s="1" t="str">
        <f t="shared" ref="M942" si="574">C942</f>
        <v>Low pH</v>
      </c>
      <c r="N942" s="1">
        <f t="shared" ref="N942" si="575">AVERAGE(F942:F951)</f>
        <v>6.4866399999999977</v>
      </c>
      <c r="O942" s="1">
        <f t="shared" ref="O942:P942" si="576">AVERAGE(H942:H951)</f>
        <v>38.874500000000005</v>
      </c>
      <c r="P942" s="1">
        <f t="shared" si="576"/>
        <v>276.98675962499999</v>
      </c>
      <c r="Q942" s="1">
        <f t="shared" ref="Q942" si="577">COUNTIF(G942:G951,"=1")</f>
        <v>1</v>
      </c>
      <c r="R942" s="1">
        <f t="shared" ref="R942" si="578">COUNTIF(G942:G951,"=2")</f>
        <v>1</v>
      </c>
    </row>
    <row r="943" spans="1:18" ht="16" x14ac:dyDescent="0.2">
      <c r="A943" t="s">
        <v>13</v>
      </c>
      <c r="B943">
        <v>7.6</v>
      </c>
      <c r="C943" s="1" t="str">
        <f t="shared" si="548"/>
        <v>Low pH</v>
      </c>
      <c r="D943">
        <v>1</v>
      </c>
      <c r="E943">
        <v>2</v>
      </c>
      <c r="F943">
        <v>7.8</v>
      </c>
      <c r="G943">
        <v>0</v>
      </c>
      <c r="H943" s="1">
        <v>53.509999999999991</v>
      </c>
      <c r="I943" s="1">
        <v>417.37799999999993</v>
      </c>
      <c r="J943"/>
      <c r="K943"/>
    </row>
    <row r="944" spans="1:18" ht="16" x14ac:dyDescent="0.2">
      <c r="A944" t="s">
        <v>13</v>
      </c>
      <c r="B944">
        <v>7.6</v>
      </c>
      <c r="C944" s="1" t="str">
        <f t="shared" si="548"/>
        <v>Low pH</v>
      </c>
      <c r="D944">
        <v>1</v>
      </c>
      <c r="E944">
        <v>3</v>
      </c>
      <c r="F944">
        <v>6.0430399999999995</v>
      </c>
      <c r="G944">
        <v>0</v>
      </c>
      <c r="H944" s="1">
        <v>16.157000000000011</v>
      </c>
      <c r="I944" s="1">
        <v>97.637397280000059</v>
      </c>
      <c r="J944"/>
      <c r="K944"/>
    </row>
    <row r="945" spans="1:18" ht="16" x14ac:dyDescent="0.2">
      <c r="A945" t="s">
        <v>13</v>
      </c>
      <c r="B945">
        <v>7.6</v>
      </c>
      <c r="C945" s="1" t="str">
        <f t="shared" si="548"/>
        <v>Low pH</v>
      </c>
      <c r="D945">
        <v>1</v>
      </c>
      <c r="E945">
        <v>4</v>
      </c>
      <c r="F945">
        <v>1.9386400000000001</v>
      </c>
      <c r="G945">
        <v>0</v>
      </c>
      <c r="H945" s="1">
        <v>1.1990000000000123</v>
      </c>
      <c r="I945" s="1">
        <v>2.3244293600000239</v>
      </c>
      <c r="J945"/>
      <c r="K945"/>
    </row>
    <row r="946" spans="1:18" ht="16" x14ac:dyDescent="0.2">
      <c r="A946" t="s">
        <v>13</v>
      </c>
      <c r="B946">
        <v>7.6</v>
      </c>
      <c r="C946" s="1" t="str">
        <f t="shared" si="548"/>
        <v>Low pH</v>
      </c>
      <c r="D946">
        <v>1</v>
      </c>
      <c r="E946">
        <v>5</v>
      </c>
      <c r="F946">
        <v>6.0430399999999995</v>
      </c>
      <c r="G946">
        <v>0</v>
      </c>
      <c r="H946" s="1">
        <v>-29.843000000000018</v>
      </c>
      <c r="I946" s="1">
        <v>-180.34244272000009</v>
      </c>
      <c r="J946"/>
      <c r="K946"/>
    </row>
    <row r="947" spans="1:18" ht="16" x14ac:dyDescent="0.2">
      <c r="A947" t="s">
        <v>13</v>
      </c>
      <c r="B947">
        <v>7.6</v>
      </c>
      <c r="C947" s="1" t="str">
        <f t="shared" si="548"/>
        <v>Low pH</v>
      </c>
      <c r="D947">
        <v>1</v>
      </c>
      <c r="E947">
        <v>6</v>
      </c>
      <c r="F947">
        <v>2.8321199999999997</v>
      </c>
      <c r="G947">
        <v>0</v>
      </c>
      <c r="H947" s="1">
        <v>13.384</v>
      </c>
      <c r="I947" s="1">
        <v>37.905094079999998</v>
      </c>
      <c r="J947"/>
      <c r="K947"/>
    </row>
    <row r="948" spans="1:18" ht="16" x14ac:dyDescent="0.2">
      <c r="A948" t="s">
        <v>13</v>
      </c>
      <c r="B948">
        <v>7.6</v>
      </c>
      <c r="C948" s="1" t="str">
        <f t="shared" si="548"/>
        <v>Low pH</v>
      </c>
      <c r="D948">
        <v>1</v>
      </c>
      <c r="E948">
        <v>7</v>
      </c>
      <c r="F948">
        <v>4.4803600000000001</v>
      </c>
      <c r="G948">
        <v>0</v>
      </c>
      <c r="H948" s="1">
        <v>87.376000000000005</v>
      </c>
      <c r="I948" s="1">
        <v>391.47593536000005</v>
      </c>
      <c r="J948"/>
      <c r="K948"/>
    </row>
    <row r="949" spans="1:18" ht="16" x14ac:dyDescent="0.2">
      <c r="A949" t="s">
        <v>13</v>
      </c>
      <c r="B949">
        <v>7.6</v>
      </c>
      <c r="C949" s="1" t="str">
        <f t="shared" si="548"/>
        <v>Low pH</v>
      </c>
      <c r="D949">
        <v>1</v>
      </c>
      <c r="E949">
        <v>8</v>
      </c>
      <c r="F949">
        <v>8.2206399999999995</v>
      </c>
      <c r="G949">
        <v>0</v>
      </c>
      <c r="H949" s="1">
        <v>79.31</v>
      </c>
      <c r="I949" s="1">
        <v>651.97895840000001</v>
      </c>
      <c r="J949"/>
      <c r="K949"/>
    </row>
    <row r="950" spans="1:18" ht="16" x14ac:dyDescent="0.2">
      <c r="A950" t="s">
        <v>13</v>
      </c>
      <c r="B950">
        <v>7.6</v>
      </c>
      <c r="C950" s="1" t="str">
        <f t="shared" si="548"/>
        <v>Low pH</v>
      </c>
      <c r="D950">
        <v>1</v>
      </c>
      <c r="E950">
        <v>9</v>
      </c>
      <c r="F950">
        <v>8.8710799999999992</v>
      </c>
      <c r="G950">
        <v>0</v>
      </c>
      <c r="H950" s="1">
        <v>89.903000000000006</v>
      </c>
      <c r="I950" s="1">
        <v>797.53670523999995</v>
      </c>
      <c r="J950"/>
      <c r="K950"/>
    </row>
    <row r="951" spans="1:18" ht="16" x14ac:dyDescent="0.2">
      <c r="A951" t="s">
        <v>13</v>
      </c>
      <c r="B951">
        <v>7.6</v>
      </c>
      <c r="C951" s="1" t="str">
        <f t="shared" si="548"/>
        <v>Low pH</v>
      </c>
      <c r="D951">
        <v>1</v>
      </c>
      <c r="E951">
        <v>10</v>
      </c>
      <c r="F951"/>
      <c r="G951">
        <v>2</v>
      </c>
      <c r="J951"/>
      <c r="K951"/>
    </row>
    <row r="952" spans="1:18" ht="16" x14ac:dyDescent="0.2">
      <c r="A952" t="s">
        <v>13</v>
      </c>
      <c r="B952">
        <v>7.6</v>
      </c>
      <c r="C952" s="1" t="str">
        <f t="shared" si="548"/>
        <v>Low pH</v>
      </c>
      <c r="D952">
        <v>2</v>
      </c>
      <c r="E952">
        <v>1</v>
      </c>
      <c r="F952">
        <v>13.818759999999999</v>
      </c>
      <c r="G952">
        <v>1</v>
      </c>
      <c r="J952"/>
      <c r="K952"/>
      <c r="L952" s="1" t="str">
        <f t="shared" ref="L952" si="579">A952</f>
        <v>ctrl</v>
      </c>
      <c r="M952" s="1" t="str">
        <f t="shared" ref="M952" si="580">C952</f>
        <v>Low pH</v>
      </c>
      <c r="N952" s="1">
        <f t="shared" ref="N952" si="581">AVERAGE(F952:F961)</f>
        <v>6.8785400000000001</v>
      </c>
      <c r="O952" s="1">
        <f t="shared" ref="O952:P952" si="582">AVERAGE(H952:H961)</f>
        <v>23.418200000000002</v>
      </c>
      <c r="P952" s="1">
        <f t="shared" si="582"/>
        <v>40.55454513599998</v>
      </c>
      <c r="Q952" s="1">
        <f t="shared" ref="Q952" si="583">COUNTIF(G952:G961,"=1")</f>
        <v>1</v>
      </c>
      <c r="R952" s="1">
        <f t="shared" ref="R952" si="584">COUNTIF(G952:G961,"=2")</f>
        <v>4</v>
      </c>
    </row>
    <row r="953" spans="1:18" ht="16" x14ac:dyDescent="0.2">
      <c r="A953" t="s">
        <v>13</v>
      </c>
      <c r="B953">
        <v>7.6</v>
      </c>
      <c r="C953" s="1" t="str">
        <f t="shared" si="548"/>
        <v>Low pH</v>
      </c>
      <c r="D953">
        <v>2</v>
      </c>
      <c r="E953">
        <v>2</v>
      </c>
      <c r="F953">
        <v>5.0471199999999996</v>
      </c>
      <c r="G953">
        <v>0</v>
      </c>
      <c r="H953" s="1">
        <v>51.393000000000001</v>
      </c>
      <c r="I953" s="1">
        <v>259.38663815999996</v>
      </c>
      <c r="J953"/>
      <c r="K953"/>
    </row>
    <row r="954" spans="1:18" ht="16" x14ac:dyDescent="0.2">
      <c r="A954" t="s">
        <v>13</v>
      </c>
      <c r="B954">
        <v>7.6</v>
      </c>
      <c r="C954" s="1" t="str">
        <f t="shared" si="548"/>
        <v>Low pH</v>
      </c>
      <c r="D954">
        <v>2</v>
      </c>
      <c r="E954">
        <v>3</v>
      </c>
      <c r="F954">
        <v>4.0958399999999999</v>
      </c>
      <c r="G954">
        <v>0</v>
      </c>
      <c r="H954" s="1">
        <v>61.957999999999998</v>
      </c>
      <c r="I954" s="1">
        <v>253.77005471999999</v>
      </c>
      <c r="J954"/>
      <c r="K954"/>
    </row>
    <row r="955" spans="1:18" ht="16" x14ac:dyDescent="0.2">
      <c r="A955" t="s">
        <v>13</v>
      </c>
      <c r="B955">
        <v>7.6</v>
      </c>
      <c r="C955" s="1" t="str">
        <f t="shared" si="548"/>
        <v>Low pH</v>
      </c>
      <c r="D955">
        <v>2</v>
      </c>
      <c r="E955">
        <v>4</v>
      </c>
      <c r="F955">
        <v>3</v>
      </c>
      <c r="G955">
        <v>0</v>
      </c>
      <c r="H955" s="1">
        <v>50.739999999999995</v>
      </c>
      <c r="I955" s="1">
        <v>152.21999999999997</v>
      </c>
      <c r="J955"/>
      <c r="K955"/>
    </row>
    <row r="956" spans="1:18" ht="16" x14ac:dyDescent="0.2">
      <c r="A956" t="s">
        <v>13</v>
      </c>
      <c r="B956">
        <v>7.6</v>
      </c>
      <c r="C956" s="1" t="str">
        <f t="shared" si="548"/>
        <v>Low pH</v>
      </c>
      <c r="D956">
        <v>2</v>
      </c>
      <c r="E956">
        <v>5</v>
      </c>
      <c r="F956">
        <v>1.6970400000000001</v>
      </c>
      <c r="G956">
        <v>0</v>
      </c>
      <c r="H956" s="1">
        <v>-14.870000000000005</v>
      </c>
      <c r="I956" s="1">
        <v>-25.23498480000001</v>
      </c>
      <c r="J956"/>
      <c r="K956"/>
    </row>
    <row r="957" spans="1:18" ht="16" x14ac:dyDescent="0.2">
      <c r="A957" t="s">
        <v>13</v>
      </c>
      <c r="B957">
        <v>7.6</v>
      </c>
      <c r="C957" s="1" t="str">
        <f t="shared" si="548"/>
        <v>Low pH</v>
      </c>
      <c r="D957">
        <v>2</v>
      </c>
      <c r="E957">
        <v>6</v>
      </c>
      <c r="F957">
        <v>13.61248</v>
      </c>
      <c r="G957">
        <v>0</v>
      </c>
      <c r="H957" s="1">
        <v>-32.129999999999995</v>
      </c>
      <c r="I957" s="1">
        <v>-437.36898239999994</v>
      </c>
      <c r="J957"/>
      <c r="K957"/>
    </row>
    <row r="958" spans="1:18" ht="16" x14ac:dyDescent="0.2">
      <c r="A958" t="s">
        <v>13</v>
      </c>
      <c r="B958">
        <v>7.6</v>
      </c>
      <c r="C958" s="1" t="str">
        <f t="shared" si="548"/>
        <v>Low pH</v>
      </c>
      <c r="D958">
        <v>2</v>
      </c>
      <c r="E958">
        <v>7</v>
      </c>
      <c r="F958"/>
      <c r="G958">
        <v>2</v>
      </c>
      <c r="J958"/>
      <c r="K958"/>
    </row>
    <row r="959" spans="1:18" ht="16" x14ac:dyDescent="0.2">
      <c r="A959" t="s">
        <v>13</v>
      </c>
      <c r="B959">
        <v>7.6</v>
      </c>
      <c r="C959" s="1" t="str">
        <f t="shared" si="548"/>
        <v>Low pH</v>
      </c>
      <c r="D959">
        <v>2</v>
      </c>
      <c r="E959">
        <v>8</v>
      </c>
      <c r="F959"/>
      <c r="G959">
        <v>2</v>
      </c>
      <c r="J959"/>
      <c r="K959"/>
    </row>
    <row r="960" spans="1:18" ht="16" x14ac:dyDescent="0.2">
      <c r="A960" t="s">
        <v>13</v>
      </c>
      <c r="B960">
        <v>7.6</v>
      </c>
      <c r="C960" s="1" t="str">
        <f t="shared" si="548"/>
        <v>Low pH</v>
      </c>
      <c r="D960">
        <v>2</v>
      </c>
      <c r="E960">
        <v>9</v>
      </c>
      <c r="F960"/>
      <c r="G960">
        <v>2</v>
      </c>
      <c r="J960"/>
      <c r="K960"/>
    </row>
    <row r="961" spans="1:18" ht="16" x14ac:dyDescent="0.2">
      <c r="A961" t="s">
        <v>13</v>
      </c>
      <c r="B961">
        <v>7.6</v>
      </c>
      <c r="C961" s="1" t="str">
        <f t="shared" si="548"/>
        <v>Low pH</v>
      </c>
      <c r="D961">
        <v>2</v>
      </c>
      <c r="E961">
        <v>10</v>
      </c>
      <c r="F961"/>
      <c r="G961">
        <v>2</v>
      </c>
      <c r="J961"/>
      <c r="K961"/>
    </row>
    <row r="962" spans="1:18" ht="16" x14ac:dyDescent="0.2">
      <c r="A962" t="s">
        <v>13</v>
      </c>
      <c r="B962">
        <v>7.6</v>
      </c>
      <c r="C962" s="1" t="str">
        <f t="shared" si="548"/>
        <v>Low pH</v>
      </c>
      <c r="D962">
        <v>3</v>
      </c>
      <c r="E962">
        <v>1</v>
      </c>
      <c r="F962">
        <v>11.890280000000001</v>
      </c>
      <c r="G962">
        <v>1</v>
      </c>
      <c r="J962"/>
      <c r="K962"/>
      <c r="L962" s="1" t="str">
        <f t="shared" ref="L962" si="585">A962</f>
        <v>ctrl</v>
      </c>
      <c r="M962" s="1" t="str">
        <f t="shared" ref="M962" si="586">C962</f>
        <v>Low pH</v>
      </c>
      <c r="N962" s="1">
        <f t="shared" ref="N962" si="587">AVERAGE(F962:F971)</f>
        <v>7.7249360000000014</v>
      </c>
      <c r="O962" s="1">
        <f t="shared" ref="O962:P962" si="588">AVERAGE(H962:H971)</f>
        <v>42.259571428571427</v>
      </c>
      <c r="P962" s="1">
        <f t="shared" si="588"/>
        <v>281.1128962228571</v>
      </c>
      <c r="Q962" s="1">
        <f t="shared" ref="Q962" si="589">COUNTIF(G962:G971,"=1")</f>
        <v>3</v>
      </c>
      <c r="R962" s="1">
        <f t="shared" ref="R962" si="590">COUNTIF(G962:G971,"=2")</f>
        <v>0</v>
      </c>
    </row>
    <row r="963" spans="1:18" ht="16" x14ac:dyDescent="0.2">
      <c r="A963" t="s">
        <v>13</v>
      </c>
      <c r="B963">
        <v>7.6</v>
      </c>
      <c r="C963" s="1" t="str">
        <f t="shared" ref="C963:C1026" si="591">IF(B963&gt;8,"Control pH","Low pH")</f>
        <v>Low pH</v>
      </c>
      <c r="D963">
        <v>3</v>
      </c>
      <c r="E963">
        <v>2</v>
      </c>
      <c r="F963">
        <v>12.968879999999999</v>
      </c>
      <c r="G963">
        <v>1</v>
      </c>
      <c r="J963"/>
      <c r="K963"/>
    </row>
    <row r="964" spans="1:18" ht="16" x14ac:dyDescent="0.2">
      <c r="A964" t="s">
        <v>13</v>
      </c>
      <c r="B964">
        <v>7.6</v>
      </c>
      <c r="C964" s="1" t="str">
        <f t="shared" si="591"/>
        <v>Low pH</v>
      </c>
      <c r="D964">
        <v>3</v>
      </c>
      <c r="E964">
        <v>3</v>
      </c>
      <c r="F964">
        <v>11.929</v>
      </c>
      <c r="G964">
        <v>1</v>
      </c>
      <c r="J964"/>
      <c r="K964"/>
    </row>
    <row r="965" spans="1:18" ht="16" x14ac:dyDescent="0.2">
      <c r="A965" t="s">
        <v>13</v>
      </c>
      <c r="B965">
        <v>7.6</v>
      </c>
      <c r="C965" s="1" t="str">
        <f t="shared" si="591"/>
        <v>Low pH</v>
      </c>
      <c r="D965">
        <v>3</v>
      </c>
      <c r="E965">
        <v>4</v>
      </c>
      <c r="F965">
        <v>2.4622000000000002</v>
      </c>
      <c r="G965">
        <v>0</v>
      </c>
      <c r="H965" s="1">
        <v>-20.025000000000006</v>
      </c>
      <c r="I965" s="1">
        <v>-49.30555500000002</v>
      </c>
      <c r="J965"/>
      <c r="K965"/>
    </row>
    <row r="966" spans="1:18" ht="16" x14ac:dyDescent="0.2">
      <c r="A966" t="s">
        <v>13</v>
      </c>
      <c r="B966">
        <v>7.6</v>
      </c>
      <c r="C966" s="1" t="str">
        <f t="shared" si="591"/>
        <v>Low pH</v>
      </c>
      <c r="D966">
        <v>3</v>
      </c>
      <c r="E966">
        <v>5</v>
      </c>
      <c r="F966">
        <v>4.8014800000000006</v>
      </c>
      <c r="G966">
        <v>0</v>
      </c>
      <c r="H966" s="1">
        <v>21.568000000000012</v>
      </c>
      <c r="I966" s="1">
        <v>103.55832064000008</v>
      </c>
      <c r="J966"/>
      <c r="K966"/>
    </row>
    <row r="967" spans="1:18" ht="16" x14ac:dyDescent="0.2">
      <c r="A967" t="s">
        <v>13</v>
      </c>
      <c r="B967">
        <v>7.6</v>
      </c>
      <c r="C967" s="1" t="str">
        <f t="shared" si="591"/>
        <v>Low pH</v>
      </c>
      <c r="D967">
        <v>3</v>
      </c>
      <c r="E967">
        <v>6</v>
      </c>
      <c r="F967">
        <v>4.92584</v>
      </c>
      <c r="G967">
        <v>0</v>
      </c>
      <c r="H967" s="1">
        <v>57.076999999999998</v>
      </c>
      <c r="I967" s="1">
        <v>281.15216967999999</v>
      </c>
      <c r="J967"/>
      <c r="K967"/>
    </row>
    <row r="968" spans="1:18" ht="16" x14ac:dyDescent="0.2">
      <c r="A968" t="s">
        <v>13</v>
      </c>
      <c r="B968">
        <v>7.6</v>
      </c>
      <c r="C968" s="1" t="str">
        <f t="shared" si="591"/>
        <v>Low pH</v>
      </c>
      <c r="D968">
        <v>3</v>
      </c>
      <c r="E968">
        <v>7</v>
      </c>
      <c r="F968">
        <v>8.4869599999999998</v>
      </c>
      <c r="G968">
        <v>0</v>
      </c>
      <c r="H968" s="1">
        <v>79.534999999999997</v>
      </c>
      <c r="I968" s="1">
        <v>675.01036360000001</v>
      </c>
      <c r="J968"/>
      <c r="K968"/>
    </row>
    <row r="969" spans="1:18" ht="16" x14ac:dyDescent="0.2">
      <c r="A969" t="s">
        <v>13</v>
      </c>
      <c r="B969">
        <v>7.6</v>
      </c>
      <c r="C969" s="1" t="str">
        <f t="shared" si="591"/>
        <v>Low pH</v>
      </c>
      <c r="D969">
        <v>3</v>
      </c>
      <c r="E969">
        <v>8</v>
      </c>
      <c r="F969">
        <v>7.2448800000000002</v>
      </c>
      <c r="G969">
        <v>0</v>
      </c>
      <c r="H969" s="1">
        <v>86.435000000000002</v>
      </c>
      <c r="I969" s="1">
        <v>626.21120280000002</v>
      </c>
      <c r="J969"/>
      <c r="K969"/>
    </row>
    <row r="970" spans="1:18" ht="16" x14ac:dyDescent="0.2">
      <c r="A970" t="s">
        <v>13</v>
      </c>
      <c r="B970">
        <v>7.6</v>
      </c>
      <c r="C970" s="1" t="str">
        <f t="shared" si="591"/>
        <v>Low pH</v>
      </c>
      <c r="D970">
        <v>3</v>
      </c>
      <c r="E970">
        <v>9</v>
      </c>
      <c r="F970">
        <v>4.87296</v>
      </c>
      <c r="G970">
        <v>0</v>
      </c>
      <c r="H970" s="1">
        <v>76.926000000000002</v>
      </c>
      <c r="I970" s="1">
        <v>374.85732095999998</v>
      </c>
      <c r="J970"/>
      <c r="K970"/>
    </row>
    <row r="971" spans="1:18" ht="16" x14ac:dyDescent="0.2">
      <c r="A971" t="s">
        <v>13</v>
      </c>
      <c r="B971">
        <v>7.6</v>
      </c>
      <c r="C971" s="1" t="str">
        <f t="shared" si="591"/>
        <v>Low pH</v>
      </c>
      <c r="D971">
        <v>3</v>
      </c>
      <c r="E971">
        <v>10</v>
      </c>
      <c r="F971">
        <v>7.6668799999999999</v>
      </c>
      <c r="G971">
        <v>0</v>
      </c>
      <c r="H971" s="1">
        <v>-5.6990000000000123</v>
      </c>
      <c r="I971" s="1">
        <v>-43.693549120000093</v>
      </c>
      <c r="J971"/>
      <c r="K971"/>
    </row>
    <row r="972" spans="1:18" ht="16" x14ac:dyDescent="0.2">
      <c r="A972" t="s">
        <v>13</v>
      </c>
      <c r="B972">
        <v>7.6</v>
      </c>
      <c r="C972" s="1" t="str">
        <f t="shared" si="591"/>
        <v>Low pH</v>
      </c>
      <c r="D972">
        <v>4</v>
      </c>
      <c r="E972">
        <v>1</v>
      </c>
      <c r="F972">
        <v>11.16452</v>
      </c>
      <c r="G972">
        <v>1</v>
      </c>
      <c r="J972"/>
      <c r="K972"/>
      <c r="L972" s="1" t="str">
        <f t="shared" ref="L972" si="592">A972</f>
        <v>ctrl</v>
      </c>
      <c r="M972" s="1" t="str">
        <f t="shared" ref="M972" si="593">C972</f>
        <v>Low pH</v>
      </c>
      <c r="N972" s="1">
        <f t="shared" ref="N972" si="594">AVERAGE(F972:F981)</f>
        <v>6.713239999999999</v>
      </c>
      <c r="O972" s="1">
        <f t="shared" ref="O972:P972" si="595">AVERAGE(H972:H981)</f>
        <v>40.335500000000003</v>
      </c>
      <c r="P972" s="1">
        <f t="shared" si="595"/>
        <v>206.90523071999999</v>
      </c>
      <c r="Q972" s="1">
        <f t="shared" ref="Q972" si="596">COUNTIF(G972:G981,"=1")</f>
        <v>4</v>
      </c>
      <c r="R972" s="1">
        <f t="shared" ref="R972" si="597">COUNTIF(G972:G981,"=2")</f>
        <v>0</v>
      </c>
    </row>
    <row r="973" spans="1:18" ht="16" x14ac:dyDescent="0.2">
      <c r="A973" t="s">
        <v>13</v>
      </c>
      <c r="B973">
        <v>7.6</v>
      </c>
      <c r="C973" s="1" t="str">
        <f t="shared" si="591"/>
        <v>Low pH</v>
      </c>
      <c r="D973">
        <v>4</v>
      </c>
      <c r="E973">
        <v>2</v>
      </c>
      <c r="F973">
        <v>10.95424</v>
      </c>
      <c r="G973">
        <v>1</v>
      </c>
      <c r="J973"/>
      <c r="K973"/>
    </row>
    <row r="974" spans="1:18" ht="16" x14ac:dyDescent="0.2">
      <c r="A974" t="s">
        <v>13</v>
      </c>
      <c r="B974">
        <v>7.6</v>
      </c>
      <c r="C974" s="1" t="str">
        <f t="shared" si="591"/>
        <v>Low pH</v>
      </c>
      <c r="D974">
        <v>4</v>
      </c>
      <c r="E974">
        <v>3</v>
      </c>
      <c r="F974">
        <v>9.4648000000000003</v>
      </c>
      <c r="G974">
        <v>1</v>
      </c>
      <c r="J974"/>
      <c r="K974"/>
    </row>
    <row r="975" spans="1:18" ht="16" x14ac:dyDescent="0.2">
      <c r="A975" t="s">
        <v>13</v>
      </c>
      <c r="B975">
        <v>7.6</v>
      </c>
      <c r="C975" s="1" t="str">
        <f t="shared" si="591"/>
        <v>Low pH</v>
      </c>
      <c r="D975">
        <v>4</v>
      </c>
      <c r="E975">
        <v>4</v>
      </c>
      <c r="F975">
        <v>9.4526000000000003</v>
      </c>
      <c r="G975">
        <v>1</v>
      </c>
      <c r="J975"/>
      <c r="K975"/>
    </row>
    <row r="976" spans="1:18" ht="16" x14ac:dyDescent="0.2">
      <c r="A976" t="s">
        <v>13</v>
      </c>
      <c r="B976">
        <v>7.6</v>
      </c>
      <c r="C976" s="1" t="str">
        <f t="shared" si="591"/>
        <v>Low pH</v>
      </c>
      <c r="D976">
        <v>4</v>
      </c>
      <c r="E976">
        <v>5</v>
      </c>
      <c r="F976">
        <v>1.9237600000000001</v>
      </c>
      <c r="G976">
        <v>0</v>
      </c>
      <c r="H976" s="1">
        <v>19.424000000000007</v>
      </c>
      <c r="I976" s="1">
        <v>37.367114240000014</v>
      </c>
      <c r="J976"/>
      <c r="K976"/>
    </row>
    <row r="977" spans="1:18" ht="16" x14ac:dyDescent="0.2">
      <c r="A977" t="s">
        <v>13</v>
      </c>
      <c r="B977">
        <v>7.6</v>
      </c>
      <c r="C977" s="1" t="str">
        <f t="shared" si="591"/>
        <v>Low pH</v>
      </c>
      <c r="D977">
        <v>4</v>
      </c>
      <c r="E977">
        <v>6</v>
      </c>
      <c r="F977">
        <v>3.7064400000000002</v>
      </c>
      <c r="G977">
        <v>0</v>
      </c>
      <c r="H977" s="1">
        <v>83.944999999999993</v>
      </c>
      <c r="I977" s="1">
        <v>311.13710579999997</v>
      </c>
      <c r="J977"/>
      <c r="K977"/>
    </row>
    <row r="978" spans="1:18" ht="16" x14ac:dyDescent="0.2">
      <c r="A978" t="s">
        <v>13</v>
      </c>
      <c r="B978">
        <v>7.6</v>
      </c>
      <c r="C978" s="1" t="str">
        <f t="shared" si="591"/>
        <v>Low pH</v>
      </c>
      <c r="D978">
        <v>4</v>
      </c>
      <c r="E978">
        <v>7</v>
      </c>
      <c r="F978">
        <v>5.5213199999999993</v>
      </c>
      <c r="G978">
        <v>0</v>
      </c>
      <c r="H978" s="1">
        <v>65.754999999999995</v>
      </c>
      <c r="I978" s="1">
        <v>363.0543965999999</v>
      </c>
      <c r="J978"/>
      <c r="K978"/>
    </row>
    <row r="979" spans="1:18" ht="16" x14ac:dyDescent="0.2">
      <c r="A979" t="s">
        <v>13</v>
      </c>
      <c r="B979">
        <v>7.6</v>
      </c>
      <c r="C979" s="1" t="str">
        <f t="shared" si="591"/>
        <v>Low pH</v>
      </c>
      <c r="D979">
        <v>4</v>
      </c>
      <c r="E979">
        <v>8</v>
      </c>
      <c r="F979">
        <v>7.0586000000000002</v>
      </c>
      <c r="G979">
        <v>0</v>
      </c>
      <c r="H979" s="1">
        <v>49.180999999999997</v>
      </c>
      <c r="I979" s="1">
        <v>347.14900660000001</v>
      </c>
      <c r="J979"/>
      <c r="K979"/>
    </row>
    <row r="980" spans="1:18" ht="16" x14ac:dyDescent="0.2">
      <c r="A980" t="s">
        <v>13</v>
      </c>
      <c r="B980">
        <v>7.6</v>
      </c>
      <c r="C980" s="1" t="str">
        <f t="shared" si="591"/>
        <v>Low pH</v>
      </c>
      <c r="D980">
        <v>4</v>
      </c>
      <c r="E980">
        <v>9</v>
      </c>
      <c r="F980">
        <v>5.4741600000000004</v>
      </c>
      <c r="G980">
        <v>0</v>
      </c>
      <c r="H980" s="1">
        <v>40.997</v>
      </c>
      <c r="I980" s="1">
        <v>224.42413752000002</v>
      </c>
      <c r="J980"/>
      <c r="K980"/>
    </row>
    <row r="981" spans="1:18" ht="16" x14ac:dyDescent="0.2">
      <c r="A981" t="s">
        <v>13</v>
      </c>
      <c r="B981">
        <v>7.6</v>
      </c>
      <c r="C981" s="1" t="str">
        <f t="shared" si="591"/>
        <v>Low pH</v>
      </c>
      <c r="D981">
        <v>4</v>
      </c>
      <c r="E981">
        <v>10</v>
      </c>
      <c r="F981">
        <v>2.4119600000000001</v>
      </c>
      <c r="G981">
        <v>0</v>
      </c>
      <c r="H981" s="1">
        <v>-17.288999999999987</v>
      </c>
      <c r="I981" s="1">
        <v>-41.700376439999971</v>
      </c>
      <c r="J981"/>
      <c r="K981"/>
    </row>
    <row r="982" spans="1:18" ht="16" x14ac:dyDescent="0.2">
      <c r="A982" t="s">
        <v>13</v>
      </c>
      <c r="B982">
        <v>7.6</v>
      </c>
      <c r="C982" s="1" t="str">
        <f t="shared" si="591"/>
        <v>Low pH</v>
      </c>
      <c r="D982">
        <v>5</v>
      </c>
      <c r="E982">
        <v>1</v>
      </c>
      <c r="F982">
        <v>13.073320000000001</v>
      </c>
      <c r="G982">
        <v>1</v>
      </c>
      <c r="J982"/>
      <c r="K982"/>
      <c r="L982" s="1" t="str">
        <f t="shared" ref="L982" si="598">A982</f>
        <v>ctrl</v>
      </c>
      <c r="M982" s="1" t="str">
        <f t="shared" ref="M982" si="599">C982</f>
        <v>Low pH</v>
      </c>
      <c r="N982" s="1">
        <f t="shared" ref="N982" si="600">AVERAGE(F982:F991)</f>
        <v>9.0544266666666662</v>
      </c>
      <c r="O982" s="1">
        <f t="shared" ref="O982:P982" si="601">AVERAGE(H982:H991)</f>
        <v>34.724000000000004</v>
      </c>
      <c r="P982" s="1">
        <f t="shared" si="601"/>
        <v>297.40488387428576</v>
      </c>
      <c r="Q982" s="1">
        <f t="shared" ref="Q982" si="602">COUNTIF(G982:G991,"=1")</f>
        <v>2</v>
      </c>
      <c r="R982" s="1">
        <f t="shared" ref="R982" si="603">COUNTIF(G982:G991,"=2")</f>
        <v>1</v>
      </c>
    </row>
    <row r="983" spans="1:18" ht="16" x14ac:dyDescent="0.2">
      <c r="A983" t="s">
        <v>13</v>
      </c>
      <c r="B983">
        <v>7.6</v>
      </c>
      <c r="C983" s="1" t="str">
        <f t="shared" si="591"/>
        <v>Low pH</v>
      </c>
      <c r="D983">
        <v>5</v>
      </c>
      <c r="E983">
        <v>2</v>
      </c>
      <c r="F983">
        <v>7.5700400000000005</v>
      </c>
      <c r="G983">
        <v>1</v>
      </c>
      <c r="J983"/>
      <c r="K983"/>
    </row>
    <row r="984" spans="1:18" ht="16" x14ac:dyDescent="0.2">
      <c r="A984" t="s">
        <v>13</v>
      </c>
      <c r="B984">
        <v>7.6</v>
      </c>
      <c r="C984" s="1" t="str">
        <f t="shared" si="591"/>
        <v>Low pH</v>
      </c>
      <c r="D984">
        <v>5</v>
      </c>
      <c r="E984">
        <v>3</v>
      </c>
      <c r="F984">
        <v>13.535119999999999</v>
      </c>
      <c r="G984">
        <v>0</v>
      </c>
      <c r="H984" s="1">
        <v>64.290000000000006</v>
      </c>
      <c r="I984" s="1">
        <v>870.17286480000007</v>
      </c>
      <c r="J984"/>
      <c r="K984"/>
    </row>
    <row r="985" spans="1:18" ht="16" x14ac:dyDescent="0.2">
      <c r="A985" t="s">
        <v>13</v>
      </c>
      <c r="B985">
        <v>7.6</v>
      </c>
      <c r="C985" s="1" t="str">
        <f t="shared" si="591"/>
        <v>Low pH</v>
      </c>
      <c r="D985">
        <v>5</v>
      </c>
      <c r="E985">
        <v>4</v>
      </c>
      <c r="F985">
        <v>10.634</v>
      </c>
      <c r="G985">
        <v>0</v>
      </c>
      <c r="H985" s="1">
        <v>81.222999999999999</v>
      </c>
      <c r="I985" s="1">
        <v>863.72538199999997</v>
      </c>
      <c r="J985"/>
      <c r="K985"/>
    </row>
    <row r="986" spans="1:18" ht="16" x14ac:dyDescent="0.2">
      <c r="A986" t="s">
        <v>13</v>
      </c>
      <c r="B986">
        <v>7.6</v>
      </c>
      <c r="C986" s="1" t="str">
        <f t="shared" si="591"/>
        <v>Low pH</v>
      </c>
      <c r="D986">
        <v>5</v>
      </c>
      <c r="E986">
        <v>5</v>
      </c>
      <c r="F986">
        <v>8.5734399999999997</v>
      </c>
      <c r="G986">
        <v>0</v>
      </c>
      <c r="H986" s="1">
        <v>63.079000000000008</v>
      </c>
      <c r="I986" s="1">
        <v>540.80402176000007</v>
      </c>
      <c r="J986"/>
      <c r="K986"/>
    </row>
    <row r="987" spans="1:18" ht="16" x14ac:dyDescent="0.2">
      <c r="A987" t="s">
        <v>13</v>
      </c>
      <c r="B987">
        <v>7.6</v>
      </c>
      <c r="C987" s="1" t="str">
        <f t="shared" si="591"/>
        <v>Low pH</v>
      </c>
      <c r="D987">
        <v>5</v>
      </c>
      <c r="E987">
        <v>6</v>
      </c>
      <c r="F987">
        <v>5.5408399999999993</v>
      </c>
      <c r="G987">
        <v>0</v>
      </c>
      <c r="H987" s="1">
        <v>27.97</v>
      </c>
      <c r="I987" s="1">
        <v>154.97729479999998</v>
      </c>
      <c r="J987"/>
      <c r="K987"/>
    </row>
    <row r="988" spans="1:18" ht="16" x14ac:dyDescent="0.2">
      <c r="A988" t="s">
        <v>13</v>
      </c>
      <c r="B988">
        <v>7.6</v>
      </c>
      <c r="C988" s="1" t="str">
        <f t="shared" si="591"/>
        <v>Low pH</v>
      </c>
      <c r="D988">
        <v>5</v>
      </c>
      <c r="E988">
        <v>7</v>
      </c>
      <c r="F988">
        <v>5.6895600000000002</v>
      </c>
      <c r="G988">
        <v>0</v>
      </c>
      <c r="H988" s="1">
        <v>-4.6459999999999866</v>
      </c>
      <c r="I988" s="1">
        <v>-26.433695759999924</v>
      </c>
      <c r="J988"/>
      <c r="K988"/>
    </row>
    <row r="989" spans="1:18" ht="16" x14ac:dyDescent="0.2">
      <c r="A989" t="s">
        <v>13</v>
      </c>
      <c r="B989">
        <v>7.6</v>
      </c>
      <c r="C989" s="1" t="str">
        <f t="shared" si="591"/>
        <v>Low pH</v>
      </c>
      <c r="D989">
        <v>5</v>
      </c>
      <c r="E989">
        <v>8</v>
      </c>
      <c r="F989">
        <v>10.945959999999999</v>
      </c>
      <c r="G989">
        <v>0</v>
      </c>
      <c r="H989" s="1">
        <v>-77.218999999999994</v>
      </c>
      <c r="I989" s="1">
        <v>-845.23608523999985</v>
      </c>
      <c r="J989"/>
      <c r="K989"/>
    </row>
    <row r="990" spans="1:18" ht="16" x14ac:dyDescent="0.2">
      <c r="A990" t="s">
        <v>13</v>
      </c>
      <c r="B990">
        <v>7.6</v>
      </c>
      <c r="C990" s="1" t="str">
        <f t="shared" si="591"/>
        <v>Low pH</v>
      </c>
      <c r="D990">
        <v>5</v>
      </c>
      <c r="E990">
        <v>9</v>
      </c>
      <c r="F990">
        <v>5.9275599999999997</v>
      </c>
      <c r="G990">
        <v>0</v>
      </c>
      <c r="H990" s="1">
        <v>88.370999999999995</v>
      </c>
      <c r="I990" s="1">
        <v>523.82440475999999</v>
      </c>
      <c r="J990"/>
      <c r="K990"/>
    </row>
    <row r="991" spans="1:18" ht="16" x14ac:dyDescent="0.2">
      <c r="A991" t="s">
        <v>13</v>
      </c>
      <c r="B991">
        <v>7.6</v>
      </c>
      <c r="C991" s="1" t="str">
        <f t="shared" si="591"/>
        <v>Low pH</v>
      </c>
      <c r="D991">
        <v>5</v>
      </c>
      <c r="E991">
        <v>10</v>
      </c>
      <c r="F991"/>
      <c r="G991">
        <v>2</v>
      </c>
      <c r="J991"/>
      <c r="K991"/>
    </row>
    <row r="992" spans="1:18" ht="16" x14ac:dyDescent="0.2">
      <c r="A992" t="s">
        <v>13</v>
      </c>
      <c r="B992">
        <v>7.6</v>
      </c>
      <c r="C992" s="1" t="str">
        <f t="shared" si="591"/>
        <v>Low pH</v>
      </c>
      <c r="D992">
        <v>6</v>
      </c>
      <c r="E992">
        <v>1</v>
      </c>
      <c r="F992">
        <v>9.261000000000001</v>
      </c>
      <c r="G992">
        <v>1</v>
      </c>
      <c r="J992"/>
      <c r="K992"/>
      <c r="L992" s="1" t="str">
        <f t="shared" ref="L992" si="604">A992</f>
        <v>ctrl</v>
      </c>
      <c r="M992" s="1" t="str">
        <f t="shared" ref="M992" si="605">C992</f>
        <v>Low pH</v>
      </c>
      <c r="N992" s="1">
        <f t="shared" ref="N992" si="606">AVERAGE(F992:F1001)</f>
        <v>4.965031999999999</v>
      </c>
      <c r="O992" s="1">
        <f t="shared" ref="O992:P992" si="607">AVERAGE(H992:H1001)</f>
        <v>9.9496249999999939</v>
      </c>
      <c r="P992" s="1">
        <f t="shared" si="607"/>
        <v>27.444784094999989</v>
      </c>
      <c r="Q992" s="1">
        <f t="shared" ref="Q992" si="608">COUNTIF(G992:G1001,"=1")</f>
        <v>2</v>
      </c>
      <c r="R992" s="1">
        <f t="shared" ref="R992" si="609">COUNTIF(G992:G1001,"=2")</f>
        <v>0</v>
      </c>
    </row>
    <row r="993" spans="1:18" ht="16" x14ac:dyDescent="0.2">
      <c r="A993" t="s">
        <v>13</v>
      </c>
      <c r="B993">
        <v>7.6</v>
      </c>
      <c r="C993" s="1" t="str">
        <f t="shared" si="591"/>
        <v>Low pH</v>
      </c>
      <c r="D993">
        <v>6</v>
      </c>
      <c r="E993">
        <v>2</v>
      </c>
      <c r="F993">
        <v>9.73184</v>
      </c>
      <c r="G993">
        <v>1</v>
      </c>
      <c r="J993"/>
      <c r="K993"/>
    </row>
    <row r="994" spans="1:18" ht="16" x14ac:dyDescent="0.2">
      <c r="A994" t="s">
        <v>13</v>
      </c>
      <c r="B994">
        <v>7.6</v>
      </c>
      <c r="C994" s="1" t="str">
        <f t="shared" si="591"/>
        <v>Low pH</v>
      </c>
      <c r="D994">
        <v>6</v>
      </c>
      <c r="E994">
        <v>3</v>
      </c>
      <c r="F994">
        <v>6.0430399999999995</v>
      </c>
      <c r="G994">
        <v>0</v>
      </c>
      <c r="H994" s="1">
        <v>73.843000000000004</v>
      </c>
      <c r="I994" s="1">
        <v>446.23620271999999</v>
      </c>
      <c r="J994"/>
      <c r="K994"/>
    </row>
    <row r="995" spans="1:18" ht="16" x14ac:dyDescent="0.2">
      <c r="A995" t="s">
        <v>13</v>
      </c>
      <c r="B995">
        <v>7.6</v>
      </c>
      <c r="C995" s="1" t="str">
        <f t="shared" si="591"/>
        <v>Low pH</v>
      </c>
      <c r="D995">
        <v>6</v>
      </c>
      <c r="E995">
        <v>4</v>
      </c>
      <c r="F995">
        <v>5.9675199999999995</v>
      </c>
      <c r="G995">
        <v>0</v>
      </c>
      <c r="H995" s="1">
        <v>51.846000000000004</v>
      </c>
      <c r="I995" s="1">
        <v>309.39204192</v>
      </c>
      <c r="J995"/>
      <c r="K995"/>
    </row>
    <row r="996" spans="1:18" ht="16" x14ac:dyDescent="0.2">
      <c r="A996" t="s">
        <v>13</v>
      </c>
      <c r="B996">
        <v>7.6</v>
      </c>
      <c r="C996" s="1" t="str">
        <f t="shared" si="591"/>
        <v>Low pH</v>
      </c>
      <c r="D996">
        <v>6</v>
      </c>
      <c r="E996">
        <v>5</v>
      </c>
      <c r="F996">
        <v>2.85236</v>
      </c>
      <c r="G996">
        <v>0</v>
      </c>
      <c r="H996" s="1">
        <v>44.751000000000005</v>
      </c>
      <c r="I996" s="1">
        <v>127.64596236000001</v>
      </c>
      <c r="J996"/>
      <c r="K996"/>
    </row>
    <row r="997" spans="1:18" ht="16" x14ac:dyDescent="0.2">
      <c r="A997" t="s">
        <v>13</v>
      </c>
      <c r="B997">
        <v>7.6</v>
      </c>
      <c r="C997" s="1" t="str">
        <f t="shared" si="591"/>
        <v>Low pH</v>
      </c>
      <c r="D997">
        <v>6</v>
      </c>
      <c r="E997">
        <v>6</v>
      </c>
      <c r="F997">
        <v>1.4647999999999999</v>
      </c>
      <c r="G997">
        <v>0</v>
      </c>
      <c r="H997" s="1">
        <v>32.008000000000003</v>
      </c>
      <c r="I997" s="1">
        <v>46.885318400000003</v>
      </c>
      <c r="J997"/>
      <c r="K997"/>
    </row>
    <row r="998" spans="1:18" ht="16" x14ac:dyDescent="0.2">
      <c r="A998" t="s">
        <v>13</v>
      </c>
      <c r="B998">
        <v>7.6</v>
      </c>
      <c r="C998" s="1" t="str">
        <f t="shared" si="591"/>
        <v>Low pH</v>
      </c>
      <c r="D998">
        <v>6</v>
      </c>
      <c r="E998">
        <v>7</v>
      </c>
      <c r="F998">
        <v>0.84</v>
      </c>
      <c r="G998">
        <v>0</v>
      </c>
      <c r="H998" s="1">
        <v>-23</v>
      </c>
      <c r="I998" s="1">
        <v>-19.32</v>
      </c>
      <c r="J998"/>
      <c r="K998"/>
    </row>
    <row r="999" spans="1:18" ht="16" x14ac:dyDescent="0.2">
      <c r="A999" t="s">
        <v>13</v>
      </c>
      <c r="B999">
        <v>7.6</v>
      </c>
      <c r="C999" s="1" t="str">
        <f t="shared" si="591"/>
        <v>Low pH</v>
      </c>
      <c r="D999">
        <v>6</v>
      </c>
      <c r="E999">
        <v>8</v>
      </c>
      <c r="F999">
        <v>2.3176000000000001</v>
      </c>
      <c r="G999">
        <v>0</v>
      </c>
      <c r="H999" s="1">
        <v>-1.7490000000000236</v>
      </c>
      <c r="I999" s="1">
        <v>-4.0534824000000551</v>
      </c>
      <c r="J999"/>
      <c r="K999"/>
    </row>
    <row r="1000" spans="1:18" ht="16" x14ac:dyDescent="0.2">
      <c r="A1000" t="s">
        <v>13</v>
      </c>
      <c r="B1000">
        <v>7.6</v>
      </c>
      <c r="C1000" s="1" t="str">
        <f t="shared" si="591"/>
        <v>Low pH</v>
      </c>
      <c r="D1000">
        <v>6</v>
      </c>
      <c r="E1000">
        <v>9</v>
      </c>
      <c r="F1000">
        <v>3.1223200000000002</v>
      </c>
      <c r="G1000">
        <v>0</v>
      </c>
      <c r="H1000" s="1">
        <v>-20.797000000000025</v>
      </c>
      <c r="I1000" s="1">
        <v>-64.934889040000087</v>
      </c>
      <c r="J1000"/>
      <c r="K1000"/>
    </row>
    <row r="1001" spans="1:18" ht="16" x14ac:dyDescent="0.2">
      <c r="A1001" t="s">
        <v>13</v>
      </c>
      <c r="B1001">
        <v>7.6</v>
      </c>
      <c r="C1001" s="1" t="str">
        <f t="shared" si="591"/>
        <v>Low pH</v>
      </c>
      <c r="D1001">
        <v>6</v>
      </c>
      <c r="E1001">
        <v>10</v>
      </c>
      <c r="F1001">
        <v>8.0498399999999997</v>
      </c>
      <c r="G1001">
        <v>0</v>
      </c>
      <c r="H1001" s="1">
        <v>-77.305000000000007</v>
      </c>
      <c r="I1001" s="1">
        <v>-622.29288120000001</v>
      </c>
      <c r="J1001"/>
      <c r="K1001"/>
    </row>
    <row r="1002" spans="1:18" ht="16" x14ac:dyDescent="0.2">
      <c r="A1002" t="s">
        <v>13</v>
      </c>
      <c r="B1002">
        <v>7.6</v>
      </c>
      <c r="C1002" s="1" t="str">
        <f t="shared" si="591"/>
        <v>Low pH</v>
      </c>
      <c r="D1002">
        <v>7</v>
      </c>
      <c r="E1002">
        <v>1</v>
      </c>
      <c r="F1002">
        <v>12.665560000000001</v>
      </c>
      <c r="G1002">
        <v>0</v>
      </c>
      <c r="H1002" s="1">
        <v>85.948999999999998</v>
      </c>
      <c r="I1002" s="1">
        <v>1088.5922164400001</v>
      </c>
      <c r="J1002"/>
      <c r="K1002"/>
      <c r="L1002" s="1" t="str">
        <f t="shared" ref="L1002" si="610">A1002</f>
        <v>ctrl</v>
      </c>
      <c r="M1002" s="1" t="str">
        <f t="shared" ref="M1002" si="611">C1002</f>
        <v>Low pH</v>
      </c>
      <c r="N1002" s="1">
        <f t="shared" ref="N1002" si="612">AVERAGE(F1002:F1011)</f>
        <v>5.0546000000000006</v>
      </c>
      <c r="O1002" s="1">
        <f t="shared" ref="O1002:P1002" si="613">AVERAGE(H1002:H1011)</f>
        <v>-3.6177999999999999</v>
      </c>
      <c r="P1002" s="1">
        <f t="shared" si="613"/>
        <v>-18.740571319999994</v>
      </c>
      <c r="Q1002" s="1">
        <f t="shared" ref="Q1002" si="614">COUNTIF(G1002:G1011,"=1")</f>
        <v>0</v>
      </c>
      <c r="R1002" s="1">
        <f t="shared" ref="R1002" si="615">COUNTIF(G1002:G1011,"=2")</f>
        <v>0</v>
      </c>
    </row>
    <row r="1003" spans="1:18" ht="16" x14ac:dyDescent="0.2">
      <c r="A1003" t="s">
        <v>13</v>
      </c>
      <c r="B1003">
        <v>7.6</v>
      </c>
      <c r="C1003" s="1" t="str">
        <f t="shared" si="591"/>
        <v>Low pH</v>
      </c>
      <c r="D1003">
        <v>7</v>
      </c>
      <c r="E1003">
        <v>2</v>
      </c>
      <c r="F1003">
        <v>6.7967200000000005</v>
      </c>
      <c r="G1003">
        <v>0</v>
      </c>
      <c r="H1003" s="1">
        <v>-19.138000000000005</v>
      </c>
      <c r="I1003" s="1">
        <v>-130.07562736000006</v>
      </c>
      <c r="J1003"/>
      <c r="K1003"/>
    </row>
    <row r="1004" spans="1:18" ht="16" x14ac:dyDescent="0.2">
      <c r="A1004" t="s">
        <v>13</v>
      </c>
      <c r="B1004">
        <v>7.6</v>
      </c>
      <c r="C1004" s="1" t="str">
        <f t="shared" si="591"/>
        <v>Low pH</v>
      </c>
      <c r="D1004">
        <v>7</v>
      </c>
      <c r="E1004">
        <v>3</v>
      </c>
      <c r="F1004">
        <v>2.6832799999999999</v>
      </c>
      <c r="G1004">
        <v>0</v>
      </c>
      <c r="H1004" s="1">
        <v>86.435000000000002</v>
      </c>
      <c r="I1004" s="1">
        <v>231.92930680000001</v>
      </c>
      <c r="J1004"/>
      <c r="K1004"/>
    </row>
    <row r="1005" spans="1:18" ht="16" x14ac:dyDescent="0.2">
      <c r="A1005" t="s">
        <v>13</v>
      </c>
      <c r="B1005">
        <v>7.6</v>
      </c>
      <c r="C1005" s="1" t="str">
        <f t="shared" si="591"/>
        <v>Low pH</v>
      </c>
      <c r="D1005">
        <v>7</v>
      </c>
      <c r="E1005">
        <v>4</v>
      </c>
      <c r="F1005">
        <v>3.1292</v>
      </c>
      <c r="G1005">
        <v>0</v>
      </c>
      <c r="H1005" s="1">
        <v>55.471000000000004</v>
      </c>
      <c r="I1005" s="1">
        <v>173.5798532</v>
      </c>
      <c r="J1005"/>
      <c r="K1005"/>
    </row>
    <row r="1006" spans="1:18" ht="16" x14ac:dyDescent="0.2">
      <c r="A1006" t="s">
        <v>13</v>
      </c>
      <c r="B1006">
        <v>7.6</v>
      </c>
      <c r="C1006" s="1" t="str">
        <f t="shared" si="591"/>
        <v>Low pH</v>
      </c>
      <c r="D1006">
        <v>7</v>
      </c>
      <c r="E1006">
        <v>5</v>
      </c>
      <c r="F1006">
        <v>1.8</v>
      </c>
      <c r="G1006">
        <v>0</v>
      </c>
      <c r="H1006" s="1">
        <v>-13.870000000000005</v>
      </c>
      <c r="I1006" s="1">
        <v>-24.966000000000008</v>
      </c>
      <c r="J1006"/>
      <c r="K1006"/>
    </row>
    <row r="1007" spans="1:18" ht="16" x14ac:dyDescent="0.2">
      <c r="A1007" t="s">
        <v>13</v>
      </c>
      <c r="B1007">
        <v>7.6</v>
      </c>
      <c r="C1007" s="1" t="str">
        <f t="shared" si="591"/>
        <v>Low pH</v>
      </c>
      <c r="D1007">
        <v>7</v>
      </c>
      <c r="E1007">
        <v>6</v>
      </c>
      <c r="F1007">
        <v>0.84</v>
      </c>
      <c r="G1007">
        <v>0</v>
      </c>
      <c r="H1007" s="1">
        <v>67</v>
      </c>
      <c r="I1007" s="1">
        <v>56.28</v>
      </c>
      <c r="J1007"/>
      <c r="K1007"/>
    </row>
    <row r="1008" spans="1:18" ht="16" x14ac:dyDescent="0.2">
      <c r="A1008" t="s">
        <v>13</v>
      </c>
      <c r="B1008">
        <v>7.6</v>
      </c>
      <c r="C1008" s="1" t="str">
        <f t="shared" si="591"/>
        <v>Low pH</v>
      </c>
      <c r="D1008">
        <v>7</v>
      </c>
      <c r="E1008">
        <v>7</v>
      </c>
      <c r="F1008">
        <v>1.78392</v>
      </c>
      <c r="G1008">
        <v>0</v>
      </c>
      <c r="H1008" s="1">
        <v>-86.653999999999996</v>
      </c>
      <c r="I1008" s="1">
        <v>-154.58380367999999</v>
      </c>
      <c r="J1008"/>
      <c r="K1008"/>
    </row>
    <row r="1009" spans="1:18" ht="16" x14ac:dyDescent="0.2">
      <c r="A1009" t="s">
        <v>13</v>
      </c>
      <c r="B1009">
        <v>7.6</v>
      </c>
      <c r="C1009" s="1" t="str">
        <f t="shared" si="591"/>
        <v>Low pH</v>
      </c>
      <c r="D1009">
        <v>7</v>
      </c>
      <c r="E1009">
        <v>8</v>
      </c>
      <c r="F1009">
        <v>5.3665599999999998</v>
      </c>
      <c r="G1009">
        <v>0</v>
      </c>
      <c r="H1009" s="1">
        <v>-86.435000000000002</v>
      </c>
      <c r="I1009" s="1">
        <v>-463.85861360000001</v>
      </c>
      <c r="J1009"/>
      <c r="K1009"/>
    </row>
    <row r="1010" spans="1:18" ht="16" x14ac:dyDescent="0.2">
      <c r="A1010" t="s">
        <v>13</v>
      </c>
      <c r="B1010">
        <v>7.6</v>
      </c>
      <c r="C1010" s="1" t="str">
        <f t="shared" si="591"/>
        <v>Low pH</v>
      </c>
      <c r="D1010">
        <v>7</v>
      </c>
      <c r="E1010">
        <v>9</v>
      </c>
      <c r="F1010">
        <v>7.5562000000000005</v>
      </c>
      <c r="G1010">
        <v>0</v>
      </c>
      <c r="H1010" s="1">
        <v>-69.930999999999983</v>
      </c>
      <c r="I1010" s="1">
        <v>-528.41262219999987</v>
      </c>
      <c r="J1010"/>
      <c r="K1010"/>
    </row>
    <row r="1011" spans="1:18" ht="16" x14ac:dyDescent="0.2">
      <c r="A1011" t="s">
        <v>13</v>
      </c>
      <c r="B1011">
        <v>7.6</v>
      </c>
      <c r="C1011" s="1" t="str">
        <f t="shared" si="591"/>
        <v>Low pH</v>
      </c>
      <c r="D1011">
        <v>7</v>
      </c>
      <c r="E1011">
        <v>10</v>
      </c>
      <c r="F1011">
        <v>7.9245600000000005</v>
      </c>
      <c r="G1011">
        <v>0</v>
      </c>
      <c r="H1011" s="1">
        <v>-55.004999999999995</v>
      </c>
      <c r="I1011" s="1">
        <v>-435.89042280000001</v>
      </c>
      <c r="J1011"/>
      <c r="K1011"/>
    </row>
    <row r="1012" spans="1:18" ht="16" x14ac:dyDescent="0.2">
      <c r="A1012" t="s">
        <v>13</v>
      </c>
      <c r="B1012">
        <v>7.6</v>
      </c>
      <c r="C1012" s="1" t="str">
        <f t="shared" si="591"/>
        <v>Low pH</v>
      </c>
      <c r="D1012">
        <v>8</v>
      </c>
      <c r="E1012">
        <v>1</v>
      </c>
      <c r="F1012">
        <v>11.257639999999999</v>
      </c>
      <c r="G1012">
        <v>1</v>
      </c>
      <c r="J1012"/>
      <c r="K1012"/>
      <c r="L1012" s="1" t="str">
        <f t="shared" ref="L1012" si="616">A1012</f>
        <v>ctrl</v>
      </c>
      <c r="M1012" s="1" t="str">
        <f t="shared" ref="M1012" si="617">C1012</f>
        <v>Low pH</v>
      </c>
      <c r="N1012" s="1">
        <f t="shared" ref="N1012" si="618">AVERAGE(F1012:F1021)</f>
        <v>6.9908479999999997</v>
      </c>
      <c r="O1012" s="1">
        <f t="shared" ref="O1012:P1012" si="619">AVERAGE(H1012:H1021)</f>
        <v>47.997142857142855</v>
      </c>
      <c r="P1012" s="1">
        <f t="shared" si="619"/>
        <v>266.63384880571431</v>
      </c>
      <c r="Q1012" s="1">
        <f t="shared" ref="Q1012" si="620">COUNTIF(G1012:G1021,"=1")</f>
        <v>3</v>
      </c>
      <c r="R1012" s="1">
        <f t="shared" ref="R1012" si="621">COUNTIF(G1012:G1021,"=2")</f>
        <v>0</v>
      </c>
    </row>
    <row r="1013" spans="1:18" ht="16" x14ac:dyDescent="0.2">
      <c r="A1013" t="s">
        <v>13</v>
      </c>
      <c r="B1013">
        <v>7.6</v>
      </c>
      <c r="C1013" s="1" t="str">
        <f t="shared" si="591"/>
        <v>Low pH</v>
      </c>
      <c r="D1013">
        <v>8</v>
      </c>
      <c r="E1013">
        <v>2</v>
      </c>
      <c r="F1013">
        <v>10.96804</v>
      </c>
      <c r="G1013">
        <v>1</v>
      </c>
      <c r="J1013"/>
      <c r="K1013"/>
    </row>
    <row r="1014" spans="1:18" ht="16" x14ac:dyDescent="0.2">
      <c r="A1014" t="s">
        <v>13</v>
      </c>
      <c r="B1014">
        <v>7.6</v>
      </c>
      <c r="C1014" s="1" t="str">
        <f t="shared" si="591"/>
        <v>Low pH</v>
      </c>
      <c r="D1014">
        <v>8</v>
      </c>
      <c r="E1014">
        <v>3</v>
      </c>
      <c r="F1014">
        <v>10.42</v>
      </c>
      <c r="G1014">
        <v>1</v>
      </c>
      <c r="J1014"/>
      <c r="K1014"/>
    </row>
    <row r="1015" spans="1:18" ht="16" x14ac:dyDescent="0.2">
      <c r="A1015" t="s">
        <v>13</v>
      </c>
      <c r="B1015">
        <v>7.6</v>
      </c>
      <c r="C1015" s="1" t="str">
        <f t="shared" si="591"/>
        <v>Low pH</v>
      </c>
      <c r="D1015">
        <v>8</v>
      </c>
      <c r="E1015">
        <v>4</v>
      </c>
      <c r="F1015">
        <v>10.353440000000001</v>
      </c>
      <c r="G1015">
        <v>0</v>
      </c>
      <c r="H1015" s="1">
        <v>68.938999999999993</v>
      </c>
      <c r="I1015" s="1">
        <v>713.75580016000004</v>
      </c>
      <c r="J1015"/>
      <c r="K1015"/>
    </row>
    <row r="1016" spans="1:18" ht="16" x14ac:dyDescent="0.2">
      <c r="A1016" t="s">
        <v>13</v>
      </c>
      <c r="B1016">
        <v>7.6</v>
      </c>
      <c r="C1016" s="1" t="str">
        <f t="shared" si="591"/>
        <v>Low pH</v>
      </c>
      <c r="D1016">
        <v>8</v>
      </c>
      <c r="E1016">
        <v>5</v>
      </c>
      <c r="F1016">
        <v>9.3584800000000001</v>
      </c>
      <c r="G1016">
        <v>0</v>
      </c>
      <c r="H1016" s="1">
        <v>72.16</v>
      </c>
      <c r="I1016" s="1">
        <v>675.30791679999993</v>
      </c>
      <c r="J1016"/>
      <c r="K1016"/>
    </row>
    <row r="1017" spans="1:18" ht="16" x14ac:dyDescent="0.2">
      <c r="A1017" t="s">
        <v>13</v>
      </c>
      <c r="B1017">
        <v>7.6</v>
      </c>
      <c r="C1017" s="1" t="str">
        <f t="shared" si="591"/>
        <v>Low pH</v>
      </c>
      <c r="D1017">
        <v>8</v>
      </c>
      <c r="E1017">
        <v>6</v>
      </c>
      <c r="F1017">
        <v>6.5573199999999998</v>
      </c>
      <c r="G1017">
        <v>0</v>
      </c>
      <c r="H1017" s="1">
        <v>57.562999999999988</v>
      </c>
      <c r="I1017" s="1">
        <v>377.45901115999993</v>
      </c>
      <c r="J1017"/>
      <c r="K1017"/>
    </row>
    <row r="1018" spans="1:18" ht="16" x14ac:dyDescent="0.2">
      <c r="A1018" t="s">
        <v>13</v>
      </c>
      <c r="B1018">
        <v>7.6</v>
      </c>
      <c r="C1018" s="1" t="str">
        <f t="shared" si="591"/>
        <v>Low pH</v>
      </c>
      <c r="D1018">
        <v>8</v>
      </c>
      <c r="E1018">
        <v>7</v>
      </c>
      <c r="F1018">
        <v>3.2422399999999998</v>
      </c>
      <c r="G1018">
        <v>0</v>
      </c>
      <c r="H1018" s="1">
        <v>74.008999999999986</v>
      </c>
      <c r="I1018" s="1">
        <v>239.95494015999995</v>
      </c>
      <c r="J1018"/>
      <c r="K1018"/>
    </row>
    <row r="1019" spans="1:18" ht="16" x14ac:dyDescent="0.2">
      <c r="A1019" t="s">
        <v>13</v>
      </c>
      <c r="B1019">
        <v>7.6</v>
      </c>
      <c r="C1019" s="1" t="str">
        <f t="shared" si="591"/>
        <v>Low pH</v>
      </c>
      <c r="D1019">
        <v>8</v>
      </c>
      <c r="E1019">
        <v>8</v>
      </c>
      <c r="F1019">
        <v>2.35764</v>
      </c>
      <c r="G1019">
        <v>0</v>
      </c>
      <c r="H1019" s="1">
        <v>81.744</v>
      </c>
      <c r="I1019" s="1">
        <v>192.72292415999999</v>
      </c>
      <c r="J1019"/>
      <c r="K1019"/>
    </row>
    <row r="1020" spans="1:18" ht="16" x14ac:dyDescent="0.2">
      <c r="A1020" t="s">
        <v>13</v>
      </c>
      <c r="B1020">
        <v>7.6</v>
      </c>
      <c r="C1020" s="1" t="str">
        <f t="shared" si="591"/>
        <v>Low pH</v>
      </c>
      <c r="D1020">
        <v>8</v>
      </c>
      <c r="E1020">
        <v>9</v>
      </c>
      <c r="F1020">
        <v>0.84</v>
      </c>
      <c r="G1020">
        <v>0</v>
      </c>
      <c r="H1020" s="1">
        <v>67</v>
      </c>
      <c r="I1020" s="1">
        <v>56.28</v>
      </c>
      <c r="J1020"/>
      <c r="K1020"/>
    </row>
    <row r="1021" spans="1:18" ht="16" x14ac:dyDescent="0.2">
      <c r="A1021" t="s">
        <v>13</v>
      </c>
      <c r="B1021">
        <v>7.6</v>
      </c>
      <c r="C1021" s="1" t="str">
        <f t="shared" si="591"/>
        <v>Low pH</v>
      </c>
      <c r="D1021">
        <v>8</v>
      </c>
      <c r="E1021">
        <v>10</v>
      </c>
      <c r="F1021">
        <v>4.5536799999999999</v>
      </c>
      <c r="G1021">
        <v>0</v>
      </c>
      <c r="H1021" s="1">
        <v>-85.435000000000002</v>
      </c>
      <c r="I1021" s="1">
        <v>-389.04365080000002</v>
      </c>
      <c r="J1021"/>
      <c r="K1021"/>
    </row>
    <row r="1022" spans="1:18" ht="16" x14ac:dyDescent="0.2">
      <c r="A1022" t="s">
        <v>13</v>
      </c>
      <c r="B1022">
        <v>7.6</v>
      </c>
      <c r="C1022" s="1" t="str">
        <f t="shared" si="591"/>
        <v>Low pH</v>
      </c>
      <c r="D1022">
        <v>9</v>
      </c>
      <c r="E1022">
        <v>1</v>
      </c>
      <c r="F1022">
        <v>9.007200000000001</v>
      </c>
      <c r="G1022">
        <v>1</v>
      </c>
      <c r="J1022"/>
      <c r="K1022"/>
      <c r="L1022" s="1" t="str">
        <f t="shared" ref="L1022" si="622">A1022</f>
        <v>ctrl</v>
      </c>
      <c r="M1022" s="1" t="str">
        <f t="shared" ref="M1022" si="623">C1022</f>
        <v>Low pH</v>
      </c>
      <c r="N1022" s="1">
        <f t="shared" ref="N1022" si="624">AVERAGE(F1022:F1031)</f>
        <v>7.3397466666666666</v>
      </c>
      <c r="O1022" s="1">
        <f t="shared" ref="O1022:P1022" si="625">AVERAGE(H1022:H1031)</f>
        <v>44.218857142857139</v>
      </c>
      <c r="P1022" s="1">
        <f t="shared" si="625"/>
        <v>145.08813138857138</v>
      </c>
      <c r="Q1022" s="1">
        <f t="shared" ref="Q1022" si="626">COUNTIF(G1022:G1031,"=1")</f>
        <v>2</v>
      </c>
      <c r="R1022" s="1">
        <f t="shared" ref="R1022" si="627">COUNTIF(G1022:G1031,"=2")</f>
        <v>1</v>
      </c>
    </row>
    <row r="1023" spans="1:18" ht="16" x14ac:dyDescent="0.2">
      <c r="A1023" t="s">
        <v>13</v>
      </c>
      <c r="B1023">
        <v>7.6</v>
      </c>
      <c r="C1023" s="1" t="str">
        <f t="shared" si="591"/>
        <v>Low pH</v>
      </c>
      <c r="D1023">
        <v>9</v>
      </c>
      <c r="E1023">
        <v>2</v>
      </c>
      <c r="F1023">
        <v>18.399159999999998</v>
      </c>
      <c r="G1023">
        <v>1</v>
      </c>
      <c r="J1023"/>
      <c r="K1023"/>
    </row>
    <row r="1024" spans="1:18" ht="16" x14ac:dyDescent="0.2">
      <c r="A1024" t="s">
        <v>13</v>
      </c>
      <c r="B1024">
        <v>7.6</v>
      </c>
      <c r="C1024" s="1" t="str">
        <f t="shared" si="591"/>
        <v>Low pH</v>
      </c>
      <c r="D1024">
        <v>9</v>
      </c>
      <c r="E1024">
        <v>3</v>
      </c>
      <c r="F1024">
        <v>12.0024</v>
      </c>
      <c r="G1024">
        <v>0</v>
      </c>
      <c r="H1024" s="1">
        <v>-55.465000000000032</v>
      </c>
      <c r="I1024" s="1">
        <v>-665.71311600000035</v>
      </c>
      <c r="J1024"/>
      <c r="K1024"/>
    </row>
    <row r="1025" spans="1:18" ht="16" x14ac:dyDescent="0.2">
      <c r="A1025" t="s">
        <v>13</v>
      </c>
      <c r="B1025">
        <v>7.6</v>
      </c>
      <c r="C1025" s="1" t="str">
        <f t="shared" si="591"/>
        <v>Low pH</v>
      </c>
      <c r="D1025">
        <v>9</v>
      </c>
      <c r="E1025">
        <v>4</v>
      </c>
      <c r="F1025">
        <v>9.1845199999999991</v>
      </c>
      <c r="G1025">
        <v>0</v>
      </c>
      <c r="H1025" s="1">
        <v>84.488</v>
      </c>
      <c r="I1025" s="1">
        <v>775.9817257599999</v>
      </c>
      <c r="J1025"/>
      <c r="K1025"/>
    </row>
    <row r="1026" spans="1:18" ht="16" x14ac:dyDescent="0.2">
      <c r="A1026" t="s">
        <v>13</v>
      </c>
      <c r="B1026">
        <v>7.6</v>
      </c>
      <c r="C1026" s="1" t="str">
        <f t="shared" si="591"/>
        <v>Low pH</v>
      </c>
      <c r="D1026">
        <v>9</v>
      </c>
      <c r="E1026">
        <v>5</v>
      </c>
      <c r="F1026">
        <v>6.8777999999999997</v>
      </c>
      <c r="G1026">
        <v>0</v>
      </c>
      <c r="H1026" s="1">
        <v>24.121000000000009</v>
      </c>
      <c r="I1026" s="1">
        <v>165.89941380000005</v>
      </c>
      <c r="J1026"/>
      <c r="K1026"/>
    </row>
    <row r="1027" spans="1:18" ht="16" x14ac:dyDescent="0.2">
      <c r="A1027" t="s">
        <v>13</v>
      </c>
      <c r="B1027">
        <v>7.6</v>
      </c>
      <c r="C1027" s="1" t="str">
        <f t="shared" ref="C1027:C1090" si="628">IF(B1027&gt;8,"Control pH","Low pH")</f>
        <v>Low pH</v>
      </c>
      <c r="D1027">
        <v>9</v>
      </c>
      <c r="E1027">
        <v>6</v>
      </c>
      <c r="F1027">
        <v>1.22376</v>
      </c>
      <c r="G1027">
        <v>0</v>
      </c>
      <c r="H1027" s="1">
        <v>34.31</v>
      </c>
      <c r="I1027" s="1">
        <v>41.987205600000003</v>
      </c>
      <c r="J1027"/>
      <c r="K1027"/>
    </row>
    <row r="1028" spans="1:18" ht="16" x14ac:dyDescent="0.2">
      <c r="A1028" t="s">
        <v>13</v>
      </c>
      <c r="B1028">
        <v>7.6</v>
      </c>
      <c r="C1028" s="1" t="str">
        <f t="shared" si="628"/>
        <v>Low pH</v>
      </c>
      <c r="D1028">
        <v>9</v>
      </c>
      <c r="E1028">
        <v>7</v>
      </c>
      <c r="F1028">
        <v>3.4613200000000002</v>
      </c>
      <c r="G1028">
        <v>0</v>
      </c>
      <c r="H1028" s="1">
        <v>79.31</v>
      </c>
      <c r="I1028" s="1">
        <v>274.51728919999999</v>
      </c>
      <c r="J1028"/>
      <c r="K1028"/>
    </row>
    <row r="1029" spans="1:18" ht="16" x14ac:dyDescent="0.2">
      <c r="A1029" t="s">
        <v>13</v>
      </c>
      <c r="B1029">
        <v>7.6</v>
      </c>
      <c r="C1029" s="1" t="str">
        <f t="shared" si="628"/>
        <v>Low pH</v>
      </c>
      <c r="D1029">
        <v>9</v>
      </c>
      <c r="E1029">
        <v>8</v>
      </c>
      <c r="F1029">
        <v>2.403</v>
      </c>
      <c r="G1029">
        <v>0</v>
      </c>
      <c r="H1029" s="1">
        <v>69.861999999999995</v>
      </c>
      <c r="I1029" s="1">
        <v>167.87838599999998</v>
      </c>
      <c r="J1029"/>
      <c r="K1029"/>
    </row>
    <row r="1030" spans="1:18" ht="16" x14ac:dyDescent="0.2">
      <c r="A1030" t="s">
        <v>13</v>
      </c>
      <c r="B1030">
        <v>7.6</v>
      </c>
      <c r="C1030" s="1" t="str">
        <f t="shared" si="628"/>
        <v>Low pH</v>
      </c>
      <c r="D1030">
        <v>9</v>
      </c>
      <c r="E1030">
        <v>9</v>
      </c>
      <c r="F1030">
        <v>3.4985599999999999</v>
      </c>
      <c r="G1030">
        <v>0</v>
      </c>
      <c r="H1030" s="1">
        <v>72.906000000000006</v>
      </c>
      <c r="I1030" s="1">
        <v>255.06601536000002</v>
      </c>
      <c r="J1030"/>
      <c r="K1030"/>
    </row>
    <row r="1031" spans="1:18" ht="16" x14ac:dyDescent="0.2">
      <c r="A1031" t="s">
        <v>13</v>
      </c>
      <c r="B1031">
        <v>7.6</v>
      </c>
      <c r="C1031" s="1" t="str">
        <f t="shared" si="628"/>
        <v>Low pH</v>
      </c>
      <c r="D1031">
        <v>9</v>
      </c>
      <c r="E1031">
        <v>10</v>
      </c>
      <c r="F1031"/>
      <c r="G1031">
        <v>2</v>
      </c>
      <c r="J1031"/>
      <c r="K1031"/>
    </row>
    <row r="1032" spans="1:18" ht="16" x14ac:dyDescent="0.2">
      <c r="A1032" t="s">
        <v>12</v>
      </c>
      <c r="B1032">
        <v>7.6</v>
      </c>
      <c r="C1032" s="1" t="str">
        <f t="shared" si="628"/>
        <v>Low pH</v>
      </c>
      <c r="D1032">
        <v>1</v>
      </c>
      <c r="E1032">
        <v>1</v>
      </c>
      <c r="F1032">
        <v>8.1741200000000003</v>
      </c>
      <c r="G1032">
        <v>0</v>
      </c>
      <c r="H1032" s="1">
        <v>63.23599999999999</v>
      </c>
      <c r="I1032" s="1">
        <v>516.89865231999988</v>
      </c>
      <c r="J1032"/>
      <c r="K1032"/>
      <c r="L1032" s="1" t="str">
        <f t="shared" ref="L1032" si="629">A1032</f>
        <v>crab</v>
      </c>
      <c r="M1032" s="1" t="str">
        <f t="shared" ref="M1032" si="630">C1032</f>
        <v>Low pH</v>
      </c>
      <c r="N1032" s="1">
        <f t="shared" ref="N1032" si="631">AVERAGE(F1032:F1041)</f>
        <v>7.2830960000000005</v>
      </c>
      <c r="O1032" s="1">
        <f t="shared" ref="O1032:P1032" si="632">AVERAGE(H1032:H1041)</f>
        <v>-5.851000000000008</v>
      </c>
      <c r="P1032" s="1">
        <f t="shared" si="632"/>
        <v>-141.8602369840001</v>
      </c>
      <c r="Q1032" s="1">
        <f t="shared" ref="Q1032" si="633">COUNTIF(G1032:G1041,"=1")</f>
        <v>0</v>
      </c>
      <c r="R1032" s="1">
        <f t="shared" ref="R1032" si="634">COUNTIF(G1032:G1041,"=2")</f>
        <v>5</v>
      </c>
    </row>
    <row r="1033" spans="1:18" ht="16" x14ac:dyDescent="0.2">
      <c r="A1033" t="s">
        <v>12</v>
      </c>
      <c r="B1033">
        <v>7.6</v>
      </c>
      <c r="C1033" s="1" t="str">
        <f t="shared" si="628"/>
        <v>Low pH</v>
      </c>
      <c r="D1033">
        <v>1</v>
      </c>
      <c r="E1033">
        <v>2</v>
      </c>
      <c r="F1033">
        <v>5.1989200000000002</v>
      </c>
      <c r="G1033">
        <v>0</v>
      </c>
      <c r="H1033" s="1">
        <v>48.147000000000006</v>
      </c>
      <c r="I1033" s="1">
        <v>250.31240124000004</v>
      </c>
      <c r="J1033"/>
      <c r="K1033"/>
    </row>
    <row r="1034" spans="1:18" ht="16" x14ac:dyDescent="0.2">
      <c r="A1034" t="s">
        <v>12</v>
      </c>
      <c r="B1034">
        <v>7.6</v>
      </c>
      <c r="C1034" s="1" t="str">
        <f t="shared" si="628"/>
        <v>Low pH</v>
      </c>
      <c r="D1034">
        <v>1</v>
      </c>
      <c r="E1034">
        <v>3</v>
      </c>
      <c r="F1034">
        <v>11.43092</v>
      </c>
      <c r="G1034">
        <v>0</v>
      </c>
      <c r="H1034" s="1">
        <v>-62.786000000000001</v>
      </c>
      <c r="I1034" s="1">
        <v>-717.70174312000006</v>
      </c>
      <c r="J1034"/>
      <c r="K1034"/>
    </row>
    <row r="1035" spans="1:18" ht="16" x14ac:dyDescent="0.2">
      <c r="A1035" t="s">
        <v>12</v>
      </c>
      <c r="B1035">
        <v>7.6</v>
      </c>
      <c r="C1035" s="1" t="str">
        <f t="shared" si="628"/>
        <v>Low pH</v>
      </c>
      <c r="D1035">
        <v>1</v>
      </c>
      <c r="E1035">
        <v>4</v>
      </c>
      <c r="F1035">
        <v>10.925920000000001</v>
      </c>
      <c r="G1035">
        <v>0</v>
      </c>
      <c r="H1035" s="1">
        <v>-68.888000000000034</v>
      </c>
      <c r="I1035" s="1">
        <v>-752.66477696000049</v>
      </c>
      <c r="J1035"/>
      <c r="K1035"/>
    </row>
    <row r="1036" spans="1:18" ht="16" x14ac:dyDescent="0.2">
      <c r="A1036" t="s">
        <v>12</v>
      </c>
      <c r="B1036">
        <v>7.6</v>
      </c>
      <c r="C1036" s="1" t="str">
        <f t="shared" si="628"/>
        <v>Low pH</v>
      </c>
      <c r="D1036">
        <v>1</v>
      </c>
      <c r="E1036">
        <v>5</v>
      </c>
      <c r="F1036">
        <v>0.68559999999999999</v>
      </c>
      <c r="G1036">
        <v>0</v>
      </c>
      <c r="H1036" s="1">
        <v>-8.9639999999999986</v>
      </c>
      <c r="I1036" s="1">
        <v>-6.1457183999999989</v>
      </c>
      <c r="J1036"/>
      <c r="K1036"/>
    </row>
    <row r="1037" spans="1:18" ht="16" x14ac:dyDescent="0.2">
      <c r="A1037" t="s">
        <v>12</v>
      </c>
      <c r="B1037">
        <v>7.6</v>
      </c>
      <c r="C1037" s="1" t="str">
        <f t="shared" si="628"/>
        <v>Low pH</v>
      </c>
      <c r="D1037">
        <v>1</v>
      </c>
      <c r="E1037">
        <v>6</v>
      </c>
      <c r="F1037"/>
      <c r="G1037">
        <v>2</v>
      </c>
      <c r="J1037"/>
      <c r="K1037"/>
    </row>
    <row r="1038" spans="1:18" ht="16" x14ac:dyDescent="0.2">
      <c r="A1038" t="s">
        <v>12</v>
      </c>
      <c r="B1038">
        <v>7.6</v>
      </c>
      <c r="C1038" s="1" t="str">
        <f t="shared" si="628"/>
        <v>Low pH</v>
      </c>
      <c r="D1038">
        <v>1</v>
      </c>
      <c r="E1038">
        <v>7</v>
      </c>
      <c r="F1038"/>
      <c r="G1038">
        <v>2</v>
      </c>
      <c r="J1038"/>
      <c r="K1038"/>
    </row>
    <row r="1039" spans="1:18" ht="16" x14ac:dyDescent="0.2">
      <c r="A1039" t="s">
        <v>12</v>
      </c>
      <c r="B1039">
        <v>7.6</v>
      </c>
      <c r="C1039" s="1" t="str">
        <f t="shared" si="628"/>
        <v>Low pH</v>
      </c>
      <c r="D1039">
        <v>1</v>
      </c>
      <c r="E1039">
        <v>8</v>
      </c>
      <c r="F1039"/>
      <c r="G1039">
        <v>2</v>
      </c>
      <c r="J1039"/>
      <c r="K1039"/>
    </row>
    <row r="1040" spans="1:18" ht="16" x14ac:dyDescent="0.2">
      <c r="A1040" t="s">
        <v>12</v>
      </c>
      <c r="B1040">
        <v>7.6</v>
      </c>
      <c r="C1040" s="1" t="str">
        <f t="shared" si="628"/>
        <v>Low pH</v>
      </c>
      <c r="D1040">
        <v>1</v>
      </c>
      <c r="E1040">
        <v>9</v>
      </c>
      <c r="F1040"/>
      <c r="G1040">
        <v>2</v>
      </c>
      <c r="J1040"/>
      <c r="K1040"/>
    </row>
    <row r="1041" spans="1:18" ht="16" x14ac:dyDescent="0.2">
      <c r="A1041" t="s">
        <v>12</v>
      </c>
      <c r="B1041">
        <v>7.6</v>
      </c>
      <c r="C1041" s="1" t="str">
        <f t="shared" si="628"/>
        <v>Low pH</v>
      </c>
      <c r="D1041">
        <v>1</v>
      </c>
      <c r="E1041">
        <v>10</v>
      </c>
      <c r="F1041"/>
      <c r="G1041">
        <v>2</v>
      </c>
      <c r="J1041"/>
      <c r="K1041"/>
    </row>
    <row r="1042" spans="1:18" ht="16" x14ac:dyDescent="0.2">
      <c r="A1042" t="s">
        <v>12</v>
      </c>
      <c r="B1042">
        <v>7.6</v>
      </c>
      <c r="C1042" s="1" t="str">
        <f t="shared" si="628"/>
        <v>Low pH</v>
      </c>
      <c r="D1042">
        <v>2</v>
      </c>
      <c r="E1042">
        <v>1</v>
      </c>
      <c r="F1042">
        <v>10.1272</v>
      </c>
      <c r="G1042">
        <v>1</v>
      </c>
      <c r="J1042"/>
      <c r="K1042"/>
      <c r="L1042" s="1" t="str">
        <f t="shared" ref="L1042" si="635">A1042</f>
        <v>crab</v>
      </c>
      <c r="M1042" s="1" t="str">
        <f t="shared" ref="M1042" si="636">C1042</f>
        <v>Low pH</v>
      </c>
      <c r="N1042" s="1">
        <f t="shared" ref="N1042" si="637">AVERAGE(F1042:F1051)</f>
        <v>7.8822733333333339</v>
      </c>
      <c r="O1042" s="1">
        <f t="shared" ref="O1042:P1042" si="638">AVERAGE(H1042:H1051)</f>
        <v>-22.73599999999999</v>
      </c>
      <c r="P1042" s="1">
        <f t="shared" si="638"/>
        <v>-254.01223843199995</v>
      </c>
      <c r="Q1042" s="1">
        <f t="shared" ref="Q1042" si="639">COUNTIF(G1042:G1051,"=1")</f>
        <v>1</v>
      </c>
      <c r="R1042" s="1">
        <f t="shared" ref="R1042" si="640">COUNTIF(G1042:G1051,"=2")</f>
        <v>4</v>
      </c>
    </row>
    <row r="1043" spans="1:18" ht="16" x14ac:dyDescent="0.2">
      <c r="A1043" t="s">
        <v>12</v>
      </c>
      <c r="B1043">
        <v>7.6</v>
      </c>
      <c r="C1043" s="1" t="str">
        <f t="shared" si="628"/>
        <v>Low pH</v>
      </c>
      <c r="D1043">
        <v>2</v>
      </c>
      <c r="E1043">
        <v>2</v>
      </c>
      <c r="F1043">
        <v>2.19672</v>
      </c>
      <c r="G1043">
        <v>0</v>
      </c>
      <c r="H1043" s="1">
        <v>33.491000000000014</v>
      </c>
      <c r="I1043" s="1">
        <v>73.570349520000036</v>
      </c>
      <c r="J1043"/>
      <c r="K1043"/>
    </row>
    <row r="1044" spans="1:18" ht="16" x14ac:dyDescent="0.2">
      <c r="A1044" t="s">
        <v>12</v>
      </c>
      <c r="B1044">
        <v>7.6</v>
      </c>
      <c r="C1044" s="1" t="str">
        <f t="shared" si="628"/>
        <v>Low pH</v>
      </c>
      <c r="D1044">
        <v>2</v>
      </c>
      <c r="E1044">
        <v>3</v>
      </c>
      <c r="F1044">
        <v>8.2240800000000007</v>
      </c>
      <c r="G1044">
        <v>0</v>
      </c>
      <c r="H1044" s="1">
        <v>60.092999999999989</v>
      </c>
      <c r="I1044" s="1">
        <v>494.20963943999993</v>
      </c>
      <c r="J1044"/>
      <c r="K1044"/>
    </row>
    <row r="1045" spans="1:18" ht="16" x14ac:dyDescent="0.2">
      <c r="A1045" t="s">
        <v>12</v>
      </c>
      <c r="B1045">
        <v>7.6</v>
      </c>
      <c r="C1045" s="1" t="str">
        <f t="shared" si="628"/>
        <v>Low pH</v>
      </c>
      <c r="D1045">
        <v>2</v>
      </c>
      <c r="E1045">
        <v>4</v>
      </c>
      <c r="F1045">
        <v>6.5041600000000006</v>
      </c>
      <c r="G1045">
        <v>0</v>
      </c>
      <c r="H1045" s="1">
        <v>-71.938999999999965</v>
      </c>
      <c r="I1045" s="1">
        <v>-467.90276623999983</v>
      </c>
      <c r="J1045"/>
      <c r="K1045"/>
    </row>
    <row r="1046" spans="1:18" ht="16" x14ac:dyDescent="0.2">
      <c r="A1046" t="s">
        <v>12</v>
      </c>
      <c r="B1046">
        <v>7.6</v>
      </c>
      <c r="C1046" s="1" t="str">
        <f t="shared" si="628"/>
        <v>Low pH</v>
      </c>
      <c r="D1046">
        <v>2</v>
      </c>
      <c r="E1046">
        <v>5</v>
      </c>
      <c r="F1046">
        <v>8.9603599999999997</v>
      </c>
      <c r="G1046">
        <v>0</v>
      </c>
      <c r="H1046" s="1">
        <v>-67.512</v>
      </c>
      <c r="I1046" s="1">
        <v>-604.93182432000003</v>
      </c>
      <c r="J1046"/>
      <c r="K1046"/>
    </row>
    <row r="1047" spans="1:18" ht="16" x14ac:dyDescent="0.2">
      <c r="A1047" t="s">
        <v>12</v>
      </c>
      <c r="B1047">
        <v>7.6</v>
      </c>
      <c r="C1047" s="1" t="str">
        <f t="shared" si="628"/>
        <v>Low pH</v>
      </c>
      <c r="D1047">
        <v>2</v>
      </c>
      <c r="E1047">
        <v>6</v>
      </c>
      <c r="F1047">
        <v>11.281120000000001</v>
      </c>
      <c r="G1047">
        <v>0</v>
      </c>
      <c r="H1047" s="1">
        <v>-67.812999999999988</v>
      </c>
      <c r="I1047" s="1">
        <v>-765.00659055999995</v>
      </c>
      <c r="J1047"/>
      <c r="K1047"/>
    </row>
    <row r="1048" spans="1:18" ht="16" x14ac:dyDescent="0.2">
      <c r="A1048" t="s">
        <v>12</v>
      </c>
      <c r="B1048">
        <v>7.6</v>
      </c>
      <c r="C1048" s="1" t="str">
        <f t="shared" si="628"/>
        <v>Low pH</v>
      </c>
      <c r="D1048">
        <v>2</v>
      </c>
      <c r="E1048">
        <v>7</v>
      </c>
      <c r="F1048"/>
      <c r="G1048">
        <v>2</v>
      </c>
      <c r="J1048"/>
      <c r="K1048"/>
    </row>
    <row r="1049" spans="1:18" ht="16" x14ac:dyDescent="0.2">
      <c r="A1049" t="s">
        <v>12</v>
      </c>
      <c r="B1049">
        <v>7.6</v>
      </c>
      <c r="C1049" s="1" t="str">
        <f t="shared" si="628"/>
        <v>Low pH</v>
      </c>
      <c r="D1049">
        <v>2</v>
      </c>
      <c r="E1049">
        <v>8</v>
      </c>
      <c r="F1049"/>
      <c r="G1049">
        <v>2</v>
      </c>
      <c r="J1049"/>
      <c r="K1049"/>
    </row>
    <row r="1050" spans="1:18" ht="16" x14ac:dyDescent="0.2">
      <c r="A1050" t="s">
        <v>12</v>
      </c>
      <c r="B1050">
        <v>7.6</v>
      </c>
      <c r="C1050" s="1" t="str">
        <f t="shared" si="628"/>
        <v>Low pH</v>
      </c>
      <c r="D1050">
        <v>2</v>
      </c>
      <c r="E1050">
        <v>9</v>
      </c>
      <c r="F1050"/>
      <c r="G1050">
        <v>2</v>
      </c>
      <c r="J1050"/>
      <c r="K1050"/>
    </row>
    <row r="1051" spans="1:18" ht="16" x14ac:dyDescent="0.2">
      <c r="A1051" t="s">
        <v>12</v>
      </c>
      <c r="B1051">
        <v>7.6</v>
      </c>
      <c r="C1051" s="1" t="str">
        <f t="shared" si="628"/>
        <v>Low pH</v>
      </c>
      <c r="D1051">
        <v>2</v>
      </c>
      <c r="E1051">
        <v>10</v>
      </c>
      <c r="F1051"/>
      <c r="G1051">
        <v>2</v>
      </c>
      <c r="J1051"/>
      <c r="K1051"/>
    </row>
    <row r="1052" spans="1:18" ht="16" x14ac:dyDescent="0.2">
      <c r="A1052" t="s">
        <v>12</v>
      </c>
      <c r="B1052">
        <v>7.6</v>
      </c>
      <c r="C1052" s="1" t="str">
        <f t="shared" si="628"/>
        <v>Low pH</v>
      </c>
      <c r="D1052">
        <v>3</v>
      </c>
      <c r="E1052">
        <v>1</v>
      </c>
      <c r="F1052">
        <v>10.131920000000001</v>
      </c>
      <c r="G1052">
        <v>1</v>
      </c>
      <c r="J1052"/>
      <c r="K1052"/>
      <c r="L1052" s="1" t="str">
        <f t="shared" ref="L1052" si="641">A1052</f>
        <v>crab</v>
      </c>
      <c r="M1052" s="1" t="str">
        <f t="shared" ref="M1052" si="642">C1052</f>
        <v>Low pH</v>
      </c>
      <c r="N1052" s="1">
        <f t="shared" ref="N1052" si="643">AVERAGE(F1052:F1061)</f>
        <v>8.7914888888888889</v>
      </c>
      <c r="O1052" s="1">
        <f t="shared" ref="O1052:P1052" si="644">AVERAGE(H1052:H1061)</f>
        <v>-30.552124999999997</v>
      </c>
      <c r="P1052" s="1">
        <f t="shared" si="644"/>
        <v>-274.16089409499989</v>
      </c>
      <c r="Q1052" s="1">
        <f t="shared" ref="Q1052" si="645">COUNTIF(G1052:G1061,"=1")</f>
        <v>1</v>
      </c>
      <c r="R1052" s="1">
        <f t="shared" ref="R1052" si="646">COUNTIF(G1052:G1061,"=2")</f>
        <v>1</v>
      </c>
    </row>
    <row r="1053" spans="1:18" ht="16" x14ac:dyDescent="0.2">
      <c r="A1053" t="s">
        <v>12</v>
      </c>
      <c r="B1053">
        <v>7.6</v>
      </c>
      <c r="C1053" s="1" t="str">
        <f t="shared" si="628"/>
        <v>Low pH</v>
      </c>
      <c r="D1053">
        <v>3</v>
      </c>
      <c r="E1053">
        <v>2</v>
      </c>
      <c r="F1053">
        <v>12.56</v>
      </c>
      <c r="G1053">
        <v>0</v>
      </c>
      <c r="H1053" s="1">
        <v>80.221000000000004</v>
      </c>
      <c r="I1053" s="1">
        <v>1007.5757600000001</v>
      </c>
      <c r="J1053"/>
      <c r="K1053"/>
    </row>
    <row r="1054" spans="1:18" ht="16" x14ac:dyDescent="0.2">
      <c r="A1054" t="s">
        <v>12</v>
      </c>
      <c r="B1054">
        <v>7.6</v>
      </c>
      <c r="C1054" s="1" t="str">
        <f t="shared" si="628"/>
        <v>Low pH</v>
      </c>
      <c r="D1054">
        <v>3</v>
      </c>
      <c r="E1054">
        <v>3</v>
      </c>
      <c r="F1054">
        <v>4.48644</v>
      </c>
      <c r="G1054">
        <v>0</v>
      </c>
      <c r="H1054" s="1">
        <v>54.13900000000001</v>
      </c>
      <c r="I1054" s="1">
        <v>242.89137516000005</v>
      </c>
      <c r="J1054"/>
      <c r="K1054"/>
    </row>
    <row r="1055" spans="1:18" ht="16" x14ac:dyDescent="0.2">
      <c r="A1055" t="s">
        <v>12</v>
      </c>
      <c r="B1055">
        <v>7.6</v>
      </c>
      <c r="C1055" s="1" t="str">
        <f t="shared" si="628"/>
        <v>Low pH</v>
      </c>
      <c r="D1055">
        <v>3</v>
      </c>
      <c r="E1055">
        <v>4</v>
      </c>
      <c r="F1055">
        <v>2.7247199999999996</v>
      </c>
      <c r="G1055">
        <v>0</v>
      </c>
      <c r="H1055" s="1">
        <v>-26.76400000000001</v>
      </c>
      <c r="I1055" s="1">
        <v>-72.924406080000011</v>
      </c>
      <c r="J1055"/>
      <c r="K1055"/>
    </row>
    <row r="1056" spans="1:18" ht="16" x14ac:dyDescent="0.2">
      <c r="A1056" t="s">
        <v>12</v>
      </c>
      <c r="B1056">
        <v>7.6</v>
      </c>
      <c r="C1056" s="1" t="str">
        <f t="shared" si="628"/>
        <v>Low pH</v>
      </c>
      <c r="D1056">
        <v>3</v>
      </c>
      <c r="E1056">
        <v>5</v>
      </c>
      <c r="F1056">
        <v>4.4289999999999994</v>
      </c>
      <c r="G1056">
        <v>0</v>
      </c>
      <c r="H1056" s="1">
        <v>-83.798000000000002</v>
      </c>
      <c r="I1056" s="1">
        <v>-371.14134199999995</v>
      </c>
      <c r="J1056"/>
      <c r="K1056"/>
    </row>
    <row r="1057" spans="1:18" ht="16" x14ac:dyDescent="0.2">
      <c r="A1057" t="s">
        <v>12</v>
      </c>
      <c r="B1057">
        <v>7.6</v>
      </c>
      <c r="C1057" s="1" t="str">
        <f t="shared" si="628"/>
        <v>Low pH</v>
      </c>
      <c r="D1057">
        <v>3</v>
      </c>
      <c r="E1057">
        <v>6</v>
      </c>
      <c r="F1057">
        <v>10.494639999999999</v>
      </c>
      <c r="G1057">
        <v>0</v>
      </c>
      <c r="H1057" s="1">
        <v>-43.170999999999992</v>
      </c>
      <c r="I1057" s="1">
        <v>-453.06410343999988</v>
      </c>
      <c r="J1057"/>
      <c r="K1057"/>
    </row>
    <row r="1058" spans="1:18" ht="16" x14ac:dyDescent="0.2">
      <c r="A1058" t="s">
        <v>12</v>
      </c>
      <c r="B1058">
        <v>7.6</v>
      </c>
      <c r="C1058" s="1" t="str">
        <f t="shared" si="628"/>
        <v>Low pH</v>
      </c>
      <c r="D1058">
        <v>3</v>
      </c>
      <c r="E1058">
        <v>7</v>
      </c>
      <c r="F1058">
        <v>8.9960000000000004</v>
      </c>
      <c r="G1058">
        <v>0</v>
      </c>
      <c r="H1058" s="1">
        <v>-76.211000000000013</v>
      </c>
      <c r="I1058" s="1">
        <v>-685.59415600000011</v>
      </c>
      <c r="J1058"/>
      <c r="K1058"/>
    </row>
    <row r="1059" spans="1:18" ht="16" x14ac:dyDescent="0.2">
      <c r="A1059" t="s">
        <v>12</v>
      </c>
      <c r="B1059">
        <v>7.6</v>
      </c>
      <c r="C1059" s="1" t="str">
        <f t="shared" si="628"/>
        <v>Low pH</v>
      </c>
      <c r="D1059">
        <v>3</v>
      </c>
      <c r="E1059">
        <v>8</v>
      </c>
      <c r="F1059">
        <v>9.8308800000000005</v>
      </c>
      <c r="G1059">
        <v>0</v>
      </c>
      <c r="H1059" s="1">
        <v>-78.274999999999977</v>
      </c>
      <c r="I1059" s="1">
        <v>-769.51213199999984</v>
      </c>
      <c r="J1059"/>
      <c r="K1059"/>
    </row>
    <row r="1060" spans="1:18" ht="16" x14ac:dyDescent="0.2">
      <c r="A1060" t="s">
        <v>12</v>
      </c>
      <c r="B1060">
        <v>7.6</v>
      </c>
      <c r="C1060" s="1" t="str">
        <f t="shared" si="628"/>
        <v>Low pH</v>
      </c>
      <c r="D1060">
        <v>3</v>
      </c>
      <c r="E1060">
        <v>9</v>
      </c>
      <c r="F1060">
        <v>15.469799999999999</v>
      </c>
      <c r="G1060">
        <v>0</v>
      </c>
      <c r="H1060" s="1">
        <v>-70.557999999999993</v>
      </c>
      <c r="I1060" s="1">
        <v>-1091.5181483999997</v>
      </c>
      <c r="J1060"/>
      <c r="K1060"/>
    </row>
    <row r="1061" spans="1:18" ht="16" x14ac:dyDescent="0.2">
      <c r="A1061" t="s">
        <v>12</v>
      </c>
      <c r="B1061">
        <v>7.6</v>
      </c>
      <c r="C1061" s="1" t="str">
        <f t="shared" si="628"/>
        <v>Low pH</v>
      </c>
      <c r="D1061">
        <v>3</v>
      </c>
      <c r="E1061">
        <v>10</v>
      </c>
      <c r="F1061"/>
      <c r="G1061">
        <v>2</v>
      </c>
      <c r="J1061"/>
      <c r="K1061"/>
    </row>
    <row r="1062" spans="1:18" ht="16" x14ac:dyDescent="0.2">
      <c r="A1062" t="s">
        <v>12</v>
      </c>
      <c r="B1062">
        <v>7.6</v>
      </c>
      <c r="C1062" s="1" t="str">
        <f t="shared" si="628"/>
        <v>Low pH</v>
      </c>
      <c r="D1062">
        <v>4</v>
      </c>
      <c r="E1062">
        <v>1</v>
      </c>
      <c r="F1062">
        <v>8.06236</v>
      </c>
      <c r="G1062">
        <v>1</v>
      </c>
      <c r="J1062"/>
      <c r="K1062"/>
      <c r="L1062" s="1" t="str">
        <f t="shared" ref="L1062" si="647">A1062</f>
        <v>crab</v>
      </c>
      <c r="M1062" s="1" t="str">
        <f t="shared" ref="M1062" si="648">C1062</f>
        <v>Low pH</v>
      </c>
      <c r="N1062" s="1">
        <f t="shared" ref="N1062" si="649">AVERAGE(F1062:F1071)</f>
        <v>6.3230559999999993</v>
      </c>
      <c r="O1062" s="1">
        <f t="shared" ref="O1062:P1062" si="650">AVERAGE(H1062:H1071)</f>
        <v>-5.7200000000000033</v>
      </c>
      <c r="P1062" s="1">
        <f t="shared" si="650"/>
        <v>-215.1782665542857</v>
      </c>
      <c r="Q1062" s="1">
        <f t="shared" ref="Q1062" si="651">COUNTIF(G1062:G1071,"=1")</f>
        <v>3</v>
      </c>
      <c r="R1062" s="1">
        <f t="shared" ref="R1062" si="652">COUNTIF(G1062:G1071,"=2")</f>
        <v>0</v>
      </c>
    </row>
    <row r="1063" spans="1:18" ht="16" x14ac:dyDescent="0.2">
      <c r="A1063" t="s">
        <v>12</v>
      </c>
      <c r="B1063">
        <v>7.6</v>
      </c>
      <c r="C1063" s="1" t="str">
        <f t="shared" si="628"/>
        <v>Low pH</v>
      </c>
      <c r="D1063">
        <v>4</v>
      </c>
      <c r="E1063">
        <v>2</v>
      </c>
      <c r="F1063">
        <v>8.4256799999999998</v>
      </c>
      <c r="G1063">
        <v>1</v>
      </c>
      <c r="J1063"/>
      <c r="K1063"/>
    </row>
    <row r="1064" spans="1:18" ht="16" x14ac:dyDescent="0.2">
      <c r="A1064" t="s">
        <v>12</v>
      </c>
      <c r="B1064">
        <v>7.6</v>
      </c>
      <c r="C1064" s="1" t="str">
        <f t="shared" si="628"/>
        <v>Low pH</v>
      </c>
      <c r="D1064">
        <v>4</v>
      </c>
      <c r="E1064">
        <v>3</v>
      </c>
      <c r="F1064">
        <v>5.8209200000000001</v>
      </c>
      <c r="G1064">
        <v>1</v>
      </c>
      <c r="J1064"/>
      <c r="K1064"/>
    </row>
    <row r="1065" spans="1:18" ht="16" x14ac:dyDescent="0.2">
      <c r="A1065" t="s">
        <v>12</v>
      </c>
      <c r="B1065">
        <v>7.6</v>
      </c>
      <c r="C1065" s="1" t="str">
        <f t="shared" si="628"/>
        <v>Low pH</v>
      </c>
      <c r="D1065">
        <v>4</v>
      </c>
      <c r="E1065">
        <v>4</v>
      </c>
      <c r="F1065">
        <v>5.0471199999999996</v>
      </c>
      <c r="G1065">
        <v>0</v>
      </c>
      <c r="H1065" s="1">
        <v>4.9960000000000093</v>
      </c>
      <c r="I1065" s="1">
        <v>25.215411520000046</v>
      </c>
      <c r="J1065"/>
      <c r="K1065"/>
    </row>
    <row r="1066" spans="1:18" ht="16" x14ac:dyDescent="0.2">
      <c r="A1066" t="s">
        <v>12</v>
      </c>
      <c r="B1066">
        <v>7.6</v>
      </c>
      <c r="C1066" s="1" t="str">
        <f t="shared" si="628"/>
        <v>Low pH</v>
      </c>
      <c r="D1066">
        <v>4</v>
      </c>
      <c r="E1066">
        <v>5</v>
      </c>
      <c r="F1066">
        <v>3.4633999999999996</v>
      </c>
      <c r="G1066">
        <v>0</v>
      </c>
      <c r="H1066" s="1">
        <v>37.036000000000001</v>
      </c>
      <c r="I1066" s="1">
        <v>128.27048239999999</v>
      </c>
      <c r="J1066"/>
      <c r="K1066"/>
    </row>
    <row r="1067" spans="1:18" ht="16" x14ac:dyDescent="0.2">
      <c r="A1067" t="s">
        <v>12</v>
      </c>
      <c r="B1067">
        <v>7.6</v>
      </c>
      <c r="C1067" s="1" t="str">
        <f t="shared" si="628"/>
        <v>Low pH</v>
      </c>
      <c r="D1067">
        <v>4</v>
      </c>
      <c r="E1067">
        <v>6</v>
      </c>
      <c r="F1067">
        <v>1.8159200000000002</v>
      </c>
      <c r="G1067">
        <v>0</v>
      </c>
      <c r="H1067" s="1">
        <v>74.594999999999999</v>
      </c>
      <c r="I1067" s="1">
        <v>135.4585524</v>
      </c>
      <c r="J1067"/>
      <c r="K1067"/>
    </row>
    <row r="1068" spans="1:18" ht="16" x14ac:dyDescent="0.2">
      <c r="A1068" t="s">
        <v>12</v>
      </c>
      <c r="B1068">
        <v>7.6</v>
      </c>
      <c r="C1068" s="1" t="str">
        <f t="shared" si="628"/>
        <v>Low pH</v>
      </c>
      <c r="D1068">
        <v>4</v>
      </c>
      <c r="E1068">
        <v>7</v>
      </c>
      <c r="F1068">
        <v>3.3941199999999996</v>
      </c>
      <c r="G1068">
        <v>0</v>
      </c>
      <c r="H1068" s="1">
        <v>75.13</v>
      </c>
      <c r="I1068" s="1">
        <v>255.00023559999994</v>
      </c>
      <c r="J1068"/>
      <c r="K1068"/>
    </row>
    <row r="1069" spans="1:18" ht="16" x14ac:dyDescent="0.2">
      <c r="A1069" t="s">
        <v>12</v>
      </c>
      <c r="B1069">
        <v>7.6</v>
      </c>
      <c r="C1069" s="1" t="str">
        <f t="shared" si="628"/>
        <v>Low pH</v>
      </c>
      <c r="D1069">
        <v>4</v>
      </c>
      <c r="E1069">
        <v>8</v>
      </c>
      <c r="F1069">
        <v>5.4332399999999996</v>
      </c>
      <c r="G1069">
        <v>0</v>
      </c>
      <c r="H1069" s="1">
        <v>-82.470000000000027</v>
      </c>
      <c r="I1069" s="1">
        <v>-448.07930280000011</v>
      </c>
      <c r="J1069"/>
      <c r="K1069"/>
    </row>
    <row r="1070" spans="1:18" ht="16" x14ac:dyDescent="0.2">
      <c r="A1070" t="s">
        <v>12</v>
      </c>
      <c r="B1070">
        <v>7.6</v>
      </c>
      <c r="C1070" s="1" t="str">
        <f t="shared" si="628"/>
        <v>Low pH</v>
      </c>
      <c r="D1070">
        <v>4</v>
      </c>
      <c r="E1070">
        <v>9</v>
      </c>
      <c r="F1070">
        <v>7.0586000000000002</v>
      </c>
      <c r="G1070">
        <v>0</v>
      </c>
      <c r="H1070" s="1">
        <v>-77.689000000000021</v>
      </c>
      <c r="I1070" s="1">
        <v>-548.37557540000012</v>
      </c>
      <c r="J1070"/>
      <c r="K1070"/>
    </row>
    <row r="1071" spans="1:18" ht="16" x14ac:dyDescent="0.2">
      <c r="A1071" t="s">
        <v>12</v>
      </c>
      <c r="B1071">
        <v>7.6</v>
      </c>
      <c r="C1071" s="1" t="str">
        <f t="shared" si="628"/>
        <v>Low pH</v>
      </c>
      <c r="D1071">
        <v>4</v>
      </c>
      <c r="E1071">
        <v>10</v>
      </c>
      <c r="F1071">
        <v>14.709200000000001</v>
      </c>
      <c r="G1071">
        <v>0</v>
      </c>
      <c r="H1071" s="1">
        <v>-71.637999999999977</v>
      </c>
      <c r="I1071" s="1">
        <v>-1053.7376695999997</v>
      </c>
      <c r="J1071"/>
      <c r="K1071"/>
    </row>
    <row r="1072" spans="1:18" ht="16" x14ac:dyDescent="0.2">
      <c r="A1072" t="s">
        <v>12</v>
      </c>
      <c r="B1072">
        <v>7.6</v>
      </c>
      <c r="C1072" s="1" t="str">
        <f t="shared" si="628"/>
        <v>Low pH</v>
      </c>
      <c r="D1072">
        <v>5</v>
      </c>
      <c r="E1072">
        <v>1</v>
      </c>
      <c r="F1072">
        <v>13.21964</v>
      </c>
      <c r="G1072">
        <v>0</v>
      </c>
      <c r="H1072" s="1">
        <v>63.878</v>
      </c>
      <c r="I1072" s="1">
        <v>844.44416392000005</v>
      </c>
      <c r="J1072"/>
      <c r="K1072"/>
      <c r="L1072" s="1" t="str">
        <f t="shared" ref="L1072" si="653">A1072</f>
        <v>crab</v>
      </c>
      <c r="M1072" s="1" t="str">
        <f t="shared" ref="M1072" si="654">C1072</f>
        <v>Low pH</v>
      </c>
      <c r="N1072" s="1">
        <f t="shared" ref="N1072" si="655">AVERAGE(F1072:F1081)</f>
        <v>8.6553000000000004</v>
      </c>
      <c r="O1072" s="1">
        <f t="shared" ref="O1072:P1072" si="656">AVERAGE(H1072:H1081)</f>
        <v>27.917999999999996</v>
      </c>
      <c r="P1072" s="1">
        <f t="shared" si="656"/>
        <v>249.63882004399994</v>
      </c>
      <c r="Q1072" s="1">
        <f t="shared" ref="Q1072" si="657">COUNTIF(G1072:G1081,"=1")</f>
        <v>0</v>
      </c>
      <c r="R1072" s="1">
        <f t="shared" ref="R1072" si="658">COUNTIF(G1072:G1081,"=2")</f>
        <v>0</v>
      </c>
    </row>
    <row r="1073" spans="1:18" ht="16" x14ac:dyDescent="0.2">
      <c r="A1073" t="s">
        <v>12</v>
      </c>
      <c r="B1073">
        <v>7.6</v>
      </c>
      <c r="C1073" s="1" t="str">
        <f t="shared" si="628"/>
        <v>Low pH</v>
      </c>
      <c r="D1073">
        <v>5</v>
      </c>
      <c r="E1073">
        <v>2</v>
      </c>
      <c r="F1073">
        <v>13.00488</v>
      </c>
      <c r="G1073">
        <v>0</v>
      </c>
      <c r="H1073" s="1">
        <v>84.543000000000006</v>
      </c>
      <c r="I1073" s="1">
        <v>1099.47156984</v>
      </c>
      <c r="J1073"/>
      <c r="K1073"/>
    </row>
    <row r="1074" spans="1:18" ht="16" x14ac:dyDescent="0.2">
      <c r="A1074" t="s">
        <v>12</v>
      </c>
      <c r="B1074">
        <v>7.6</v>
      </c>
      <c r="C1074" s="1" t="str">
        <f t="shared" si="628"/>
        <v>Low pH</v>
      </c>
      <c r="D1074">
        <v>5</v>
      </c>
      <c r="E1074">
        <v>3</v>
      </c>
      <c r="F1074">
        <v>11.747199999999999</v>
      </c>
      <c r="G1074">
        <v>0</v>
      </c>
      <c r="H1074" s="1">
        <v>83.212999999999994</v>
      </c>
      <c r="I1074" s="1">
        <v>977.51975359999983</v>
      </c>
      <c r="J1074"/>
      <c r="K1074"/>
    </row>
    <row r="1075" spans="1:18" ht="16" x14ac:dyDescent="0.2">
      <c r="A1075" t="s">
        <v>12</v>
      </c>
      <c r="B1075">
        <v>7.6</v>
      </c>
      <c r="C1075" s="1" t="str">
        <f t="shared" si="628"/>
        <v>Low pH</v>
      </c>
      <c r="D1075">
        <v>5</v>
      </c>
      <c r="E1075">
        <v>4</v>
      </c>
      <c r="F1075">
        <v>9.3531600000000008</v>
      </c>
      <c r="G1075">
        <v>0</v>
      </c>
      <c r="H1075" s="1">
        <v>81.867999999999995</v>
      </c>
      <c r="I1075" s="1">
        <v>765.72450288000005</v>
      </c>
      <c r="J1075"/>
      <c r="K1075"/>
    </row>
    <row r="1076" spans="1:18" ht="16" x14ac:dyDescent="0.2">
      <c r="A1076" t="s">
        <v>12</v>
      </c>
      <c r="B1076">
        <v>7.6</v>
      </c>
      <c r="C1076" s="1" t="str">
        <f t="shared" si="628"/>
        <v>Low pH</v>
      </c>
      <c r="D1076">
        <v>5</v>
      </c>
      <c r="E1076">
        <v>5</v>
      </c>
      <c r="F1076">
        <v>4.8</v>
      </c>
      <c r="G1076">
        <v>0</v>
      </c>
      <c r="H1076" s="1">
        <v>76.13</v>
      </c>
      <c r="I1076" s="1">
        <v>365.42399999999998</v>
      </c>
      <c r="J1076"/>
      <c r="K1076"/>
    </row>
    <row r="1077" spans="1:18" ht="16" x14ac:dyDescent="0.2">
      <c r="A1077" t="s">
        <v>12</v>
      </c>
      <c r="B1077">
        <v>7.6</v>
      </c>
      <c r="C1077" s="1" t="str">
        <f t="shared" si="628"/>
        <v>Low pH</v>
      </c>
      <c r="D1077">
        <v>5</v>
      </c>
      <c r="E1077">
        <v>6</v>
      </c>
      <c r="F1077">
        <v>3.84748</v>
      </c>
      <c r="G1077">
        <v>0</v>
      </c>
      <c r="H1077" s="1">
        <v>19.424000000000007</v>
      </c>
      <c r="I1077" s="1">
        <v>74.733451520000031</v>
      </c>
      <c r="J1077"/>
      <c r="K1077"/>
    </row>
    <row r="1078" spans="1:18" ht="16" x14ac:dyDescent="0.2">
      <c r="A1078" t="s">
        <v>12</v>
      </c>
      <c r="B1078">
        <v>7.6</v>
      </c>
      <c r="C1078" s="1" t="str">
        <f t="shared" si="628"/>
        <v>Low pH</v>
      </c>
      <c r="D1078">
        <v>5</v>
      </c>
      <c r="E1078">
        <v>7</v>
      </c>
      <c r="F1078">
        <v>3.1363600000000003</v>
      </c>
      <c r="G1078">
        <v>0</v>
      </c>
      <c r="H1078" s="1">
        <v>-29.252999999999986</v>
      </c>
      <c r="I1078" s="1">
        <v>-91.747939079999966</v>
      </c>
      <c r="J1078"/>
      <c r="K1078"/>
    </row>
    <row r="1079" spans="1:18" ht="16" x14ac:dyDescent="0.2">
      <c r="A1079" t="s">
        <v>12</v>
      </c>
      <c r="B1079">
        <v>7.6</v>
      </c>
      <c r="C1079" s="1" t="str">
        <f t="shared" si="628"/>
        <v>Low pH</v>
      </c>
      <c r="D1079">
        <v>5</v>
      </c>
      <c r="E1079">
        <v>8</v>
      </c>
      <c r="F1079">
        <v>9.0375199999999989</v>
      </c>
      <c r="G1079">
        <v>0</v>
      </c>
      <c r="H1079" s="1">
        <v>-77.712999999999965</v>
      </c>
      <c r="I1079" s="1">
        <v>-702.33279175999962</v>
      </c>
      <c r="J1079"/>
      <c r="K1079"/>
    </row>
    <row r="1080" spans="1:18" ht="16" x14ac:dyDescent="0.2">
      <c r="A1080" t="s">
        <v>12</v>
      </c>
      <c r="B1080">
        <v>7.6</v>
      </c>
      <c r="C1080" s="1" t="str">
        <f t="shared" si="628"/>
        <v>Low pH</v>
      </c>
      <c r="D1080">
        <v>5</v>
      </c>
      <c r="E1080">
        <v>9</v>
      </c>
      <c r="F1080">
        <v>13.45904</v>
      </c>
      <c r="G1080">
        <v>0</v>
      </c>
      <c r="H1080" s="1">
        <v>-85.004000000000019</v>
      </c>
      <c r="I1080" s="1">
        <v>-1144.0722361600003</v>
      </c>
      <c r="J1080"/>
      <c r="K1080"/>
    </row>
    <row r="1081" spans="1:18" ht="16" x14ac:dyDescent="0.2">
      <c r="A1081" t="s">
        <v>12</v>
      </c>
      <c r="B1081">
        <v>7.6</v>
      </c>
      <c r="C1081" s="1" t="str">
        <f t="shared" si="628"/>
        <v>Low pH</v>
      </c>
      <c r="D1081">
        <v>5</v>
      </c>
      <c r="E1081">
        <v>10</v>
      </c>
      <c r="F1081">
        <v>4.9477200000000003</v>
      </c>
      <c r="G1081">
        <v>0</v>
      </c>
      <c r="H1081" s="1">
        <v>62.093999999999994</v>
      </c>
      <c r="I1081" s="1">
        <v>307.22372567999997</v>
      </c>
      <c r="J1081"/>
      <c r="K1081"/>
    </row>
    <row r="1082" spans="1:18" ht="16" x14ac:dyDescent="0.2">
      <c r="A1082" t="s">
        <v>12</v>
      </c>
      <c r="B1082">
        <v>7.6</v>
      </c>
      <c r="C1082" s="1" t="str">
        <f t="shared" si="628"/>
        <v>Low pH</v>
      </c>
      <c r="D1082">
        <v>6</v>
      </c>
      <c r="E1082">
        <v>1</v>
      </c>
      <c r="F1082">
        <v>6.8189200000000003</v>
      </c>
      <c r="G1082">
        <v>0</v>
      </c>
      <c r="H1082" s="1">
        <v>84.631</v>
      </c>
      <c r="I1082" s="1">
        <v>577.09201852000001</v>
      </c>
      <c r="J1082"/>
      <c r="K1082"/>
      <c r="L1082" s="1" t="str">
        <f t="shared" ref="L1082" si="659">A1082</f>
        <v>crab</v>
      </c>
      <c r="M1082" s="1" t="str">
        <f t="shared" ref="M1082" si="660">C1082</f>
        <v>Low pH</v>
      </c>
      <c r="N1082" s="1">
        <f t="shared" ref="N1082" si="661">AVERAGE(F1082:F1091)</f>
        <v>2.1299649999999999</v>
      </c>
      <c r="O1082" s="1">
        <f t="shared" ref="O1082:P1082" si="662">AVERAGE(H1082:H1091)</f>
        <v>8.8249999999999993</v>
      </c>
      <c r="P1082" s="1">
        <f t="shared" si="662"/>
        <v>70.377901249999979</v>
      </c>
      <c r="Q1082" s="1">
        <f t="shared" ref="Q1082" si="663">COUNTIF(G1082:G1091,"=1")</f>
        <v>0</v>
      </c>
      <c r="R1082" s="1">
        <f t="shared" ref="R1082" si="664">COUNTIF(G1082:G1091,"=2")</f>
        <v>2</v>
      </c>
    </row>
    <row r="1083" spans="1:18" ht="16" x14ac:dyDescent="0.2">
      <c r="A1083" t="s">
        <v>12</v>
      </c>
      <c r="B1083">
        <v>7.6</v>
      </c>
      <c r="C1083" s="1" t="str">
        <f t="shared" si="628"/>
        <v>Low pH</v>
      </c>
      <c r="D1083">
        <v>6</v>
      </c>
      <c r="E1083">
        <v>2</v>
      </c>
      <c r="F1083">
        <v>1.3681999999999999</v>
      </c>
      <c r="G1083">
        <v>0</v>
      </c>
      <c r="H1083" s="1">
        <v>75.125</v>
      </c>
      <c r="I1083" s="1">
        <v>102.786025</v>
      </c>
      <c r="J1083"/>
      <c r="K1083"/>
    </row>
    <row r="1084" spans="1:18" ht="16" x14ac:dyDescent="0.2">
      <c r="A1084" t="s">
        <v>12</v>
      </c>
      <c r="B1084">
        <v>7.6</v>
      </c>
      <c r="C1084" s="1" t="str">
        <f t="shared" si="628"/>
        <v>Low pH</v>
      </c>
      <c r="D1084">
        <v>6</v>
      </c>
      <c r="E1084">
        <v>3</v>
      </c>
      <c r="F1084">
        <v>1.0322799999999999</v>
      </c>
      <c r="G1084">
        <v>0</v>
      </c>
      <c r="H1084" s="1">
        <v>-12.538000000000011</v>
      </c>
      <c r="I1084" s="1">
        <v>-12.942726640000009</v>
      </c>
      <c r="J1084"/>
      <c r="K1084"/>
    </row>
    <row r="1085" spans="1:18" ht="16" x14ac:dyDescent="0.2">
      <c r="A1085" t="s">
        <v>12</v>
      </c>
      <c r="B1085">
        <v>7.6</v>
      </c>
      <c r="C1085" s="1" t="str">
        <f t="shared" si="628"/>
        <v>Low pH</v>
      </c>
      <c r="D1085">
        <v>6</v>
      </c>
      <c r="E1085">
        <v>4</v>
      </c>
      <c r="F1085">
        <v>1.5178800000000001</v>
      </c>
      <c r="G1085">
        <v>0</v>
      </c>
      <c r="H1085" s="1">
        <v>48.564999999999998</v>
      </c>
      <c r="I1085" s="1">
        <v>73.715842199999997</v>
      </c>
      <c r="J1085"/>
      <c r="K1085"/>
    </row>
    <row r="1086" spans="1:18" ht="16" x14ac:dyDescent="0.2">
      <c r="A1086" t="s">
        <v>12</v>
      </c>
      <c r="B1086">
        <v>7.6</v>
      </c>
      <c r="C1086" s="1" t="str">
        <f t="shared" si="628"/>
        <v>Low pH</v>
      </c>
      <c r="D1086">
        <v>6</v>
      </c>
      <c r="E1086">
        <v>5</v>
      </c>
      <c r="F1086">
        <v>0.84</v>
      </c>
      <c r="G1086">
        <v>0</v>
      </c>
      <c r="H1086" s="1">
        <v>-23</v>
      </c>
      <c r="I1086" s="1">
        <v>-19.32</v>
      </c>
      <c r="J1086"/>
      <c r="K1086"/>
    </row>
    <row r="1087" spans="1:18" ht="16" x14ac:dyDescent="0.2">
      <c r="A1087" t="s">
        <v>12</v>
      </c>
      <c r="B1087">
        <v>7.6</v>
      </c>
      <c r="C1087" s="1" t="str">
        <f t="shared" si="628"/>
        <v>Low pH</v>
      </c>
      <c r="D1087">
        <v>6</v>
      </c>
      <c r="E1087">
        <v>6</v>
      </c>
      <c r="F1087">
        <v>1.6713999999999998</v>
      </c>
      <c r="G1087">
        <v>0</v>
      </c>
      <c r="H1087" s="1">
        <v>-88.038000000000011</v>
      </c>
      <c r="I1087" s="1">
        <v>-147.14671319999999</v>
      </c>
      <c r="J1087"/>
      <c r="K1087"/>
    </row>
    <row r="1088" spans="1:18" ht="16" x14ac:dyDescent="0.2">
      <c r="A1088" t="s">
        <v>12</v>
      </c>
      <c r="B1088">
        <v>7.6</v>
      </c>
      <c r="C1088" s="1" t="str">
        <f t="shared" si="628"/>
        <v>Low pH</v>
      </c>
      <c r="D1088">
        <v>6</v>
      </c>
      <c r="E1088">
        <v>7</v>
      </c>
      <c r="F1088">
        <v>1.5783600000000002</v>
      </c>
      <c r="G1088">
        <v>0</v>
      </c>
      <c r="H1088" s="1">
        <v>-31.745999999999981</v>
      </c>
      <c r="I1088" s="1">
        <v>-50.106616559999978</v>
      </c>
      <c r="J1088"/>
      <c r="K1088"/>
    </row>
    <row r="1089" spans="1:18" ht="16" x14ac:dyDescent="0.2">
      <c r="A1089" t="s">
        <v>12</v>
      </c>
      <c r="B1089">
        <v>7.6</v>
      </c>
      <c r="C1089" s="1" t="str">
        <f t="shared" si="628"/>
        <v>Low pH</v>
      </c>
      <c r="D1089">
        <v>6</v>
      </c>
      <c r="E1089">
        <v>8</v>
      </c>
      <c r="F1089">
        <v>2.2126800000000002</v>
      </c>
      <c r="G1089">
        <v>0</v>
      </c>
      <c r="H1089" s="1">
        <v>17.600999999999999</v>
      </c>
      <c r="I1089" s="1">
        <v>38.94538068</v>
      </c>
      <c r="J1089"/>
      <c r="K1089"/>
    </row>
    <row r="1090" spans="1:18" ht="16" x14ac:dyDescent="0.2">
      <c r="A1090" t="s">
        <v>12</v>
      </c>
      <c r="B1090">
        <v>7.6</v>
      </c>
      <c r="C1090" s="1" t="str">
        <f t="shared" si="628"/>
        <v>Low pH</v>
      </c>
      <c r="D1090">
        <v>6</v>
      </c>
      <c r="E1090">
        <v>9</v>
      </c>
      <c r="F1090"/>
      <c r="G1090">
        <v>2</v>
      </c>
      <c r="J1090"/>
      <c r="K1090"/>
    </row>
    <row r="1091" spans="1:18" ht="16" x14ac:dyDescent="0.2">
      <c r="A1091" t="s">
        <v>12</v>
      </c>
      <c r="B1091">
        <v>7.6</v>
      </c>
      <c r="C1091" s="1" t="str">
        <f t="shared" ref="C1091:C1154" si="665">IF(B1091&gt;8,"Control pH","Low pH")</f>
        <v>Low pH</v>
      </c>
      <c r="D1091">
        <v>6</v>
      </c>
      <c r="E1091">
        <v>10</v>
      </c>
      <c r="F1091"/>
      <c r="G1091">
        <v>2</v>
      </c>
      <c r="J1091"/>
      <c r="K1091"/>
    </row>
    <row r="1092" spans="1:18" ht="16" x14ac:dyDescent="0.2">
      <c r="A1092" t="s">
        <v>12</v>
      </c>
      <c r="B1092">
        <v>7.6</v>
      </c>
      <c r="C1092" s="1" t="str">
        <f t="shared" si="665"/>
        <v>Low pH</v>
      </c>
      <c r="D1092">
        <v>7</v>
      </c>
      <c r="E1092">
        <v>1</v>
      </c>
      <c r="F1092">
        <v>6.7307199999999998</v>
      </c>
      <c r="G1092">
        <v>0</v>
      </c>
      <c r="H1092" s="1">
        <v>78.31</v>
      </c>
      <c r="I1092" s="1">
        <v>527.08268320000002</v>
      </c>
      <c r="J1092"/>
      <c r="K1092"/>
      <c r="L1092" s="1" t="str">
        <f t="shared" ref="L1092" si="666">A1092</f>
        <v>crab</v>
      </c>
      <c r="M1092" s="1" t="str">
        <f t="shared" ref="M1092" si="667">C1092</f>
        <v>Low pH</v>
      </c>
      <c r="N1092" s="1">
        <f t="shared" ref="N1092" si="668">AVERAGE(F1092:F1101)</f>
        <v>2.8910639999999996</v>
      </c>
      <c r="O1092" s="1">
        <f t="shared" ref="O1092:P1092" si="669">AVERAGE(H1092:H1101)</f>
        <v>12.253800000000002</v>
      </c>
      <c r="P1092" s="1">
        <f t="shared" si="669"/>
        <v>17.110220268000006</v>
      </c>
      <c r="Q1092" s="1">
        <f t="shared" ref="Q1092" si="670">COUNTIF(G1092:G1101,"=1")</f>
        <v>0</v>
      </c>
      <c r="R1092" s="1">
        <f t="shared" ref="R1092" si="671">COUNTIF(G1092:G1101,"=2")</f>
        <v>0</v>
      </c>
    </row>
    <row r="1093" spans="1:18" ht="16" x14ac:dyDescent="0.2">
      <c r="A1093" t="s">
        <v>12</v>
      </c>
      <c r="B1093">
        <v>7.6</v>
      </c>
      <c r="C1093" s="1" t="str">
        <f t="shared" si="665"/>
        <v>Low pH</v>
      </c>
      <c r="D1093">
        <v>7</v>
      </c>
      <c r="E1093">
        <v>2</v>
      </c>
      <c r="F1093">
        <v>4.99552</v>
      </c>
      <c r="G1093">
        <v>0</v>
      </c>
      <c r="H1093" s="1">
        <v>42.897999999999996</v>
      </c>
      <c r="I1093" s="1">
        <v>214.29781695999998</v>
      </c>
      <c r="J1093"/>
      <c r="K1093"/>
    </row>
    <row r="1094" spans="1:18" ht="16" x14ac:dyDescent="0.2">
      <c r="A1094" t="s">
        <v>12</v>
      </c>
      <c r="B1094">
        <v>7.6</v>
      </c>
      <c r="C1094" s="1" t="str">
        <f t="shared" si="665"/>
        <v>Low pH</v>
      </c>
      <c r="D1094">
        <v>7</v>
      </c>
      <c r="E1094">
        <v>3</v>
      </c>
      <c r="F1094">
        <v>8.2092799999999997</v>
      </c>
      <c r="G1094">
        <v>0</v>
      </c>
      <c r="H1094" s="1">
        <v>-82.254999999999995</v>
      </c>
      <c r="I1094" s="1">
        <v>-675.25432639999997</v>
      </c>
      <c r="J1094"/>
      <c r="K1094"/>
    </row>
    <row r="1095" spans="1:18" ht="16" x14ac:dyDescent="0.2">
      <c r="A1095" t="s">
        <v>12</v>
      </c>
      <c r="B1095">
        <v>7.6</v>
      </c>
      <c r="C1095" s="1" t="str">
        <f t="shared" si="665"/>
        <v>Low pH</v>
      </c>
      <c r="D1095">
        <v>7</v>
      </c>
      <c r="E1095">
        <v>4</v>
      </c>
      <c r="F1095">
        <v>2.4268399999999999</v>
      </c>
      <c r="G1095">
        <v>0</v>
      </c>
      <c r="H1095" s="1">
        <v>-75.531000000000006</v>
      </c>
      <c r="I1095" s="1">
        <v>-183.30165203999999</v>
      </c>
      <c r="J1095"/>
      <c r="K1095"/>
    </row>
    <row r="1096" spans="1:18" ht="16" x14ac:dyDescent="0.2">
      <c r="A1096" t="s">
        <v>12</v>
      </c>
      <c r="B1096">
        <v>7.6</v>
      </c>
      <c r="C1096" s="1" t="str">
        <f t="shared" si="665"/>
        <v>Low pH</v>
      </c>
      <c r="D1096">
        <v>7</v>
      </c>
      <c r="E1096">
        <v>5</v>
      </c>
      <c r="F1096">
        <v>0.26832</v>
      </c>
      <c r="G1096">
        <v>0</v>
      </c>
      <c r="H1096" s="1">
        <v>-3.5649999999999977</v>
      </c>
      <c r="I1096" s="1">
        <v>-0.95656079999999943</v>
      </c>
      <c r="J1096"/>
      <c r="K1096"/>
    </row>
    <row r="1097" spans="1:18" ht="16" x14ac:dyDescent="0.2">
      <c r="A1097" t="s">
        <v>12</v>
      </c>
      <c r="B1097">
        <v>7.6</v>
      </c>
      <c r="C1097" s="1" t="str">
        <f t="shared" si="665"/>
        <v>Low pH</v>
      </c>
      <c r="D1097">
        <v>7</v>
      </c>
      <c r="E1097">
        <v>6</v>
      </c>
      <c r="F1097">
        <v>1.1384000000000001</v>
      </c>
      <c r="G1097">
        <v>0</v>
      </c>
      <c r="H1097" s="1">
        <v>-4.5649999999999977</v>
      </c>
      <c r="I1097" s="1">
        <v>-5.1967959999999982</v>
      </c>
      <c r="J1097"/>
      <c r="K1097"/>
    </row>
    <row r="1098" spans="1:18" ht="16" x14ac:dyDescent="0.2">
      <c r="A1098" t="s">
        <v>12</v>
      </c>
      <c r="B1098">
        <v>7.6</v>
      </c>
      <c r="C1098" s="1" t="str">
        <f t="shared" si="665"/>
        <v>Low pH</v>
      </c>
      <c r="D1098">
        <v>7</v>
      </c>
      <c r="E1098">
        <v>7</v>
      </c>
      <c r="F1098">
        <v>1.3254400000000002</v>
      </c>
      <c r="G1098">
        <v>0</v>
      </c>
      <c r="H1098" s="1">
        <v>61.805999999999997</v>
      </c>
      <c r="I1098" s="1">
        <v>81.920144640000004</v>
      </c>
      <c r="J1098"/>
      <c r="K1098"/>
    </row>
    <row r="1099" spans="1:18" ht="16" x14ac:dyDescent="0.2">
      <c r="A1099" t="s">
        <v>12</v>
      </c>
      <c r="B1099">
        <v>7.6</v>
      </c>
      <c r="C1099" s="1" t="str">
        <f t="shared" si="665"/>
        <v>Low pH</v>
      </c>
      <c r="D1099">
        <v>7</v>
      </c>
      <c r="E1099">
        <v>8</v>
      </c>
      <c r="F1099">
        <v>1.6713999999999998</v>
      </c>
      <c r="G1099">
        <v>0</v>
      </c>
      <c r="H1099" s="1">
        <v>88.037999999999997</v>
      </c>
      <c r="I1099" s="1">
        <v>147.14671319999997</v>
      </c>
      <c r="J1099"/>
      <c r="K1099"/>
    </row>
    <row r="1100" spans="1:18" ht="16" x14ac:dyDescent="0.2">
      <c r="A1100" t="s">
        <v>12</v>
      </c>
      <c r="B1100">
        <v>7.6</v>
      </c>
      <c r="C1100" s="1" t="str">
        <f t="shared" si="665"/>
        <v>Low pH</v>
      </c>
      <c r="D1100">
        <v>7</v>
      </c>
      <c r="E1100">
        <v>9</v>
      </c>
      <c r="F1100">
        <v>1.4450000000000001</v>
      </c>
      <c r="G1100">
        <v>0</v>
      </c>
      <c r="H1100" s="1">
        <v>71.366000000000014</v>
      </c>
      <c r="I1100" s="1">
        <v>103.12387000000003</v>
      </c>
      <c r="J1100"/>
      <c r="K1100"/>
    </row>
    <row r="1101" spans="1:18" ht="16" x14ac:dyDescent="0.2">
      <c r="A1101" t="s">
        <v>12</v>
      </c>
      <c r="B1101">
        <v>7.6</v>
      </c>
      <c r="C1101" s="1" t="str">
        <f t="shared" si="665"/>
        <v>Low pH</v>
      </c>
      <c r="D1101">
        <v>7</v>
      </c>
      <c r="E1101">
        <v>10</v>
      </c>
      <c r="F1101">
        <v>0.6997199999999999</v>
      </c>
      <c r="G1101">
        <v>0</v>
      </c>
      <c r="H1101" s="1">
        <v>-53.963999999999999</v>
      </c>
      <c r="I1101" s="1">
        <v>-37.759690079999991</v>
      </c>
      <c r="J1101"/>
      <c r="K1101"/>
    </row>
    <row r="1102" spans="1:18" ht="16" x14ac:dyDescent="0.2">
      <c r="A1102" t="s">
        <v>12</v>
      </c>
      <c r="B1102">
        <v>7.6</v>
      </c>
      <c r="C1102" s="1" t="str">
        <f t="shared" si="665"/>
        <v>Low pH</v>
      </c>
      <c r="D1102">
        <v>8</v>
      </c>
      <c r="E1102">
        <v>1</v>
      </c>
      <c r="F1102">
        <v>6.7903599999999997</v>
      </c>
      <c r="G1102">
        <v>1</v>
      </c>
      <c r="J1102"/>
      <c r="K1102"/>
      <c r="L1102" s="1" t="str">
        <f t="shared" ref="L1102" si="672">A1102</f>
        <v>crab</v>
      </c>
      <c r="M1102" s="1" t="str">
        <f t="shared" ref="M1102" si="673">C1102</f>
        <v>Low pH</v>
      </c>
      <c r="N1102" s="1">
        <f t="shared" ref="N1102" si="674">AVERAGE(F1102:F1111)</f>
        <v>3.4164533333333336</v>
      </c>
      <c r="O1102" s="1">
        <f t="shared" ref="O1102:P1102" si="675">AVERAGE(H1102:H1111)</f>
        <v>-9.3564285714285678</v>
      </c>
      <c r="P1102" s="1">
        <f t="shared" si="675"/>
        <v>-39.191329742857135</v>
      </c>
      <c r="Q1102" s="1">
        <f t="shared" ref="Q1102" si="676">COUNTIF(G1102:G1111,"=1")</f>
        <v>2</v>
      </c>
      <c r="R1102" s="1">
        <f t="shared" ref="R1102" si="677">COUNTIF(G1102:G1111,"=2")</f>
        <v>1</v>
      </c>
    </row>
    <row r="1103" spans="1:18" ht="16" x14ac:dyDescent="0.2">
      <c r="A1103" t="s">
        <v>12</v>
      </c>
      <c r="B1103">
        <v>7.6</v>
      </c>
      <c r="C1103" s="1" t="str">
        <f t="shared" si="665"/>
        <v>Low pH</v>
      </c>
      <c r="D1103">
        <v>8</v>
      </c>
      <c r="E1103">
        <v>2</v>
      </c>
      <c r="F1103">
        <v>5.8603599999999991</v>
      </c>
      <c r="G1103">
        <v>1</v>
      </c>
      <c r="J1103"/>
      <c r="K1103"/>
    </row>
    <row r="1104" spans="1:18" ht="16" x14ac:dyDescent="0.2">
      <c r="A1104" t="s">
        <v>12</v>
      </c>
      <c r="B1104">
        <v>7.6</v>
      </c>
      <c r="C1104" s="1" t="str">
        <f t="shared" si="665"/>
        <v>Low pH</v>
      </c>
      <c r="D1104">
        <v>8</v>
      </c>
      <c r="E1104">
        <v>3</v>
      </c>
      <c r="F1104">
        <v>2.4896400000000001</v>
      </c>
      <c r="G1104">
        <v>0</v>
      </c>
      <c r="H1104" s="1">
        <v>-66.697999999999979</v>
      </c>
      <c r="I1104" s="1">
        <v>-166.05400871999996</v>
      </c>
      <c r="J1104"/>
      <c r="K1104"/>
    </row>
    <row r="1105" spans="1:18" ht="16" x14ac:dyDescent="0.2">
      <c r="A1105" t="s">
        <v>12</v>
      </c>
      <c r="B1105">
        <v>7.6</v>
      </c>
      <c r="C1105" s="1" t="str">
        <f t="shared" si="665"/>
        <v>Low pH</v>
      </c>
      <c r="D1105">
        <v>8</v>
      </c>
      <c r="E1105">
        <v>4</v>
      </c>
      <c r="F1105">
        <v>3.1304799999999999</v>
      </c>
      <c r="G1105">
        <v>0</v>
      </c>
      <c r="H1105" s="1">
        <v>-49.564999999999998</v>
      </c>
      <c r="I1105" s="1">
        <v>-155.16224119999998</v>
      </c>
      <c r="J1105"/>
      <c r="K1105"/>
    </row>
    <row r="1106" spans="1:18" ht="16" x14ac:dyDescent="0.2">
      <c r="A1106" t="s">
        <v>12</v>
      </c>
      <c r="B1106">
        <v>7.6</v>
      </c>
      <c r="C1106" s="1" t="str">
        <f t="shared" si="665"/>
        <v>Low pH</v>
      </c>
      <c r="D1106">
        <v>8</v>
      </c>
      <c r="E1106">
        <v>5</v>
      </c>
      <c r="F1106">
        <v>3.7436399999999996</v>
      </c>
      <c r="G1106">
        <v>0</v>
      </c>
      <c r="H1106" s="1">
        <v>-29.137</v>
      </c>
      <c r="I1106" s="1">
        <v>-109.07843867999999</v>
      </c>
      <c r="J1106"/>
      <c r="K1106"/>
    </row>
    <row r="1107" spans="1:18" ht="16" x14ac:dyDescent="0.2">
      <c r="A1107" t="s">
        <v>12</v>
      </c>
      <c r="B1107">
        <v>7.6</v>
      </c>
      <c r="C1107" s="1" t="str">
        <f t="shared" si="665"/>
        <v>Low pH</v>
      </c>
      <c r="D1107">
        <v>8</v>
      </c>
      <c r="E1107">
        <v>6</v>
      </c>
      <c r="F1107">
        <v>1.7262799999999998</v>
      </c>
      <c r="G1107">
        <v>0</v>
      </c>
      <c r="H1107" s="1">
        <v>-12.216000000000008</v>
      </c>
      <c r="I1107" s="1">
        <v>-21.088236480000013</v>
      </c>
      <c r="J1107"/>
      <c r="K1107"/>
    </row>
    <row r="1108" spans="1:18" ht="16" x14ac:dyDescent="0.2">
      <c r="A1108" t="s">
        <v>12</v>
      </c>
      <c r="B1108">
        <v>7.6</v>
      </c>
      <c r="C1108" s="1" t="str">
        <f t="shared" si="665"/>
        <v>Low pH</v>
      </c>
      <c r="D1108">
        <v>8</v>
      </c>
      <c r="E1108">
        <v>7</v>
      </c>
      <c r="F1108">
        <v>3.11192</v>
      </c>
      <c r="G1108">
        <v>0</v>
      </c>
      <c r="H1108" s="1">
        <v>11.509</v>
      </c>
      <c r="I1108" s="1">
        <v>35.81508728</v>
      </c>
      <c r="J1108"/>
      <c r="K1108"/>
    </row>
    <row r="1109" spans="1:18" ht="16" x14ac:dyDescent="0.2">
      <c r="A1109" t="s">
        <v>12</v>
      </c>
      <c r="B1109">
        <v>7.6</v>
      </c>
      <c r="C1109" s="1" t="str">
        <f t="shared" si="665"/>
        <v>Low pH</v>
      </c>
      <c r="D1109">
        <v>8</v>
      </c>
      <c r="E1109">
        <v>8</v>
      </c>
      <c r="F1109">
        <v>2.5710000000000002</v>
      </c>
      <c r="G1109">
        <v>0</v>
      </c>
      <c r="H1109" s="1">
        <v>27.648000000000003</v>
      </c>
      <c r="I1109" s="1">
        <v>71.083008000000007</v>
      </c>
      <c r="J1109"/>
      <c r="K1109"/>
    </row>
    <row r="1110" spans="1:18" ht="16" x14ac:dyDescent="0.2">
      <c r="A1110" t="s">
        <v>12</v>
      </c>
      <c r="B1110">
        <v>7.6</v>
      </c>
      <c r="C1110" s="1" t="str">
        <f t="shared" si="665"/>
        <v>Low pH</v>
      </c>
      <c r="D1110">
        <v>8</v>
      </c>
      <c r="E1110">
        <v>9</v>
      </c>
      <c r="F1110">
        <v>1.3244</v>
      </c>
      <c r="G1110">
        <v>0</v>
      </c>
      <c r="H1110" s="1">
        <v>52.963999999999999</v>
      </c>
      <c r="I1110" s="1">
        <v>70.145521599999995</v>
      </c>
      <c r="J1110"/>
      <c r="K1110"/>
    </row>
    <row r="1111" spans="1:18" ht="16" x14ac:dyDescent="0.2">
      <c r="A1111" t="s">
        <v>12</v>
      </c>
      <c r="B1111">
        <v>7.6</v>
      </c>
      <c r="C1111" s="1" t="str">
        <f t="shared" si="665"/>
        <v>Low pH</v>
      </c>
      <c r="D1111">
        <v>8</v>
      </c>
      <c r="E1111">
        <v>10</v>
      </c>
      <c r="F1111"/>
      <c r="G1111">
        <v>2</v>
      </c>
      <c r="J1111"/>
      <c r="K1111"/>
    </row>
    <row r="1112" spans="1:18" ht="16" x14ac:dyDescent="0.2">
      <c r="A1112" t="s">
        <v>12</v>
      </c>
      <c r="B1112">
        <v>7.6</v>
      </c>
      <c r="C1112" s="1" t="str">
        <f t="shared" si="665"/>
        <v>Low pH</v>
      </c>
      <c r="D1112">
        <v>9</v>
      </c>
      <c r="E1112">
        <v>1</v>
      </c>
      <c r="F1112">
        <v>2.18668</v>
      </c>
      <c r="G1112">
        <v>0</v>
      </c>
      <c r="H1112" s="1">
        <v>79.757999999999996</v>
      </c>
      <c r="I1112" s="1">
        <v>174.40522343999999</v>
      </c>
      <c r="J1112"/>
      <c r="K1112"/>
      <c r="L1112" s="1" t="str">
        <f t="shared" ref="L1112" si="678">A1112</f>
        <v>crab</v>
      </c>
      <c r="M1112" s="1" t="str">
        <f t="shared" ref="M1112" si="679">C1112</f>
        <v>Low pH</v>
      </c>
      <c r="N1112" s="1">
        <f t="shared" ref="N1112" si="680">AVERAGE(F1112:F1121)</f>
        <v>4.8663600000000002</v>
      </c>
      <c r="O1112" s="1">
        <f t="shared" ref="O1112:P1112" si="681">AVERAGE(H1112:H1121)</f>
        <v>10.220285714285707</v>
      </c>
      <c r="P1112" s="1">
        <f t="shared" si="681"/>
        <v>5.5319877257142434</v>
      </c>
      <c r="Q1112" s="1">
        <f t="shared" ref="Q1112" si="682">COUNTIF(G1112:G1121,"=1")</f>
        <v>2</v>
      </c>
      <c r="R1112" s="1">
        <f t="shared" ref="R1112" si="683">COUNTIF(G1112:G1121,"=2")</f>
        <v>1</v>
      </c>
    </row>
    <row r="1113" spans="1:18" ht="16" x14ac:dyDescent="0.2">
      <c r="A1113" t="s">
        <v>12</v>
      </c>
      <c r="B1113">
        <v>7.6</v>
      </c>
      <c r="C1113" s="1" t="str">
        <f t="shared" si="665"/>
        <v>Low pH</v>
      </c>
      <c r="D1113">
        <v>9</v>
      </c>
      <c r="E1113">
        <v>2</v>
      </c>
      <c r="F1113">
        <v>1.0505599999999999</v>
      </c>
      <c r="G1113">
        <v>0</v>
      </c>
      <c r="H1113" s="1">
        <v>1.6239999999999952</v>
      </c>
      <c r="I1113" s="1">
        <v>1.706109439999995</v>
      </c>
      <c r="J1113"/>
      <c r="K1113"/>
    </row>
    <row r="1114" spans="1:18" ht="16" x14ac:dyDescent="0.2">
      <c r="A1114" t="s">
        <v>12</v>
      </c>
      <c r="B1114">
        <v>7.6</v>
      </c>
      <c r="C1114" s="1" t="str">
        <f t="shared" si="665"/>
        <v>Low pH</v>
      </c>
      <c r="D1114">
        <v>9</v>
      </c>
      <c r="E1114">
        <v>3</v>
      </c>
      <c r="F1114">
        <v>2.5760800000000001</v>
      </c>
      <c r="G1114">
        <v>0</v>
      </c>
      <c r="H1114" s="1">
        <v>-49.966000000000008</v>
      </c>
      <c r="I1114" s="1">
        <v>-128.71641328000004</v>
      </c>
      <c r="J1114"/>
      <c r="K1114"/>
    </row>
    <row r="1115" spans="1:18" ht="16" x14ac:dyDescent="0.2">
      <c r="A1115" t="s">
        <v>12</v>
      </c>
      <c r="B1115">
        <v>7.6</v>
      </c>
      <c r="C1115" s="1" t="str">
        <f t="shared" si="665"/>
        <v>Low pH</v>
      </c>
      <c r="D1115">
        <v>9</v>
      </c>
      <c r="E1115">
        <v>4</v>
      </c>
      <c r="F1115">
        <v>3.4137599999999999</v>
      </c>
      <c r="G1115">
        <v>0</v>
      </c>
      <c r="H1115" s="1">
        <v>68.331999999999994</v>
      </c>
      <c r="I1115" s="1">
        <v>233.26904831999997</v>
      </c>
      <c r="J1115"/>
      <c r="K1115"/>
    </row>
    <row r="1116" spans="1:18" ht="16" x14ac:dyDescent="0.2">
      <c r="A1116" t="s">
        <v>12</v>
      </c>
      <c r="B1116">
        <v>7.6</v>
      </c>
      <c r="C1116" s="1" t="str">
        <f t="shared" si="665"/>
        <v>Low pH</v>
      </c>
      <c r="D1116">
        <v>9</v>
      </c>
      <c r="E1116">
        <v>5</v>
      </c>
      <c r="F1116">
        <v>4.9092799999999999</v>
      </c>
      <c r="G1116">
        <v>0</v>
      </c>
      <c r="H1116" s="1">
        <v>-40.103000000000009</v>
      </c>
      <c r="I1116" s="1">
        <v>-196.87685584000005</v>
      </c>
      <c r="J1116"/>
      <c r="K1116"/>
    </row>
    <row r="1117" spans="1:18" ht="16" x14ac:dyDescent="0.2">
      <c r="A1117" t="s">
        <v>12</v>
      </c>
      <c r="B1117">
        <v>7.6</v>
      </c>
      <c r="C1117" s="1" t="str">
        <f t="shared" si="665"/>
        <v>Low pH</v>
      </c>
      <c r="D1117">
        <v>9</v>
      </c>
      <c r="E1117">
        <v>6</v>
      </c>
      <c r="F1117">
        <v>8.54148</v>
      </c>
      <c r="G1117">
        <v>0</v>
      </c>
      <c r="H1117" s="1">
        <v>-25.420000000000016</v>
      </c>
      <c r="I1117" s="1">
        <v>-217.12442160000015</v>
      </c>
      <c r="J1117"/>
      <c r="K1117"/>
    </row>
    <row r="1118" spans="1:18" ht="16" x14ac:dyDescent="0.2">
      <c r="A1118" t="s">
        <v>12</v>
      </c>
      <c r="B1118">
        <v>7.6</v>
      </c>
      <c r="C1118" s="1" t="str">
        <f t="shared" si="665"/>
        <v>Low pH</v>
      </c>
      <c r="D1118">
        <v>9</v>
      </c>
      <c r="E1118">
        <v>7</v>
      </c>
      <c r="F1118">
        <v>4.6108000000000002</v>
      </c>
      <c r="G1118">
        <v>0</v>
      </c>
      <c r="H1118" s="1">
        <v>37.317</v>
      </c>
      <c r="I1118" s="1">
        <v>172.06122360000001</v>
      </c>
      <c r="J1118"/>
      <c r="K1118"/>
    </row>
    <row r="1119" spans="1:18" ht="16" x14ac:dyDescent="0.2">
      <c r="A1119" t="s">
        <v>12</v>
      </c>
      <c r="B1119">
        <v>7.6</v>
      </c>
      <c r="C1119" s="1" t="str">
        <f t="shared" si="665"/>
        <v>Low pH</v>
      </c>
      <c r="D1119">
        <v>9</v>
      </c>
      <c r="E1119">
        <v>8</v>
      </c>
      <c r="F1119">
        <v>5.9305600000000007</v>
      </c>
      <c r="G1119">
        <v>1</v>
      </c>
      <c r="J1119"/>
      <c r="K1119"/>
    </row>
    <row r="1120" spans="1:18" ht="16" x14ac:dyDescent="0.2">
      <c r="A1120" t="s">
        <v>12</v>
      </c>
      <c r="B1120">
        <v>7.6</v>
      </c>
      <c r="C1120" s="1" t="str">
        <f t="shared" si="665"/>
        <v>Low pH</v>
      </c>
      <c r="D1120">
        <v>9</v>
      </c>
      <c r="E1120">
        <v>9</v>
      </c>
      <c r="F1120">
        <v>10.578040000000001</v>
      </c>
      <c r="G1120">
        <v>1</v>
      </c>
      <c r="J1120"/>
      <c r="K1120"/>
    </row>
    <row r="1121" spans="1:18" ht="16" x14ac:dyDescent="0.2">
      <c r="A1121" t="s">
        <v>12</v>
      </c>
      <c r="B1121">
        <v>7.6</v>
      </c>
      <c r="C1121" s="1" t="str">
        <f t="shared" si="665"/>
        <v>Low pH</v>
      </c>
      <c r="D1121">
        <v>9</v>
      </c>
      <c r="E1121">
        <v>10</v>
      </c>
      <c r="F1121"/>
      <c r="G1121">
        <v>2</v>
      </c>
      <c r="J1121"/>
      <c r="K1121"/>
    </row>
    <row r="1122" spans="1:18" ht="16" x14ac:dyDescent="0.2">
      <c r="A1122" t="s">
        <v>13</v>
      </c>
      <c r="B1122">
        <v>7.6</v>
      </c>
      <c r="C1122" s="1" t="str">
        <f t="shared" si="665"/>
        <v>Low pH</v>
      </c>
      <c r="D1122">
        <v>10</v>
      </c>
      <c r="E1122">
        <v>1</v>
      </c>
      <c r="F1122">
        <v>3.9618000000000002</v>
      </c>
      <c r="G1122">
        <v>0</v>
      </c>
      <c r="H1122" s="1">
        <v>21.26400000000001</v>
      </c>
      <c r="I1122" s="1">
        <v>84.24371520000004</v>
      </c>
      <c r="J1122"/>
      <c r="K1122"/>
      <c r="L1122" s="1" t="str">
        <f t="shared" ref="L1122" si="684">A1122</f>
        <v>ctrl</v>
      </c>
      <c r="M1122" s="1" t="str">
        <f t="shared" ref="M1122" si="685">C1122</f>
        <v>Low pH</v>
      </c>
      <c r="N1122" s="1">
        <f t="shared" ref="N1122" si="686">AVERAGE(F1122:F1131)</f>
        <v>2.241511111111111</v>
      </c>
      <c r="O1122" s="1">
        <f t="shared" ref="O1122:P1122" si="687">AVERAGE(H1122:H1131)</f>
        <v>8.6884444444444444</v>
      </c>
      <c r="P1122" s="1">
        <f t="shared" si="687"/>
        <v>27.012088404444448</v>
      </c>
      <c r="Q1122" s="1">
        <f t="shared" ref="Q1122" si="688">COUNTIF(G1122:G1131,"=1")</f>
        <v>0</v>
      </c>
      <c r="R1122" s="1">
        <f t="shared" ref="R1122" si="689">COUNTIF(G1122:G1131,"=2")</f>
        <v>1</v>
      </c>
    </row>
    <row r="1123" spans="1:18" ht="16" x14ac:dyDescent="0.2">
      <c r="A1123" t="s">
        <v>13</v>
      </c>
      <c r="B1123">
        <v>7.6</v>
      </c>
      <c r="C1123" s="1" t="str">
        <f t="shared" si="665"/>
        <v>Low pH</v>
      </c>
      <c r="D1123">
        <v>10</v>
      </c>
      <c r="E1123">
        <v>2</v>
      </c>
      <c r="F1123">
        <v>1.7717599999999998</v>
      </c>
      <c r="G1123">
        <v>0</v>
      </c>
      <c r="H1123" s="1">
        <v>-38.699000000000012</v>
      </c>
      <c r="I1123" s="1">
        <v>-68.565340240000012</v>
      </c>
      <c r="J1123"/>
      <c r="K1123"/>
    </row>
    <row r="1124" spans="1:18" ht="16" x14ac:dyDescent="0.2">
      <c r="A1124" t="s">
        <v>13</v>
      </c>
      <c r="B1124">
        <v>7.6</v>
      </c>
      <c r="C1124" s="1" t="str">
        <f t="shared" si="665"/>
        <v>Low pH</v>
      </c>
      <c r="D1124">
        <v>10</v>
      </c>
      <c r="E1124">
        <v>3</v>
      </c>
      <c r="F1124">
        <v>0.93724000000000007</v>
      </c>
      <c r="G1124">
        <v>0</v>
      </c>
      <c r="H1124" s="1">
        <v>-27.193999999999988</v>
      </c>
      <c r="I1124" s="1">
        <v>-25.487304559999991</v>
      </c>
      <c r="J1124"/>
      <c r="K1124"/>
    </row>
    <row r="1125" spans="1:18" ht="16" x14ac:dyDescent="0.2">
      <c r="A1125" t="s">
        <v>13</v>
      </c>
      <c r="B1125">
        <v>7.6</v>
      </c>
      <c r="C1125" s="1" t="str">
        <f t="shared" si="665"/>
        <v>Low pH</v>
      </c>
      <c r="D1125">
        <v>10</v>
      </c>
      <c r="E1125">
        <v>4</v>
      </c>
      <c r="F1125">
        <v>1.5036</v>
      </c>
      <c r="G1125">
        <v>0</v>
      </c>
      <c r="H1125" s="1">
        <v>-51.610000000000014</v>
      </c>
      <c r="I1125" s="1">
        <v>-77.600796000000017</v>
      </c>
      <c r="J1125"/>
      <c r="K1125"/>
    </row>
    <row r="1126" spans="1:18" ht="16" x14ac:dyDescent="0.2">
      <c r="A1126" t="s">
        <v>13</v>
      </c>
      <c r="B1126">
        <v>7.6</v>
      </c>
      <c r="C1126" s="1" t="str">
        <f t="shared" si="665"/>
        <v>Low pH</v>
      </c>
      <c r="D1126">
        <v>10</v>
      </c>
      <c r="E1126">
        <v>5</v>
      </c>
      <c r="F1126">
        <v>1.97908</v>
      </c>
      <c r="G1126">
        <v>0</v>
      </c>
      <c r="H1126" s="1">
        <v>-37.036000000000001</v>
      </c>
      <c r="I1126" s="1">
        <v>-73.297206880000005</v>
      </c>
      <c r="J1126"/>
      <c r="K1126"/>
    </row>
    <row r="1127" spans="1:18" ht="16" x14ac:dyDescent="0.2">
      <c r="A1127" t="s">
        <v>13</v>
      </c>
      <c r="B1127">
        <v>7.6</v>
      </c>
      <c r="C1127" s="1" t="str">
        <f t="shared" si="665"/>
        <v>Low pH</v>
      </c>
      <c r="D1127">
        <v>10</v>
      </c>
      <c r="E1127">
        <v>6</v>
      </c>
      <c r="F1127">
        <v>4.1741999999999999</v>
      </c>
      <c r="G1127">
        <v>0</v>
      </c>
      <c r="H1127" s="1">
        <v>-4.5649999999999977</v>
      </c>
      <c r="I1127" s="1">
        <v>-19.055222999999991</v>
      </c>
      <c r="J1127"/>
      <c r="K1127"/>
    </row>
    <row r="1128" spans="1:18" ht="16" x14ac:dyDescent="0.2">
      <c r="A1128" t="s">
        <v>13</v>
      </c>
      <c r="B1128">
        <v>7.6</v>
      </c>
      <c r="C1128" s="1" t="str">
        <f t="shared" si="665"/>
        <v>Low pH</v>
      </c>
      <c r="D1128">
        <v>10</v>
      </c>
      <c r="E1128">
        <v>7</v>
      </c>
      <c r="F1128">
        <v>0.98956</v>
      </c>
      <c r="G1128">
        <v>0</v>
      </c>
      <c r="H1128" s="1">
        <v>81.036000000000001</v>
      </c>
      <c r="I1128" s="1">
        <v>80.189984159999995</v>
      </c>
      <c r="J1128"/>
      <c r="K1128"/>
    </row>
    <row r="1129" spans="1:18" ht="16" x14ac:dyDescent="0.2">
      <c r="A1129" t="s">
        <v>13</v>
      </c>
      <c r="B1129">
        <v>7.6</v>
      </c>
      <c r="C1129" s="1" t="str">
        <f t="shared" si="665"/>
        <v>Low pH</v>
      </c>
      <c r="D1129">
        <v>10</v>
      </c>
      <c r="E1129">
        <v>8</v>
      </c>
      <c r="F1129">
        <v>2.0115600000000002</v>
      </c>
      <c r="G1129">
        <v>0</v>
      </c>
      <c r="H1129" s="1">
        <v>49.646000000000001</v>
      </c>
      <c r="I1129" s="1">
        <v>99.865907760000013</v>
      </c>
      <c r="J1129"/>
      <c r="K1129"/>
    </row>
    <row r="1130" spans="1:18" ht="16" x14ac:dyDescent="0.2">
      <c r="A1130" t="s">
        <v>13</v>
      </c>
      <c r="B1130">
        <v>7.6</v>
      </c>
      <c r="C1130" s="1" t="str">
        <f t="shared" si="665"/>
        <v>Low pH</v>
      </c>
      <c r="D1130">
        <v>10</v>
      </c>
      <c r="E1130">
        <v>9</v>
      </c>
      <c r="F1130">
        <v>2.8448000000000002</v>
      </c>
      <c r="G1130">
        <v>0</v>
      </c>
      <c r="H1130" s="1">
        <v>85.353999999999999</v>
      </c>
      <c r="I1130" s="1">
        <v>242.81505920000001</v>
      </c>
      <c r="J1130"/>
      <c r="K1130"/>
    </row>
    <row r="1131" spans="1:18" ht="16" x14ac:dyDescent="0.2">
      <c r="A1131" t="s">
        <v>13</v>
      </c>
      <c r="B1131">
        <v>7.6</v>
      </c>
      <c r="C1131" s="1" t="str">
        <f t="shared" si="665"/>
        <v>Low pH</v>
      </c>
      <c r="D1131">
        <v>10</v>
      </c>
      <c r="E1131">
        <v>10</v>
      </c>
      <c r="F1131"/>
      <c r="G1131">
        <v>2</v>
      </c>
      <c r="J1131"/>
      <c r="K1131"/>
    </row>
    <row r="1132" spans="1:18" ht="16" x14ac:dyDescent="0.2">
      <c r="A1132" t="s">
        <v>16</v>
      </c>
      <c r="B1132">
        <v>7.6</v>
      </c>
      <c r="C1132" s="1" t="str">
        <f t="shared" si="665"/>
        <v>Low pH</v>
      </c>
      <c r="D1132">
        <v>1</v>
      </c>
      <c r="E1132">
        <v>1</v>
      </c>
      <c r="F1132">
        <v>0.72540000000000004</v>
      </c>
      <c r="G1132">
        <v>0</v>
      </c>
      <c r="H1132" s="1">
        <v>77.462000000000003</v>
      </c>
      <c r="I1132" s="1">
        <v>56.190934800000008</v>
      </c>
      <c r="J1132"/>
      <c r="K1132"/>
      <c r="L1132" s="1" t="str">
        <f t="shared" ref="L1132" si="690">A1132</f>
        <v>ccon</v>
      </c>
      <c r="M1132" s="1" t="str">
        <f t="shared" ref="M1132" si="691">C1132</f>
        <v>Low pH</v>
      </c>
      <c r="N1132" s="1">
        <f t="shared" ref="N1132" si="692">AVERAGE(F1132:F1141)</f>
        <v>3.24254</v>
      </c>
      <c r="O1132" s="1">
        <f t="shared" ref="O1132:P1132" si="693">AVERAGE(H1132:H1141)</f>
        <v>14.410499999999992</v>
      </c>
      <c r="P1132" s="1">
        <f t="shared" si="693"/>
        <v>31.276116894999973</v>
      </c>
      <c r="Q1132" s="1">
        <f t="shared" ref="Q1132" si="694">COUNTIF(G1132:G1141,"=1")</f>
        <v>0</v>
      </c>
      <c r="R1132" s="1">
        <f t="shared" ref="R1132" si="695">COUNTIF(G1132:G1141,"=2")</f>
        <v>2</v>
      </c>
    </row>
    <row r="1133" spans="1:18" ht="16" x14ac:dyDescent="0.2">
      <c r="A1133" t="s">
        <v>16</v>
      </c>
      <c r="B1133">
        <v>7.6</v>
      </c>
      <c r="C1133" s="1" t="str">
        <f t="shared" si="665"/>
        <v>Low pH</v>
      </c>
      <c r="D1133">
        <v>1</v>
      </c>
      <c r="E1133">
        <v>2</v>
      </c>
      <c r="F1133">
        <v>2.2387200000000003</v>
      </c>
      <c r="G1133">
        <v>0</v>
      </c>
      <c r="H1133" s="1">
        <v>79.528999999999996</v>
      </c>
      <c r="I1133" s="1">
        <v>178.04316288000001</v>
      </c>
      <c r="J1133"/>
      <c r="K1133"/>
    </row>
    <row r="1134" spans="1:18" ht="16" x14ac:dyDescent="0.2">
      <c r="A1134" t="s">
        <v>16</v>
      </c>
      <c r="B1134">
        <v>7.6</v>
      </c>
      <c r="C1134" s="1" t="str">
        <f t="shared" si="665"/>
        <v>Low pH</v>
      </c>
      <c r="D1134">
        <v>1</v>
      </c>
      <c r="E1134">
        <v>3</v>
      </c>
      <c r="F1134">
        <v>2.5207999999999999</v>
      </c>
      <c r="G1134">
        <v>0</v>
      </c>
      <c r="H1134" s="1">
        <v>60.558000000000007</v>
      </c>
      <c r="I1134" s="1">
        <v>152.65460640000001</v>
      </c>
      <c r="J1134"/>
      <c r="K1134"/>
    </row>
    <row r="1135" spans="1:18" ht="16" x14ac:dyDescent="0.2">
      <c r="A1135" t="s">
        <v>16</v>
      </c>
      <c r="B1135">
        <v>7.6</v>
      </c>
      <c r="C1135" s="1" t="str">
        <f t="shared" si="665"/>
        <v>Low pH</v>
      </c>
      <c r="D1135">
        <v>1</v>
      </c>
      <c r="E1135">
        <v>4</v>
      </c>
      <c r="F1135">
        <v>0.57440000000000002</v>
      </c>
      <c r="G1135">
        <v>0</v>
      </c>
      <c r="H1135" s="1">
        <v>-46.199000000000012</v>
      </c>
      <c r="I1135" s="1">
        <v>-26.536705600000008</v>
      </c>
      <c r="J1135"/>
      <c r="K1135"/>
    </row>
    <row r="1136" spans="1:18" ht="16" x14ac:dyDescent="0.2">
      <c r="A1136" t="s">
        <v>16</v>
      </c>
      <c r="B1136">
        <v>7.6</v>
      </c>
      <c r="C1136" s="1" t="str">
        <f t="shared" si="665"/>
        <v>Low pH</v>
      </c>
      <c r="D1136">
        <v>1</v>
      </c>
      <c r="E1136">
        <v>5</v>
      </c>
      <c r="F1136">
        <v>1.6865600000000001</v>
      </c>
      <c r="G1136">
        <v>0</v>
      </c>
      <c r="H1136" s="1">
        <v>-42.29000000000002</v>
      </c>
      <c r="I1136" s="1">
        <v>-71.324622400000038</v>
      </c>
      <c r="J1136"/>
      <c r="K1136"/>
    </row>
    <row r="1137" spans="1:18" ht="16" x14ac:dyDescent="0.2">
      <c r="A1137" t="s">
        <v>16</v>
      </c>
      <c r="B1137">
        <v>7.6</v>
      </c>
      <c r="C1137" s="1" t="str">
        <f t="shared" si="665"/>
        <v>Low pH</v>
      </c>
      <c r="D1137">
        <v>1</v>
      </c>
      <c r="E1137">
        <v>6</v>
      </c>
      <c r="F1137">
        <v>2.88</v>
      </c>
      <c r="G1137">
        <v>0</v>
      </c>
      <c r="H1137" s="1">
        <v>-23</v>
      </c>
      <c r="I1137" s="1">
        <v>-66.239999999999995</v>
      </c>
      <c r="J1137"/>
      <c r="K1137"/>
    </row>
    <row r="1138" spans="1:18" ht="16" x14ac:dyDescent="0.2">
      <c r="A1138" t="s">
        <v>16</v>
      </c>
      <c r="B1138">
        <v>7.6</v>
      </c>
      <c r="C1138" s="1" t="str">
        <f t="shared" si="665"/>
        <v>Low pH</v>
      </c>
      <c r="D1138">
        <v>1</v>
      </c>
      <c r="E1138">
        <v>7</v>
      </c>
      <c r="F1138">
        <v>7.9581200000000001</v>
      </c>
      <c r="G1138">
        <v>0</v>
      </c>
      <c r="H1138" s="1">
        <v>-67.187000000000012</v>
      </c>
      <c r="I1138" s="1">
        <v>-534.68220844000007</v>
      </c>
      <c r="J1138"/>
      <c r="K1138"/>
    </row>
    <row r="1139" spans="1:18" ht="16" x14ac:dyDescent="0.2">
      <c r="A1139" t="s">
        <v>16</v>
      </c>
      <c r="B1139">
        <v>7.6</v>
      </c>
      <c r="C1139" s="1" t="str">
        <f t="shared" si="665"/>
        <v>Low pH</v>
      </c>
      <c r="D1139">
        <v>1</v>
      </c>
      <c r="E1139">
        <v>8</v>
      </c>
      <c r="F1139">
        <v>7.3563199999999993</v>
      </c>
      <c r="G1139">
        <v>0</v>
      </c>
      <c r="H1139" s="1">
        <v>76.411000000000001</v>
      </c>
      <c r="I1139" s="1">
        <v>562.10376751999991</v>
      </c>
      <c r="J1139"/>
      <c r="K1139"/>
    </row>
    <row r="1140" spans="1:18" ht="16" x14ac:dyDescent="0.2">
      <c r="A1140" t="s">
        <v>16</v>
      </c>
      <c r="B1140">
        <v>7.6</v>
      </c>
      <c r="C1140" s="1" t="str">
        <f t="shared" si="665"/>
        <v>Low pH</v>
      </c>
      <c r="D1140">
        <v>1</v>
      </c>
      <c r="E1140">
        <v>9</v>
      </c>
      <c r="F1140"/>
      <c r="G1140">
        <v>2</v>
      </c>
      <c r="J1140"/>
      <c r="K1140"/>
    </row>
    <row r="1141" spans="1:18" ht="16" x14ac:dyDescent="0.2">
      <c r="A1141" t="s">
        <v>16</v>
      </c>
      <c r="B1141">
        <v>7.6</v>
      </c>
      <c r="C1141" s="1" t="str">
        <f t="shared" si="665"/>
        <v>Low pH</v>
      </c>
      <c r="D1141">
        <v>1</v>
      </c>
      <c r="E1141">
        <v>10</v>
      </c>
      <c r="F1141"/>
      <c r="G1141">
        <v>2</v>
      </c>
      <c r="J1141"/>
      <c r="K1141"/>
    </row>
    <row r="1142" spans="1:18" ht="16" x14ac:dyDescent="0.2">
      <c r="A1142" t="s">
        <v>13</v>
      </c>
      <c r="B1142">
        <v>7.6</v>
      </c>
      <c r="C1142" s="1" t="str">
        <f t="shared" si="665"/>
        <v>Low pH</v>
      </c>
      <c r="D1142">
        <v>11</v>
      </c>
      <c r="E1142">
        <v>1</v>
      </c>
      <c r="F1142">
        <v>10.83076</v>
      </c>
      <c r="G1142">
        <v>1</v>
      </c>
      <c r="J1142"/>
      <c r="K1142"/>
      <c r="L1142" s="1" t="str">
        <f t="shared" ref="L1142" si="696">A1142</f>
        <v>ctrl</v>
      </c>
      <c r="M1142" s="1" t="str">
        <f t="shared" ref="M1142" si="697">C1142</f>
        <v>Low pH</v>
      </c>
      <c r="N1142" s="1">
        <f t="shared" ref="N1142" si="698">AVERAGE(F1142:F1151)</f>
        <v>5.1723733333333337</v>
      </c>
      <c r="O1142" s="1">
        <f t="shared" ref="O1142:P1142" si="699">AVERAGE(H1142:H1151)</f>
        <v>-39.970999999999997</v>
      </c>
      <c r="P1142" s="1">
        <f t="shared" si="699"/>
        <v>-140.79590449999998</v>
      </c>
      <c r="Q1142" s="1">
        <f t="shared" ref="Q1142" si="700">COUNTIF(G1142:G1151,"=1")</f>
        <v>3</v>
      </c>
      <c r="R1142" s="1">
        <f t="shared" ref="R1142" si="701">COUNTIF(G1142:G1151,"=2")</f>
        <v>1</v>
      </c>
    </row>
    <row r="1143" spans="1:18" ht="16" x14ac:dyDescent="0.2">
      <c r="A1143" t="s">
        <v>13</v>
      </c>
      <c r="B1143">
        <v>7.6</v>
      </c>
      <c r="C1143" s="1" t="str">
        <f t="shared" si="665"/>
        <v>Low pH</v>
      </c>
      <c r="D1143">
        <v>11</v>
      </c>
      <c r="E1143">
        <v>2</v>
      </c>
      <c r="F1143">
        <v>9.8308800000000005</v>
      </c>
      <c r="G1143">
        <v>1</v>
      </c>
      <c r="J1143"/>
      <c r="K1143"/>
    </row>
    <row r="1144" spans="1:18" ht="16" x14ac:dyDescent="0.2">
      <c r="A1144" t="s">
        <v>13</v>
      </c>
      <c r="B1144">
        <v>7.6</v>
      </c>
      <c r="C1144" s="1" t="str">
        <f t="shared" si="665"/>
        <v>Low pH</v>
      </c>
      <c r="D1144">
        <v>11</v>
      </c>
      <c r="E1144">
        <v>3</v>
      </c>
      <c r="F1144">
        <v>10.65652</v>
      </c>
      <c r="G1144">
        <v>1</v>
      </c>
      <c r="J1144"/>
      <c r="K1144"/>
    </row>
    <row r="1145" spans="1:18" ht="16" x14ac:dyDescent="0.2">
      <c r="A1145" t="s">
        <v>13</v>
      </c>
      <c r="B1145">
        <v>7.6</v>
      </c>
      <c r="C1145" s="1" t="str">
        <f t="shared" si="665"/>
        <v>Low pH</v>
      </c>
      <c r="D1145">
        <v>11</v>
      </c>
      <c r="E1145">
        <v>4</v>
      </c>
      <c r="F1145">
        <v>0.48664000000000002</v>
      </c>
      <c r="G1145">
        <v>0</v>
      </c>
      <c r="H1145" s="1">
        <v>13.538000000000011</v>
      </c>
      <c r="I1145" s="1">
        <v>6.5881323200000059</v>
      </c>
      <c r="J1145"/>
      <c r="K1145"/>
    </row>
    <row r="1146" spans="1:18" ht="16" x14ac:dyDescent="0.2">
      <c r="A1146" t="s">
        <v>13</v>
      </c>
      <c r="B1146">
        <v>7.6</v>
      </c>
      <c r="C1146" s="1" t="str">
        <f t="shared" si="665"/>
        <v>Low pH</v>
      </c>
      <c r="D1146">
        <v>11</v>
      </c>
      <c r="E1146">
        <v>5</v>
      </c>
      <c r="F1146">
        <v>0.89444000000000001</v>
      </c>
      <c r="G1146">
        <v>0</v>
      </c>
      <c r="H1146" s="1">
        <v>-56.694999999999993</v>
      </c>
      <c r="I1146" s="1">
        <v>-50.710275799999998</v>
      </c>
      <c r="J1146"/>
      <c r="K1146"/>
    </row>
    <row r="1147" spans="1:18" ht="16" x14ac:dyDescent="0.2">
      <c r="A1147" t="s">
        <v>13</v>
      </c>
      <c r="B1147">
        <v>7.6</v>
      </c>
      <c r="C1147" s="1" t="str">
        <f t="shared" si="665"/>
        <v>Low pH</v>
      </c>
      <c r="D1147">
        <v>11</v>
      </c>
      <c r="E1147">
        <v>6</v>
      </c>
      <c r="F1147">
        <v>0.60927999999999993</v>
      </c>
      <c r="G1147">
        <v>0</v>
      </c>
      <c r="H1147" s="1">
        <v>-46.199000000000012</v>
      </c>
      <c r="I1147" s="1">
        <v>-28.148126720000004</v>
      </c>
      <c r="J1147"/>
      <c r="K1147"/>
    </row>
    <row r="1148" spans="1:18" ht="16" x14ac:dyDescent="0.2">
      <c r="A1148" t="s">
        <v>13</v>
      </c>
      <c r="B1148">
        <v>7.6</v>
      </c>
      <c r="C1148" s="1" t="str">
        <f t="shared" si="665"/>
        <v>Low pH</v>
      </c>
      <c r="D1148">
        <v>11</v>
      </c>
      <c r="E1148">
        <v>7</v>
      </c>
      <c r="F1148">
        <v>1.7102000000000002</v>
      </c>
      <c r="G1148">
        <v>0</v>
      </c>
      <c r="H1148" s="1">
        <v>-33.783999999999992</v>
      </c>
      <c r="I1148" s="1">
        <v>-57.777396799999991</v>
      </c>
      <c r="J1148"/>
      <c r="K1148"/>
    </row>
    <row r="1149" spans="1:18" ht="16" x14ac:dyDescent="0.2">
      <c r="A1149" t="s">
        <v>13</v>
      </c>
      <c r="B1149">
        <v>7.6</v>
      </c>
      <c r="C1149" s="1" t="str">
        <f t="shared" si="665"/>
        <v>Low pH</v>
      </c>
      <c r="D1149">
        <v>11</v>
      </c>
      <c r="E1149">
        <v>8</v>
      </c>
      <c r="F1149">
        <v>4.8950399999999998</v>
      </c>
      <c r="G1149">
        <v>0</v>
      </c>
      <c r="H1149" s="1">
        <v>-34.31</v>
      </c>
      <c r="I1149" s="1">
        <v>-167.94882240000001</v>
      </c>
      <c r="J1149"/>
      <c r="K1149"/>
    </row>
    <row r="1150" spans="1:18" ht="16" x14ac:dyDescent="0.2">
      <c r="A1150" t="s">
        <v>13</v>
      </c>
      <c r="B1150">
        <v>7.6</v>
      </c>
      <c r="C1150" s="1" t="str">
        <f t="shared" si="665"/>
        <v>Low pH</v>
      </c>
      <c r="D1150">
        <v>11</v>
      </c>
      <c r="E1150">
        <v>9</v>
      </c>
      <c r="F1150">
        <v>6.6375999999999999</v>
      </c>
      <c r="G1150">
        <v>0</v>
      </c>
      <c r="H1150" s="1">
        <v>-82.375999999999976</v>
      </c>
      <c r="I1150" s="1">
        <v>-546.77893759999984</v>
      </c>
      <c r="J1150"/>
      <c r="K1150"/>
    </row>
    <row r="1151" spans="1:18" ht="16" x14ac:dyDescent="0.2">
      <c r="A1151" t="s">
        <v>13</v>
      </c>
      <c r="B1151">
        <v>7.6</v>
      </c>
      <c r="C1151" s="1" t="str">
        <f t="shared" si="665"/>
        <v>Low pH</v>
      </c>
      <c r="D1151">
        <v>11</v>
      </c>
      <c r="E1151">
        <v>10</v>
      </c>
      <c r="F1151"/>
      <c r="G1151">
        <v>2</v>
      </c>
      <c r="J1151"/>
      <c r="K1151"/>
    </row>
    <row r="1152" spans="1:18" ht="16" x14ac:dyDescent="0.2">
      <c r="A1152" t="s">
        <v>16</v>
      </c>
      <c r="B1152">
        <v>7.6</v>
      </c>
      <c r="C1152" s="1" t="str">
        <f t="shared" si="665"/>
        <v>Low pH</v>
      </c>
      <c r="D1152">
        <v>2</v>
      </c>
      <c r="E1152">
        <v>1</v>
      </c>
      <c r="F1152">
        <v>1.4243600000000001</v>
      </c>
      <c r="G1152">
        <v>0</v>
      </c>
      <c r="H1152" s="1">
        <v>-15.157000000000011</v>
      </c>
      <c r="I1152" s="1">
        <v>-21.589024520000017</v>
      </c>
      <c r="J1152"/>
      <c r="K1152"/>
      <c r="L1152" s="1" t="str">
        <f t="shared" ref="L1152" si="702">A1152</f>
        <v>ccon</v>
      </c>
      <c r="M1152" s="1" t="str">
        <f t="shared" ref="M1152" si="703">C1152</f>
        <v>Low pH</v>
      </c>
      <c r="N1152" s="1">
        <f t="shared" ref="N1152" si="704">AVERAGE(F1152:F1161)</f>
        <v>4.1961050000000002</v>
      </c>
      <c r="O1152" s="1">
        <f t="shared" ref="O1152:P1152" si="705">AVERAGE(H1152:H1161)</f>
        <v>-15.958625</v>
      </c>
      <c r="P1152" s="1">
        <f t="shared" si="705"/>
        <v>28.966689375000012</v>
      </c>
      <c r="Q1152" s="1">
        <f t="shared" ref="Q1152" si="706">COUNTIF(G1152:G1161,"=1")</f>
        <v>0</v>
      </c>
      <c r="R1152" s="1">
        <f t="shared" ref="R1152" si="707">COUNTIF(G1152:G1161,"=2")</f>
        <v>2</v>
      </c>
    </row>
    <row r="1153" spans="1:18" ht="16" x14ac:dyDescent="0.2">
      <c r="A1153" t="s">
        <v>16</v>
      </c>
      <c r="B1153">
        <v>7.6</v>
      </c>
      <c r="C1153" s="1" t="str">
        <f t="shared" si="665"/>
        <v>Low pH</v>
      </c>
      <c r="D1153">
        <v>2</v>
      </c>
      <c r="E1153">
        <v>2</v>
      </c>
      <c r="F1153">
        <v>2.1181200000000002</v>
      </c>
      <c r="G1153">
        <v>0</v>
      </c>
      <c r="H1153" s="1">
        <v>-56.114000000000033</v>
      </c>
      <c r="I1153" s="1">
        <v>-118.85618568000008</v>
      </c>
      <c r="J1153"/>
      <c r="K1153"/>
    </row>
    <row r="1154" spans="1:18" ht="16" x14ac:dyDescent="0.2">
      <c r="A1154" t="s">
        <v>16</v>
      </c>
      <c r="B1154">
        <v>7.6</v>
      </c>
      <c r="C1154" s="1" t="str">
        <f t="shared" si="665"/>
        <v>Low pH</v>
      </c>
      <c r="D1154">
        <v>2</v>
      </c>
      <c r="E1154">
        <v>3</v>
      </c>
      <c r="F1154">
        <v>2.5107599999999999</v>
      </c>
      <c r="G1154">
        <v>0</v>
      </c>
      <c r="H1154" s="1">
        <v>-89.478999999999985</v>
      </c>
      <c r="I1154" s="1">
        <v>-224.66029403999994</v>
      </c>
      <c r="J1154"/>
      <c r="K1154"/>
    </row>
    <row r="1155" spans="1:18" ht="16" x14ac:dyDescent="0.2">
      <c r="A1155" t="s">
        <v>16</v>
      </c>
      <c r="B1155">
        <v>7.6</v>
      </c>
      <c r="C1155" s="1" t="str">
        <f t="shared" ref="C1155:C1218" si="708">IF(B1155&gt;8,"Control pH","Low pH")</f>
        <v>Low pH</v>
      </c>
      <c r="D1155">
        <v>2</v>
      </c>
      <c r="E1155">
        <v>4</v>
      </c>
      <c r="F1155">
        <v>1.44224</v>
      </c>
      <c r="G1155">
        <v>0</v>
      </c>
      <c r="H1155" s="1">
        <v>-19.819999999999993</v>
      </c>
      <c r="I1155" s="1">
        <v>-28.585196799999988</v>
      </c>
      <c r="J1155"/>
      <c r="K1155"/>
    </row>
    <row r="1156" spans="1:18" ht="16" x14ac:dyDescent="0.2">
      <c r="A1156" t="s">
        <v>16</v>
      </c>
      <c r="B1156">
        <v>7.6</v>
      </c>
      <c r="C1156" s="1" t="str">
        <f t="shared" si="708"/>
        <v>Low pH</v>
      </c>
      <c r="D1156">
        <v>2</v>
      </c>
      <c r="E1156">
        <v>5</v>
      </c>
      <c r="F1156">
        <v>6.0641999999999996</v>
      </c>
      <c r="G1156">
        <v>0</v>
      </c>
      <c r="H1156" s="1">
        <v>75.343999999999994</v>
      </c>
      <c r="I1156" s="1">
        <v>456.90108479999992</v>
      </c>
      <c r="J1156"/>
      <c r="K1156"/>
    </row>
    <row r="1157" spans="1:18" ht="16" x14ac:dyDescent="0.2">
      <c r="A1157" t="s">
        <v>16</v>
      </c>
      <c r="B1157">
        <v>7.6</v>
      </c>
      <c r="C1157" s="1" t="str">
        <f t="shared" si="708"/>
        <v>Low pH</v>
      </c>
      <c r="D1157">
        <v>2</v>
      </c>
      <c r="E1157">
        <v>6</v>
      </c>
      <c r="F1157">
        <v>10.71672</v>
      </c>
      <c r="G1157">
        <v>0</v>
      </c>
      <c r="H1157" s="1">
        <v>60.14</v>
      </c>
      <c r="I1157" s="1">
        <v>644.5035408</v>
      </c>
      <c r="J1157"/>
      <c r="K1157"/>
    </row>
    <row r="1158" spans="1:18" ht="16" x14ac:dyDescent="0.2">
      <c r="A1158" t="s">
        <v>16</v>
      </c>
      <c r="B1158">
        <v>7.6</v>
      </c>
      <c r="C1158" s="1" t="str">
        <f t="shared" si="708"/>
        <v>Low pH</v>
      </c>
      <c r="D1158">
        <v>2</v>
      </c>
      <c r="E1158">
        <v>7</v>
      </c>
      <c r="F1158">
        <v>7.6105200000000002</v>
      </c>
      <c r="G1158">
        <v>0</v>
      </c>
      <c r="H1158" s="1">
        <v>-56.856999999999971</v>
      </c>
      <c r="I1158" s="1">
        <v>-432.71133563999979</v>
      </c>
      <c r="J1158"/>
      <c r="K1158"/>
    </row>
    <row r="1159" spans="1:18" ht="16" x14ac:dyDescent="0.2">
      <c r="A1159" t="s">
        <v>16</v>
      </c>
      <c r="B1159">
        <v>7.6</v>
      </c>
      <c r="C1159" s="1" t="str">
        <f t="shared" si="708"/>
        <v>Low pH</v>
      </c>
      <c r="D1159">
        <v>2</v>
      </c>
      <c r="E1159">
        <v>8</v>
      </c>
      <c r="F1159">
        <v>1.6819200000000001</v>
      </c>
      <c r="G1159">
        <v>0</v>
      </c>
      <c r="H1159" s="1">
        <v>-25.725999999999999</v>
      </c>
      <c r="I1159" s="1">
        <v>-43.269073920000004</v>
      </c>
      <c r="J1159"/>
      <c r="K1159"/>
    </row>
    <row r="1160" spans="1:18" ht="16" x14ac:dyDescent="0.2">
      <c r="A1160" t="s">
        <v>16</v>
      </c>
      <c r="B1160">
        <v>7.6</v>
      </c>
      <c r="C1160" s="1" t="str">
        <f t="shared" si="708"/>
        <v>Low pH</v>
      </c>
      <c r="D1160">
        <v>2</v>
      </c>
      <c r="E1160">
        <v>9</v>
      </c>
      <c r="F1160"/>
      <c r="G1160">
        <v>2</v>
      </c>
      <c r="J1160"/>
      <c r="K1160"/>
    </row>
    <row r="1161" spans="1:18" ht="16" x14ac:dyDescent="0.2">
      <c r="A1161" t="s">
        <v>16</v>
      </c>
      <c r="B1161">
        <v>7.6</v>
      </c>
      <c r="C1161" s="1" t="str">
        <f t="shared" si="708"/>
        <v>Low pH</v>
      </c>
      <c r="D1161">
        <v>2</v>
      </c>
      <c r="E1161">
        <v>10</v>
      </c>
      <c r="F1161"/>
      <c r="G1161">
        <v>2</v>
      </c>
      <c r="J1161"/>
      <c r="K1161"/>
    </row>
    <row r="1162" spans="1:18" ht="16" x14ac:dyDescent="0.2">
      <c r="A1162" t="s">
        <v>13</v>
      </c>
      <c r="B1162">
        <v>7.6</v>
      </c>
      <c r="C1162" s="1" t="str">
        <f t="shared" si="708"/>
        <v>Low pH</v>
      </c>
      <c r="D1162">
        <v>12</v>
      </c>
      <c r="E1162">
        <v>1</v>
      </c>
      <c r="F1162">
        <v>0.91215999999999997</v>
      </c>
      <c r="G1162">
        <v>0</v>
      </c>
      <c r="H1162" s="1">
        <v>-51.745000000000005</v>
      </c>
      <c r="I1162" s="1">
        <v>-47.199719200000004</v>
      </c>
      <c r="J1162"/>
      <c r="K1162"/>
      <c r="L1162" s="1" t="str">
        <f t="shared" ref="L1162" si="709">A1162</f>
        <v>ctrl</v>
      </c>
      <c r="M1162" s="1" t="str">
        <f t="shared" ref="M1162" si="710">C1162</f>
        <v>Low pH</v>
      </c>
      <c r="N1162" s="1">
        <f t="shared" ref="N1162" si="711">AVERAGE(F1162:F1171)</f>
        <v>2.7366839999999995</v>
      </c>
      <c r="O1162" s="1">
        <f t="shared" ref="O1162:P1162" si="712">AVERAGE(H1162:H1171)</f>
        <v>10.5311</v>
      </c>
      <c r="P1162" s="1">
        <f t="shared" si="712"/>
        <v>60.938835951999998</v>
      </c>
      <c r="Q1162" s="1">
        <f t="shared" ref="Q1162" si="713">COUNTIF(G1162:G1171,"=1")</f>
        <v>0</v>
      </c>
      <c r="R1162" s="1">
        <f t="shared" ref="R1162" si="714">COUNTIF(G1162:G1171,"=2")</f>
        <v>0</v>
      </c>
    </row>
    <row r="1163" spans="1:18" ht="16" x14ac:dyDescent="0.2">
      <c r="A1163" t="s">
        <v>13</v>
      </c>
      <c r="B1163">
        <v>7.6</v>
      </c>
      <c r="C1163" s="1" t="str">
        <f t="shared" si="708"/>
        <v>Low pH</v>
      </c>
      <c r="D1163">
        <v>12</v>
      </c>
      <c r="E1163">
        <v>2</v>
      </c>
      <c r="F1163">
        <v>1.6646799999999999</v>
      </c>
      <c r="G1163">
        <v>0</v>
      </c>
      <c r="H1163" s="1">
        <v>-77.781999999999982</v>
      </c>
      <c r="I1163" s="1">
        <v>-129.48213975999997</v>
      </c>
      <c r="J1163"/>
      <c r="K1163"/>
    </row>
    <row r="1164" spans="1:18" ht="16" x14ac:dyDescent="0.2">
      <c r="A1164" t="s">
        <v>13</v>
      </c>
      <c r="B1164">
        <v>7.6</v>
      </c>
      <c r="C1164" s="1" t="str">
        <f t="shared" si="708"/>
        <v>Low pH</v>
      </c>
      <c r="D1164">
        <v>12</v>
      </c>
      <c r="E1164">
        <v>3</v>
      </c>
      <c r="F1164">
        <v>1.08812</v>
      </c>
      <c r="G1164">
        <v>0</v>
      </c>
      <c r="H1164" s="1">
        <v>-40.103000000000009</v>
      </c>
      <c r="I1164" s="1">
        <v>-43.636876360000009</v>
      </c>
      <c r="J1164"/>
      <c r="K1164"/>
    </row>
    <row r="1165" spans="1:18" ht="16" x14ac:dyDescent="0.2">
      <c r="A1165" t="s">
        <v>13</v>
      </c>
      <c r="B1165">
        <v>7.6</v>
      </c>
      <c r="C1165" s="1" t="str">
        <f t="shared" si="708"/>
        <v>Low pH</v>
      </c>
      <c r="D1165">
        <v>12</v>
      </c>
      <c r="E1165">
        <v>4</v>
      </c>
      <c r="F1165">
        <v>4.3671600000000002</v>
      </c>
      <c r="G1165">
        <v>0</v>
      </c>
      <c r="H1165" s="1">
        <v>-14.572999999999979</v>
      </c>
      <c r="I1165" s="1">
        <v>-63.64262267999991</v>
      </c>
      <c r="J1165"/>
      <c r="K1165"/>
    </row>
    <row r="1166" spans="1:18" ht="16" x14ac:dyDescent="0.2">
      <c r="A1166" t="s">
        <v>13</v>
      </c>
      <c r="B1166">
        <v>7.6</v>
      </c>
      <c r="C1166" s="1" t="str">
        <f t="shared" si="708"/>
        <v>Low pH</v>
      </c>
      <c r="D1166">
        <v>12</v>
      </c>
      <c r="E1166">
        <v>5</v>
      </c>
      <c r="F1166">
        <v>5.4546799999999998</v>
      </c>
      <c r="G1166">
        <v>0</v>
      </c>
      <c r="H1166" s="1">
        <v>-18.795000000000016</v>
      </c>
      <c r="I1166" s="1">
        <v>-102.52071060000009</v>
      </c>
      <c r="J1166"/>
      <c r="K1166"/>
    </row>
    <row r="1167" spans="1:18" ht="16" x14ac:dyDescent="0.2">
      <c r="A1167" t="s">
        <v>13</v>
      </c>
      <c r="B1167">
        <v>7.6</v>
      </c>
      <c r="C1167" s="1" t="str">
        <f t="shared" si="708"/>
        <v>Low pH</v>
      </c>
      <c r="D1167">
        <v>12</v>
      </c>
      <c r="E1167">
        <v>6</v>
      </c>
      <c r="F1167">
        <v>0.65968000000000004</v>
      </c>
      <c r="G1167">
        <v>0</v>
      </c>
      <c r="H1167" s="1">
        <v>52.963999999999999</v>
      </c>
      <c r="I1167" s="1">
        <v>34.939291520000005</v>
      </c>
      <c r="J1167"/>
      <c r="K1167"/>
    </row>
    <row r="1168" spans="1:18" ht="16" x14ac:dyDescent="0.2">
      <c r="A1168" t="s">
        <v>13</v>
      </c>
      <c r="B1168">
        <v>7.6</v>
      </c>
      <c r="C1168" s="1" t="str">
        <f t="shared" si="708"/>
        <v>Low pH</v>
      </c>
      <c r="D1168">
        <v>12</v>
      </c>
      <c r="E1168">
        <v>7</v>
      </c>
      <c r="F1168">
        <v>1.26492</v>
      </c>
      <c r="G1168">
        <v>0</v>
      </c>
      <c r="H1168" s="1">
        <v>78.305000000000007</v>
      </c>
      <c r="I1168" s="1">
        <v>99.049560600000007</v>
      </c>
      <c r="J1168"/>
      <c r="K1168"/>
    </row>
    <row r="1169" spans="1:18" ht="16" x14ac:dyDescent="0.2">
      <c r="A1169" t="s">
        <v>13</v>
      </c>
      <c r="B1169">
        <v>7.6</v>
      </c>
      <c r="C1169" s="1" t="str">
        <f t="shared" si="708"/>
        <v>Low pH</v>
      </c>
      <c r="D1169">
        <v>12</v>
      </c>
      <c r="E1169">
        <v>8</v>
      </c>
      <c r="F1169">
        <v>2.7247199999999996</v>
      </c>
      <c r="G1169">
        <v>0</v>
      </c>
      <c r="H1169" s="1">
        <v>70.366</v>
      </c>
      <c r="I1169" s="1">
        <v>191.72764751999998</v>
      </c>
      <c r="J1169"/>
      <c r="K1169"/>
    </row>
    <row r="1170" spans="1:18" ht="16" x14ac:dyDescent="0.2">
      <c r="A1170" t="s">
        <v>13</v>
      </c>
      <c r="B1170">
        <v>7.6</v>
      </c>
      <c r="C1170" s="1" t="str">
        <f t="shared" si="708"/>
        <v>Low pH</v>
      </c>
      <c r="D1170">
        <v>12</v>
      </c>
      <c r="E1170">
        <v>9</v>
      </c>
      <c r="F1170">
        <v>2.0396000000000001</v>
      </c>
      <c r="G1170">
        <v>0</v>
      </c>
      <c r="H1170" s="1">
        <v>18.819999999999993</v>
      </c>
      <c r="I1170" s="1">
        <v>38.385271999999986</v>
      </c>
      <c r="J1170"/>
      <c r="K1170"/>
    </row>
    <row r="1171" spans="1:18" ht="16" x14ac:dyDescent="0.2">
      <c r="A1171" t="s">
        <v>13</v>
      </c>
      <c r="B1171">
        <v>7.6</v>
      </c>
      <c r="C1171" s="1" t="str">
        <f t="shared" si="708"/>
        <v>Low pH</v>
      </c>
      <c r="D1171">
        <v>12</v>
      </c>
      <c r="E1171">
        <v>10</v>
      </c>
      <c r="F1171">
        <v>7.1911199999999997</v>
      </c>
      <c r="G1171">
        <v>0</v>
      </c>
      <c r="H1171" s="1">
        <v>87.853999999999999</v>
      </c>
      <c r="I1171" s="1">
        <v>631.76865648</v>
      </c>
      <c r="J1171"/>
      <c r="K1171"/>
    </row>
    <row r="1172" spans="1:18" ht="16" x14ac:dyDescent="0.2">
      <c r="A1172" t="s">
        <v>16</v>
      </c>
      <c r="B1172">
        <v>7.6</v>
      </c>
      <c r="C1172" s="1" t="str">
        <f t="shared" si="708"/>
        <v>Low pH</v>
      </c>
      <c r="D1172">
        <v>3</v>
      </c>
      <c r="E1172">
        <v>1</v>
      </c>
      <c r="F1172">
        <v>1.5367599999999999</v>
      </c>
      <c r="G1172">
        <v>0</v>
      </c>
      <c r="H1172" s="1">
        <v>74.34</v>
      </c>
      <c r="I1172" s="1">
        <v>114.24273839999999</v>
      </c>
      <c r="J1172"/>
      <c r="K1172"/>
      <c r="L1172" s="1" t="str">
        <f t="shared" ref="L1172" si="715">A1172</f>
        <v>ccon</v>
      </c>
      <c r="M1172" s="1" t="str">
        <f t="shared" ref="M1172" si="716">C1172</f>
        <v>Low pH</v>
      </c>
      <c r="N1172" s="1">
        <f t="shared" ref="N1172" si="717">AVERAGE(F1172:F1181)</f>
        <v>5.6800628571428575</v>
      </c>
      <c r="O1172" s="1">
        <f t="shared" ref="O1172:P1172" si="718">AVERAGE(H1172:H1181)</f>
        <v>-7.50428571428571</v>
      </c>
      <c r="P1172" s="1">
        <f t="shared" si="718"/>
        <v>-287.33802841714282</v>
      </c>
      <c r="Q1172" s="1">
        <f t="shared" ref="Q1172" si="719">COUNTIF(G1172:G1181,"=1")</f>
        <v>0</v>
      </c>
      <c r="R1172" s="1">
        <f t="shared" ref="R1172" si="720">COUNTIF(G1172:G1181,"=2")</f>
        <v>3</v>
      </c>
    </row>
    <row r="1173" spans="1:18" ht="16" x14ac:dyDescent="0.2">
      <c r="A1173" t="s">
        <v>16</v>
      </c>
      <c r="B1173">
        <v>7.6</v>
      </c>
      <c r="C1173" s="1" t="str">
        <f t="shared" si="708"/>
        <v>Low pH</v>
      </c>
      <c r="D1173">
        <v>3</v>
      </c>
      <c r="E1173">
        <v>2</v>
      </c>
      <c r="F1173">
        <v>2.1835599999999999</v>
      </c>
      <c r="G1173">
        <v>0</v>
      </c>
      <c r="H1173" s="1">
        <v>75.427000000000007</v>
      </c>
      <c r="I1173" s="1">
        <v>164.69938012</v>
      </c>
      <c r="J1173"/>
      <c r="K1173"/>
    </row>
    <row r="1174" spans="1:18" ht="16" x14ac:dyDescent="0.2">
      <c r="A1174" t="s">
        <v>16</v>
      </c>
      <c r="B1174">
        <v>7.6</v>
      </c>
      <c r="C1174" s="1" t="str">
        <f t="shared" si="708"/>
        <v>Low pH</v>
      </c>
      <c r="D1174">
        <v>3</v>
      </c>
      <c r="E1174">
        <v>3</v>
      </c>
      <c r="F1174">
        <v>3.28</v>
      </c>
      <c r="G1174">
        <v>0</v>
      </c>
      <c r="H1174" s="1">
        <v>-23</v>
      </c>
      <c r="I1174" s="1">
        <v>-75.44</v>
      </c>
      <c r="J1174"/>
      <c r="K1174"/>
    </row>
    <row r="1175" spans="1:18" ht="16" x14ac:dyDescent="0.2">
      <c r="A1175" t="s">
        <v>16</v>
      </c>
      <c r="B1175">
        <v>7.6</v>
      </c>
      <c r="C1175" s="1" t="str">
        <f t="shared" si="708"/>
        <v>Low pH</v>
      </c>
      <c r="D1175">
        <v>3</v>
      </c>
      <c r="E1175">
        <v>4</v>
      </c>
      <c r="F1175">
        <v>4.6406799999999997</v>
      </c>
      <c r="G1175">
        <v>0</v>
      </c>
      <c r="H1175" s="1">
        <v>-77.117999999999995</v>
      </c>
      <c r="I1175" s="1">
        <v>-357.87996023999995</v>
      </c>
      <c r="J1175"/>
      <c r="K1175"/>
    </row>
    <row r="1176" spans="1:18" ht="16" x14ac:dyDescent="0.2">
      <c r="A1176" t="s">
        <v>16</v>
      </c>
      <c r="B1176">
        <v>7.6</v>
      </c>
      <c r="C1176" s="1" t="str">
        <f t="shared" si="708"/>
        <v>Low pH</v>
      </c>
      <c r="D1176">
        <v>3</v>
      </c>
      <c r="E1176">
        <v>5</v>
      </c>
      <c r="F1176">
        <v>11.367039999999999</v>
      </c>
      <c r="G1176">
        <v>0</v>
      </c>
      <c r="H1176" s="1">
        <v>-69.016999999999996</v>
      </c>
      <c r="I1176" s="1">
        <v>-784.51899967999987</v>
      </c>
      <c r="J1176"/>
      <c r="K1176"/>
    </row>
    <row r="1177" spans="1:18" ht="16" x14ac:dyDescent="0.2">
      <c r="A1177" t="s">
        <v>16</v>
      </c>
      <c r="B1177">
        <v>7.6</v>
      </c>
      <c r="C1177" s="1" t="str">
        <f t="shared" si="708"/>
        <v>Low pH</v>
      </c>
      <c r="D1177">
        <v>3</v>
      </c>
      <c r="E1177">
        <v>6</v>
      </c>
      <c r="F1177">
        <v>14.47556</v>
      </c>
      <c r="G1177">
        <v>0</v>
      </c>
      <c r="H1177" s="1">
        <v>-81.726999999999975</v>
      </c>
      <c r="I1177" s="1">
        <v>-1183.0440921199997</v>
      </c>
      <c r="J1177"/>
      <c r="K1177"/>
    </row>
    <row r="1178" spans="1:18" ht="16" x14ac:dyDescent="0.2">
      <c r="A1178" t="s">
        <v>16</v>
      </c>
      <c r="B1178">
        <v>7.6</v>
      </c>
      <c r="C1178" s="1" t="str">
        <f t="shared" si="708"/>
        <v>Low pH</v>
      </c>
      <c r="D1178">
        <v>3</v>
      </c>
      <c r="E1178">
        <v>7</v>
      </c>
      <c r="F1178">
        <v>2.27684</v>
      </c>
      <c r="G1178">
        <v>0</v>
      </c>
      <c r="H1178" s="1">
        <v>48.564999999999998</v>
      </c>
      <c r="I1178" s="1">
        <v>110.5747346</v>
      </c>
      <c r="J1178"/>
      <c r="K1178"/>
    </row>
    <row r="1179" spans="1:18" ht="16" x14ac:dyDescent="0.2">
      <c r="A1179" t="s">
        <v>16</v>
      </c>
      <c r="B1179">
        <v>7.6</v>
      </c>
      <c r="C1179" s="1" t="str">
        <f t="shared" si="708"/>
        <v>Low pH</v>
      </c>
      <c r="D1179">
        <v>3</v>
      </c>
      <c r="E1179">
        <v>8</v>
      </c>
      <c r="F1179"/>
      <c r="G1179">
        <v>2</v>
      </c>
      <c r="J1179"/>
      <c r="K1179"/>
    </row>
    <row r="1180" spans="1:18" ht="16" x14ac:dyDescent="0.2">
      <c r="A1180" t="s">
        <v>16</v>
      </c>
      <c r="B1180">
        <v>7.6</v>
      </c>
      <c r="C1180" s="1" t="str">
        <f t="shared" si="708"/>
        <v>Low pH</v>
      </c>
      <c r="D1180">
        <v>3</v>
      </c>
      <c r="E1180">
        <v>9</v>
      </c>
      <c r="F1180"/>
      <c r="G1180">
        <v>2</v>
      </c>
      <c r="J1180"/>
      <c r="K1180"/>
    </row>
    <row r="1181" spans="1:18" ht="16" x14ac:dyDescent="0.2">
      <c r="A1181" t="s">
        <v>16</v>
      </c>
      <c r="B1181">
        <v>7.6</v>
      </c>
      <c r="C1181" s="1" t="str">
        <f t="shared" si="708"/>
        <v>Low pH</v>
      </c>
      <c r="D1181">
        <v>3</v>
      </c>
      <c r="E1181">
        <v>10</v>
      </c>
      <c r="F1181"/>
      <c r="G1181">
        <v>2</v>
      </c>
      <c r="J1181"/>
      <c r="K1181"/>
    </row>
    <row r="1182" spans="1:18" ht="16" x14ac:dyDescent="0.2">
      <c r="A1182" t="s">
        <v>13</v>
      </c>
      <c r="B1182">
        <v>7.6</v>
      </c>
      <c r="C1182" s="1" t="str">
        <f t="shared" si="708"/>
        <v>Low pH</v>
      </c>
      <c r="D1182">
        <v>13</v>
      </c>
      <c r="E1182">
        <v>1</v>
      </c>
      <c r="F1182">
        <v>8.1120000000000001</v>
      </c>
      <c r="G1182">
        <v>1</v>
      </c>
      <c r="J1182"/>
      <c r="K1182"/>
      <c r="L1182" s="1" t="str">
        <f t="shared" ref="L1182" si="721">A1182</f>
        <v>ctrl</v>
      </c>
      <c r="M1182" s="1" t="str">
        <f t="shared" ref="M1182" si="722">C1182</f>
        <v>Low pH</v>
      </c>
      <c r="N1182" s="1">
        <f t="shared" ref="N1182" si="723">AVERAGE(F1182:F1191)</f>
        <v>11.052499999999998</v>
      </c>
      <c r="O1182" s="1">
        <f t="shared" ref="O1182:P1182" si="724">AVERAGE(H1182:H1191)</f>
        <v>39.754000000000005</v>
      </c>
      <c r="P1182" s="1">
        <f t="shared" si="724"/>
        <v>509.9537221533335</v>
      </c>
      <c r="Q1182" s="1">
        <f t="shared" ref="Q1182" si="725">COUNTIF(G1182:G1191,"=1")</f>
        <v>4</v>
      </c>
      <c r="R1182" s="1">
        <f t="shared" ref="R1182" si="726">COUNTIF(G1182:G1191,"=2")</f>
        <v>0</v>
      </c>
    </row>
    <row r="1183" spans="1:18" ht="16" x14ac:dyDescent="0.2">
      <c r="A1183" t="s">
        <v>13</v>
      </c>
      <c r="B1183">
        <v>7.6</v>
      </c>
      <c r="C1183" s="1" t="str">
        <f t="shared" si="708"/>
        <v>Low pH</v>
      </c>
      <c r="D1183">
        <v>13</v>
      </c>
      <c r="E1183">
        <v>2</v>
      </c>
      <c r="F1183">
        <v>9.2886000000000006</v>
      </c>
      <c r="G1183">
        <v>1</v>
      </c>
      <c r="J1183"/>
      <c r="K1183"/>
    </row>
    <row r="1184" spans="1:18" ht="16" x14ac:dyDescent="0.2">
      <c r="A1184" t="s">
        <v>13</v>
      </c>
      <c r="B1184">
        <v>7.6</v>
      </c>
      <c r="C1184" s="1" t="str">
        <f t="shared" si="708"/>
        <v>Low pH</v>
      </c>
      <c r="D1184">
        <v>13</v>
      </c>
      <c r="E1184">
        <v>3</v>
      </c>
      <c r="F1184">
        <v>7.6720799999999993</v>
      </c>
      <c r="G1184">
        <v>1</v>
      </c>
      <c r="J1184"/>
      <c r="K1184"/>
    </row>
    <row r="1185" spans="1:18" ht="16" x14ac:dyDescent="0.2">
      <c r="A1185" t="s">
        <v>13</v>
      </c>
      <c r="B1185">
        <v>7.6</v>
      </c>
      <c r="C1185" s="1" t="str">
        <f t="shared" si="708"/>
        <v>Low pH</v>
      </c>
      <c r="D1185">
        <v>13</v>
      </c>
      <c r="E1185">
        <v>4</v>
      </c>
      <c r="F1185">
        <v>11.019400000000001</v>
      </c>
      <c r="G1185">
        <v>1</v>
      </c>
      <c r="J1185"/>
      <c r="K1185"/>
    </row>
    <row r="1186" spans="1:18" ht="16" x14ac:dyDescent="0.2">
      <c r="A1186" t="s">
        <v>13</v>
      </c>
      <c r="B1186">
        <v>7.6</v>
      </c>
      <c r="C1186" s="1" t="str">
        <f t="shared" si="708"/>
        <v>Low pH</v>
      </c>
      <c r="D1186">
        <v>13</v>
      </c>
      <c r="E1186">
        <v>5</v>
      </c>
      <c r="F1186">
        <v>14.425080000000001</v>
      </c>
      <c r="G1186">
        <v>0</v>
      </c>
      <c r="H1186" s="1">
        <v>89.155000000000001</v>
      </c>
      <c r="I1186" s="1">
        <v>1286.0680074000002</v>
      </c>
      <c r="J1186"/>
      <c r="K1186"/>
    </row>
    <row r="1187" spans="1:18" ht="16" x14ac:dyDescent="0.2">
      <c r="A1187" t="s">
        <v>13</v>
      </c>
      <c r="B1187">
        <v>7.6</v>
      </c>
      <c r="C1187" s="1" t="str">
        <f t="shared" si="708"/>
        <v>Low pH</v>
      </c>
      <c r="D1187">
        <v>13</v>
      </c>
      <c r="E1187">
        <v>6</v>
      </c>
      <c r="F1187">
        <v>16.724800000000002</v>
      </c>
      <c r="G1187">
        <v>0</v>
      </c>
      <c r="H1187" s="1">
        <v>65.63</v>
      </c>
      <c r="I1187" s="1">
        <v>1097.6486240000002</v>
      </c>
      <c r="J1187"/>
      <c r="K1187"/>
    </row>
    <row r="1188" spans="1:18" ht="16" x14ac:dyDescent="0.2">
      <c r="A1188" t="s">
        <v>13</v>
      </c>
      <c r="B1188">
        <v>7.6</v>
      </c>
      <c r="C1188" s="1" t="str">
        <f t="shared" si="708"/>
        <v>Low pH</v>
      </c>
      <c r="D1188">
        <v>13</v>
      </c>
      <c r="E1188">
        <v>7</v>
      </c>
      <c r="F1188">
        <v>15.52</v>
      </c>
      <c r="G1188">
        <v>0</v>
      </c>
      <c r="H1188" s="1">
        <v>67</v>
      </c>
      <c r="I1188" s="1">
        <v>1039.8399999999999</v>
      </c>
      <c r="J1188"/>
      <c r="K1188"/>
    </row>
    <row r="1189" spans="1:18" ht="16" x14ac:dyDescent="0.2">
      <c r="A1189" t="s">
        <v>13</v>
      </c>
      <c r="B1189">
        <v>7.6</v>
      </c>
      <c r="C1189" s="1" t="str">
        <f t="shared" si="708"/>
        <v>Low pH</v>
      </c>
      <c r="D1189">
        <v>13</v>
      </c>
      <c r="E1189">
        <v>8</v>
      </c>
      <c r="F1189">
        <v>1.0024</v>
      </c>
      <c r="G1189">
        <v>0</v>
      </c>
      <c r="H1189" s="1">
        <v>38.39</v>
      </c>
      <c r="I1189" s="1">
        <v>38.482135999999997</v>
      </c>
      <c r="J1189"/>
      <c r="K1189"/>
    </row>
    <row r="1190" spans="1:18" ht="16" x14ac:dyDescent="0.2">
      <c r="A1190" t="s">
        <v>13</v>
      </c>
      <c r="B1190">
        <v>7.6</v>
      </c>
      <c r="C1190" s="1" t="str">
        <f t="shared" si="708"/>
        <v>Low pH</v>
      </c>
      <c r="D1190">
        <v>13</v>
      </c>
      <c r="E1190">
        <v>9</v>
      </c>
      <c r="F1190">
        <v>14.2004</v>
      </c>
      <c r="G1190">
        <v>0</v>
      </c>
      <c r="H1190" s="1">
        <v>-79.488999999999976</v>
      </c>
      <c r="I1190" s="1">
        <v>-1128.7755955999996</v>
      </c>
      <c r="J1190"/>
      <c r="K1190"/>
    </row>
    <row r="1191" spans="1:18" ht="16" x14ac:dyDescent="0.2">
      <c r="A1191" t="s">
        <v>13</v>
      </c>
      <c r="B1191">
        <v>7.6</v>
      </c>
      <c r="C1191" s="1" t="str">
        <f t="shared" si="708"/>
        <v>Low pH</v>
      </c>
      <c r="D1191">
        <v>13</v>
      </c>
      <c r="E1191">
        <v>10</v>
      </c>
      <c r="F1191">
        <v>12.560239999999999</v>
      </c>
      <c r="G1191">
        <v>0</v>
      </c>
      <c r="H1191" s="1">
        <v>57.837999999999994</v>
      </c>
      <c r="I1191" s="1">
        <v>726.45916111999986</v>
      </c>
      <c r="J1191"/>
      <c r="K1191"/>
    </row>
    <row r="1192" spans="1:18" ht="16" x14ac:dyDescent="0.2">
      <c r="A1192" t="s">
        <v>16</v>
      </c>
      <c r="B1192">
        <v>7.6</v>
      </c>
      <c r="C1192" s="1" t="str">
        <f t="shared" si="708"/>
        <v>Low pH</v>
      </c>
      <c r="D1192">
        <v>4</v>
      </c>
      <c r="E1192">
        <v>1</v>
      </c>
      <c r="F1192">
        <v>5.2611600000000003</v>
      </c>
      <c r="G1192">
        <v>1</v>
      </c>
      <c r="J1192"/>
      <c r="K1192"/>
      <c r="L1192" s="1" t="str">
        <f t="shared" ref="L1192" si="727">A1192</f>
        <v>ccon</v>
      </c>
      <c r="M1192" s="1" t="str">
        <f t="shared" ref="M1192" si="728">C1192</f>
        <v>Low pH</v>
      </c>
      <c r="N1192" s="1">
        <f t="shared" ref="N1192" si="729">AVERAGE(F1192:F1201)</f>
        <v>8.0196959999999997</v>
      </c>
      <c r="O1192" s="1">
        <f t="shared" ref="O1192:P1192" si="730">AVERAGE(H1192:H1201)</f>
        <v>-22.754375000000007</v>
      </c>
      <c r="P1192" s="1">
        <f t="shared" si="730"/>
        <v>-322.28193306500009</v>
      </c>
      <c r="Q1192" s="1">
        <f t="shared" ref="Q1192" si="731">COUNTIF(G1192:G1201,"=1")</f>
        <v>2</v>
      </c>
      <c r="R1192" s="1">
        <f t="shared" ref="R1192" si="732">COUNTIF(G1192:G1201,"=2")</f>
        <v>0</v>
      </c>
    </row>
    <row r="1193" spans="1:18" ht="16" x14ac:dyDescent="0.2">
      <c r="A1193" t="s">
        <v>16</v>
      </c>
      <c r="B1193">
        <v>7.6</v>
      </c>
      <c r="C1193" s="1" t="str">
        <f t="shared" si="708"/>
        <v>Low pH</v>
      </c>
      <c r="D1193">
        <v>4</v>
      </c>
      <c r="E1193">
        <v>2</v>
      </c>
      <c r="F1193">
        <v>7.8122000000000007</v>
      </c>
      <c r="G1193">
        <v>1</v>
      </c>
      <c r="J1193"/>
      <c r="K1193"/>
    </row>
    <row r="1194" spans="1:18" ht="16" x14ac:dyDescent="0.2">
      <c r="A1194" t="s">
        <v>16</v>
      </c>
      <c r="B1194">
        <v>7.6</v>
      </c>
      <c r="C1194" s="1" t="str">
        <f t="shared" si="708"/>
        <v>Low pH</v>
      </c>
      <c r="D1194">
        <v>4</v>
      </c>
      <c r="E1194">
        <v>3</v>
      </c>
      <c r="F1194">
        <v>6.0467600000000008</v>
      </c>
      <c r="G1194">
        <v>0</v>
      </c>
      <c r="H1194" s="1">
        <v>87.113</v>
      </c>
      <c r="I1194" s="1">
        <v>526.75140388000011</v>
      </c>
      <c r="J1194"/>
      <c r="K1194"/>
    </row>
    <row r="1195" spans="1:18" ht="16" x14ac:dyDescent="0.2">
      <c r="A1195" t="s">
        <v>16</v>
      </c>
      <c r="B1195">
        <v>7.6</v>
      </c>
      <c r="C1195" s="1" t="str">
        <f t="shared" si="708"/>
        <v>Low pH</v>
      </c>
      <c r="D1195">
        <v>4</v>
      </c>
      <c r="E1195">
        <v>4</v>
      </c>
      <c r="F1195">
        <v>5.2172000000000001</v>
      </c>
      <c r="G1195">
        <v>0</v>
      </c>
      <c r="H1195" s="1">
        <v>77.36</v>
      </c>
      <c r="I1195" s="1">
        <v>403.60259200000002</v>
      </c>
      <c r="J1195"/>
      <c r="K1195"/>
    </row>
    <row r="1196" spans="1:18" ht="16" x14ac:dyDescent="0.2">
      <c r="A1196" t="s">
        <v>16</v>
      </c>
      <c r="B1196">
        <v>7.6</v>
      </c>
      <c r="C1196" s="1" t="str">
        <f t="shared" si="708"/>
        <v>Low pH</v>
      </c>
      <c r="D1196">
        <v>4</v>
      </c>
      <c r="E1196">
        <v>5</v>
      </c>
      <c r="F1196">
        <v>4.3737200000000005</v>
      </c>
      <c r="G1196">
        <v>0</v>
      </c>
      <c r="H1196" s="1">
        <v>-16.806000000000012</v>
      </c>
      <c r="I1196" s="1">
        <v>-73.504738320000058</v>
      </c>
      <c r="J1196"/>
      <c r="K1196"/>
    </row>
    <row r="1197" spans="1:18" ht="16" x14ac:dyDescent="0.2">
      <c r="A1197" t="s">
        <v>16</v>
      </c>
      <c r="B1197">
        <v>7.6</v>
      </c>
      <c r="C1197" s="1" t="str">
        <f t="shared" si="708"/>
        <v>Low pH</v>
      </c>
      <c r="D1197">
        <v>4</v>
      </c>
      <c r="E1197">
        <v>6</v>
      </c>
      <c r="F1197">
        <v>6.9673600000000002</v>
      </c>
      <c r="G1197">
        <v>0</v>
      </c>
      <c r="H1197" s="1">
        <v>-51.687000000000012</v>
      </c>
      <c r="I1197" s="1">
        <v>-360.12193632000009</v>
      </c>
      <c r="J1197"/>
      <c r="K1197"/>
    </row>
    <row r="1198" spans="1:18" ht="16" x14ac:dyDescent="0.2">
      <c r="A1198" t="s">
        <v>16</v>
      </c>
      <c r="B1198">
        <v>7.6</v>
      </c>
      <c r="C1198" s="1" t="str">
        <f t="shared" si="708"/>
        <v>Low pH</v>
      </c>
      <c r="D1198">
        <v>4</v>
      </c>
      <c r="E1198">
        <v>7</v>
      </c>
      <c r="F1198">
        <v>7.5217200000000002</v>
      </c>
      <c r="G1198">
        <v>0</v>
      </c>
      <c r="H1198" s="1">
        <v>-83.709000000000003</v>
      </c>
      <c r="I1198" s="1">
        <v>-629.63565948000007</v>
      </c>
      <c r="J1198"/>
      <c r="K1198"/>
    </row>
    <row r="1199" spans="1:18" ht="16" x14ac:dyDescent="0.2">
      <c r="A1199" t="s">
        <v>16</v>
      </c>
      <c r="B1199">
        <v>7.6</v>
      </c>
      <c r="C1199" s="1" t="str">
        <f t="shared" si="708"/>
        <v>Low pH</v>
      </c>
      <c r="D1199">
        <v>4</v>
      </c>
      <c r="E1199">
        <v>8</v>
      </c>
      <c r="F1199">
        <v>7.5225599999999995</v>
      </c>
      <c r="G1199">
        <v>0</v>
      </c>
      <c r="H1199" s="1">
        <v>-55.845000000000027</v>
      </c>
      <c r="I1199" s="1">
        <v>-420.09736320000019</v>
      </c>
      <c r="J1199"/>
      <c r="K1199"/>
    </row>
    <row r="1200" spans="1:18" ht="16" x14ac:dyDescent="0.2">
      <c r="A1200" t="s">
        <v>16</v>
      </c>
      <c r="B1200">
        <v>7.6</v>
      </c>
      <c r="C1200" s="1" t="str">
        <f t="shared" si="708"/>
        <v>Low pH</v>
      </c>
      <c r="D1200">
        <v>4</v>
      </c>
      <c r="E1200">
        <v>9</v>
      </c>
      <c r="F1200">
        <v>11.314280000000002</v>
      </c>
      <c r="G1200">
        <v>0</v>
      </c>
      <c r="H1200" s="1">
        <v>-71.461000000000013</v>
      </c>
      <c r="I1200" s="1">
        <v>-808.52976308000029</v>
      </c>
      <c r="J1200"/>
      <c r="K1200"/>
    </row>
    <row r="1201" spans="1:18" ht="16" x14ac:dyDescent="0.2">
      <c r="A1201" t="s">
        <v>16</v>
      </c>
      <c r="B1201">
        <v>7.6</v>
      </c>
      <c r="C1201" s="1" t="str">
        <f t="shared" si="708"/>
        <v>Low pH</v>
      </c>
      <c r="D1201">
        <v>4</v>
      </c>
      <c r="E1201">
        <v>10</v>
      </c>
      <c r="F1201">
        <v>18.16</v>
      </c>
      <c r="G1201">
        <v>0</v>
      </c>
      <c r="H1201" s="1">
        <v>-67</v>
      </c>
      <c r="I1201" s="1">
        <v>-1216.72</v>
      </c>
      <c r="J1201"/>
      <c r="K1201"/>
    </row>
    <row r="1202" spans="1:18" ht="16" x14ac:dyDescent="0.2">
      <c r="A1202" t="s">
        <v>13</v>
      </c>
      <c r="B1202">
        <v>7.6</v>
      </c>
      <c r="C1202" s="1" t="str">
        <f t="shared" si="708"/>
        <v>Low pH</v>
      </c>
      <c r="D1202">
        <v>14</v>
      </c>
      <c r="E1202">
        <v>1</v>
      </c>
      <c r="F1202">
        <v>7.6703999999999999</v>
      </c>
      <c r="G1202">
        <v>1</v>
      </c>
      <c r="J1202"/>
      <c r="K1202"/>
      <c r="L1202" s="1" t="str">
        <f t="shared" ref="L1202" si="733">A1202</f>
        <v>ctrl</v>
      </c>
      <c r="M1202" s="1" t="str">
        <f t="shared" ref="M1202" si="734">C1202</f>
        <v>Low pH</v>
      </c>
      <c r="N1202" s="1">
        <f t="shared" ref="N1202" si="735">AVERAGE(F1202:F1211)</f>
        <v>6.1752840000000004</v>
      </c>
      <c r="O1202" s="1">
        <f t="shared" ref="O1202:P1202" si="736">AVERAGE(H1202:H1211)</f>
        <v>-8.2561666666666635</v>
      </c>
      <c r="P1202" s="1">
        <f t="shared" si="736"/>
        <v>-65.283418039999944</v>
      </c>
      <c r="Q1202" s="1">
        <f t="shared" ref="Q1202" si="737">COUNTIF(G1202:G1211,"=1")</f>
        <v>4</v>
      </c>
      <c r="R1202" s="1">
        <f t="shared" ref="R1202" si="738">COUNTIF(G1202:G1211,"=2")</f>
        <v>0</v>
      </c>
    </row>
    <row r="1203" spans="1:18" ht="16" x14ac:dyDescent="0.2">
      <c r="A1203" t="s">
        <v>13</v>
      </c>
      <c r="B1203">
        <v>7.6</v>
      </c>
      <c r="C1203" s="1" t="str">
        <f t="shared" si="708"/>
        <v>Low pH</v>
      </c>
      <c r="D1203">
        <v>14</v>
      </c>
      <c r="E1203">
        <v>2</v>
      </c>
      <c r="F1203">
        <v>5.89452</v>
      </c>
      <c r="G1203">
        <v>1</v>
      </c>
      <c r="J1203"/>
      <c r="K1203"/>
    </row>
    <row r="1204" spans="1:18" ht="16" x14ac:dyDescent="0.2">
      <c r="A1204" t="s">
        <v>13</v>
      </c>
      <c r="B1204">
        <v>7.6</v>
      </c>
      <c r="C1204" s="1" t="str">
        <f t="shared" si="708"/>
        <v>Low pH</v>
      </c>
      <c r="D1204">
        <v>14</v>
      </c>
      <c r="E1204">
        <v>3</v>
      </c>
      <c r="F1204">
        <v>6.8562400000000006</v>
      </c>
      <c r="G1204">
        <v>1</v>
      </c>
      <c r="J1204"/>
      <c r="K1204"/>
    </row>
    <row r="1205" spans="1:18" ht="16" x14ac:dyDescent="0.2">
      <c r="A1205" t="s">
        <v>13</v>
      </c>
      <c r="B1205">
        <v>7.6</v>
      </c>
      <c r="C1205" s="1" t="str">
        <f t="shared" si="708"/>
        <v>Low pH</v>
      </c>
      <c r="D1205">
        <v>14</v>
      </c>
      <c r="E1205">
        <v>4</v>
      </c>
      <c r="F1205">
        <v>7.3691200000000006</v>
      </c>
      <c r="G1205">
        <v>1</v>
      </c>
      <c r="J1205"/>
      <c r="K1205"/>
    </row>
    <row r="1206" spans="1:18" ht="16" x14ac:dyDescent="0.2">
      <c r="A1206" t="s">
        <v>13</v>
      </c>
      <c r="B1206">
        <v>7.6</v>
      </c>
      <c r="C1206" s="1" t="str">
        <f t="shared" si="708"/>
        <v>Low pH</v>
      </c>
      <c r="D1206">
        <v>14</v>
      </c>
      <c r="E1206">
        <v>5</v>
      </c>
      <c r="F1206">
        <v>8.1842799999999993</v>
      </c>
      <c r="G1206">
        <v>0</v>
      </c>
      <c r="H1206" s="1">
        <v>62.447000000000003</v>
      </c>
      <c r="I1206" s="1">
        <v>511.08373316000001</v>
      </c>
      <c r="J1206"/>
      <c r="K1206"/>
    </row>
    <row r="1207" spans="1:18" ht="16" x14ac:dyDescent="0.2">
      <c r="A1207" t="s">
        <v>13</v>
      </c>
      <c r="B1207">
        <v>7.6</v>
      </c>
      <c r="C1207" s="1" t="str">
        <f t="shared" si="708"/>
        <v>Low pH</v>
      </c>
      <c r="D1207">
        <v>14</v>
      </c>
      <c r="E1207">
        <v>6</v>
      </c>
      <c r="F1207">
        <v>4.8066800000000001</v>
      </c>
      <c r="G1207">
        <v>0</v>
      </c>
      <c r="H1207" s="1">
        <v>4.5649999999999977</v>
      </c>
      <c r="I1207" s="1">
        <v>21.942494199999988</v>
      </c>
      <c r="J1207"/>
      <c r="K1207"/>
    </row>
    <row r="1208" spans="1:18" ht="16" x14ac:dyDescent="0.2">
      <c r="A1208" t="s">
        <v>13</v>
      </c>
      <c r="B1208">
        <v>7.6</v>
      </c>
      <c r="C1208" s="1" t="str">
        <f t="shared" si="708"/>
        <v>Low pH</v>
      </c>
      <c r="D1208">
        <v>14</v>
      </c>
      <c r="E1208">
        <v>7</v>
      </c>
      <c r="F1208">
        <v>3.6877999999999997</v>
      </c>
      <c r="G1208">
        <v>0</v>
      </c>
      <c r="H1208" s="1">
        <v>10.471000000000004</v>
      </c>
      <c r="I1208" s="1">
        <v>38.614953800000009</v>
      </c>
      <c r="J1208"/>
      <c r="K1208"/>
    </row>
    <row r="1209" spans="1:18" ht="16" x14ac:dyDescent="0.2">
      <c r="A1209" t="s">
        <v>13</v>
      </c>
      <c r="B1209">
        <v>7.6</v>
      </c>
      <c r="C1209" s="1" t="str">
        <f t="shared" si="708"/>
        <v>Low pH</v>
      </c>
      <c r="D1209">
        <v>14</v>
      </c>
      <c r="E1209">
        <v>8</v>
      </c>
      <c r="F1209">
        <v>2.4331200000000002</v>
      </c>
      <c r="G1209">
        <v>0</v>
      </c>
      <c r="H1209" s="1">
        <v>-57.538000000000011</v>
      </c>
      <c r="I1209" s="1">
        <v>-139.99685856000005</v>
      </c>
      <c r="J1209"/>
      <c r="K1209"/>
    </row>
    <row r="1210" spans="1:18" ht="16" x14ac:dyDescent="0.2">
      <c r="A1210" t="s">
        <v>13</v>
      </c>
      <c r="B1210">
        <v>7.6</v>
      </c>
      <c r="C1210" s="1" t="str">
        <f t="shared" si="708"/>
        <v>Low pH</v>
      </c>
      <c r="D1210">
        <v>14</v>
      </c>
      <c r="E1210">
        <v>9</v>
      </c>
      <c r="F1210">
        <v>12.915719999999999</v>
      </c>
      <c r="G1210">
        <v>0</v>
      </c>
      <c r="H1210" s="1">
        <v>-62.736999999999966</v>
      </c>
      <c r="I1210" s="1">
        <v>-810.29352563999953</v>
      </c>
      <c r="J1210"/>
      <c r="K1210"/>
    </row>
    <row r="1211" spans="1:18" ht="16" x14ac:dyDescent="0.2">
      <c r="A1211" t="s">
        <v>13</v>
      </c>
      <c r="B1211">
        <v>7.6</v>
      </c>
      <c r="C1211" s="1" t="str">
        <f t="shared" si="708"/>
        <v>Low pH</v>
      </c>
      <c r="D1211">
        <v>14</v>
      </c>
      <c r="E1211">
        <v>10</v>
      </c>
      <c r="F1211">
        <v>1.93496</v>
      </c>
      <c r="G1211">
        <v>0</v>
      </c>
      <c r="H1211" s="1">
        <v>-6.7450000000000045</v>
      </c>
      <c r="I1211" s="1">
        <v>-13.051305200000009</v>
      </c>
      <c r="J1211"/>
      <c r="K1211"/>
    </row>
    <row r="1212" spans="1:18" ht="16" x14ac:dyDescent="0.2">
      <c r="A1212" t="s">
        <v>16</v>
      </c>
      <c r="B1212">
        <v>7.6</v>
      </c>
      <c r="C1212" s="1" t="str">
        <f t="shared" si="708"/>
        <v>Low pH</v>
      </c>
      <c r="D1212">
        <v>5</v>
      </c>
      <c r="E1212">
        <v>1</v>
      </c>
      <c r="F1212">
        <v>4.9761199999999999</v>
      </c>
      <c r="G1212">
        <v>0</v>
      </c>
      <c r="H1212" s="1">
        <v>59.501000000000005</v>
      </c>
      <c r="I1212" s="1">
        <v>296.08411612000003</v>
      </c>
      <c r="J1212"/>
      <c r="K1212"/>
      <c r="L1212" s="1" t="str">
        <f t="shared" ref="L1212" si="739">A1212</f>
        <v>ccon</v>
      </c>
      <c r="M1212" s="1" t="str">
        <f t="shared" ref="M1212" si="740">C1212</f>
        <v>Low pH</v>
      </c>
      <c r="N1212" s="1">
        <f t="shared" ref="N1212" si="741">AVERAGE(F1212:F1221)</f>
        <v>6.2667319999999993</v>
      </c>
      <c r="O1212" s="1">
        <f t="shared" ref="O1212:P1212" si="742">AVERAGE(H1212:H1221)</f>
        <v>-1.4638888888888901</v>
      </c>
      <c r="P1212" s="1">
        <f t="shared" si="742"/>
        <v>-77.739078133333351</v>
      </c>
      <c r="Q1212" s="1">
        <f t="shared" ref="Q1212" si="743">COUNTIF(G1212:G1221,"=1")</f>
        <v>1</v>
      </c>
      <c r="R1212" s="1">
        <f t="shared" ref="R1212" si="744">COUNTIF(G1212:G1221,"=2")</f>
        <v>0</v>
      </c>
    </row>
    <row r="1213" spans="1:18" ht="16" x14ac:dyDescent="0.2">
      <c r="A1213" t="s">
        <v>16</v>
      </c>
      <c r="B1213">
        <v>7.6</v>
      </c>
      <c r="C1213" s="1" t="str">
        <f t="shared" si="708"/>
        <v>Low pH</v>
      </c>
      <c r="D1213">
        <v>5</v>
      </c>
      <c r="E1213">
        <v>2</v>
      </c>
      <c r="F1213">
        <v>6.0926</v>
      </c>
      <c r="G1213">
        <v>0</v>
      </c>
      <c r="H1213" s="1">
        <v>83.067999999999998</v>
      </c>
      <c r="I1213" s="1">
        <v>506.10009679999996</v>
      </c>
      <c r="J1213"/>
      <c r="K1213"/>
    </row>
    <row r="1214" spans="1:18" ht="16" x14ac:dyDescent="0.2">
      <c r="A1214" t="s">
        <v>16</v>
      </c>
      <c r="B1214">
        <v>7.6</v>
      </c>
      <c r="C1214" s="1" t="str">
        <f t="shared" si="708"/>
        <v>Low pH</v>
      </c>
      <c r="D1214">
        <v>5</v>
      </c>
      <c r="E1214">
        <v>3</v>
      </c>
      <c r="F1214">
        <v>5.3552400000000002</v>
      </c>
      <c r="G1214">
        <v>0</v>
      </c>
      <c r="H1214" s="1">
        <v>53.171000000000006</v>
      </c>
      <c r="I1214" s="1">
        <v>284.74346604000004</v>
      </c>
      <c r="J1214"/>
      <c r="K1214"/>
    </row>
    <row r="1215" spans="1:18" ht="16" x14ac:dyDescent="0.2">
      <c r="A1215" t="s">
        <v>16</v>
      </c>
      <c r="B1215">
        <v>7.6</v>
      </c>
      <c r="C1215" s="1" t="str">
        <f t="shared" si="708"/>
        <v>Low pH</v>
      </c>
      <c r="D1215">
        <v>5</v>
      </c>
      <c r="E1215">
        <v>4</v>
      </c>
      <c r="F1215">
        <v>4.9269999999999996</v>
      </c>
      <c r="G1215">
        <v>0</v>
      </c>
      <c r="H1215" s="1">
        <v>9.4000000000000057</v>
      </c>
      <c r="I1215" s="1">
        <v>46.313800000000022</v>
      </c>
      <c r="J1215"/>
      <c r="K1215"/>
    </row>
    <row r="1216" spans="1:18" ht="16" x14ac:dyDescent="0.2">
      <c r="A1216" t="s">
        <v>16</v>
      </c>
      <c r="B1216">
        <v>7.6</v>
      </c>
      <c r="C1216" s="1" t="str">
        <f t="shared" si="708"/>
        <v>Low pH</v>
      </c>
      <c r="D1216">
        <v>5</v>
      </c>
      <c r="E1216">
        <v>5</v>
      </c>
      <c r="F1216">
        <v>4.3362799999999995</v>
      </c>
      <c r="G1216">
        <v>0</v>
      </c>
      <c r="H1216" s="1">
        <v>6.8760000000000048</v>
      </c>
      <c r="I1216" s="1">
        <v>29.816261280000017</v>
      </c>
      <c r="J1216"/>
      <c r="K1216"/>
    </row>
    <row r="1217" spans="1:18" ht="16" x14ac:dyDescent="0.2">
      <c r="A1217" t="s">
        <v>16</v>
      </c>
      <c r="B1217">
        <v>7.6</v>
      </c>
      <c r="C1217" s="1" t="str">
        <f t="shared" si="708"/>
        <v>Low pH</v>
      </c>
      <c r="D1217">
        <v>5</v>
      </c>
      <c r="E1217">
        <v>6</v>
      </c>
      <c r="F1217">
        <v>4.6046800000000001</v>
      </c>
      <c r="G1217">
        <v>0</v>
      </c>
      <c r="H1217" s="1">
        <v>-15.011000000000024</v>
      </c>
      <c r="I1217" s="1">
        <v>-69.120851480000113</v>
      </c>
      <c r="J1217"/>
      <c r="K1217"/>
    </row>
    <row r="1218" spans="1:18" ht="16" x14ac:dyDescent="0.2">
      <c r="A1218" t="s">
        <v>16</v>
      </c>
      <c r="B1218">
        <v>7.6</v>
      </c>
      <c r="C1218" s="1" t="str">
        <f t="shared" si="708"/>
        <v>Low pH</v>
      </c>
      <c r="D1218">
        <v>5</v>
      </c>
      <c r="E1218">
        <v>7</v>
      </c>
      <c r="F1218">
        <v>6.7147600000000001</v>
      </c>
      <c r="G1218">
        <v>1</v>
      </c>
      <c r="J1218"/>
      <c r="K1218"/>
    </row>
    <row r="1219" spans="1:18" ht="16" x14ac:dyDescent="0.2">
      <c r="A1219" t="s">
        <v>16</v>
      </c>
      <c r="B1219">
        <v>7.6</v>
      </c>
      <c r="C1219" s="1" t="str">
        <f t="shared" ref="C1219:C1282" si="745">IF(B1219&gt;8,"Control pH","Low pH")</f>
        <v>Low pH</v>
      </c>
      <c r="D1219">
        <v>5</v>
      </c>
      <c r="E1219">
        <v>8</v>
      </c>
      <c r="F1219">
        <v>6.9245200000000002</v>
      </c>
      <c r="G1219">
        <v>0</v>
      </c>
      <c r="H1219" s="1">
        <v>-72.685999999999979</v>
      </c>
      <c r="I1219" s="1">
        <v>-503.31566071999987</v>
      </c>
      <c r="J1219"/>
      <c r="K1219"/>
    </row>
    <row r="1220" spans="1:18" ht="16" x14ac:dyDescent="0.2">
      <c r="A1220" t="s">
        <v>16</v>
      </c>
      <c r="B1220">
        <v>7.6</v>
      </c>
      <c r="C1220" s="1" t="str">
        <f t="shared" si="745"/>
        <v>Low pH</v>
      </c>
      <c r="D1220">
        <v>5</v>
      </c>
      <c r="E1220">
        <v>9</v>
      </c>
      <c r="F1220">
        <v>8.7697599999999998</v>
      </c>
      <c r="G1220">
        <v>0</v>
      </c>
      <c r="H1220" s="1">
        <v>-66.89100000000002</v>
      </c>
      <c r="I1220" s="1">
        <v>-586.61801616000014</v>
      </c>
      <c r="J1220"/>
      <c r="K1220"/>
    </row>
    <row r="1221" spans="1:18" ht="16" x14ac:dyDescent="0.2">
      <c r="A1221" t="s">
        <v>16</v>
      </c>
      <c r="B1221">
        <v>7.6</v>
      </c>
      <c r="C1221" s="1" t="str">
        <f t="shared" si="745"/>
        <v>Low pH</v>
      </c>
      <c r="D1221">
        <v>5</v>
      </c>
      <c r="E1221">
        <v>10</v>
      </c>
      <c r="F1221">
        <v>9.9663599999999999</v>
      </c>
      <c r="G1221">
        <v>0</v>
      </c>
      <c r="H1221" s="1">
        <v>-70.603000000000009</v>
      </c>
      <c r="I1221" s="1">
        <v>-703.65491508000002</v>
      </c>
      <c r="J1221"/>
      <c r="K1221"/>
    </row>
    <row r="1222" spans="1:18" ht="16" x14ac:dyDescent="0.2">
      <c r="A1222" t="s">
        <v>13</v>
      </c>
      <c r="B1222">
        <v>7.6</v>
      </c>
      <c r="C1222" s="1" t="str">
        <f t="shared" si="745"/>
        <v>Low pH</v>
      </c>
      <c r="D1222">
        <v>15</v>
      </c>
      <c r="E1222">
        <v>1</v>
      </c>
      <c r="F1222">
        <v>4.9761199999999999</v>
      </c>
      <c r="G1222">
        <v>0</v>
      </c>
      <c r="H1222" s="1">
        <v>-30.498999999999995</v>
      </c>
      <c r="I1222" s="1">
        <v>-151.76668387999996</v>
      </c>
      <c r="J1222"/>
      <c r="K1222"/>
      <c r="L1222" s="1" t="str">
        <f t="shared" ref="L1222" si="746">A1222</f>
        <v>ctrl</v>
      </c>
      <c r="M1222" s="1" t="str">
        <f t="shared" ref="M1222" si="747">C1222</f>
        <v>Low pH</v>
      </c>
      <c r="N1222" s="1">
        <f t="shared" ref="N1222" si="748">AVERAGE(F1222:F1231)</f>
        <v>4.6704444444444437</v>
      </c>
      <c r="O1222" s="1">
        <f t="shared" ref="O1222:P1222" si="749">AVERAGE(H1222:H1231)</f>
        <v>18.444624999999998</v>
      </c>
      <c r="P1222" s="1">
        <f t="shared" si="749"/>
        <v>60.275338479999967</v>
      </c>
      <c r="Q1222" s="1">
        <f t="shared" ref="Q1222" si="750">COUNTIF(G1222:G1231,"=1")</f>
        <v>1</v>
      </c>
      <c r="R1222" s="1">
        <f t="shared" ref="R1222" si="751">COUNTIF(G1222:G1231,"=2")</f>
        <v>1</v>
      </c>
    </row>
    <row r="1223" spans="1:18" ht="16" x14ac:dyDescent="0.2">
      <c r="A1223" t="s">
        <v>13</v>
      </c>
      <c r="B1223">
        <v>7.6</v>
      </c>
      <c r="C1223" s="1" t="str">
        <f t="shared" si="745"/>
        <v>Low pH</v>
      </c>
      <c r="D1223">
        <v>15</v>
      </c>
      <c r="E1223">
        <v>2</v>
      </c>
      <c r="F1223">
        <v>4.0768800000000001</v>
      </c>
      <c r="G1223">
        <v>0</v>
      </c>
      <c r="H1223" s="1">
        <v>-51.055000000000007</v>
      </c>
      <c r="I1223" s="1">
        <v>-208.14510840000003</v>
      </c>
      <c r="J1223"/>
      <c r="K1223"/>
    </row>
    <row r="1224" spans="1:18" ht="16" x14ac:dyDescent="0.2">
      <c r="A1224" t="s">
        <v>13</v>
      </c>
      <c r="B1224">
        <v>7.6</v>
      </c>
      <c r="C1224" s="1" t="str">
        <f t="shared" si="745"/>
        <v>Low pH</v>
      </c>
      <c r="D1224">
        <v>15</v>
      </c>
      <c r="E1224">
        <v>3</v>
      </c>
      <c r="F1224">
        <v>5.5054800000000004</v>
      </c>
      <c r="G1224">
        <v>0</v>
      </c>
      <c r="H1224" s="1">
        <v>-58.538000000000011</v>
      </c>
      <c r="I1224" s="1">
        <v>-322.27978824000007</v>
      </c>
      <c r="J1224"/>
      <c r="K1224"/>
    </row>
    <row r="1225" spans="1:18" ht="16" x14ac:dyDescent="0.2">
      <c r="A1225" t="s">
        <v>13</v>
      </c>
      <c r="B1225">
        <v>7.6</v>
      </c>
      <c r="C1225" s="1" t="str">
        <f t="shared" si="745"/>
        <v>Low pH</v>
      </c>
      <c r="D1225">
        <v>15</v>
      </c>
      <c r="E1225">
        <v>4</v>
      </c>
      <c r="F1225">
        <v>11.1774</v>
      </c>
      <c r="G1225">
        <v>1</v>
      </c>
      <c r="J1225"/>
      <c r="K1225"/>
    </row>
    <row r="1226" spans="1:18" ht="16" x14ac:dyDescent="0.2">
      <c r="A1226" t="s">
        <v>13</v>
      </c>
      <c r="B1226">
        <v>7.6</v>
      </c>
      <c r="C1226" s="1" t="str">
        <f t="shared" si="745"/>
        <v>Low pH</v>
      </c>
      <c r="D1226">
        <v>15</v>
      </c>
      <c r="E1226">
        <v>5</v>
      </c>
      <c r="F1226">
        <v>0.96331999999999995</v>
      </c>
      <c r="G1226">
        <v>0</v>
      </c>
      <c r="H1226" s="1">
        <v>-18.23599999999999</v>
      </c>
      <c r="I1226" s="1">
        <v>-17.567103519999989</v>
      </c>
      <c r="J1226"/>
      <c r="K1226"/>
    </row>
    <row r="1227" spans="1:18" ht="16" x14ac:dyDescent="0.2">
      <c r="A1227" t="s">
        <v>13</v>
      </c>
      <c r="B1227">
        <v>7.6</v>
      </c>
      <c r="C1227" s="1" t="str">
        <f t="shared" si="745"/>
        <v>Low pH</v>
      </c>
      <c r="D1227">
        <v>15</v>
      </c>
      <c r="E1227">
        <v>6</v>
      </c>
      <c r="F1227">
        <v>2.9437200000000003</v>
      </c>
      <c r="G1227">
        <v>0</v>
      </c>
      <c r="H1227" s="1">
        <v>70.203000000000003</v>
      </c>
      <c r="I1227" s="1">
        <v>206.65797516000003</v>
      </c>
      <c r="J1227"/>
      <c r="K1227"/>
    </row>
    <row r="1228" spans="1:18" ht="16" x14ac:dyDescent="0.2">
      <c r="A1228" t="s">
        <v>13</v>
      </c>
      <c r="B1228">
        <v>7.6</v>
      </c>
      <c r="C1228" s="1" t="str">
        <f t="shared" si="745"/>
        <v>Low pH</v>
      </c>
      <c r="D1228">
        <v>15</v>
      </c>
      <c r="E1228">
        <v>7</v>
      </c>
      <c r="F1228">
        <v>2.8588</v>
      </c>
      <c r="G1228">
        <v>0</v>
      </c>
      <c r="H1228" s="1">
        <v>84.927999999999997</v>
      </c>
      <c r="I1228" s="1">
        <v>242.79216639999999</v>
      </c>
      <c r="J1228"/>
      <c r="K1228"/>
    </row>
    <row r="1229" spans="1:18" ht="16" x14ac:dyDescent="0.2">
      <c r="A1229" t="s">
        <v>13</v>
      </c>
      <c r="B1229">
        <v>7.6</v>
      </c>
      <c r="C1229" s="1" t="str">
        <f t="shared" si="745"/>
        <v>Low pH</v>
      </c>
      <c r="D1229">
        <v>15</v>
      </c>
      <c r="E1229">
        <v>8</v>
      </c>
      <c r="F1229">
        <v>4.1669200000000002</v>
      </c>
      <c r="G1229">
        <v>0</v>
      </c>
      <c r="H1229" s="1">
        <v>63.697999999999993</v>
      </c>
      <c r="I1229" s="1">
        <v>265.42447016</v>
      </c>
      <c r="J1229"/>
      <c r="K1229"/>
    </row>
    <row r="1230" spans="1:18" ht="16" x14ac:dyDescent="0.2">
      <c r="A1230" t="s">
        <v>13</v>
      </c>
      <c r="B1230">
        <v>7.6</v>
      </c>
      <c r="C1230" s="1" t="str">
        <f t="shared" si="745"/>
        <v>Low pH</v>
      </c>
      <c r="D1230">
        <v>15</v>
      </c>
      <c r="E1230">
        <v>9</v>
      </c>
      <c r="F1230">
        <v>5.365359999999999</v>
      </c>
      <c r="G1230">
        <v>0</v>
      </c>
      <c r="H1230" s="1">
        <v>87.055999999999997</v>
      </c>
      <c r="I1230" s="1">
        <v>467.08678015999988</v>
      </c>
      <c r="J1230"/>
      <c r="K1230"/>
    </row>
    <row r="1231" spans="1:18" ht="16" x14ac:dyDescent="0.2">
      <c r="A1231" t="s">
        <v>13</v>
      </c>
      <c r="B1231">
        <v>7.6</v>
      </c>
      <c r="C1231" s="1" t="str">
        <f t="shared" si="745"/>
        <v>Low pH</v>
      </c>
      <c r="D1231">
        <v>15</v>
      </c>
      <c r="E1231">
        <v>10</v>
      </c>
      <c r="F1231"/>
      <c r="G1231">
        <v>2</v>
      </c>
      <c r="J1231"/>
      <c r="K1231"/>
    </row>
    <row r="1232" spans="1:18" ht="16" x14ac:dyDescent="0.2">
      <c r="A1232" t="s">
        <v>16</v>
      </c>
      <c r="B1232">
        <v>7.6</v>
      </c>
      <c r="C1232" s="1" t="str">
        <f t="shared" si="745"/>
        <v>Low pH</v>
      </c>
      <c r="D1232">
        <v>6</v>
      </c>
      <c r="E1232">
        <v>1</v>
      </c>
      <c r="F1232">
        <v>8.9464000000000006</v>
      </c>
      <c r="G1232">
        <v>1</v>
      </c>
      <c r="J1232"/>
      <c r="K1232"/>
      <c r="L1232" s="1" t="str">
        <f t="shared" ref="L1232" si="752">A1232</f>
        <v>ccon</v>
      </c>
      <c r="M1232" s="1" t="str">
        <f t="shared" ref="M1232" si="753">C1232</f>
        <v>Low pH</v>
      </c>
      <c r="N1232" s="1">
        <f t="shared" ref="N1232" si="754">AVERAGE(F1232:F1241)</f>
        <v>8.3744999999999994</v>
      </c>
      <c r="O1232" s="1">
        <f t="shared" ref="O1232:P1232" si="755">AVERAGE(H1232:H1241)</f>
        <v>35.051000000000002</v>
      </c>
      <c r="P1232" s="1">
        <f t="shared" si="755"/>
        <v>461.29090511999999</v>
      </c>
      <c r="Q1232" s="1">
        <f t="shared" ref="Q1232" si="756">COUNTIF(G1232:G1241,"=1")</f>
        <v>1</v>
      </c>
      <c r="R1232" s="1">
        <f t="shared" ref="R1232" si="757">COUNTIF(G1232:G1241,"=2")</f>
        <v>2</v>
      </c>
    </row>
    <row r="1233" spans="1:18" ht="16" x14ac:dyDescent="0.2">
      <c r="A1233" t="s">
        <v>16</v>
      </c>
      <c r="B1233">
        <v>7.6</v>
      </c>
      <c r="C1233" s="1" t="str">
        <f t="shared" si="745"/>
        <v>Low pH</v>
      </c>
      <c r="D1233">
        <v>6</v>
      </c>
      <c r="E1233">
        <v>2</v>
      </c>
      <c r="F1233">
        <v>8.0704799999999999</v>
      </c>
      <c r="G1233">
        <v>0</v>
      </c>
      <c r="H1233" s="1">
        <v>-49.103999999999985</v>
      </c>
      <c r="I1233" s="1">
        <v>-396.29284991999987</v>
      </c>
      <c r="J1233"/>
      <c r="K1233"/>
    </row>
    <row r="1234" spans="1:18" ht="16" x14ac:dyDescent="0.2">
      <c r="A1234" t="s">
        <v>16</v>
      </c>
      <c r="B1234">
        <v>7.6</v>
      </c>
      <c r="C1234" s="1" t="str">
        <f t="shared" si="745"/>
        <v>Low pH</v>
      </c>
      <c r="D1234">
        <v>6</v>
      </c>
      <c r="E1234">
        <v>3</v>
      </c>
      <c r="F1234">
        <v>1.44224</v>
      </c>
      <c r="G1234">
        <v>0</v>
      </c>
      <c r="H1234" s="1">
        <v>-26.180000000000007</v>
      </c>
      <c r="I1234" s="1">
        <v>-37.757843200000011</v>
      </c>
      <c r="J1234"/>
      <c r="K1234"/>
    </row>
    <row r="1235" spans="1:18" ht="16" x14ac:dyDescent="0.2">
      <c r="A1235" t="s">
        <v>16</v>
      </c>
      <c r="B1235">
        <v>7.6</v>
      </c>
      <c r="C1235" s="1" t="str">
        <f t="shared" si="745"/>
        <v>Low pH</v>
      </c>
      <c r="D1235">
        <v>6</v>
      </c>
      <c r="E1235">
        <v>4</v>
      </c>
      <c r="F1235">
        <v>4.8</v>
      </c>
      <c r="G1235">
        <v>0</v>
      </c>
      <c r="H1235" s="1">
        <v>13.870000000000005</v>
      </c>
      <c r="I1235" s="1">
        <v>66.576000000000022</v>
      </c>
      <c r="J1235"/>
      <c r="K1235"/>
    </row>
    <row r="1236" spans="1:18" ht="16" x14ac:dyDescent="0.2">
      <c r="A1236" t="s">
        <v>16</v>
      </c>
      <c r="B1236">
        <v>7.6</v>
      </c>
      <c r="C1236" s="1" t="str">
        <f t="shared" si="745"/>
        <v>Low pH</v>
      </c>
      <c r="D1236">
        <v>6</v>
      </c>
      <c r="E1236">
        <v>5</v>
      </c>
      <c r="F1236">
        <v>4.2248799999999997</v>
      </c>
      <c r="G1236">
        <v>0</v>
      </c>
      <c r="H1236" s="1">
        <v>48.221999999999994</v>
      </c>
      <c r="I1236" s="1">
        <v>203.73216335999996</v>
      </c>
      <c r="J1236"/>
      <c r="K1236"/>
    </row>
    <row r="1237" spans="1:18" ht="16" x14ac:dyDescent="0.2">
      <c r="A1237" t="s">
        <v>16</v>
      </c>
      <c r="B1237">
        <v>7.6</v>
      </c>
      <c r="C1237" s="1" t="str">
        <f t="shared" si="745"/>
        <v>Low pH</v>
      </c>
      <c r="D1237">
        <v>6</v>
      </c>
      <c r="E1237">
        <v>6</v>
      </c>
      <c r="F1237">
        <v>10.3048</v>
      </c>
      <c r="G1237">
        <v>0</v>
      </c>
      <c r="H1237" s="1">
        <v>87.230999999999995</v>
      </c>
      <c r="I1237" s="1">
        <v>898.89800879999996</v>
      </c>
      <c r="J1237"/>
      <c r="K1237"/>
    </row>
    <row r="1238" spans="1:18" ht="16" x14ac:dyDescent="0.2">
      <c r="A1238" t="s">
        <v>16</v>
      </c>
      <c r="B1238">
        <v>7.6</v>
      </c>
      <c r="C1238" s="1" t="str">
        <f t="shared" si="745"/>
        <v>Low pH</v>
      </c>
      <c r="D1238">
        <v>6</v>
      </c>
      <c r="E1238">
        <v>7</v>
      </c>
      <c r="F1238">
        <v>13.25128</v>
      </c>
      <c r="G1238">
        <v>0</v>
      </c>
      <c r="H1238" s="1">
        <v>88.608999999999995</v>
      </c>
      <c r="I1238" s="1">
        <v>1174.18266952</v>
      </c>
      <c r="J1238"/>
      <c r="K1238"/>
    </row>
    <row r="1239" spans="1:18" ht="16" x14ac:dyDescent="0.2">
      <c r="A1239" t="s">
        <v>16</v>
      </c>
      <c r="B1239">
        <v>7.6</v>
      </c>
      <c r="C1239" s="1" t="str">
        <f t="shared" si="745"/>
        <v>Low pH</v>
      </c>
      <c r="D1239">
        <v>6</v>
      </c>
      <c r="E1239">
        <v>8</v>
      </c>
      <c r="F1239">
        <v>15.955920000000001</v>
      </c>
      <c r="G1239">
        <v>0</v>
      </c>
      <c r="H1239" s="1">
        <v>82.709000000000003</v>
      </c>
      <c r="I1239" s="1">
        <v>1319.6981872800002</v>
      </c>
      <c r="J1239"/>
      <c r="K1239"/>
    </row>
    <row r="1240" spans="1:18" ht="16" x14ac:dyDescent="0.2">
      <c r="A1240" t="s">
        <v>16</v>
      </c>
      <c r="B1240">
        <v>7.6</v>
      </c>
      <c r="C1240" s="1" t="str">
        <f t="shared" si="745"/>
        <v>Low pH</v>
      </c>
      <c r="D1240">
        <v>6</v>
      </c>
      <c r="E1240">
        <v>9</v>
      </c>
      <c r="F1240"/>
      <c r="G1240">
        <v>2</v>
      </c>
      <c r="J1240"/>
      <c r="K1240"/>
    </row>
    <row r="1241" spans="1:18" ht="16" x14ac:dyDescent="0.2">
      <c r="A1241" t="s">
        <v>16</v>
      </c>
      <c r="B1241">
        <v>7.6</v>
      </c>
      <c r="C1241" s="1" t="str">
        <f t="shared" si="745"/>
        <v>Low pH</v>
      </c>
      <c r="D1241">
        <v>6</v>
      </c>
      <c r="E1241">
        <v>10</v>
      </c>
      <c r="F1241"/>
      <c r="G1241">
        <v>2</v>
      </c>
      <c r="J1241"/>
      <c r="K1241"/>
    </row>
    <row r="1242" spans="1:18" ht="16" x14ac:dyDescent="0.2">
      <c r="A1242" t="s">
        <v>13</v>
      </c>
      <c r="B1242">
        <v>7.6</v>
      </c>
      <c r="C1242" s="1" t="str">
        <f t="shared" si="745"/>
        <v>Low pH</v>
      </c>
      <c r="D1242">
        <v>16</v>
      </c>
      <c r="E1242">
        <v>1</v>
      </c>
      <c r="F1242">
        <v>1.52</v>
      </c>
      <c r="G1242">
        <v>0</v>
      </c>
      <c r="H1242" s="1">
        <v>23</v>
      </c>
      <c r="I1242" s="1">
        <v>34.96</v>
      </c>
      <c r="J1242"/>
      <c r="K1242"/>
      <c r="L1242" s="1" t="str">
        <f t="shared" ref="L1242" si="758">A1242</f>
        <v>ctrl</v>
      </c>
      <c r="M1242" s="1" t="str">
        <f t="shared" ref="M1242" si="759">C1242</f>
        <v>Low pH</v>
      </c>
      <c r="N1242" s="1">
        <f t="shared" ref="N1242" si="760">AVERAGE(F1242:F1251)</f>
        <v>7.5549559999999998</v>
      </c>
      <c r="O1242" s="1">
        <f t="shared" ref="O1242:P1242" si="761">AVERAGE(H1242:H1251)</f>
        <v>23.692888888888902</v>
      </c>
      <c r="P1242" s="1">
        <f t="shared" si="761"/>
        <v>106.12146627111112</v>
      </c>
      <c r="Q1242" s="1">
        <f t="shared" ref="Q1242" si="762">COUNTIF(G1242:G1251,"=1")</f>
        <v>1</v>
      </c>
      <c r="R1242" s="1">
        <f t="shared" ref="R1242" si="763">COUNTIF(G1242:G1251,"=2")</f>
        <v>0</v>
      </c>
    </row>
    <row r="1243" spans="1:18" ht="16" x14ac:dyDescent="0.2">
      <c r="A1243" t="s">
        <v>13</v>
      </c>
      <c r="B1243">
        <v>7.6</v>
      </c>
      <c r="C1243" s="1" t="str">
        <f t="shared" si="745"/>
        <v>Low pH</v>
      </c>
      <c r="D1243">
        <v>16</v>
      </c>
      <c r="E1243">
        <v>2</v>
      </c>
      <c r="F1243">
        <v>3.1526399999999999</v>
      </c>
      <c r="G1243">
        <v>0</v>
      </c>
      <c r="H1243" s="1">
        <v>77.293000000000006</v>
      </c>
      <c r="I1243" s="1">
        <v>243.67700352</v>
      </c>
      <c r="J1243"/>
      <c r="K1243"/>
    </row>
    <row r="1244" spans="1:18" ht="16" x14ac:dyDescent="0.2">
      <c r="A1244" t="s">
        <v>13</v>
      </c>
      <c r="B1244">
        <v>7.6</v>
      </c>
      <c r="C1244" s="1" t="str">
        <f t="shared" si="745"/>
        <v>Low pH</v>
      </c>
      <c r="D1244">
        <v>16</v>
      </c>
      <c r="E1244">
        <v>3</v>
      </c>
      <c r="F1244">
        <v>6.9346799999999993</v>
      </c>
      <c r="G1244">
        <v>0</v>
      </c>
      <c r="H1244" s="1">
        <v>83.763000000000005</v>
      </c>
      <c r="I1244" s="1">
        <v>580.86960083999998</v>
      </c>
      <c r="J1244"/>
      <c r="K1244"/>
    </row>
    <row r="1245" spans="1:18" ht="16" x14ac:dyDescent="0.2">
      <c r="A1245" t="s">
        <v>13</v>
      </c>
      <c r="B1245">
        <v>7.6</v>
      </c>
      <c r="C1245" s="1" t="str">
        <f t="shared" si="745"/>
        <v>Low pH</v>
      </c>
      <c r="D1245">
        <v>16</v>
      </c>
      <c r="E1245">
        <v>4</v>
      </c>
      <c r="F1245">
        <v>9.14696</v>
      </c>
      <c r="G1245">
        <v>0</v>
      </c>
      <c r="H1245" s="1">
        <v>55.394999999999996</v>
      </c>
      <c r="I1245" s="1">
        <v>506.69584919999994</v>
      </c>
      <c r="J1245"/>
      <c r="K1245"/>
    </row>
    <row r="1246" spans="1:18" ht="16" x14ac:dyDescent="0.2">
      <c r="A1246" t="s">
        <v>13</v>
      </c>
      <c r="B1246">
        <v>7.6</v>
      </c>
      <c r="C1246" s="1" t="str">
        <f t="shared" si="745"/>
        <v>Low pH</v>
      </c>
      <c r="D1246">
        <v>16</v>
      </c>
      <c r="E1246">
        <v>5</v>
      </c>
      <c r="F1246">
        <v>8.0227599999999999</v>
      </c>
      <c r="G1246">
        <v>0</v>
      </c>
      <c r="H1246" s="1">
        <v>50.191000000000003</v>
      </c>
      <c r="I1246" s="1">
        <v>402.67034716000001</v>
      </c>
      <c r="J1246"/>
      <c r="K1246"/>
    </row>
    <row r="1247" spans="1:18" ht="16" x14ac:dyDescent="0.2">
      <c r="A1247" t="s">
        <v>13</v>
      </c>
      <c r="B1247">
        <v>7.6</v>
      </c>
      <c r="C1247" s="1" t="str">
        <f t="shared" si="745"/>
        <v>Low pH</v>
      </c>
      <c r="D1247">
        <v>16</v>
      </c>
      <c r="E1247">
        <v>6</v>
      </c>
      <c r="F1247">
        <v>11.46012</v>
      </c>
      <c r="G1247">
        <v>0</v>
      </c>
      <c r="H1247" s="1">
        <v>48.691999999999993</v>
      </c>
      <c r="I1247" s="1">
        <v>558.01616303999992</v>
      </c>
      <c r="J1247"/>
      <c r="K1247"/>
    </row>
    <row r="1248" spans="1:18" ht="16" x14ac:dyDescent="0.2">
      <c r="A1248" t="s">
        <v>13</v>
      </c>
      <c r="B1248">
        <v>7.6</v>
      </c>
      <c r="C1248" s="1" t="str">
        <f t="shared" si="745"/>
        <v>Low pH</v>
      </c>
      <c r="D1248">
        <v>16</v>
      </c>
      <c r="E1248">
        <v>7</v>
      </c>
      <c r="F1248">
        <v>10.874400000000001</v>
      </c>
      <c r="G1248">
        <v>1</v>
      </c>
      <c r="J1248"/>
      <c r="K1248"/>
    </row>
    <row r="1249" spans="1:18" ht="16" x14ac:dyDescent="0.2">
      <c r="A1249" t="s">
        <v>13</v>
      </c>
      <c r="B1249">
        <v>7.6</v>
      </c>
      <c r="C1249" s="1" t="str">
        <f t="shared" si="745"/>
        <v>Low pH</v>
      </c>
      <c r="D1249">
        <v>16</v>
      </c>
      <c r="E1249">
        <v>8</v>
      </c>
      <c r="F1249">
        <v>3.4437200000000003</v>
      </c>
      <c r="G1249">
        <v>0</v>
      </c>
      <c r="H1249" s="1">
        <v>7.7349999999999994</v>
      </c>
      <c r="I1249" s="1">
        <v>26.6371742</v>
      </c>
      <c r="J1249"/>
      <c r="K1249"/>
    </row>
    <row r="1250" spans="1:18" ht="16" x14ac:dyDescent="0.2">
      <c r="A1250" t="s">
        <v>13</v>
      </c>
      <c r="B1250">
        <v>7.6</v>
      </c>
      <c r="C1250" s="1" t="str">
        <f t="shared" si="745"/>
        <v>Low pH</v>
      </c>
      <c r="D1250">
        <v>16</v>
      </c>
      <c r="E1250">
        <v>9</v>
      </c>
      <c r="F1250">
        <v>7.3028399999999998</v>
      </c>
      <c r="G1250">
        <v>0</v>
      </c>
      <c r="H1250" s="1">
        <v>-65.779999999999973</v>
      </c>
      <c r="I1250" s="1">
        <v>-480.3808151999998</v>
      </c>
      <c r="J1250"/>
      <c r="K1250"/>
    </row>
    <row r="1251" spans="1:18" ht="16" x14ac:dyDescent="0.2">
      <c r="A1251" t="s">
        <v>13</v>
      </c>
      <c r="B1251">
        <v>7.6</v>
      </c>
      <c r="C1251" s="1" t="str">
        <f t="shared" si="745"/>
        <v>Low pH</v>
      </c>
      <c r="D1251">
        <v>16</v>
      </c>
      <c r="E1251">
        <v>10</v>
      </c>
      <c r="F1251">
        <v>13.69144</v>
      </c>
      <c r="G1251">
        <v>0</v>
      </c>
      <c r="H1251" s="1">
        <v>-67.052999999999997</v>
      </c>
      <c r="I1251" s="1">
        <v>-918.05212631999996</v>
      </c>
      <c r="J1251"/>
      <c r="K1251"/>
    </row>
    <row r="1252" spans="1:18" ht="16" x14ac:dyDescent="0.2">
      <c r="A1252" t="s">
        <v>16</v>
      </c>
      <c r="B1252">
        <v>7.6</v>
      </c>
      <c r="C1252" s="1" t="str">
        <f t="shared" si="745"/>
        <v>Low pH</v>
      </c>
      <c r="D1252">
        <v>7</v>
      </c>
      <c r="E1252">
        <v>1</v>
      </c>
      <c r="F1252">
        <v>1.4176</v>
      </c>
      <c r="G1252">
        <v>0</v>
      </c>
      <c r="H1252" s="1">
        <v>-50.610000000000014</v>
      </c>
      <c r="I1252" s="1">
        <v>-71.744736000000017</v>
      </c>
      <c r="J1252"/>
      <c r="K1252"/>
      <c r="L1252" s="1" t="str">
        <f t="shared" ref="L1252" si="764">A1252</f>
        <v>ccon</v>
      </c>
      <c r="M1252" s="1" t="str">
        <f t="shared" ref="M1252" si="765">C1252</f>
        <v>Low pH</v>
      </c>
      <c r="N1252" s="1">
        <f t="shared" ref="N1252" si="766">AVERAGE(F1252:F1261)</f>
        <v>6.5011428571428578</v>
      </c>
      <c r="O1252" s="1">
        <f t="shared" ref="O1252:P1252" si="767">AVERAGE(H1252:H1261)</f>
        <v>0.71899999999999609</v>
      </c>
      <c r="P1252" s="1">
        <f t="shared" si="767"/>
        <v>136.25701798857142</v>
      </c>
      <c r="Q1252" s="1">
        <f t="shared" ref="Q1252" si="768">COUNTIF(G1252:G1261,"=1")</f>
        <v>0</v>
      </c>
      <c r="R1252" s="1">
        <f t="shared" ref="R1252" si="769">COUNTIF(G1252:G1261,"=2")</f>
        <v>3</v>
      </c>
    </row>
    <row r="1253" spans="1:18" ht="16" x14ac:dyDescent="0.2">
      <c r="A1253" t="s">
        <v>16</v>
      </c>
      <c r="B1253">
        <v>7.6</v>
      </c>
      <c r="C1253" s="1" t="str">
        <f t="shared" si="745"/>
        <v>Low pH</v>
      </c>
      <c r="D1253">
        <v>7</v>
      </c>
      <c r="E1253">
        <v>2</v>
      </c>
      <c r="F1253">
        <v>1.01824</v>
      </c>
      <c r="G1253">
        <v>0</v>
      </c>
      <c r="H1253" s="1">
        <v>-68</v>
      </c>
      <c r="I1253" s="1">
        <v>-69.240319999999997</v>
      </c>
      <c r="J1253"/>
      <c r="K1253"/>
    </row>
    <row r="1254" spans="1:18" ht="16" x14ac:dyDescent="0.2">
      <c r="A1254" t="s">
        <v>16</v>
      </c>
      <c r="B1254">
        <v>7.6</v>
      </c>
      <c r="C1254" s="1" t="str">
        <f t="shared" si="745"/>
        <v>Low pH</v>
      </c>
      <c r="D1254">
        <v>7</v>
      </c>
      <c r="E1254">
        <v>3</v>
      </c>
      <c r="F1254">
        <v>8.329600000000001</v>
      </c>
      <c r="G1254">
        <v>0</v>
      </c>
      <c r="H1254" s="1">
        <v>-69.75200000000001</v>
      </c>
      <c r="I1254" s="1">
        <v>-581.00625920000016</v>
      </c>
      <c r="J1254"/>
      <c r="K1254"/>
    </row>
    <row r="1255" spans="1:18" ht="16" x14ac:dyDescent="0.2">
      <c r="A1255" t="s">
        <v>16</v>
      </c>
      <c r="B1255">
        <v>7.6</v>
      </c>
      <c r="C1255" s="1" t="str">
        <f t="shared" si="745"/>
        <v>Low pH</v>
      </c>
      <c r="D1255">
        <v>7</v>
      </c>
      <c r="E1255">
        <v>4</v>
      </c>
      <c r="F1255">
        <v>8.8900800000000011</v>
      </c>
      <c r="G1255">
        <v>0</v>
      </c>
      <c r="H1255" s="1">
        <v>-51.337999999999994</v>
      </c>
      <c r="I1255" s="1">
        <v>-456.39892703999999</v>
      </c>
      <c r="J1255"/>
      <c r="K1255"/>
    </row>
    <row r="1256" spans="1:18" ht="16" x14ac:dyDescent="0.2">
      <c r="A1256" t="s">
        <v>16</v>
      </c>
      <c r="B1256">
        <v>7.6</v>
      </c>
      <c r="C1256" s="1" t="str">
        <f t="shared" si="745"/>
        <v>Low pH</v>
      </c>
      <c r="D1256">
        <v>7</v>
      </c>
      <c r="E1256">
        <v>5</v>
      </c>
      <c r="F1256">
        <v>3.3342000000000001</v>
      </c>
      <c r="G1256">
        <v>0</v>
      </c>
      <c r="H1256" s="1">
        <v>82.744</v>
      </c>
      <c r="I1256" s="1">
        <v>275.8850448</v>
      </c>
      <c r="J1256"/>
      <c r="K1256"/>
    </row>
    <row r="1257" spans="1:18" ht="16" x14ac:dyDescent="0.2">
      <c r="A1257" t="s">
        <v>16</v>
      </c>
      <c r="B1257">
        <v>7.6</v>
      </c>
      <c r="C1257" s="1" t="str">
        <f t="shared" si="745"/>
        <v>Low pH</v>
      </c>
      <c r="D1257">
        <v>7</v>
      </c>
      <c r="E1257">
        <v>6</v>
      </c>
      <c r="F1257">
        <v>7.4404399999999997</v>
      </c>
      <c r="G1257">
        <v>0</v>
      </c>
      <c r="H1257" s="1">
        <v>76.745999999999995</v>
      </c>
      <c r="I1257" s="1">
        <v>571.02400823999994</v>
      </c>
      <c r="J1257"/>
      <c r="K1257"/>
    </row>
    <row r="1258" spans="1:18" ht="16" x14ac:dyDescent="0.2">
      <c r="A1258" t="s">
        <v>16</v>
      </c>
      <c r="B1258">
        <v>7.6</v>
      </c>
      <c r="C1258" s="1" t="str">
        <f t="shared" si="745"/>
        <v>Low pH</v>
      </c>
      <c r="D1258">
        <v>7</v>
      </c>
      <c r="E1258">
        <v>7</v>
      </c>
      <c r="F1258">
        <v>15.077840000000002</v>
      </c>
      <c r="G1258">
        <v>0</v>
      </c>
      <c r="H1258" s="1">
        <v>85.242999999999995</v>
      </c>
      <c r="I1258" s="1">
        <v>1285.2803151200001</v>
      </c>
      <c r="J1258"/>
      <c r="K1258"/>
    </row>
    <row r="1259" spans="1:18" ht="16" x14ac:dyDescent="0.2">
      <c r="A1259" t="s">
        <v>16</v>
      </c>
      <c r="B1259">
        <v>7.6</v>
      </c>
      <c r="C1259" s="1" t="str">
        <f t="shared" si="745"/>
        <v>Low pH</v>
      </c>
      <c r="D1259">
        <v>7</v>
      </c>
      <c r="E1259">
        <v>8</v>
      </c>
      <c r="F1259"/>
      <c r="G1259">
        <v>2</v>
      </c>
      <c r="J1259"/>
      <c r="K1259"/>
    </row>
    <row r="1260" spans="1:18" ht="16" x14ac:dyDescent="0.2">
      <c r="A1260" t="s">
        <v>16</v>
      </c>
      <c r="B1260">
        <v>7.6</v>
      </c>
      <c r="C1260" s="1" t="str">
        <f t="shared" si="745"/>
        <v>Low pH</v>
      </c>
      <c r="D1260">
        <v>7</v>
      </c>
      <c r="E1260">
        <v>9</v>
      </c>
      <c r="F1260"/>
      <c r="G1260">
        <v>2</v>
      </c>
      <c r="J1260"/>
      <c r="K1260"/>
    </row>
    <row r="1261" spans="1:18" ht="16" x14ac:dyDescent="0.2">
      <c r="A1261" t="s">
        <v>16</v>
      </c>
      <c r="B1261">
        <v>7.6</v>
      </c>
      <c r="C1261" s="1" t="str">
        <f t="shared" si="745"/>
        <v>Low pH</v>
      </c>
      <c r="D1261">
        <v>7</v>
      </c>
      <c r="E1261">
        <v>10</v>
      </c>
      <c r="F1261"/>
      <c r="G1261">
        <v>2</v>
      </c>
      <c r="J1261"/>
      <c r="K1261"/>
    </row>
    <row r="1262" spans="1:18" ht="16" x14ac:dyDescent="0.2">
      <c r="A1262" t="s">
        <v>13</v>
      </c>
      <c r="B1262">
        <v>7.6</v>
      </c>
      <c r="C1262" s="1" t="str">
        <f t="shared" si="745"/>
        <v>Low pH</v>
      </c>
      <c r="D1262">
        <v>17</v>
      </c>
      <c r="E1262">
        <v>1</v>
      </c>
      <c r="F1262">
        <v>2.8621600000000003</v>
      </c>
      <c r="G1262">
        <v>0</v>
      </c>
      <c r="H1262" s="1">
        <v>49.564999999999998</v>
      </c>
      <c r="I1262" s="1">
        <v>141.86296040000002</v>
      </c>
      <c r="J1262"/>
      <c r="K1262"/>
      <c r="L1262" s="1" t="str">
        <f t="shared" ref="L1262" si="770">A1262</f>
        <v>ctrl</v>
      </c>
      <c r="M1262" s="1" t="str">
        <f t="shared" ref="M1262" si="771">C1262</f>
        <v>Low pH</v>
      </c>
      <c r="N1262" s="1">
        <f t="shared" ref="N1262" si="772">AVERAGE(F1262:F1271)</f>
        <v>5.84551</v>
      </c>
      <c r="O1262" s="1">
        <f t="shared" ref="O1262:P1262" si="773">AVERAGE(H1262:H1271)</f>
        <v>59.027857142857151</v>
      </c>
      <c r="P1262" s="1">
        <f t="shared" si="773"/>
        <v>355.13317502857143</v>
      </c>
      <c r="Q1262" s="1">
        <f t="shared" ref="Q1262" si="774">COUNTIF(G1262:G1271,"=1")</f>
        <v>1</v>
      </c>
      <c r="R1262" s="1">
        <f t="shared" ref="R1262" si="775">COUNTIF(G1262:G1271,"=2")</f>
        <v>2</v>
      </c>
    </row>
    <row r="1263" spans="1:18" ht="16" x14ac:dyDescent="0.2">
      <c r="A1263" t="s">
        <v>13</v>
      </c>
      <c r="B1263">
        <v>7.6</v>
      </c>
      <c r="C1263" s="1" t="str">
        <f t="shared" si="745"/>
        <v>Low pH</v>
      </c>
      <c r="D1263">
        <v>17</v>
      </c>
      <c r="E1263">
        <v>2</v>
      </c>
      <c r="F1263">
        <v>6.1470000000000002</v>
      </c>
      <c r="G1263">
        <v>0</v>
      </c>
      <c r="H1263" s="1">
        <v>74.34</v>
      </c>
      <c r="I1263" s="1">
        <v>456.96798000000001</v>
      </c>
      <c r="J1263"/>
      <c r="K1263"/>
    </row>
    <row r="1264" spans="1:18" ht="16" x14ac:dyDescent="0.2">
      <c r="A1264" t="s">
        <v>13</v>
      </c>
      <c r="B1264">
        <v>7.6</v>
      </c>
      <c r="C1264" s="1" t="str">
        <f t="shared" si="745"/>
        <v>Low pH</v>
      </c>
      <c r="D1264">
        <v>17</v>
      </c>
      <c r="E1264">
        <v>3</v>
      </c>
      <c r="F1264">
        <v>10.094279999999999</v>
      </c>
      <c r="G1264">
        <v>0</v>
      </c>
      <c r="H1264" s="1">
        <v>84.606999999999999</v>
      </c>
      <c r="I1264" s="1">
        <v>854.04674795999995</v>
      </c>
      <c r="J1264"/>
      <c r="K1264"/>
    </row>
    <row r="1265" spans="1:18" ht="16" x14ac:dyDescent="0.2">
      <c r="A1265" t="s">
        <v>13</v>
      </c>
      <c r="B1265">
        <v>7.6</v>
      </c>
      <c r="C1265" s="1" t="str">
        <f t="shared" si="745"/>
        <v>Low pH</v>
      </c>
      <c r="D1265">
        <v>17</v>
      </c>
      <c r="E1265">
        <v>4</v>
      </c>
      <c r="F1265">
        <v>4.6647600000000002</v>
      </c>
      <c r="G1265">
        <v>0</v>
      </c>
      <c r="H1265" s="1">
        <v>89.165999999999997</v>
      </c>
      <c r="I1265" s="1">
        <v>415.93799016000003</v>
      </c>
      <c r="J1265"/>
      <c r="K1265"/>
    </row>
    <row r="1266" spans="1:18" ht="16" x14ac:dyDescent="0.2">
      <c r="A1266" t="s">
        <v>13</v>
      </c>
      <c r="B1266">
        <v>7.6</v>
      </c>
      <c r="C1266" s="1" t="str">
        <f t="shared" si="745"/>
        <v>Low pH</v>
      </c>
      <c r="D1266">
        <v>17</v>
      </c>
      <c r="E1266">
        <v>5</v>
      </c>
      <c r="F1266">
        <v>4.7382799999999996</v>
      </c>
      <c r="G1266">
        <v>0</v>
      </c>
      <c r="H1266" s="1">
        <v>55.311000000000007</v>
      </c>
      <c r="I1266" s="1">
        <v>262.07900508</v>
      </c>
      <c r="J1266"/>
      <c r="K1266"/>
    </row>
    <row r="1267" spans="1:18" ht="16" x14ac:dyDescent="0.2">
      <c r="A1267" t="s">
        <v>13</v>
      </c>
      <c r="B1267">
        <v>7.6</v>
      </c>
      <c r="C1267" s="1" t="str">
        <f t="shared" si="745"/>
        <v>Low pH</v>
      </c>
      <c r="D1267">
        <v>17</v>
      </c>
      <c r="E1267">
        <v>6</v>
      </c>
      <c r="F1267">
        <v>5.5816800000000004</v>
      </c>
      <c r="G1267">
        <v>0</v>
      </c>
      <c r="H1267" s="1">
        <v>39.700000000000003</v>
      </c>
      <c r="I1267" s="1">
        <v>221.59269600000005</v>
      </c>
      <c r="J1267"/>
      <c r="K1267"/>
    </row>
    <row r="1268" spans="1:18" ht="16" x14ac:dyDescent="0.2">
      <c r="A1268" t="s">
        <v>13</v>
      </c>
      <c r="B1268">
        <v>7.6</v>
      </c>
      <c r="C1268" s="1" t="str">
        <f t="shared" si="745"/>
        <v>Low pH</v>
      </c>
      <c r="D1268">
        <v>17</v>
      </c>
      <c r="E1268">
        <v>7</v>
      </c>
      <c r="F1268">
        <v>6.5076000000000001</v>
      </c>
      <c r="G1268">
        <v>0</v>
      </c>
      <c r="H1268" s="1">
        <v>20.506</v>
      </c>
      <c r="I1268" s="1">
        <v>133.44484560000001</v>
      </c>
      <c r="J1268"/>
      <c r="K1268"/>
    </row>
    <row r="1269" spans="1:18" ht="16" x14ac:dyDescent="0.2">
      <c r="A1269" t="s">
        <v>13</v>
      </c>
      <c r="B1269">
        <v>7.6</v>
      </c>
      <c r="C1269" s="1" t="str">
        <f t="shared" si="745"/>
        <v>Low pH</v>
      </c>
      <c r="D1269">
        <v>17</v>
      </c>
      <c r="E1269">
        <v>8</v>
      </c>
      <c r="F1269">
        <v>6.1683199999999996</v>
      </c>
      <c r="G1269">
        <v>1</v>
      </c>
      <c r="J1269"/>
      <c r="K1269"/>
    </row>
    <row r="1270" spans="1:18" ht="16" x14ac:dyDescent="0.2">
      <c r="A1270" t="s">
        <v>13</v>
      </c>
      <c r="B1270">
        <v>7.6</v>
      </c>
      <c r="C1270" s="1" t="str">
        <f t="shared" si="745"/>
        <v>Low pH</v>
      </c>
      <c r="D1270">
        <v>17</v>
      </c>
      <c r="E1270">
        <v>9</v>
      </c>
      <c r="F1270"/>
      <c r="G1270">
        <v>2</v>
      </c>
      <c r="J1270"/>
      <c r="K1270"/>
    </row>
    <row r="1271" spans="1:18" ht="16" x14ac:dyDescent="0.2">
      <c r="A1271" t="s">
        <v>13</v>
      </c>
      <c r="B1271">
        <v>7.6</v>
      </c>
      <c r="C1271" s="1" t="str">
        <f t="shared" si="745"/>
        <v>Low pH</v>
      </c>
      <c r="D1271">
        <v>17</v>
      </c>
      <c r="E1271">
        <v>10</v>
      </c>
      <c r="F1271"/>
      <c r="G1271">
        <v>2</v>
      </c>
      <c r="J1271"/>
      <c r="K1271"/>
    </row>
    <row r="1272" spans="1:18" ht="16" x14ac:dyDescent="0.2">
      <c r="A1272" t="s">
        <v>16</v>
      </c>
      <c r="B1272">
        <v>7.6</v>
      </c>
      <c r="C1272" s="1" t="str">
        <f t="shared" si="745"/>
        <v>Low pH</v>
      </c>
      <c r="D1272">
        <v>8</v>
      </c>
      <c r="E1272">
        <v>1</v>
      </c>
      <c r="F1272">
        <v>2.7211599999999998</v>
      </c>
      <c r="G1272">
        <v>0</v>
      </c>
      <c r="H1272" s="1">
        <v>-21.314999999999998</v>
      </c>
      <c r="I1272" s="1">
        <v>-58.001525399999991</v>
      </c>
      <c r="J1272"/>
      <c r="K1272"/>
      <c r="L1272" s="1" t="str">
        <f t="shared" ref="L1272" si="776">A1272</f>
        <v>ccon</v>
      </c>
      <c r="M1272" s="1" t="str">
        <f t="shared" ref="M1272" si="777">C1272</f>
        <v>Low pH</v>
      </c>
      <c r="N1272" s="1">
        <f t="shared" ref="N1272" si="778">AVERAGE(F1272:F1281)</f>
        <v>8.2715200000000006</v>
      </c>
      <c r="O1272" s="1">
        <f t="shared" ref="O1272:P1272" si="779">AVERAGE(H1272:H1281)</f>
        <v>54.074428571428577</v>
      </c>
      <c r="P1272" s="1">
        <f t="shared" si="779"/>
        <v>517.24394408000001</v>
      </c>
      <c r="Q1272" s="1">
        <f t="shared" ref="Q1272" si="780">COUNTIF(G1272:G1281,"=1")</f>
        <v>0</v>
      </c>
      <c r="R1272" s="1">
        <f t="shared" ref="R1272" si="781">COUNTIF(G1272:G1281,"=2")</f>
        <v>3</v>
      </c>
    </row>
    <row r="1273" spans="1:18" ht="16" x14ac:dyDescent="0.2">
      <c r="A1273" t="s">
        <v>16</v>
      </c>
      <c r="B1273">
        <v>7.6</v>
      </c>
      <c r="C1273" s="1" t="str">
        <f t="shared" si="745"/>
        <v>Low pH</v>
      </c>
      <c r="D1273">
        <v>8</v>
      </c>
      <c r="E1273">
        <v>2</v>
      </c>
      <c r="F1273">
        <v>2.77704</v>
      </c>
      <c r="G1273">
        <v>0</v>
      </c>
      <c r="H1273" s="1">
        <v>71.503999999999991</v>
      </c>
      <c r="I1273" s="1">
        <v>198.56946815999996</v>
      </c>
      <c r="J1273"/>
      <c r="K1273"/>
    </row>
    <row r="1274" spans="1:18" ht="16" x14ac:dyDescent="0.2">
      <c r="A1274" t="s">
        <v>16</v>
      </c>
      <c r="B1274">
        <v>7.6</v>
      </c>
      <c r="C1274" s="1" t="str">
        <f t="shared" si="745"/>
        <v>Low pH</v>
      </c>
      <c r="D1274">
        <v>8</v>
      </c>
      <c r="E1274">
        <v>3</v>
      </c>
      <c r="F1274">
        <v>4.5844800000000001</v>
      </c>
      <c r="G1274">
        <v>0</v>
      </c>
      <c r="H1274" s="1">
        <v>52.248999999999995</v>
      </c>
      <c r="I1274" s="1">
        <v>239.53449551999998</v>
      </c>
      <c r="J1274"/>
      <c r="K1274"/>
    </row>
    <row r="1275" spans="1:18" ht="16" x14ac:dyDescent="0.2">
      <c r="A1275" t="s">
        <v>16</v>
      </c>
      <c r="B1275">
        <v>7.6</v>
      </c>
      <c r="C1275" s="1" t="str">
        <f t="shared" si="745"/>
        <v>Low pH</v>
      </c>
      <c r="D1275">
        <v>8</v>
      </c>
      <c r="E1275">
        <v>4</v>
      </c>
      <c r="F1275">
        <v>4.4463200000000001</v>
      </c>
      <c r="G1275">
        <v>0</v>
      </c>
      <c r="H1275" s="1">
        <v>75.275999999999996</v>
      </c>
      <c r="I1275" s="1">
        <v>334.70118431999998</v>
      </c>
      <c r="J1275"/>
      <c r="K1275"/>
    </row>
    <row r="1276" spans="1:18" ht="16" x14ac:dyDescent="0.2">
      <c r="A1276" t="s">
        <v>16</v>
      </c>
      <c r="B1276">
        <v>7.6</v>
      </c>
      <c r="C1276" s="1" t="str">
        <f t="shared" si="745"/>
        <v>Low pH</v>
      </c>
      <c r="D1276">
        <v>8</v>
      </c>
      <c r="E1276">
        <v>5</v>
      </c>
      <c r="F1276">
        <v>12.642280000000001</v>
      </c>
      <c r="G1276">
        <v>0</v>
      </c>
      <c r="H1276" s="1">
        <v>65.912000000000006</v>
      </c>
      <c r="I1276" s="1">
        <v>833.27795936000018</v>
      </c>
      <c r="J1276"/>
      <c r="K1276"/>
    </row>
    <row r="1277" spans="1:18" ht="16" x14ac:dyDescent="0.2">
      <c r="A1277" t="s">
        <v>16</v>
      </c>
      <c r="B1277">
        <v>7.6</v>
      </c>
      <c r="C1277" s="1" t="str">
        <f t="shared" si="745"/>
        <v>Low pH</v>
      </c>
      <c r="D1277">
        <v>8</v>
      </c>
      <c r="E1277">
        <v>6</v>
      </c>
      <c r="F1277">
        <v>15.36748</v>
      </c>
      <c r="G1277">
        <v>0</v>
      </c>
      <c r="H1277" s="1">
        <v>68.790000000000006</v>
      </c>
      <c r="I1277" s="1">
        <v>1057.1289492000001</v>
      </c>
      <c r="J1277"/>
      <c r="K1277"/>
    </row>
    <row r="1278" spans="1:18" ht="16" x14ac:dyDescent="0.2">
      <c r="A1278" t="s">
        <v>16</v>
      </c>
      <c r="B1278">
        <v>7.6</v>
      </c>
      <c r="C1278" s="1" t="str">
        <f t="shared" si="745"/>
        <v>Low pH</v>
      </c>
      <c r="D1278">
        <v>8</v>
      </c>
      <c r="E1278">
        <v>7</v>
      </c>
      <c r="F1278">
        <v>15.361880000000001</v>
      </c>
      <c r="G1278">
        <v>0</v>
      </c>
      <c r="H1278" s="1">
        <v>66.105000000000004</v>
      </c>
      <c r="I1278" s="1">
        <v>1015.4970774000001</v>
      </c>
      <c r="J1278"/>
      <c r="K1278"/>
    </row>
    <row r="1279" spans="1:18" ht="16" x14ac:dyDescent="0.2">
      <c r="A1279" t="s">
        <v>16</v>
      </c>
      <c r="B1279">
        <v>7.6</v>
      </c>
      <c r="C1279" s="1" t="str">
        <f t="shared" si="745"/>
        <v>Low pH</v>
      </c>
      <c r="D1279">
        <v>8</v>
      </c>
      <c r="E1279">
        <v>8</v>
      </c>
      <c r="F1279"/>
      <c r="G1279">
        <v>2</v>
      </c>
      <c r="J1279"/>
      <c r="K1279"/>
    </row>
    <row r="1280" spans="1:18" ht="16" x14ac:dyDescent="0.2">
      <c r="A1280" t="s">
        <v>16</v>
      </c>
      <c r="B1280">
        <v>7.6</v>
      </c>
      <c r="C1280" s="1" t="str">
        <f t="shared" si="745"/>
        <v>Low pH</v>
      </c>
      <c r="D1280">
        <v>8</v>
      </c>
      <c r="E1280">
        <v>9</v>
      </c>
      <c r="F1280"/>
      <c r="G1280">
        <v>2</v>
      </c>
      <c r="J1280"/>
      <c r="K1280"/>
    </row>
    <row r="1281" spans="1:18" ht="16" x14ac:dyDescent="0.2">
      <c r="A1281" t="s">
        <v>16</v>
      </c>
      <c r="B1281">
        <v>7.6</v>
      </c>
      <c r="C1281" s="1" t="str">
        <f t="shared" si="745"/>
        <v>Low pH</v>
      </c>
      <c r="D1281">
        <v>8</v>
      </c>
      <c r="E1281">
        <v>10</v>
      </c>
      <c r="F1281"/>
      <c r="G1281">
        <v>2</v>
      </c>
      <c r="J1281"/>
      <c r="K1281"/>
    </row>
    <row r="1282" spans="1:18" ht="16" x14ac:dyDescent="0.2">
      <c r="A1282" t="s">
        <v>13</v>
      </c>
      <c r="B1282">
        <v>7.6</v>
      </c>
      <c r="C1282" s="1" t="str">
        <f t="shared" si="745"/>
        <v>Low pH</v>
      </c>
      <c r="D1282">
        <v>18</v>
      </c>
      <c r="E1282">
        <v>1</v>
      </c>
      <c r="F1282">
        <v>2.82728</v>
      </c>
      <c r="G1282">
        <v>0</v>
      </c>
      <c r="H1282" s="1">
        <v>48.115000000000009</v>
      </c>
      <c r="I1282" s="1">
        <v>136.03457720000003</v>
      </c>
      <c r="J1282"/>
      <c r="K1282"/>
      <c r="L1282" s="1" t="str">
        <f t="shared" ref="L1282" si="782">A1282</f>
        <v>ctrl</v>
      </c>
      <c r="M1282" s="1" t="str">
        <f t="shared" ref="M1282" si="783">C1282</f>
        <v>Low pH</v>
      </c>
      <c r="N1282" s="1">
        <f t="shared" ref="N1282" si="784">AVERAGE(F1282:F1291)</f>
        <v>2.3757999999999999</v>
      </c>
      <c r="O1282" s="1">
        <f t="shared" ref="O1282:P1282" si="785">AVERAGE(H1282:H1291)</f>
        <v>26.777111111111115</v>
      </c>
      <c r="P1282" s="1">
        <f t="shared" si="785"/>
        <v>84.92095320444443</v>
      </c>
      <c r="Q1282" s="1">
        <f t="shared" ref="Q1282" si="786">COUNTIF(G1282:G1291,"=1")</f>
        <v>0</v>
      </c>
      <c r="R1282" s="1">
        <f t="shared" ref="R1282" si="787">COUNTIF(G1282:G1291,"=2")</f>
        <v>1</v>
      </c>
    </row>
    <row r="1283" spans="1:18" ht="16" x14ac:dyDescent="0.2">
      <c r="A1283" t="s">
        <v>13</v>
      </c>
      <c r="B1283">
        <v>7.6</v>
      </c>
      <c r="C1283" s="1" t="str">
        <f t="shared" ref="C1283:C1346" si="788">IF(B1283&gt;8,"Control pH","Low pH")</f>
        <v>Low pH</v>
      </c>
      <c r="D1283">
        <v>18</v>
      </c>
      <c r="E1283">
        <v>2</v>
      </c>
      <c r="F1283">
        <v>4.2580799999999996</v>
      </c>
      <c r="G1283">
        <v>0</v>
      </c>
      <c r="H1283" s="1">
        <v>87.397999999999996</v>
      </c>
      <c r="I1283" s="1">
        <v>372.14767583999998</v>
      </c>
      <c r="J1283"/>
      <c r="K1283"/>
    </row>
    <row r="1284" spans="1:18" ht="16" x14ac:dyDescent="0.2">
      <c r="A1284" t="s">
        <v>13</v>
      </c>
      <c r="B1284">
        <v>7.6</v>
      </c>
      <c r="C1284" s="1" t="str">
        <f t="shared" si="788"/>
        <v>Low pH</v>
      </c>
      <c r="D1284">
        <v>18</v>
      </c>
      <c r="E1284">
        <v>3</v>
      </c>
      <c r="F1284">
        <v>1.80488</v>
      </c>
      <c r="G1284">
        <v>0</v>
      </c>
      <c r="H1284" s="1">
        <v>35.804000000000002</v>
      </c>
      <c r="I1284" s="1">
        <v>64.62192352000001</v>
      </c>
      <c r="J1284"/>
      <c r="K1284"/>
    </row>
    <row r="1285" spans="1:18" ht="16" x14ac:dyDescent="0.2">
      <c r="A1285" t="s">
        <v>13</v>
      </c>
      <c r="B1285">
        <v>7.6</v>
      </c>
      <c r="C1285" s="1" t="str">
        <f t="shared" si="788"/>
        <v>Low pH</v>
      </c>
      <c r="D1285">
        <v>18</v>
      </c>
      <c r="E1285">
        <v>4</v>
      </c>
      <c r="F1285">
        <v>1.6473199999999999</v>
      </c>
      <c r="G1285">
        <v>0</v>
      </c>
      <c r="H1285" s="1">
        <v>83.944999999999993</v>
      </c>
      <c r="I1285" s="1">
        <v>138.28427739999998</v>
      </c>
      <c r="J1285"/>
      <c r="K1285"/>
    </row>
    <row r="1286" spans="1:18" ht="16" x14ac:dyDescent="0.2">
      <c r="A1286" t="s">
        <v>13</v>
      </c>
      <c r="B1286">
        <v>7.6</v>
      </c>
      <c r="C1286" s="1" t="str">
        <f t="shared" si="788"/>
        <v>Low pH</v>
      </c>
      <c r="D1286">
        <v>18</v>
      </c>
      <c r="E1286">
        <v>5</v>
      </c>
      <c r="F1286">
        <v>0.51223999999999992</v>
      </c>
      <c r="G1286">
        <v>0</v>
      </c>
      <c r="H1286" s="1">
        <v>61.66</v>
      </c>
      <c r="I1286" s="1">
        <v>31.584718399999993</v>
      </c>
      <c r="J1286"/>
      <c r="K1286"/>
    </row>
    <row r="1287" spans="1:18" ht="16" x14ac:dyDescent="0.2">
      <c r="A1287" t="s">
        <v>13</v>
      </c>
      <c r="B1287">
        <v>7.6</v>
      </c>
      <c r="C1287" s="1" t="str">
        <f t="shared" si="788"/>
        <v>Low pH</v>
      </c>
      <c r="D1287">
        <v>18</v>
      </c>
      <c r="E1287">
        <v>6</v>
      </c>
      <c r="F1287">
        <v>1.26492</v>
      </c>
      <c r="G1287">
        <v>0</v>
      </c>
      <c r="H1287" s="1">
        <v>11.694999999999993</v>
      </c>
      <c r="I1287" s="1">
        <v>14.793239399999992</v>
      </c>
      <c r="J1287"/>
      <c r="K1287"/>
    </row>
    <row r="1288" spans="1:18" ht="16" x14ac:dyDescent="0.2">
      <c r="A1288" t="s">
        <v>13</v>
      </c>
      <c r="B1288">
        <v>7.6</v>
      </c>
      <c r="C1288" s="1" t="str">
        <f t="shared" si="788"/>
        <v>Low pH</v>
      </c>
      <c r="D1288">
        <v>18</v>
      </c>
      <c r="E1288">
        <v>7</v>
      </c>
      <c r="F1288">
        <v>0.68819999999999992</v>
      </c>
      <c r="G1288">
        <v>0</v>
      </c>
      <c r="H1288" s="1">
        <v>-77.461999999999989</v>
      </c>
      <c r="I1288" s="1">
        <v>-53.309348399999983</v>
      </c>
      <c r="J1288"/>
      <c r="K1288"/>
    </row>
    <row r="1289" spans="1:18" ht="16" x14ac:dyDescent="0.2">
      <c r="A1289" t="s">
        <v>13</v>
      </c>
      <c r="B1289">
        <v>7.6</v>
      </c>
      <c r="C1289" s="1" t="str">
        <f t="shared" si="788"/>
        <v>Low pH</v>
      </c>
      <c r="D1289">
        <v>18</v>
      </c>
      <c r="E1289">
        <v>8</v>
      </c>
      <c r="F1289">
        <v>2.0937999999999999</v>
      </c>
      <c r="G1289">
        <v>0</v>
      </c>
      <c r="H1289" s="1">
        <v>-29.581999999999994</v>
      </c>
      <c r="I1289" s="1">
        <v>-61.938791599999981</v>
      </c>
      <c r="J1289"/>
      <c r="K1289"/>
    </row>
    <row r="1290" spans="1:18" ht="16" x14ac:dyDescent="0.2">
      <c r="A1290" t="s">
        <v>13</v>
      </c>
      <c r="B1290">
        <v>7.6</v>
      </c>
      <c r="C1290" s="1" t="str">
        <f t="shared" si="788"/>
        <v>Low pH</v>
      </c>
      <c r="D1290">
        <v>18</v>
      </c>
      <c r="E1290">
        <v>9</v>
      </c>
      <c r="F1290">
        <v>6.2854799999999997</v>
      </c>
      <c r="G1290">
        <v>0</v>
      </c>
      <c r="H1290" s="1">
        <v>19.420999999999992</v>
      </c>
      <c r="I1290" s="1">
        <v>122.07030707999995</v>
      </c>
      <c r="J1290"/>
      <c r="K1290"/>
    </row>
    <row r="1291" spans="1:18" ht="16" x14ac:dyDescent="0.2">
      <c r="A1291" t="s">
        <v>13</v>
      </c>
      <c r="B1291">
        <v>7.6</v>
      </c>
      <c r="C1291" s="1" t="str">
        <f t="shared" si="788"/>
        <v>Low pH</v>
      </c>
      <c r="D1291">
        <v>18</v>
      </c>
      <c r="E1291">
        <v>10</v>
      </c>
      <c r="F1291"/>
      <c r="G1291">
        <v>2</v>
      </c>
      <c r="J1291"/>
      <c r="K1291"/>
    </row>
    <row r="1292" spans="1:18" ht="16" x14ac:dyDescent="0.2">
      <c r="A1292" t="s">
        <v>16</v>
      </c>
      <c r="B1292">
        <v>7.6</v>
      </c>
      <c r="C1292" s="1" t="str">
        <f t="shared" si="788"/>
        <v>Low pH</v>
      </c>
      <c r="D1292">
        <v>9</v>
      </c>
      <c r="E1292">
        <v>1</v>
      </c>
      <c r="F1292">
        <v>4.3737200000000005</v>
      </c>
      <c r="G1292">
        <v>0</v>
      </c>
      <c r="H1292" s="1">
        <v>73.193999999999988</v>
      </c>
      <c r="I1292" s="1">
        <v>320.13006167999998</v>
      </c>
      <c r="J1292"/>
      <c r="K1292"/>
      <c r="L1292" s="1" t="str">
        <f t="shared" ref="L1292" si="789">A1292</f>
        <v>ccon</v>
      </c>
      <c r="M1292" s="1" t="str">
        <f t="shared" ref="M1292" si="790">C1292</f>
        <v>Low pH</v>
      </c>
      <c r="N1292" s="1">
        <f t="shared" ref="N1292" si="791">AVERAGE(F1292:F1301)</f>
        <v>3.7137155555555563</v>
      </c>
      <c r="O1292" s="1">
        <f t="shared" ref="O1292:P1292" si="792">AVERAGE(H1292:H1301)</f>
        <v>44.364777777777782</v>
      </c>
      <c r="P1292" s="1">
        <f t="shared" si="792"/>
        <v>212.27606745777777</v>
      </c>
      <c r="Q1292" s="1">
        <f t="shared" ref="Q1292" si="793">COUNTIF(G1292:G1301,"=1")</f>
        <v>0</v>
      </c>
      <c r="R1292" s="1">
        <f t="shared" ref="R1292" si="794">COUNTIF(G1292:G1301,"=2")</f>
        <v>1</v>
      </c>
    </row>
    <row r="1293" spans="1:18" ht="16" x14ac:dyDescent="0.2">
      <c r="A1293" t="s">
        <v>16</v>
      </c>
      <c r="B1293">
        <v>7.6</v>
      </c>
      <c r="C1293" s="1" t="str">
        <f t="shared" si="788"/>
        <v>Low pH</v>
      </c>
      <c r="D1293">
        <v>9</v>
      </c>
      <c r="E1293">
        <v>2</v>
      </c>
      <c r="F1293">
        <v>9.5210000000000008</v>
      </c>
      <c r="G1293">
        <v>0</v>
      </c>
      <c r="H1293" s="1">
        <v>88.158000000000001</v>
      </c>
      <c r="I1293" s="1">
        <v>839.35231800000008</v>
      </c>
      <c r="J1293"/>
      <c r="K1293"/>
    </row>
    <row r="1294" spans="1:18" ht="16" x14ac:dyDescent="0.2">
      <c r="A1294" t="s">
        <v>16</v>
      </c>
      <c r="B1294">
        <v>7.6</v>
      </c>
      <c r="C1294" s="1" t="str">
        <f t="shared" si="788"/>
        <v>Low pH</v>
      </c>
      <c r="D1294">
        <v>9</v>
      </c>
      <c r="E1294">
        <v>3</v>
      </c>
      <c r="F1294">
        <v>8.9603599999999997</v>
      </c>
      <c r="G1294">
        <v>0</v>
      </c>
      <c r="H1294" s="1">
        <v>67.512</v>
      </c>
      <c r="I1294" s="1">
        <v>604.93182432000003</v>
      </c>
      <c r="J1294"/>
      <c r="K1294"/>
    </row>
    <row r="1295" spans="1:18" ht="16" x14ac:dyDescent="0.2">
      <c r="A1295" t="s">
        <v>16</v>
      </c>
      <c r="B1295">
        <v>7.6</v>
      </c>
      <c r="C1295" s="1" t="str">
        <f t="shared" si="788"/>
        <v>Low pH</v>
      </c>
      <c r="D1295">
        <v>9</v>
      </c>
      <c r="E1295">
        <v>4</v>
      </c>
      <c r="F1295">
        <v>0.97652000000000005</v>
      </c>
      <c r="G1295">
        <v>0</v>
      </c>
      <c r="H1295" s="1">
        <v>57.99199999999999</v>
      </c>
      <c r="I1295" s="1">
        <v>56.630347839999992</v>
      </c>
      <c r="J1295"/>
      <c r="K1295"/>
    </row>
    <row r="1296" spans="1:18" ht="16" x14ac:dyDescent="0.2">
      <c r="A1296" t="s">
        <v>16</v>
      </c>
      <c r="B1296">
        <v>7.6</v>
      </c>
      <c r="C1296" s="1" t="str">
        <f t="shared" si="788"/>
        <v>Low pH</v>
      </c>
      <c r="D1296">
        <v>9</v>
      </c>
      <c r="E1296">
        <v>5</v>
      </c>
      <c r="F1296">
        <v>1.3023199999999999</v>
      </c>
      <c r="G1296">
        <v>0</v>
      </c>
      <c r="H1296" s="1">
        <v>77.62</v>
      </c>
      <c r="I1296" s="1">
        <v>101.08607840000001</v>
      </c>
      <c r="J1296"/>
      <c r="K1296"/>
    </row>
    <row r="1297" spans="1:18" ht="16" x14ac:dyDescent="0.2">
      <c r="A1297" t="s">
        <v>16</v>
      </c>
      <c r="B1297">
        <v>7.6</v>
      </c>
      <c r="C1297" s="1" t="str">
        <f t="shared" si="788"/>
        <v>Low pH</v>
      </c>
      <c r="D1297">
        <v>9</v>
      </c>
      <c r="E1297">
        <v>6</v>
      </c>
      <c r="F1297">
        <v>1.29244</v>
      </c>
      <c r="G1297">
        <v>0</v>
      </c>
      <c r="H1297" s="1">
        <v>45.198999999999998</v>
      </c>
      <c r="I1297" s="1">
        <v>58.416995559999997</v>
      </c>
      <c r="J1297"/>
      <c r="K1297"/>
    </row>
    <row r="1298" spans="1:18" ht="16" x14ac:dyDescent="0.2">
      <c r="A1298" t="s">
        <v>16</v>
      </c>
      <c r="B1298">
        <v>7.6</v>
      </c>
      <c r="C1298" s="1" t="str">
        <f t="shared" si="788"/>
        <v>Low pH</v>
      </c>
      <c r="D1298">
        <v>9</v>
      </c>
      <c r="E1298">
        <v>7</v>
      </c>
      <c r="F1298">
        <v>2.0396000000000001</v>
      </c>
      <c r="G1298">
        <v>0</v>
      </c>
      <c r="H1298" s="1">
        <v>55.69</v>
      </c>
      <c r="I1298" s="1">
        <v>113.585324</v>
      </c>
      <c r="J1298"/>
      <c r="K1298"/>
    </row>
    <row r="1299" spans="1:18" ht="16" x14ac:dyDescent="0.2">
      <c r="A1299" t="s">
        <v>16</v>
      </c>
      <c r="B1299">
        <v>7.6</v>
      </c>
      <c r="C1299" s="1" t="str">
        <f t="shared" si="788"/>
        <v>Low pH</v>
      </c>
      <c r="D1299">
        <v>9</v>
      </c>
      <c r="E1299">
        <v>8</v>
      </c>
      <c r="F1299">
        <v>2.1850399999999999</v>
      </c>
      <c r="G1299">
        <v>0</v>
      </c>
      <c r="H1299" s="1">
        <v>0.74899999999999523</v>
      </c>
      <c r="I1299" s="1">
        <v>1.6365949599999894</v>
      </c>
      <c r="J1299"/>
      <c r="K1299"/>
    </row>
    <row r="1300" spans="1:18" ht="16" x14ac:dyDescent="0.2">
      <c r="A1300" t="s">
        <v>16</v>
      </c>
      <c r="B1300">
        <v>7.6</v>
      </c>
      <c r="C1300" s="1" t="str">
        <f t="shared" si="788"/>
        <v>Low pH</v>
      </c>
      <c r="D1300">
        <v>9</v>
      </c>
      <c r="E1300">
        <v>9</v>
      </c>
      <c r="F1300">
        <v>2.7724400000000005</v>
      </c>
      <c r="G1300">
        <v>0</v>
      </c>
      <c r="H1300" s="1">
        <v>-66.831000000000017</v>
      </c>
      <c r="I1300" s="1">
        <v>-185.28493764000007</v>
      </c>
      <c r="J1300"/>
      <c r="K1300"/>
    </row>
    <row r="1301" spans="1:18" ht="16" x14ac:dyDescent="0.2">
      <c r="A1301" t="s">
        <v>16</v>
      </c>
      <c r="B1301">
        <v>7.6</v>
      </c>
      <c r="C1301" s="1" t="str">
        <f t="shared" si="788"/>
        <v>Low pH</v>
      </c>
      <c r="D1301">
        <v>9</v>
      </c>
      <c r="E1301">
        <v>10</v>
      </c>
      <c r="F1301"/>
      <c r="G1301">
        <v>2</v>
      </c>
      <c r="J1301"/>
      <c r="K1301"/>
    </row>
    <row r="1302" spans="1:18" ht="16" x14ac:dyDescent="0.2">
      <c r="A1302" t="s">
        <v>13</v>
      </c>
      <c r="B1302">
        <v>7.6</v>
      </c>
      <c r="C1302" s="1" t="str">
        <f t="shared" si="788"/>
        <v>Low pH</v>
      </c>
      <c r="D1302">
        <v>19</v>
      </c>
      <c r="E1302">
        <v>1</v>
      </c>
      <c r="F1302">
        <v>2.8374799999999998</v>
      </c>
      <c r="G1302">
        <v>0</v>
      </c>
      <c r="H1302" s="1">
        <v>-17.425999999999988</v>
      </c>
      <c r="I1302" s="1">
        <v>-49.445926479999962</v>
      </c>
      <c r="J1302"/>
      <c r="K1302"/>
      <c r="L1302" s="1" t="str">
        <f t="shared" ref="L1302" si="795">A1302</f>
        <v>ctrl</v>
      </c>
      <c r="M1302" s="1" t="str">
        <f t="shared" ref="M1302" si="796">C1302</f>
        <v>Low pH</v>
      </c>
      <c r="N1302" s="1">
        <f t="shared" ref="N1302" si="797">AVERAGE(F1302:F1311)</f>
        <v>3.0850799999999996</v>
      </c>
      <c r="O1302" s="1">
        <f t="shared" ref="O1302:P1302" si="798">AVERAGE(H1302:H1311)</f>
        <v>23.69811111111111</v>
      </c>
      <c r="P1302" s="1">
        <f t="shared" si="798"/>
        <v>92.781844777777778</v>
      </c>
      <c r="Q1302" s="1">
        <f t="shared" ref="Q1302" si="799">COUNTIF(G1302:G1311,"=1")</f>
        <v>0</v>
      </c>
      <c r="R1302" s="1">
        <f t="shared" ref="R1302" si="800">COUNTIF(G1302:G1311,"=2")</f>
        <v>1</v>
      </c>
    </row>
    <row r="1303" spans="1:18" ht="16" x14ac:dyDescent="0.2">
      <c r="A1303" t="s">
        <v>13</v>
      </c>
      <c r="B1303">
        <v>7.6</v>
      </c>
      <c r="C1303" s="1" t="str">
        <f t="shared" si="788"/>
        <v>Low pH</v>
      </c>
      <c r="D1303">
        <v>19</v>
      </c>
      <c r="E1303">
        <v>2</v>
      </c>
      <c r="F1303">
        <v>1.5221199999999999</v>
      </c>
      <c r="G1303">
        <v>0</v>
      </c>
      <c r="H1303" s="1">
        <v>26.013000000000005</v>
      </c>
      <c r="I1303" s="1">
        <v>39.594907560000003</v>
      </c>
      <c r="J1303"/>
      <c r="K1303"/>
    </row>
    <row r="1304" spans="1:18" ht="16" x14ac:dyDescent="0.2">
      <c r="A1304" t="s">
        <v>13</v>
      </c>
      <c r="B1304">
        <v>7.6</v>
      </c>
      <c r="C1304" s="1" t="str">
        <f t="shared" si="788"/>
        <v>Low pH</v>
      </c>
      <c r="D1304">
        <v>19</v>
      </c>
      <c r="E1304">
        <v>3</v>
      </c>
      <c r="F1304">
        <v>2.8643999999999998</v>
      </c>
      <c r="G1304">
        <v>0</v>
      </c>
      <c r="H1304" s="1">
        <v>77.09</v>
      </c>
      <c r="I1304" s="1">
        <v>220.816596</v>
      </c>
      <c r="J1304"/>
      <c r="K1304"/>
    </row>
    <row r="1305" spans="1:18" ht="16" x14ac:dyDescent="0.2">
      <c r="A1305" t="s">
        <v>13</v>
      </c>
      <c r="B1305">
        <v>7.6</v>
      </c>
      <c r="C1305" s="1" t="str">
        <f t="shared" si="788"/>
        <v>Low pH</v>
      </c>
      <c r="D1305">
        <v>19</v>
      </c>
      <c r="E1305">
        <v>4</v>
      </c>
      <c r="F1305">
        <v>5.0911599999999995</v>
      </c>
      <c r="G1305">
        <v>0</v>
      </c>
      <c r="H1305" s="1">
        <v>75.13</v>
      </c>
      <c r="I1305" s="1">
        <v>382.49885079999996</v>
      </c>
      <c r="J1305"/>
      <c r="K1305"/>
    </row>
    <row r="1306" spans="1:18" ht="16" x14ac:dyDescent="0.2">
      <c r="A1306" t="s">
        <v>13</v>
      </c>
      <c r="B1306">
        <v>7.6</v>
      </c>
      <c r="C1306" s="1" t="str">
        <f t="shared" si="788"/>
        <v>Low pH</v>
      </c>
      <c r="D1306">
        <v>19</v>
      </c>
      <c r="E1306">
        <v>5</v>
      </c>
      <c r="F1306">
        <v>5.0880399999999995</v>
      </c>
      <c r="G1306">
        <v>0</v>
      </c>
      <c r="H1306" s="1">
        <v>50.56</v>
      </c>
      <c r="I1306" s="1">
        <v>257.25130239999999</v>
      </c>
      <c r="J1306"/>
      <c r="K1306"/>
    </row>
    <row r="1307" spans="1:18" ht="16" x14ac:dyDescent="0.2">
      <c r="A1307" t="s">
        <v>13</v>
      </c>
      <c r="B1307">
        <v>7.6</v>
      </c>
      <c r="C1307" s="1" t="str">
        <f t="shared" si="788"/>
        <v>Low pH</v>
      </c>
      <c r="D1307">
        <v>19</v>
      </c>
      <c r="E1307">
        <v>6</v>
      </c>
      <c r="F1307">
        <v>1.7762799999999999</v>
      </c>
      <c r="G1307">
        <v>0</v>
      </c>
      <c r="H1307" s="1">
        <v>12.837999999999994</v>
      </c>
      <c r="I1307" s="1">
        <v>22.803882639999987</v>
      </c>
      <c r="J1307"/>
      <c r="K1307"/>
    </row>
    <row r="1308" spans="1:18" ht="16" x14ac:dyDescent="0.2">
      <c r="A1308" t="s">
        <v>13</v>
      </c>
      <c r="B1308">
        <v>7.6</v>
      </c>
      <c r="C1308" s="1" t="str">
        <f t="shared" si="788"/>
        <v>Low pH</v>
      </c>
      <c r="D1308">
        <v>19</v>
      </c>
      <c r="E1308">
        <v>7</v>
      </c>
      <c r="F1308">
        <v>2.73644</v>
      </c>
      <c r="G1308">
        <v>0</v>
      </c>
      <c r="H1308" s="1">
        <v>14.875</v>
      </c>
      <c r="I1308" s="1">
        <v>40.704545000000003</v>
      </c>
      <c r="J1308"/>
      <c r="K1308"/>
    </row>
    <row r="1309" spans="1:18" ht="16" x14ac:dyDescent="0.2">
      <c r="A1309" t="s">
        <v>13</v>
      </c>
      <c r="B1309">
        <v>7.6</v>
      </c>
      <c r="C1309" s="1" t="str">
        <f t="shared" si="788"/>
        <v>Low pH</v>
      </c>
      <c r="D1309">
        <v>19</v>
      </c>
      <c r="E1309">
        <v>8</v>
      </c>
      <c r="F1309">
        <v>2.3866399999999999</v>
      </c>
      <c r="G1309">
        <v>0</v>
      </c>
      <c r="H1309" s="1">
        <v>-9.4300000000000068</v>
      </c>
      <c r="I1309" s="1">
        <v>-22.506015200000014</v>
      </c>
      <c r="J1309"/>
      <c r="K1309"/>
    </row>
    <row r="1310" spans="1:18" ht="16" x14ac:dyDescent="0.2">
      <c r="A1310" t="s">
        <v>13</v>
      </c>
      <c r="B1310">
        <v>7.6</v>
      </c>
      <c r="C1310" s="1" t="str">
        <f t="shared" si="788"/>
        <v>Low pH</v>
      </c>
      <c r="D1310">
        <v>19</v>
      </c>
      <c r="E1310">
        <v>9</v>
      </c>
      <c r="F1310">
        <v>3.4631599999999998</v>
      </c>
      <c r="G1310">
        <v>0</v>
      </c>
      <c r="H1310" s="1">
        <v>-16.367000000000019</v>
      </c>
      <c r="I1310" s="1">
        <v>-56.68153972000006</v>
      </c>
      <c r="J1310"/>
      <c r="K1310"/>
    </row>
    <row r="1311" spans="1:18" ht="16" x14ac:dyDescent="0.2">
      <c r="A1311" t="s">
        <v>13</v>
      </c>
      <c r="B1311">
        <v>7.6</v>
      </c>
      <c r="C1311" s="1" t="str">
        <f t="shared" si="788"/>
        <v>Low pH</v>
      </c>
      <c r="D1311">
        <v>19</v>
      </c>
      <c r="E1311">
        <v>10</v>
      </c>
      <c r="F1311"/>
      <c r="G1311">
        <v>2</v>
      </c>
      <c r="J1311"/>
      <c r="K1311"/>
    </row>
    <row r="1312" spans="1:18" ht="16" x14ac:dyDescent="0.2">
      <c r="A1312" t="s">
        <v>16</v>
      </c>
      <c r="B1312">
        <v>7.6</v>
      </c>
      <c r="C1312" s="1" t="str">
        <f t="shared" si="788"/>
        <v>Low pH</v>
      </c>
      <c r="D1312">
        <v>10</v>
      </c>
      <c r="E1312">
        <v>1</v>
      </c>
      <c r="F1312">
        <v>3.4539200000000001</v>
      </c>
      <c r="G1312">
        <v>0</v>
      </c>
      <c r="H1312" s="1">
        <v>9.6080000000000041</v>
      </c>
      <c r="I1312" s="1">
        <v>33.185263360000015</v>
      </c>
      <c r="J1312"/>
      <c r="K1312"/>
      <c r="L1312" s="1" t="str">
        <f t="shared" ref="L1312" si="801">A1312</f>
        <v>ccon</v>
      </c>
      <c r="M1312" s="1" t="str">
        <f t="shared" ref="M1312" si="802">C1312</f>
        <v>Low pH</v>
      </c>
      <c r="N1312" s="1">
        <f t="shared" ref="N1312" si="803">AVERAGE(F1312:F1321)</f>
        <v>2.5573350000000001</v>
      </c>
      <c r="O1312" s="1">
        <f t="shared" ref="O1312:P1312" si="804">AVERAGE(H1312:H1321)</f>
        <v>0.78312500000000185</v>
      </c>
      <c r="P1312" s="1">
        <f t="shared" si="804"/>
        <v>-3.9925323499999941</v>
      </c>
      <c r="Q1312" s="1">
        <f t="shared" ref="Q1312" si="805">COUNTIF(G1312:G1321,"=1")</f>
        <v>0</v>
      </c>
      <c r="R1312" s="1">
        <f t="shared" ref="R1312" si="806">COUNTIF(G1312:G1321,"=2")</f>
        <v>2</v>
      </c>
    </row>
    <row r="1313" spans="1:18" ht="16" x14ac:dyDescent="0.2">
      <c r="A1313" t="s">
        <v>16</v>
      </c>
      <c r="B1313">
        <v>7.6</v>
      </c>
      <c r="C1313" s="1" t="str">
        <f t="shared" si="788"/>
        <v>Low pH</v>
      </c>
      <c r="D1313">
        <v>10</v>
      </c>
      <c r="E1313">
        <v>2</v>
      </c>
      <c r="F1313">
        <v>3.4353600000000002</v>
      </c>
      <c r="G1313">
        <v>0</v>
      </c>
      <c r="H1313" s="1">
        <v>50.758999999999986</v>
      </c>
      <c r="I1313" s="1">
        <v>174.37543823999997</v>
      </c>
      <c r="J1313"/>
      <c r="K1313"/>
    </row>
    <row r="1314" spans="1:18" ht="16" x14ac:dyDescent="0.2">
      <c r="A1314" t="s">
        <v>16</v>
      </c>
      <c r="B1314">
        <v>7.6</v>
      </c>
      <c r="C1314" s="1" t="str">
        <f t="shared" si="788"/>
        <v>Low pH</v>
      </c>
      <c r="D1314">
        <v>10</v>
      </c>
      <c r="E1314">
        <v>3</v>
      </c>
      <c r="F1314">
        <v>1.04308</v>
      </c>
      <c r="G1314">
        <v>0</v>
      </c>
      <c r="H1314" s="1">
        <v>71.399000000000001</v>
      </c>
      <c r="I1314" s="1">
        <v>74.474868920000006</v>
      </c>
      <c r="J1314"/>
      <c r="K1314"/>
    </row>
    <row r="1315" spans="1:18" ht="16" x14ac:dyDescent="0.2">
      <c r="A1315" t="s">
        <v>16</v>
      </c>
      <c r="B1315">
        <v>7.6</v>
      </c>
      <c r="C1315" s="1" t="str">
        <f t="shared" si="788"/>
        <v>Low pH</v>
      </c>
      <c r="D1315">
        <v>10</v>
      </c>
      <c r="E1315">
        <v>4</v>
      </c>
      <c r="F1315">
        <v>0.56567999999999996</v>
      </c>
      <c r="G1315">
        <v>0</v>
      </c>
      <c r="H1315" s="1">
        <v>-22</v>
      </c>
      <c r="I1315" s="1">
        <v>-12.444959999999998</v>
      </c>
      <c r="J1315"/>
      <c r="K1315"/>
    </row>
    <row r="1316" spans="1:18" ht="16" x14ac:dyDescent="0.2">
      <c r="A1316" t="s">
        <v>16</v>
      </c>
      <c r="B1316">
        <v>7.6</v>
      </c>
      <c r="C1316" s="1" t="str">
        <f t="shared" si="788"/>
        <v>Low pH</v>
      </c>
      <c r="D1316">
        <v>10</v>
      </c>
      <c r="E1316">
        <v>5</v>
      </c>
      <c r="F1316">
        <v>1.9612399999999999</v>
      </c>
      <c r="G1316">
        <v>0</v>
      </c>
      <c r="H1316" s="1">
        <v>-11.231999999999971</v>
      </c>
      <c r="I1316" s="1">
        <v>-22.028647679999942</v>
      </c>
      <c r="J1316"/>
      <c r="K1316"/>
    </row>
    <row r="1317" spans="1:18" ht="16" x14ac:dyDescent="0.2">
      <c r="A1317" t="s">
        <v>16</v>
      </c>
      <c r="B1317">
        <v>7.6</v>
      </c>
      <c r="C1317" s="1" t="str">
        <f t="shared" si="788"/>
        <v>Low pH</v>
      </c>
      <c r="D1317">
        <v>10</v>
      </c>
      <c r="E1317">
        <v>6</v>
      </c>
      <c r="F1317">
        <v>2.7942800000000001</v>
      </c>
      <c r="G1317">
        <v>0</v>
      </c>
      <c r="H1317" s="1">
        <v>-46.629000000000019</v>
      </c>
      <c r="I1317" s="1">
        <v>-130.29448212000005</v>
      </c>
      <c r="J1317"/>
      <c r="K1317"/>
    </row>
    <row r="1318" spans="1:18" ht="16" x14ac:dyDescent="0.2">
      <c r="A1318" t="s">
        <v>16</v>
      </c>
      <c r="B1318">
        <v>7.6</v>
      </c>
      <c r="C1318" s="1" t="str">
        <f t="shared" si="788"/>
        <v>Low pH</v>
      </c>
      <c r="D1318">
        <v>10</v>
      </c>
      <c r="E1318">
        <v>7</v>
      </c>
      <c r="F1318">
        <v>3.4733199999999997</v>
      </c>
      <c r="G1318">
        <v>0</v>
      </c>
      <c r="H1318" s="1">
        <v>-81.675999999999988</v>
      </c>
      <c r="I1318" s="1">
        <v>-283.68688431999993</v>
      </c>
      <c r="J1318"/>
      <c r="K1318"/>
    </row>
    <row r="1319" spans="1:18" ht="16" x14ac:dyDescent="0.2">
      <c r="A1319" t="s">
        <v>16</v>
      </c>
      <c r="B1319">
        <v>7.6</v>
      </c>
      <c r="C1319" s="1" t="str">
        <f t="shared" si="788"/>
        <v>Low pH</v>
      </c>
      <c r="D1319">
        <v>10</v>
      </c>
      <c r="E1319">
        <v>8</v>
      </c>
      <c r="F1319">
        <v>3.7318000000000002</v>
      </c>
      <c r="G1319">
        <v>0</v>
      </c>
      <c r="H1319" s="1">
        <v>36.036000000000001</v>
      </c>
      <c r="I1319" s="1">
        <v>134.4791448</v>
      </c>
      <c r="J1319"/>
      <c r="K1319"/>
    </row>
    <row r="1320" spans="1:18" ht="16" x14ac:dyDescent="0.2">
      <c r="A1320" t="s">
        <v>16</v>
      </c>
      <c r="B1320">
        <v>7.6</v>
      </c>
      <c r="C1320" s="1" t="str">
        <f t="shared" si="788"/>
        <v>Low pH</v>
      </c>
      <c r="D1320">
        <v>10</v>
      </c>
      <c r="E1320">
        <v>9</v>
      </c>
      <c r="F1320"/>
      <c r="G1320">
        <v>2</v>
      </c>
      <c r="J1320"/>
      <c r="K1320"/>
    </row>
    <row r="1321" spans="1:18" ht="16" x14ac:dyDescent="0.2">
      <c r="A1321" t="s">
        <v>16</v>
      </c>
      <c r="B1321">
        <v>7.6</v>
      </c>
      <c r="C1321" s="1" t="str">
        <f t="shared" si="788"/>
        <v>Low pH</v>
      </c>
      <c r="D1321">
        <v>10</v>
      </c>
      <c r="E1321">
        <v>10</v>
      </c>
      <c r="F1321"/>
      <c r="G1321">
        <v>2</v>
      </c>
      <c r="J1321"/>
      <c r="K1321"/>
    </row>
    <row r="1322" spans="1:18" ht="16" x14ac:dyDescent="0.2">
      <c r="A1322" t="s">
        <v>13</v>
      </c>
      <c r="B1322">
        <v>7.6</v>
      </c>
      <c r="C1322" s="1" t="str">
        <f t="shared" si="788"/>
        <v>Low pH</v>
      </c>
      <c r="D1322">
        <v>20</v>
      </c>
      <c r="E1322">
        <v>1</v>
      </c>
      <c r="F1322">
        <v>8.3030399999999993</v>
      </c>
      <c r="G1322">
        <v>1</v>
      </c>
      <c r="J1322"/>
      <c r="K1322"/>
      <c r="L1322" s="1" t="str">
        <f t="shared" ref="L1322" si="807">A1322</f>
        <v>ctrl</v>
      </c>
      <c r="M1322" s="1" t="str">
        <f t="shared" ref="M1322" si="808">C1322</f>
        <v>Low pH</v>
      </c>
      <c r="N1322" s="1">
        <f t="shared" ref="N1322" si="809">AVERAGE(F1322:F1331)</f>
        <v>4.909431111111112</v>
      </c>
      <c r="O1322" s="1">
        <f t="shared" ref="O1322:P1322" si="810">AVERAGE(H1322:H1331)</f>
        <v>30.510875000000009</v>
      </c>
      <c r="P1322" s="1">
        <f t="shared" si="810"/>
        <v>149.65067041</v>
      </c>
      <c r="Q1322" s="1">
        <f t="shared" ref="Q1322" si="811">COUNTIF(G1322:G1331,"=1")</f>
        <v>1</v>
      </c>
      <c r="R1322" s="1">
        <f t="shared" ref="R1322" si="812">COUNTIF(G1322:G1331,"=2")</f>
        <v>1</v>
      </c>
    </row>
    <row r="1323" spans="1:18" ht="16" x14ac:dyDescent="0.2">
      <c r="A1323" t="s">
        <v>13</v>
      </c>
      <c r="B1323">
        <v>7.6</v>
      </c>
      <c r="C1323" s="1" t="str">
        <f t="shared" si="788"/>
        <v>Low pH</v>
      </c>
      <c r="D1323">
        <v>20</v>
      </c>
      <c r="E1323">
        <v>2</v>
      </c>
      <c r="F1323">
        <v>7.7331600000000007</v>
      </c>
      <c r="G1323">
        <v>0</v>
      </c>
      <c r="H1323" s="1">
        <v>88.555999999999997</v>
      </c>
      <c r="I1323" s="1">
        <v>684.8177169600001</v>
      </c>
      <c r="J1323"/>
      <c r="K1323"/>
    </row>
    <row r="1324" spans="1:18" ht="16" x14ac:dyDescent="0.2">
      <c r="A1324" t="s">
        <v>13</v>
      </c>
      <c r="B1324">
        <v>7.6</v>
      </c>
      <c r="C1324" s="1" t="str">
        <f t="shared" si="788"/>
        <v>Low pH</v>
      </c>
      <c r="D1324">
        <v>20</v>
      </c>
      <c r="E1324">
        <v>3</v>
      </c>
      <c r="F1324">
        <v>4.6054000000000004</v>
      </c>
      <c r="G1324">
        <v>0</v>
      </c>
      <c r="H1324" s="1">
        <v>49.823999999999998</v>
      </c>
      <c r="I1324" s="1">
        <v>229.4594496</v>
      </c>
      <c r="J1324"/>
      <c r="K1324"/>
    </row>
    <row r="1325" spans="1:18" ht="16" x14ac:dyDescent="0.2">
      <c r="A1325" t="s">
        <v>13</v>
      </c>
      <c r="B1325">
        <v>7.6</v>
      </c>
      <c r="C1325" s="1" t="str">
        <f t="shared" si="788"/>
        <v>Low pH</v>
      </c>
      <c r="D1325">
        <v>20</v>
      </c>
      <c r="E1325">
        <v>4</v>
      </c>
      <c r="F1325">
        <v>3.2039999999999997</v>
      </c>
      <c r="G1325">
        <v>0</v>
      </c>
      <c r="H1325" s="1">
        <v>64.138000000000005</v>
      </c>
      <c r="I1325" s="1">
        <v>205.498152</v>
      </c>
      <c r="J1325"/>
      <c r="K1325"/>
    </row>
    <row r="1326" spans="1:18" ht="16" x14ac:dyDescent="0.2">
      <c r="A1326" t="s">
        <v>13</v>
      </c>
      <c r="B1326">
        <v>7.6</v>
      </c>
      <c r="C1326" s="1" t="str">
        <f t="shared" si="788"/>
        <v>Low pH</v>
      </c>
      <c r="D1326">
        <v>20</v>
      </c>
      <c r="E1326">
        <v>5</v>
      </c>
      <c r="F1326">
        <v>4.1975199999999999</v>
      </c>
      <c r="G1326">
        <v>0</v>
      </c>
      <c r="H1326" s="1">
        <v>74.667000000000002</v>
      </c>
      <c r="I1326" s="1">
        <v>313.41622583999998</v>
      </c>
      <c r="J1326"/>
      <c r="K1326"/>
    </row>
    <row r="1327" spans="1:18" ht="16" x14ac:dyDescent="0.2">
      <c r="A1327" t="s">
        <v>13</v>
      </c>
      <c r="B1327">
        <v>7.6</v>
      </c>
      <c r="C1327" s="1" t="str">
        <f t="shared" si="788"/>
        <v>Low pH</v>
      </c>
      <c r="D1327">
        <v>20</v>
      </c>
      <c r="E1327">
        <v>6</v>
      </c>
      <c r="F1327">
        <v>3.6274400000000004</v>
      </c>
      <c r="G1327">
        <v>0</v>
      </c>
      <c r="H1327" s="1">
        <v>64.424000000000007</v>
      </c>
      <c r="I1327" s="1">
        <v>233.69419456000006</v>
      </c>
      <c r="J1327"/>
      <c r="K1327"/>
    </row>
    <row r="1328" spans="1:18" ht="16" x14ac:dyDescent="0.2">
      <c r="A1328" t="s">
        <v>13</v>
      </c>
      <c r="B1328">
        <v>7.6</v>
      </c>
      <c r="C1328" s="1" t="str">
        <f t="shared" si="788"/>
        <v>Low pH</v>
      </c>
      <c r="D1328">
        <v>20</v>
      </c>
      <c r="E1328">
        <v>7</v>
      </c>
      <c r="F1328">
        <v>1.4488799999999999</v>
      </c>
      <c r="G1328">
        <v>0</v>
      </c>
      <c r="H1328" s="1">
        <v>-60.659999999999968</v>
      </c>
      <c r="I1328" s="1">
        <v>-87.889060799999953</v>
      </c>
      <c r="J1328"/>
      <c r="K1328"/>
    </row>
    <row r="1329" spans="1:18" ht="16" x14ac:dyDescent="0.2">
      <c r="A1329" t="s">
        <v>13</v>
      </c>
      <c r="B1329">
        <v>7.6</v>
      </c>
      <c r="C1329" s="1" t="str">
        <f t="shared" si="788"/>
        <v>Low pH</v>
      </c>
      <c r="D1329">
        <v>20</v>
      </c>
      <c r="E1329">
        <v>8</v>
      </c>
      <c r="F1329">
        <v>2</v>
      </c>
      <c r="G1329">
        <v>0</v>
      </c>
      <c r="H1329" s="1">
        <v>6.7400000000000091</v>
      </c>
      <c r="I1329" s="1">
        <v>13.480000000000018</v>
      </c>
      <c r="J1329"/>
      <c r="K1329"/>
    </row>
    <row r="1330" spans="1:18" ht="16" x14ac:dyDescent="0.2">
      <c r="A1330" t="s">
        <v>13</v>
      </c>
      <c r="B1330">
        <v>7.6</v>
      </c>
      <c r="C1330" s="1" t="str">
        <f t="shared" si="788"/>
        <v>Low pH</v>
      </c>
      <c r="D1330">
        <v>20</v>
      </c>
      <c r="E1330">
        <v>9</v>
      </c>
      <c r="F1330">
        <v>9.0654400000000006</v>
      </c>
      <c r="G1330">
        <v>0</v>
      </c>
      <c r="H1330" s="1">
        <v>-43.602000000000004</v>
      </c>
      <c r="I1330" s="1">
        <v>-395.27131488000003</v>
      </c>
      <c r="J1330"/>
      <c r="K1330"/>
    </row>
    <row r="1331" spans="1:18" ht="16" x14ac:dyDescent="0.2">
      <c r="A1331" t="s">
        <v>13</v>
      </c>
      <c r="B1331">
        <v>7.6</v>
      </c>
      <c r="C1331" s="1" t="str">
        <f t="shared" si="788"/>
        <v>Low pH</v>
      </c>
      <c r="D1331">
        <v>20</v>
      </c>
      <c r="E1331">
        <v>10</v>
      </c>
      <c r="F1331"/>
      <c r="G1331">
        <v>2</v>
      </c>
      <c r="J1331"/>
      <c r="K1331"/>
    </row>
    <row r="1332" spans="1:18" ht="16" x14ac:dyDescent="0.2">
      <c r="A1332" t="s">
        <v>16</v>
      </c>
      <c r="B1332">
        <v>7.6</v>
      </c>
      <c r="C1332" s="1" t="str">
        <f t="shared" si="788"/>
        <v>Low pH</v>
      </c>
      <c r="D1332">
        <v>11</v>
      </c>
      <c r="E1332">
        <v>1</v>
      </c>
      <c r="F1332">
        <v>1.08812</v>
      </c>
      <c r="G1332">
        <v>0</v>
      </c>
      <c r="H1332" s="1">
        <v>-13.026999999999987</v>
      </c>
      <c r="I1332" s="1">
        <v>-14.174939239999985</v>
      </c>
      <c r="J1332"/>
      <c r="K1332"/>
      <c r="L1332" s="1" t="str">
        <f t="shared" ref="L1332" si="813">A1332</f>
        <v>ccon</v>
      </c>
      <c r="M1332" s="1" t="str">
        <f t="shared" ref="M1332" si="814">C1332</f>
        <v>Low pH</v>
      </c>
      <c r="N1332" s="1">
        <f t="shared" ref="N1332" si="815">AVERAGE(F1332:F1341)</f>
        <v>7.1429885714285719</v>
      </c>
      <c r="O1332" s="1">
        <f t="shared" ref="O1332:P1332" si="816">AVERAGE(H1332:H1341)</f>
        <v>29.329714285714289</v>
      </c>
      <c r="P1332" s="1">
        <f t="shared" si="816"/>
        <v>445.12308449142853</v>
      </c>
      <c r="Q1332" s="1">
        <f t="shared" ref="Q1332" si="817">COUNTIF(G1332:G1341,"=1")</f>
        <v>0</v>
      </c>
      <c r="R1332" s="1">
        <f t="shared" ref="R1332" si="818">COUNTIF(G1332:G1341,"=2")</f>
        <v>3</v>
      </c>
    </row>
    <row r="1333" spans="1:18" ht="16" x14ac:dyDescent="0.2">
      <c r="A1333" t="s">
        <v>16</v>
      </c>
      <c r="B1333">
        <v>7.6</v>
      </c>
      <c r="C1333" s="1" t="str">
        <f t="shared" si="788"/>
        <v>Low pH</v>
      </c>
      <c r="D1333">
        <v>11</v>
      </c>
      <c r="E1333">
        <v>2</v>
      </c>
      <c r="F1333">
        <v>1.21852</v>
      </c>
      <c r="G1333">
        <v>0</v>
      </c>
      <c r="H1333" s="1">
        <v>-89.800999999999988</v>
      </c>
      <c r="I1333" s="1">
        <v>-109.42431452</v>
      </c>
      <c r="J1333"/>
      <c r="K1333"/>
    </row>
    <row r="1334" spans="1:18" ht="16" x14ac:dyDescent="0.2">
      <c r="A1334" t="s">
        <v>16</v>
      </c>
      <c r="B1334">
        <v>7.6</v>
      </c>
      <c r="C1334" s="1" t="str">
        <f t="shared" si="788"/>
        <v>Low pH</v>
      </c>
      <c r="D1334">
        <v>11</v>
      </c>
      <c r="E1334">
        <v>3</v>
      </c>
      <c r="F1334">
        <v>2.4916</v>
      </c>
      <c r="G1334">
        <v>0</v>
      </c>
      <c r="H1334" s="1">
        <v>61.471999999999994</v>
      </c>
      <c r="I1334" s="1">
        <v>153.16363519999999</v>
      </c>
      <c r="J1334"/>
      <c r="K1334"/>
    </row>
    <row r="1335" spans="1:18" ht="16" x14ac:dyDescent="0.2">
      <c r="A1335" t="s">
        <v>16</v>
      </c>
      <c r="B1335">
        <v>7.6</v>
      </c>
      <c r="C1335" s="1" t="str">
        <f t="shared" si="788"/>
        <v>Low pH</v>
      </c>
      <c r="D1335">
        <v>11</v>
      </c>
      <c r="E1335">
        <v>4</v>
      </c>
      <c r="F1335">
        <v>4.38544</v>
      </c>
      <c r="G1335">
        <v>0</v>
      </c>
      <c r="H1335" s="1">
        <v>28.667000000000002</v>
      </c>
      <c r="I1335" s="1">
        <v>125.71740848</v>
      </c>
      <c r="J1335"/>
      <c r="K1335"/>
    </row>
    <row r="1336" spans="1:18" ht="16" x14ac:dyDescent="0.2">
      <c r="A1336" t="s">
        <v>16</v>
      </c>
      <c r="B1336">
        <v>7.6</v>
      </c>
      <c r="C1336" s="1" t="str">
        <f t="shared" si="788"/>
        <v>Low pH</v>
      </c>
      <c r="D1336">
        <v>11</v>
      </c>
      <c r="E1336">
        <v>5</v>
      </c>
      <c r="F1336">
        <v>14.08</v>
      </c>
      <c r="G1336">
        <v>0</v>
      </c>
      <c r="H1336" s="1">
        <v>67</v>
      </c>
      <c r="I1336" s="1">
        <v>943.36</v>
      </c>
      <c r="J1336"/>
      <c r="K1336"/>
    </row>
    <row r="1337" spans="1:18" ht="16" x14ac:dyDescent="0.2">
      <c r="A1337" t="s">
        <v>16</v>
      </c>
      <c r="B1337">
        <v>7.6</v>
      </c>
      <c r="C1337" s="1" t="str">
        <f t="shared" si="788"/>
        <v>Low pH</v>
      </c>
      <c r="D1337">
        <v>11</v>
      </c>
      <c r="E1337">
        <v>6</v>
      </c>
      <c r="F1337">
        <v>13.57316</v>
      </c>
      <c r="G1337">
        <v>0</v>
      </c>
      <c r="H1337" s="1">
        <v>72.072000000000003</v>
      </c>
      <c r="I1337" s="1">
        <v>978.24478752000005</v>
      </c>
      <c r="J1337"/>
      <c r="K1337"/>
    </row>
    <row r="1338" spans="1:18" ht="16" x14ac:dyDescent="0.2">
      <c r="A1338" t="s">
        <v>16</v>
      </c>
      <c r="B1338">
        <v>7.6</v>
      </c>
      <c r="C1338" s="1" t="str">
        <f t="shared" si="788"/>
        <v>Low pH</v>
      </c>
      <c r="D1338">
        <v>11</v>
      </c>
      <c r="E1338">
        <v>7</v>
      </c>
      <c r="F1338">
        <v>13.164079999999998</v>
      </c>
      <c r="G1338">
        <v>0</v>
      </c>
      <c r="H1338" s="1">
        <v>78.924999999999997</v>
      </c>
      <c r="I1338" s="1">
        <v>1038.9750139999999</v>
      </c>
      <c r="J1338"/>
      <c r="K1338"/>
    </row>
    <row r="1339" spans="1:18" ht="16" x14ac:dyDescent="0.2">
      <c r="A1339" t="s">
        <v>16</v>
      </c>
      <c r="B1339">
        <v>7.6</v>
      </c>
      <c r="C1339" s="1" t="str">
        <f t="shared" si="788"/>
        <v>Low pH</v>
      </c>
      <c r="D1339">
        <v>11</v>
      </c>
      <c r="E1339">
        <v>8</v>
      </c>
      <c r="F1339"/>
      <c r="G1339">
        <v>2</v>
      </c>
      <c r="J1339"/>
      <c r="K1339"/>
    </row>
    <row r="1340" spans="1:18" ht="16" x14ac:dyDescent="0.2">
      <c r="A1340" t="s">
        <v>16</v>
      </c>
      <c r="B1340">
        <v>7.6</v>
      </c>
      <c r="C1340" s="1" t="str">
        <f t="shared" si="788"/>
        <v>Low pH</v>
      </c>
      <c r="D1340">
        <v>11</v>
      </c>
      <c r="E1340">
        <v>9</v>
      </c>
      <c r="F1340"/>
      <c r="G1340">
        <v>2</v>
      </c>
      <c r="J1340"/>
      <c r="K1340"/>
    </row>
    <row r="1341" spans="1:18" ht="16" x14ac:dyDescent="0.2">
      <c r="A1341" t="s">
        <v>16</v>
      </c>
      <c r="B1341">
        <v>7.6</v>
      </c>
      <c r="C1341" s="1" t="str">
        <f t="shared" si="788"/>
        <v>Low pH</v>
      </c>
      <c r="D1341">
        <v>11</v>
      </c>
      <c r="E1341">
        <v>10</v>
      </c>
      <c r="F1341"/>
      <c r="G1341">
        <v>2</v>
      </c>
      <c r="J1341"/>
      <c r="K1341"/>
    </row>
    <row r="1342" spans="1:18" ht="16" x14ac:dyDescent="0.2">
      <c r="A1342" t="s">
        <v>13</v>
      </c>
      <c r="B1342">
        <v>7.6</v>
      </c>
      <c r="C1342" s="1" t="str">
        <f t="shared" si="788"/>
        <v>Low pH</v>
      </c>
      <c r="D1342">
        <v>21</v>
      </c>
      <c r="E1342">
        <v>1</v>
      </c>
      <c r="F1342">
        <v>8.4186399999999999</v>
      </c>
      <c r="G1342">
        <v>0</v>
      </c>
      <c r="H1342" s="1">
        <v>-63.186000000000035</v>
      </c>
      <c r="I1342" s="1">
        <v>-531.9401870400003</v>
      </c>
      <c r="J1342"/>
      <c r="K1342"/>
      <c r="L1342" s="1" t="str">
        <f t="shared" ref="L1342" si="819">A1342</f>
        <v>ctrl</v>
      </c>
      <c r="M1342" s="1" t="str">
        <f t="shared" ref="M1342" si="820">C1342</f>
        <v>Low pH</v>
      </c>
      <c r="N1342" s="1">
        <f t="shared" ref="N1342" si="821">AVERAGE(F1342:F1351)</f>
        <v>3.7572685714285714</v>
      </c>
      <c r="O1342" s="1">
        <f t="shared" ref="O1342:P1342" si="822">AVERAGE(H1342:H1351)</f>
        <v>13.778714285714281</v>
      </c>
      <c r="P1342" s="1">
        <f t="shared" si="822"/>
        <v>6.9754516057142313</v>
      </c>
      <c r="Q1342" s="1">
        <f t="shared" ref="Q1342" si="823">COUNTIF(G1342:G1351,"=1")</f>
        <v>0</v>
      </c>
      <c r="R1342" s="1">
        <f t="shared" ref="R1342" si="824">COUNTIF(G1342:G1351,"=2")</f>
        <v>3</v>
      </c>
    </row>
    <row r="1343" spans="1:18" ht="16" x14ac:dyDescent="0.2">
      <c r="A1343" t="s">
        <v>13</v>
      </c>
      <c r="B1343">
        <v>7.6</v>
      </c>
      <c r="C1343" s="1" t="str">
        <f t="shared" si="788"/>
        <v>Low pH</v>
      </c>
      <c r="D1343">
        <v>21</v>
      </c>
      <c r="E1343">
        <v>2</v>
      </c>
      <c r="F1343">
        <v>8.7078799999999994</v>
      </c>
      <c r="G1343">
        <v>0</v>
      </c>
      <c r="H1343" s="1">
        <v>43.432999999999993</v>
      </c>
      <c r="I1343" s="1">
        <v>378.20935203999989</v>
      </c>
      <c r="J1343"/>
      <c r="K1343"/>
    </row>
    <row r="1344" spans="1:18" ht="16" x14ac:dyDescent="0.2">
      <c r="A1344" t="s">
        <v>13</v>
      </c>
      <c r="B1344">
        <v>7.6</v>
      </c>
      <c r="C1344" s="1" t="str">
        <f t="shared" si="788"/>
        <v>Low pH</v>
      </c>
      <c r="D1344">
        <v>21</v>
      </c>
      <c r="E1344">
        <v>3</v>
      </c>
      <c r="F1344">
        <v>1.4686000000000001</v>
      </c>
      <c r="G1344">
        <v>0</v>
      </c>
      <c r="H1344" s="1">
        <v>52.358000000000004</v>
      </c>
      <c r="I1344" s="1">
        <v>76.892958800000017</v>
      </c>
      <c r="J1344"/>
      <c r="K1344"/>
    </row>
    <row r="1345" spans="1:18" ht="16" x14ac:dyDescent="0.2">
      <c r="A1345" t="s">
        <v>13</v>
      </c>
      <c r="B1345">
        <v>7.6</v>
      </c>
      <c r="C1345" s="1" t="str">
        <f t="shared" si="788"/>
        <v>Low pH</v>
      </c>
      <c r="D1345">
        <v>21</v>
      </c>
      <c r="E1345">
        <v>4</v>
      </c>
      <c r="F1345">
        <v>1.7232400000000001</v>
      </c>
      <c r="G1345">
        <v>0</v>
      </c>
      <c r="H1345" s="1">
        <v>88.801000000000002</v>
      </c>
      <c r="I1345" s="1">
        <v>153.02543524000001</v>
      </c>
      <c r="J1345"/>
      <c r="K1345"/>
    </row>
    <row r="1346" spans="1:18" ht="16" x14ac:dyDescent="0.2">
      <c r="A1346" t="s">
        <v>13</v>
      </c>
      <c r="B1346">
        <v>7.6</v>
      </c>
      <c r="C1346" s="1" t="str">
        <f t="shared" si="788"/>
        <v>Low pH</v>
      </c>
      <c r="D1346">
        <v>21</v>
      </c>
      <c r="E1346">
        <v>5</v>
      </c>
      <c r="F1346">
        <v>1.28</v>
      </c>
      <c r="G1346">
        <v>0</v>
      </c>
      <c r="H1346" s="1">
        <v>-23</v>
      </c>
      <c r="I1346" s="1">
        <v>-29.44</v>
      </c>
      <c r="J1346"/>
      <c r="K1346"/>
    </row>
    <row r="1347" spans="1:18" ht="16" x14ac:dyDescent="0.2">
      <c r="A1347" t="s">
        <v>13</v>
      </c>
      <c r="B1347">
        <v>7.6</v>
      </c>
      <c r="C1347" s="1" t="str">
        <f t="shared" ref="C1347:C1410" si="825">IF(B1347&gt;8,"Control pH","Low pH")</f>
        <v>Low pH</v>
      </c>
      <c r="D1347">
        <v>21</v>
      </c>
      <c r="E1347">
        <v>6</v>
      </c>
      <c r="F1347">
        <v>2.0396000000000001</v>
      </c>
      <c r="G1347">
        <v>0</v>
      </c>
      <c r="H1347" s="1">
        <v>-11.689999999999998</v>
      </c>
      <c r="I1347" s="1">
        <v>-23.842923999999996</v>
      </c>
      <c r="J1347"/>
      <c r="K1347"/>
    </row>
    <row r="1348" spans="1:18" ht="16" x14ac:dyDescent="0.2">
      <c r="A1348" t="s">
        <v>13</v>
      </c>
      <c r="B1348">
        <v>7.6</v>
      </c>
      <c r="C1348" s="1" t="str">
        <f t="shared" si="825"/>
        <v>Low pH</v>
      </c>
      <c r="D1348">
        <v>21</v>
      </c>
      <c r="E1348">
        <v>7</v>
      </c>
      <c r="F1348">
        <v>2.6629199999999997</v>
      </c>
      <c r="G1348">
        <v>0</v>
      </c>
      <c r="H1348" s="1">
        <v>9.7349999999999994</v>
      </c>
      <c r="I1348" s="1">
        <v>25.923526199999994</v>
      </c>
      <c r="J1348"/>
      <c r="K1348"/>
    </row>
    <row r="1349" spans="1:18" ht="16" x14ac:dyDescent="0.2">
      <c r="A1349" t="s">
        <v>13</v>
      </c>
      <c r="B1349">
        <v>7.6</v>
      </c>
      <c r="C1349" s="1" t="str">
        <f t="shared" si="825"/>
        <v>Low pH</v>
      </c>
      <c r="D1349">
        <v>21</v>
      </c>
      <c r="E1349">
        <v>8</v>
      </c>
      <c r="F1349"/>
      <c r="G1349">
        <v>2</v>
      </c>
      <c r="J1349"/>
      <c r="K1349"/>
    </row>
    <row r="1350" spans="1:18" ht="16" x14ac:dyDescent="0.2">
      <c r="A1350" t="s">
        <v>13</v>
      </c>
      <c r="B1350">
        <v>7.6</v>
      </c>
      <c r="C1350" s="1" t="str">
        <f t="shared" si="825"/>
        <v>Low pH</v>
      </c>
      <c r="D1350">
        <v>21</v>
      </c>
      <c r="E1350">
        <v>9</v>
      </c>
      <c r="F1350"/>
      <c r="G1350">
        <v>2</v>
      </c>
      <c r="J1350"/>
      <c r="K1350"/>
    </row>
    <row r="1351" spans="1:18" ht="16" x14ac:dyDescent="0.2">
      <c r="A1351" t="s">
        <v>13</v>
      </c>
      <c r="B1351">
        <v>7.6</v>
      </c>
      <c r="C1351" s="1" t="str">
        <f t="shared" si="825"/>
        <v>Low pH</v>
      </c>
      <c r="D1351">
        <v>21</v>
      </c>
      <c r="E1351">
        <v>10</v>
      </c>
      <c r="F1351"/>
      <c r="G1351">
        <v>2</v>
      </c>
      <c r="J1351"/>
      <c r="K1351"/>
    </row>
    <row r="1352" spans="1:18" ht="16" x14ac:dyDescent="0.2">
      <c r="A1352" t="s">
        <v>16</v>
      </c>
      <c r="B1352">
        <v>7.6</v>
      </c>
      <c r="C1352" s="1" t="str">
        <f t="shared" si="825"/>
        <v>Low pH</v>
      </c>
      <c r="D1352">
        <v>12</v>
      </c>
      <c r="E1352">
        <v>1</v>
      </c>
      <c r="F1352">
        <v>4.6102400000000001</v>
      </c>
      <c r="G1352">
        <v>0</v>
      </c>
      <c r="H1352" s="1">
        <v>-15.659999999999997</v>
      </c>
      <c r="I1352" s="1">
        <v>-72.19635839999998</v>
      </c>
      <c r="J1352"/>
      <c r="K1352"/>
      <c r="L1352" s="1" t="str">
        <f t="shared" ref="L1352" si="826">A1352</f>
        <v>ccon</v>
      </c>
      <c r="M1352" s="1" t="str">
        <f t="shared" ref="M1352" si="827">C1352</f>
        <v>Low pH</v>
      </c>
      <c r="N1352" s="1">
        <f t="shared" ref="N1352" si="828">AVERAGE(F1352:F1361)</f>
        <v>4.9328750000000001</v>
      </c>
      <c r="O1352" s="1">
        <f t="shared" ref="O1352:P1352" si="829">AVERAGE(H1352:H1361)</f>
        <v>12.183750000000002</v>
      </c>
      <c r="P1352" s="1">
        <f t="shared" si="829"/>
        <v>93.408678010000017</v>
      </c>
      <c r="Q1352" s="1">
        <f t="shared" ref="Q1352" si="830">COUNTIF(G1352:G1361,"=1")</f>
        <v>0</v>
      </c>
      <c r="R1352" s="1">
        <f t="shared" ref="R1352" si="831">COUNTIF(G1352:G1361,"=2")</f>
        <v>2</v>
      </c>
    </row>
    <row r="1353" spans="1:18" ht="16" x14ac:dyDescent="0.2">
      <c r="A1353" t="s">
        <v>16</v>
      </c>
      <c r="B1353">
        <v>7.6</v>
      </c>
      <c r="C1353" s="1" t="str">
        <f t="shared" si="825"/>
        <v>Low pH</v>
      </c>
      <c r="D1353">
        <v>12</v>
      </c>
      <c r="E1353">
        <v>2</v>
      </c>
      <c r="F1353">
        <v>3.4613200000000002</v>
      </c>
      <c r="G1353">
        <v>0</v>
      </c>
      <c r="H1353" s="1">
        <v>-33.31</v>
      </c>
      <c r="I1353" s="1">
        <v>-115.29656920000001</v>
      </c>
      <c r="J1353"/>
      <c r="K1353"/>
    </row>
    <row r="1354" spans="1:18" ht="16" x14ac:dyDescent="0.2">
      <c r="A1354" t="s">
        <v>16</v>
      </c>
      <c r="B1354">
        <v>7.6</v>
      </c>
      <c r="C1354" s="1" t="str">
        <f t="shared" si="825"/>
        <v>Low pH</v>
      </c>
      <c r="D1354">
        <v>12</v>
      </c>
      <c r="E1354">
        <v>3</v>
      </c>
      <c r="F1354">
        <v>2.1120800000000002</v>
      </c>
      <c r="G1354">
        <v>0</v>
      </c>
      <c r="H1354" s="1">
        <v>-29.695999999999998</v>
      </c>
      <c r="I1354" s="1">
        <v>-62.720327680000004</v>
      </c>
      <c r="J1354"/>
      <c r="K1354"/>
    </row>
    <row r="1355" spans="1:18" ht="16" x14ac:dyDescent="0.2">
      <c r="A1355" t="s">
        <v>16</v>
      </c>
      <c r="B1355">
        <v>7.6</v>
      </c>
      <c r="C1355" s="1" t="str">
        <f t="shared" si="825"/>
        <v>Low pH</v>
      </c>
      <c r="D1355">
        <v>12</v>
      </c>
      <c r="E1355">
        <v>4</v>
      </c>
      <c r="F1355">
        <v>3.9069199999999999</v>
      </c>
      <c r="G1355">
        <v>0</v>
      </c>
      <c r="H1355" s="1">
        <v>65.509999999999991</v>
      </c>
      <c r="I1355" s="1">
        <v>255.94232919999996</v>
      </c>
      <c r="J1355"/>
      <c r="K1355"/>
    </row>
    <row r="1356" spans="1:18" ht="16" x14ac:dyDescent="0.2">
      <c r="A1356" t="s">
        <v>16</v>
      </c>
      <c r="B1356">
        <v>7.6</v>
      </c>
      <c r="C1356" s="1" t="str">
        <f t="shared" si="825"/>
        <v>Low pH</v>
      </c>
      <c r="D1356">
        <v>12</v>
      </c>
      <c r="E1356">
        <v>5</v>
      </c>
      <c r="F1356">
        <v>7.5289200000000003</v>
      </c>
      <c r="G1356">
        <v>0</v>
      </c>
      <c r="H1356" s="1">
        <v>-37.774999999999977</v>
      </c>
      <c r="I1356" s="1">
        <v>-284.40495299999986</v>
      </c>
      <c r="J1356"/>
      <c r="K1356"/>
    </row>
    <row r="1357" spans="1:18" ht="16" x14ac:dyDescent="0.2">
      <c r="A1357" t="s">
        <v>16</v>
      </c>
      <c r="B1357">
        <v>7.6</v>
      </c>
      <c r="C1357" s="1" t="str">
        <f t="shared" si="825"/>
        <v>Low pH</v>
      </c>
      <c r="D1357">
        <v>12</v>
      </c>
      <c r="E1357">
        <v>6</v>
      </c>
      <c r="F1357">
        <v>2.8351999999999999</v>
      </c>
      <c r="G1357">
        <v>0</v>
      </c>
      <c r="H1357" s="1">
        <v>50.61</v>
      </c>
      <c r="I1357" s="1">
        <v>143.48947200000001</v>
      </c>
      <c r="J1357"/>
      <c r="K1357"/>
    </row>
    <row r="1358" spans="1:18" ht="16" x14ac:dyDescent="0.2">
      <c r="A1358" t="s">
        <v>16</v>
      </c>
      <c r="B1358">
        <v>7.6</v>
      </c>
      <c r="C1358" s="1" t="str">
        <f t="shared" si="825"/>
        <v>Low pH</v>
      </c>
      <c r="D1358">
        <v>12</v>
      </c>
      <c r="E1358">
        <v>7</v>
      </c>
      <c r="F1358">
        <v>3.4880399999999998</v>
      </c>
      <c r="G1358">
        <v>0</v>
      </c>
      <c r="H1358" s="1">
        <v>30.393000000000001</v>
      </c>
      <c r="I1358" s="1">
        <v>106.01199971999999</v>
      </c>
      <c r="J1358"/>
      <c r="K1358"/>
    </row>
    <row r="1359" spans="1:18" ht="16" x14ac:dyDescent="0.2">
      <c r="A1359" t="s">
        <v>16</v>
      </c>
      <c r="B1359">
        <v>7.6</v>
      </c>
      <c r="C1359" s="1" t="str">
        <f t="shared" si="825"/>
        <v>Low pH</v>
      </c>
      <c r="D1359">
        <v>12</v>
      </c>
      <c r="E1359">
        <v>8</v>
      </c>
      <c r="F1359">
        <v>11.52028</v>
      </c>
      <c r="G1359">
        <v>0</v>
      </c>
      <c r="H1359" s="1">
        <v>67.397999999999996</v>
      </c>
      <c r="I1359" s="1">
        <v>776.44383143999994</v>
      </c>
      <c r="J1359"/>
      <c r="K1359"/>
    </row>
    <row r="1360" spans="1:18" ht="16" x14ac:dyDescent="0.2">
      <c r="A1360" t="s">
        <v>16</v>
      </c>
      <c r="B1360">
        <v>7.6</v>
      </c>
      <c r="C1360" s="1" t="str">
        <f t="shared" si="825"/>
        <v>Low pH</v>
      </c>
      <c r="D1360">
        <v>12</v>
      </c>
      <c r="E1360">
        <v>9</v>
      </c>
      <c r="F1360"/>
      <c r="G1360">
        <v>2</v>
      </c>
      <c r="J1360"/>
      <c r="K1360"/>
    </row>
    <row r="1361" spans="1:18" ht="16" x14ac:dyDescent="0.2">
      <c r="A1361" t="s">
        <v>16</v>
      </c>
      <c r="B1361">
        <v>7.6</v>
      </c>
      <c r="C1361" s="1" t="str">
        <f t="shared" si="825"/>
        <v>Low pH</v>
      </c>
      <c r="D1361">
        <v>12</v>
      </c>
      <c r="E1361">
        <v>10</v>
      </c>
      <c r="F1361"/>
      <c r="G1361">
        <v>2</v>
      </c>
      <c r="J1361"/>
      <c r="K1361"/>
    </row>
    <row r="1362" spans="1:18" ht="16" x14ac:dyDescent="0.2">
      <c r="A1362" t="s">
        <v>13</v>
      </c>
      <c r="B1362">
        <v>7.6</v>
      </c>
      <c r="C1362" s="1" t="str">
        <f t="shared" si="825"/>
        <v>Low pH</v>
      </c>
      <c r="D1362">
        <v>22</v>
      </c>
      <c r="E1362">
        <v>1</v>
      </c>
      <c r="F1362">
        <v>18.368839999999999</v>
      </c>
      <c r="G1362">
        <v>0</v>
      </c>
      <c r="H1362" s="1">
        <v>-76.678999999999974</v>
      </c>
      <c r="I1362" s="1">
        <v>-1408.5042823599995</v>
      </c>
      <c r="J1362"/>
      <c r="K1362"/>
      <c r="L1362" s="1" t="str">
        <f t="shared" ref="L1362" si="832">A1362</f>
        <v>ctrl</v>
      </c>
      <c r="M1362" s="1" t="str">
        <f t="shared" ref="M1362" si="833">C1362</f>
        <v>Low pH</v>
      </c>
      <c r="N1362" s="1">
        <f t="shared" ref="N1362" si="834">AVERAGE(F1362:F1371)</f>
        <v>5.43072</v>
      </c>
      <c r="O1362" s="1">
        <f t="shared" ref="O1362:P1362" si="835">AVERAGE(H1362:H1371)</f>
        <v>5.140000000000005</v>
      </c>
      <c r="P1362" s="1">
        <f t="shared" si="835"/>
        <v>-86.675726788571367</v>
      </c>
      <c r="Q1362" s="1">
        <f t="shared" ref="Q1362" si="836">COUNTIF(G1362:G1371,"=1")</f>
        <v>0</v>
      </c>
      <c r="R1362" s="1">
        <f t="shared" ref="R1362" si="837">COUNTIF(G1362:G1371,"=2")</f>
        <v>3</v>
      </c>
    </row>
    <row r="1363" spans="1:18" ht="16" x14ac:dyDescent="0.2">
      <c r="A1363" t="s">
        <v>13</v>
      </c>
      <c r="B1363">
        <v>7.6</v>
      </c>
      <c r="C1363" s="1" t="str">
        <f t="shared" si="825"/>
        <v>Low pH</v>
      </c>
      <c r="D1363">
        <v>22</v>
      </c>
      <c r="E1363">
        <v>2</v>
      </c>
      <c r="F1363">
        <v>3.9101999999999997</v>
      </c>
      <c r="G1363">
        <v>0</v>
      </c>
      <c r="H1363" s="1">
        <v>-36.236999999999995</v>
      </c>
      <c r="I1363" s="1">
        <v>-141.69391739999998</v>
      </c>
      <c r="J1363"/>
      <c r="K1363"/>
    </row>
    <row r="1364" spans="1:18" ht="16" x14ac:dyDescent="0.2">
      <c r="A1364" t="s">
        <v>13</v>
      </c>
      <c r="B1364">
        <v>7.6</v>
      </c>
      <c r="C1364" s="1" t="str">
        <f t="shared" si="825"/>
        <v>Low pH</v>
      </c>
      <c r="D1364">
        <v>22</v>
      </c>
      <c r="E1364">
        <v>3</v>
      </c>
      <c r="F1364">
        <v>0.8</v>
      </c>
      <c r="G1364">
        <v>0</v>
      </c>
      <c r="H1364" s="1">
        <v>-30.129999999999995</v>
      </c>
      <c r="I1364" s="1">
        <v>-24.103999999999999</v>
      </c>
      <c r="J1364"/>
      <c r="K1364"/>
    </row>
    <row r="1365" spans="1:18" ht="16" x14ac:dyDescent="0.2">
      <c r="A1365" t="s">
        <v>13</v>
      </c>
      <c r="B1365">
        <v>7.6</v>
      </c>
      <c r="C1365" s="1" t="str">
        <f t="shared" si="825"/>
        <v>Low pH</v>
      </c>
      <c r="D1365">
        <v>22</v>
      </c>
      <c r="E1365">
        <v>4</v>
      </c>
      <c r="F1365">
        <v>1.0733199999999998</v>
      </c>
      <c r="G1365">
        <v>0</v>
      </c>
      <c r="H1365" s="1">
        <v>-3.5649999999999977</v>
      </c>
      <c r="I1365" s="1">
        <v>-3.8263857999999971</v>
      </c>
      <c r="J1365"/>
      <c r="K1365"/>
    </row>
    <row r="1366" spans="1:18" ht="16" x14ac:dyDescent="0.2">
      <c r="A1366" t="s">
        <v>13</v>
      </c>
      <c r="B1366">
        <v>7.6</v>
      </c>
      <c r="C1366" s="1" t="str">
        <f t="shared" si="825"/>
        <v>Low pH</v>
      </c>
      <c r="D1366">
        <v>22</v>
      </c>
      <c r="E1366">
        <v>5</v>
      </c>
      <c r="F1366">
        <v>2.3866399999999999</v>
      </c>
      <c r="G1366">
        <v>0</v>
      </c>
      <c r="H1366" s="1">
        <v>73.44</v>
      </c>
      <c r="I1366" s="1">
        <v>175.27484159999997</v>
      </c>
      <c r="J1366"/>
      <c r="K1366"/>
    </row>
    <row r="1367" spans="1:18" ht="16" x14ac:dyDescent="0.2">
      <c r="A1367" t="s">
        <v>13</v>
      </c>
      <c r="B1367">
        <v>7.6</v>
      </c>
      <c r="C1367" s="1" t="str">
        <f t="shared" si="825"/>
        <v>Low pH</v>
      </c>
      <c r="D1367">
        <v>22</v>
      </c>
      <c r="E1367">
        <v>6</v>
      </c>
      <c r="F1367">
        <v>2.0645599999999997</v>
      </c>
      <c r="G1367">
        <v>0</v>
      </c>
      <c r="H1367" s="1">
        <v>31.462000000000003</v>
      </c>
      <c r="I1367" s="1">
        <v>64.95518672</v>
      </c>
      <c r="J1367"/>
      <c r="K1367"/>
    </row>
    <row r="1368" spans="1:18" ht="16" x14ac:dyDescent="0.2">
      <c r="A1368" t="s">
        <v>13</v>
      </c>
      <c r="B1368">
        <v>7.6</v>
      </c>
      <c r="C1368" s="1" t="str">
        <f t="shared" si="825"/>
        <v>Low pH</v>
      </c>
      <c r="D1368">
        <v>22</v>
      </c>
      <c r="E1368">
        <v>7</v>
      </c>
      <c r="F1368">
        <v>9.411480000000001</v>
      </c>
      <c r="G1368">
        <v>0</v>
      </c>
      <c r="H1368" s="1">
        <v>77.688999999999993</v>
      </c>
      <c r="I1368" s="1">
        <v>731.16846971999996</v>
      </c>
      <c r="J1368"/>
      <c r="K1368"/>
    </row>
    <row r="1369" spans="1:18" ht="16" x14ac:dyDescent="0.2">
      <c r="A1369" t="s">
        <v>13</v>
      </c>
      <c r="B1369">
        <v>7.6</v>
      </c>
      <c r="C1369" s="1" t="str">
        <f t="shared" si="825"/>
        <v>Low pH</v>
      </c>
      <c r="D1369">
        <v>22</v>
      </c>
      <c r="E1369">
        <v>8</v>
      </c>
      <c r="F1369"/>
      <c r="G1369">
        <v>2</v>
      </c>
      <c r="J1369"/>
      <c r="K1369"/>
    </row>
    <row r="1370" spans="1:18" ht="16" x14ac:dyDescent="0.2">
      <c r="A1370" t="s">
        <v>13</v>
      </c>
      <c r="B1370">
        <v>7.6</v>
      </c>
      <c r="C1370" s="1" t="str">
        <f t="shared" si="825"/>
        <v>Low pH</v>
      </c>
      <c r="D1370">
        <v>22</v>
      </c>
      <c r="E1370">
        <v>9</v>
      </c>
      <c r="F1370"/>
      <c r="G1370">
        <v>2</v>
      </c>
      <c r="J1370"/>
      <c r="K1370"/>
    </row>
    <row r="1371" spans="1:18" ht="16" x14ac:dyDescent="0.2">
      <c r="A1371" t="s">
        <v>13</v>
      </c>
      <c r="B1371">
        <v>7.6</v>
      </c>
      <c r="C1371" s="1" t="str">
        <f t="shared" si="825"/>
        <v>Low pH</v>
      </c>
      <c r="D1371">
        <v>22</v>
      </c>
      <c r="E1371">
        <v>10</v>
      </c>
      <c r="F1371"/>
      <c r="G1371">
        <v>2</v>
      </c>
      <c r="J1371"/>
      <c r="K1371"/>
    </row>
    <row r="1372" spans="1:18" ht="16" x14ac:dyDescent="0.2">
      <c r="A1372" t="s">
        <v>16</v>
      </c>
      <c r="B1372">
        <v>7.6</v>
      </c>
      <c r="C1372" s="1" t="str">
        <f t="shared" si="825"/>
        <v>Low pH</v>
      </c>
      <c r="D1372">
        <v>13</v>
      </c>
      <c r="E1372">
        <v>1</v>
      </c>
      <c r="F1372">
        <v>2.8643999999999998</v>
      </c>
      <c r="G1372">
        <v>0</v>
      </c>
      <c r="H1372" s="1">
        <v>-58.909999999999968</v>
      </c>
      <c r="I1372" s="1">
        <v>-168.74180399999989</v>
      </c>
      <c r="J1372"/>
      <c r="K1372"/>
      <c r="L1372" s="1" t="str">
        <f t="shared" ref="L1372" si="838">A1372</f>
        <v>ccon</v>
      </c>
      <c r="M1372" s="1" t="str">
        <f t="shared" ref="M1372" si="839">C1372</f>
        <v>Low pH</v>
      </c>
      <c r="N1372" s="1">
        <f t="shared" ref="N1372" si="840">AVERAGE(F1372:F1381)</f>
        <v>8.2744400000000002</v>
      </c>
      <c r="O1372" s="1">
        <f t="shared" ref="O1372:P1372" si="841">AVERAGE(H1372:H1381)</f>
        <v>59.02028571428572</v>
      </c>
      <c r="P1372" s="1">
        <f t="shared" si="841"/>
        <v>601.0819658342856</v>
      </c>
      <c r="Q1372" s="1">
        <f t="shared" ref="Q1372" si="842">COUNTIF(G1372:G1381,"=1")</f>
        <v>0</v>
      </c>
      <c r="R1372" s="1">
        <f t="shared" ref="R1372" si="843">COUNTIF(G1372:G1381,"=2")</f>
        <v>3</v>
      </c>
    </row>
    <row r="1373" spans="1:18" ht="16" x14ac:dyDescent="0.2">
      <c r="A1373" t="s">
        <v>16</v>
      </c>
      <c r="B1373">
        <v>7.6</v>
      </c>
      <c r="C1373" s="1" t="str">
        <f t="shared" si="825"/>
        <v>Low pH</v>
      </c>
      <c r="D1373">
        <v>13</v>
      </c>
      <c r="E1373">
        <v>2</v>
      </c>
      <c r="F1373">
        <v>7.12</v>
      </c>
      <c r="G1373">
        <v>0</v>
      </c>
      <c r="H1373" s="1">
        <v>67</v>
      </c>
      <c r="I1373" s="1">
        <v>477.04</v>
      </c>
      <c r="J1373"/>
      <c r="K1373"/>
    </row>
    <row r="1374" spans="1:18" ht="16" x14ac:dyDescent="0.2">
      <c r="A1374" t="s">
        <v>16</v>
      </c>
      <c r="B1374">
        <v>7.6</v>
      </c>
      <c r="C1374" s="1" t="str">
        <f t="shared" si="825"/>
        <v>Low pH</v>
      </c>
      <c r="D1374">
        <v>13</v>
      </c>
      <c r="E1374">
        <v>3</v>
      </c>
      <c r="F1374">
        <v>8.3203999999999994</v>
      </c>
      <c r="G1374">
        <v>0</v>
      </c>
      <c r="H1374" s="1">
        <v>66.051999999999992</v>
      </c>
      <c r="I1374" s="1">
        <v>549.57906079999987</v>
      </c>
      <c r="J1374"/>
      <c r="K1374"/>
    </row>
    <row r="1375" spans="1:18" ht="16" x14ac:dyDescent="0.2">
      <c r="A1375" t="s">
        <v>16</v>
      </c>
      <c r="B1375">
        <v>7.6</v>
      </c>
      <c r="C1375" s="1" t="str">
        <f t="shared" si="825"/>
        <v>Low pH</v>
      </c>
      <c r="D1375">
        <v>13</v>
      </c>
      <c r="E1375">
        <v>4</v>
      </c>
      <c r="F1375">
        <v>8.4274000000000004</v>
      </c>
      <c r="G1375">
        <v>0</v>
      </c>
      <c r="H1375" s="1">
        <v>86.983000000000004</v>
      </c>
      <c r="I1375" s="1">
        <v>733.04053420000002</v>
      </c>
      <c r="J1375"/>
      <c r="K1375"/>
    </row>
    <row r="1376" spans="1:18" ht="16" x14ac:dyDescent="0.2">
      <c r="A1376" t="s">
        <v>16</v>
      </c>
      <c r="B1376">
        <v>7.6</v>
      </c>
      <c r="C1376" s="1" t="str">
        <f t="shared" si="825"/>
        <v>Low pH</v>
      </c>
      <c r="D1376">
        <v>13</v>
      </c>
      <c r="E1376">
        <v>5</v>
      </c>
      <c r="F1376">
        <v>9.5280799999999992</v>
      </c>
      <c r="G1376">
        <v>0</v>
      </c>
      <c r="H1376" s="1">
        <v>89.233000000000004</v>
      </c>
      <c r="I1376" s="1">
        <v>850.21916263999992</v>
      </c>
      <c r="J1376"/>
      <c r="K1376"/>
    </row>
    <row r="1377" spans="1:18" ht="16" x14ac:dyDescent="0.2">
      <c r="A1377" t="s">
        <v>16</v>
      </c>
      <c r="B1377">
        <v>7.6</v>
      </c>
      <c r="C1377" s="1" t="str">
        <f t="shared" si="825"/>
        <v>Low pH</v>
      </c>
      <c r="D1377">
        <v>13</v>
      </c>
      <c r="E1377">
        <v>6</v>
      </c>
      <c r="F1377">
        <v>9.6059999999999999</v>
      </c>
      <c r="G1377">
        <v>0</v>
      </c>
      <c r="H1377" s="1">
        <v>79.995000000000005</v>
      </c>
      <c r="I1377" s="1">
        <v>768.43196999999998</v>
      </c>
      <c r="J1377"/>
      <c r="K1377"/>
    </row>
    <row r="1378" spans="1:18" ht="16" x14ac:dyDescent="0.2">
      <c r="A1378" t="s">
        <v>16</v>
      </c>
      <c r="B1378">
        <v>7.6</v>
      </c>
      <c r="C1378" s="1" t="str">
        <f t="shared" si="825"/>
        <v>Low pH</v>
      </c>
      <c r="D1378">
        <v>13</v>
      </c>
      <c r="E1378">
        <v>7</v>
      </c>
      <c r="F1378">
        <v>12.0548</v>
      </c>
      <c r="G1378">
        <v>0</v>
      </c>
      <c r="H1378" s="1">
        <v>82.789000000000001</v>
      </c>
      <c r="I1378" s="1">
        <v>998.0048372</v>
      </c>
      <c r="J1378"/>
      <c r="K1378"/>
    </row>
    <row r="1379" spans="1:18" ht="16" x14ac:dyDescent="0.2">
      <c r="A1379" t="s">
        <v>16</v>
      </c>
      <c r="B1379">
        <v>7.6</v>
      </c>
      <c r="C1379" s="1" t="str">
        <f t="shared" si="825"/>
        <v>Low pH</v>
      </c>
      <c r="D1379">
        <v>13</v>
      </c>
      <c r="E1379">
        <v>8</v>
      </c>
      <c r="F1379"/>
      <c r="G1379">
        <v>2</v>
      </c>
      <c r="J1379"/>
      <c r="K1379"/>
    </row>
    <row r="1380" spans="1:18" ht="16" x14ac:dyDescent="0.2">
      <c r="A1380" t="s">
        <v>16</v>
      </c>
      <c r="B1380">
        <v>7.6</v>
      </c>
      <c r="C1380" s="1" t="str">
        <f t="shared" si="825"/>
        <v>Low pH</v>
      </c>
      <c r="D1380">
        <v>13</v>
      </c>
      <c r="E1380">
        <v>9</v>
      </c>
      <c r="F1380"/>
      <c r="G1380">
        <v>2</v>
      </c>
      <c r="J1380"/>
      <c r="K1380"/>
    </row>
    <row r="1381" spans="1:18" ht="16" x14ac:dyDescent="0.2">
      <c r="A1381" t="s">
        <v>16</v>
      </c>
      <c r="B1381">
        <v>7.6</v>
      </c>
      <c r="C1381" s="1" t="str">
        <f t="shared" si="825"/>
        <v>Low pH</v>
      </c>
      <c r="D1381">
        <v>13</v>
      </c>
      <c r="E1381">
        <v>10</v>
      </c>
      <c r="F1381"/>
      <c r="G1381">
        <v>2</v>
      </c>
      <c r="J1381"/>
      <c r="K1381"/>
    </row>
    <row r="1382" spans="1:18" ht="16" x14ac:dyDescent="0.2">
      <c r="A1382" t="s">
        <v>13</v>
      </c>
      <c r="B1382">
        <v>7.6</v>
      </c>
      <c r="C1382" s="1" t="str">
        <f t="shared" si="825"/>
        <v>Low pH</v>
      </c>
      <c r="D1382">
        <v>23</v>
      </c>
      <c r="E1382">
        <v>1</v>
      </c>
      <c r="F1382">
        <v>1.4488799999999999</v>
      </c>
      <c r="G1382">
        <v>0</v>
      </c>
      <c r="H1382" s="1">
        <v>-73.340000000000032</v>
      </c>
      <c r="I1382" s="1">
        <v>-106.26085920000004</v>
      </c>
      <c r="J1382"/>
      <c r="K1382"/>
      <c r="L1382" s="1" t="str">
        <f t="shared" ref="L1382" si="844">A1382</f>
        <v>ctrl</v>
      </c>
      <c r="M1382" s="1" t="str">
        <f t="shared" ref="M1382" si="845">C1382</f>
        <v>Low pH</v>
      </c>
      <c r="N1382" s="1">
        <f t="shared" ref="N1382" si="846">AVERAGE(F1382:F1391)</f>
        <v>4.0187933333333339</v>
      </c>
      <c r="O1382" s="1">
        <f t="shared" ref="O1382:P1382" si="847">AVERAGE(H1382:H1391)</f>
        <v>-35.043166666666679</v>
      </c>
      <c r="P1382" s="1">
        <f t="shared" si="847"/>
        <v>-119.75243480000005</v>
      </c>
      <c r="Q1382" s="1">
        <f t="shared" ref="Q1382" si="848">COUNTIF(G1382:G1391,"=1")</f>
        <v>0</v>
      </c>
      <c r="R1382" s="1">
        <f t="shared" ref="R1382" si="849">COUNTIF(G1382:G1391,"=2")</f>
        <v>4</v>
      </c>
    </row>
    <row r="1383" spans="1:18" ht="16" x14ac:dyDescent="0.2">
      <c r="A1383" t="s">
        <v>13</v>
      </c>
      <c r="B1383">
        <v>7.6</v>
      </c>
      <c r="C1383" s="1" t="str">
        <f t="shared" si="825"/>
        <v>Low pH</v>
      </c>
      <c r="D1383">
        <v>23</v>
      </c>
      <c r="E1383">
        <v>2</v>
      </c>
      <c r="F1383">
        <v>1.7672399999999999</v>
      </c>
      <c r="G1383">
        <v>0</v>
      </c>
      <c r="H1383" s="1">
        <v>-28.194000000000017</v>
      </c>
      <c r="I1383" s="1">
        <v>-49.825564560000025</v>
      </c>
      <c r="J1383"/>
      <c r="K1383"/>
    </row>
    <row r="1384" spans="1:18" ht="16" x14ac:dyDescent="0.2">
      <c r="A1384" t="s">
        <v>13</v>
      </c>
      <c r="B1384">
        <v>7.6</v>
      </c>
      <c r="C1384" s="1" t="str">
        <f t="shared" si="825"/>
        <v>Low pH</v>
      </c>
      <c r="D1384">
        <v>23</v>
      </c>
      <c r="E1384">
        <v>3</v>
      </c>
      <c r="F1384">
        <v>2.2285599999999999</v>
      </c>
      <c r="G1384">
        <v>0</v>
      </c>
      <c r="H1384" s="1">
        <v>-1.9619999999999891</v>
      </c>
      <c r="I1384" s="1">
        <v>-4.3724347199999753</v>
      </c>
      <c r="J1384"/>
      <c r="K1384"/>
    </row>
    <row r="1385" spans="1:18" ht="16" x14ac:dyDescent="0.2">
      <c r="A1385" t="s">
        <v>13</v>
      </c>
      <c r="B1385">
        <v>7.6</v>
      </c>
      <c r="C1385" s="1" t="str">
        <f t="shared" si="825"/>
        <v>Low pH</v>
      </c>
      <c r="D1385">
        <v>23</v>
      </c>
      <c r="E1385">
        <v>4</v>
      </c>
      <c r="F1385">
        <v>7.12852</v>
      </c>
      <c r="G1385">
        <v>0</v>
      </c>
      <c r="H1385" s="1">
        <v>21.091000000000008</v>
      </c>
      <c r="I1385" s="1">
        <v>150.34761532000005</v>
      </c>
      <c r="J1385"/>
      <c r="K1385"/>
    </row>
    <row r="1386" spans="1:18" ht="16" x14ac:dyDescent="0.2">
      <c r="A1386" t="s">
        <v>13</v>
      </c>
      <c r="B1386">
        <v>7.6</v>
      </c>
      <c r="C1386" s="1" t="str">
        <f t="shared" si="825"/>
        <v>Low pH</v>
      </c>
      <c r="D1386">
        <v>23</v>
      </c>
      <c r="E1386">
        <v>5</v>
      </c>
      <c r="F1386">
        <v>6.8338000000000001</v>
      </c>
      <c r="G1386">
        <v>0</v>
      </c>
      <c r="H1386" s="1">
        <v>-50.16500000000002</v>
      </c>
      <c r="I1386" s="1">
        <v>-342.81757700000014</v>
      </c>
      <c r="J1386"/>
      <c r="K1386"/>
    </row>
    <row r="1387" spans="1:18" ht="16" x14ac:dyDescent="0.2">
      <c r="A1387" t="s">
        <v>13</v>
      </c>
      <c r="B1387">
        <v>7.6</v>
      </c>
      <c r="C1387" s="1" t="str">
        <f t="shared" si="825"/>
        <v>Low pH</v>
      </c>
      <c r="D1387">
        <v>23</v>
      </c>
      <c r="E1387">
        <v>6</v>
      </c>
      <c r="F1387">
        <v>4.7057600000000006</v>
      </c>
      <c r="G1387">
        <v>0</v>
      </c>
      <c r="H1387" s="1">
        <v>-77.689000000000021</v>
      </c>
      <c r="I1387" s="1">
        <v>-365.58578864000015</v>
      </c>
      <c r="J1387"/>
      <c r="K1387"/>
    </row>
    <row r="1388" spans="1:18" ht="16" x14ac:dyDescent="0.2">
      <c r="A1388" t="s">
        <v>13</v>
      </c>
      <c r="B1388">
        <v>7.6</v>
      </c>
      <c r="C1388" s="1" t="str">
        <f t="shared" si="825"/>
        <v>Low pH</v>
      </c>
      <c r="D1388">
        <v>23</v>
      </c>
      <c r="E1388">
        <v>7</v>
      </c>
      <c r="F1388"/>
      <c r="G1388">
        <v>2</v>
      </c>
      <c r="J1388"/>
      <c r="K1388"/>
    </row>
    <row r="1389" spans="1:18" ht="16" x14ac:dyDescent="0.2">
      <c r="A1389" t="s">
        <v>13</v>
      </c>
      <c r="B1389">
        <v>7.6</v>
      </c>
      <c r="C1389" s="1" t="str">
        <f t="shared" si="825"/>
        <v>Low pH</v>
      </c>
      <c r="D1389">
        <v>23</v>
      </c>
      <c r="E1389">
        <v>8</v>
      </c>
      <c r="F1389"/>
      <c r="G1389">
        <v>2</v>
      </c>
      <c r="J1389"/>
      <c r="K1389"/>
    </row>
    <row r="1390" spans="1:18" ht="16" x14ac:dyDescent="0.2">
      <c r="A1390" t="s">
        <v>13</v>
      </c>
      <c r="B1390">
        <v>7.6</v>
      </c>
      <c r="C1390" s="1" t="str">
        <f t="shared" si="825"/>
        <v>Low pH</v>
      </c>
      <c r="D1390">
        <v>23</v>
      </c>
      <c r="E1390">
        <v>9</v>
      </c>
      <c r="F1390"/>
      <c r="G1390">
        <v>2</v>
      </c>
      <c r="J1390"/>
      <c r="K1390"/>
    </row>
    <row r="1391" spans="1:18" ht="16" x14ac:dyDescent="0.2">
      <c r="A1391" t="s">
        <v>13</v>
      </c>
      <c r="B1391">
        <v>7.6</v>
      </c>
      <c r="C1391" s="1" t="str">
        <f t="shared" si="825"/>
        <v>Low pH</v>
      </c>
      <c r="D1391">
        <v>23</v>
      </c>
      <c r="E1391">
        <v>10</v>
      </c>
      <c r="F1391"/>
      <c r="G1391">
        <v>2</v>
      </c>
      <c r="J1391"/>
      <c r="K1391"/>
    </row>
    <row r="1392" spans="1:18" ht="16" x14ac:dyDescent="0.2">
      <c r="A1392" t="s">
        <v>16</v>
      </c>
      <c r="B1392">
        <v>7.6</v>
      </c>
      <c r="C1392" s="1" t="str">
        <f t="shared" si="825"/>
        <v>Low pH</v>
      </c>
      <c r="D1392">
        <v>14</v>
      </c>
      <c r="E1392">
        <v>1</v>
      </c>
      <c r="F1392">
        <v>6.88</v>
      </c>
      <c r="G1392">
        <v>0</v>
      </c>
      <c r="H1392" s="1">
        <v>-67</v>
      </c>
      <c r="I1392" s="1">
        <v>-460.96</v>
      </c>
      <c r="J1392"/>
      <c r="K1392"/>
      <c r="L1392" s="1" t="str">
        <f t="shared" ref="L1392" si="850">A1392</f>
        <v>ccon</v>
      </c>
      <c r="M1392" s="1" t="str">
        <f t="shared" ref="M1392" si="851">C1392</f>
        <v>Low pH</v>
      </c>
      <c r="N1392" s="1">
        <f t="shared" ref="N1392" si="852">AVERAGE(F1392:F1401)</f>
        <v>7.830000000000001</v>
      </c>
      <c r="O1392" s="1">
        <f t="shared" ref="O1392:P1392" si="853">AVERAGE(H1392:H1401)</f>
        <v>-72.965800000000002</v>
      </c>
      <c r="P1392" s="1">
        <f t="shared" si="853"/>
        <v>-592.01089771199997</v>
      </c>
      <c r="Q1392" s="1">
        <f t="shared" ref="Q1392" si="854">COUNTIF(G1392:G1401,"=1")</f>
        <v>0</v>
      </c>
      <c r="R1392" s="1">
        <f t="shared" ref="R1392" si="855">COUNTIF(G1392:G1401,"=2")</f>
        <v>5</v>
      </c>
    </row>
    <row r="1393" spans="1:18" ht="16" x14ac:dyDescent="0.2">
      <c r="A1393" t="s">
        <v>16</v>
      </c>
      <c r="B1393">
        <v>7.6</v>
      </c>
      <c r="C1393" s="1" t="str">
        <f t="shared" si="825"/>
        <v>Low pH</v>
      </c>
      <c r="D1393">
        <v>14</v>
      </c>
      <c r="E1393">
        <v>2</v>
      </c>
      <c r="F1393">
        <v>6.5911599999999995</v>
      </c>
      <c r="G1393">
        <v>0</v>
      </c>
      <c r="H1393" s="1">
        <v>-61.427999999999997</v>
      </c>
      <c r="I1393" s="1">
        <v>-404.88177647999993</v>
      </c>
      <c r="J1393"/>
      <c r="K1393"/>
    </row>
    <row r="1394" spans="1:18" ht="16" x14ac:dyDescent="0.2">
      <c r="A1394" t="s">
        <v>16</v>
      </c>
      <c r="B1394">
        <v>7.6</v>
      </c>
      <c r="C1394" s="1" t="str">
        <f t="shared" si="825"/>
        <v>Low pH</v>
      </c>
      <c r="D1394">
        <v>14</v>
      </c>
      <c r="E1394">
        <v>3</v>
      </c>
      <c r="F1394">
        <v>9.1192799999999998</v>
      </c>
      <c r="G1394">
        <v>0</v>
      </c>
      <c r="H1394" s="1">
        <v>-79.449000000000012</v>
      </c>
      <c r="I1394" s="1">
        <v>-724.51767672000005</v>
      </c>
      <c r="J1394"/>
      <c r="K1394"/>
    </row>
    <row r="1395" spans="1:18" ht="16" x14ac:dyDescent="0.2">
      <c r="A1395" t="s">
        <v>16</v>
      </c>
      <c r="B1395">
        <v>7.6</v>
      </c>
      <c r="C1395" s="1" t="str">
        <f t="shared" si="825"/>
        <v>Low pH</v>
      </c>
      <c r="D1395">
        <v>14</v>
      </c>
      <c r="E1395">
        <v>4</v>
      </c>
      <c r="F1395">
        <v>15.11068</v>
      </c>
      <c r="G1395">
        <v>0</v>
      </c>
      <c r="H1395" s="1">
        <v>-83.611999999999966</v>
      </c>
      <c r="I1395" s="1">
        <v>-1263.4341761599994</v>
      </c>
      <c r="J1395"/>
      <c r="K1395"/>
    </row>
    <row r="1396" spans="1:18" ht="16" x14ac:dyDescent="0.2">
      <c r="A1396" t="s">
        <v>16</v>
      </c>
      <c r="B1396">
        <v>7.6</v>
      </c>
      <c r="C1396" s="1" t="str">
        <f t="shared" si="825"/>
        <v>Low pH</v>
      </c>
      <c r="D1396">
        <v>14</v>
      </c>
      <c r="E1396">
        <v>5</v>
      </c>
      <c r="F1396">
        <v>1.4488799999999999</v>
      </c>
      <c r="G1396">
        <v>0</v>
      </c>
      <c r="H1396" s="1">
        <v>-73.340000000000032</v>
      </c>
      <c r="I1396" s="1">
        <v>-106.26085920000004</v>
      </c>
      <c r="J1396"/>
      <c r="K1396"/>
    </row>
    <row r="1397" spans="1:18" ht="16" x14ac:dyDescent="0.2">
      <c r="A1397" t="s">
        <v>16</v>
      </c>
      <c r="B1397">
        <v>7.6</v>
      </c>
      <c r="C1397" s="1" t="str">
        <f t="shared" si="825"/>
        <v>Low pH</v>
      </c>
      <c r="D1397">
        <v>14</v>
      </c>
      <c r="E1397">
        <v>6</v>
      </c>
      <c r="F1397"/>
      <c r="G1397">
        <v>2</v>
      </c>
      <c r="J1397"/>
      <c r="K1397"/>
    </row>
    <row r="1398" spans="1:18" ht="16" x14ac:dyDescent="0.2">
      <c r="A1398" t="s">
        <v>16</v>
      </c>
      <c r="B1398">
        <v>7.6</v>
      </c>
      <c r="C1398" s="1" t="str">
        <f t="shared" si="825"/>
        <v>Low pH</v>
      </c>
      <c r="D1398">
        <v>14</v>
      </c>
      <c r="E1398">
        <v>7</v>
      </c>
      <c r="F1398"/>
      <c r="G1398">
        <v>2</v>
      </c>
      <c r="J1398"/>
      <c r="K1398"/>
    </row>
    <row r="1399" spans="1:18" ht="16" x14ac:dyDescent="0.2">
      <c r="A1399" t="s">
        <v>16</v>
      </c>
      <c r="B1399">
        <v>7.6</v>
      </c>
      <c r="C1399" s="1" t="str">
        <f t="shared" si="825"/>
        <v>Low pH</v>
      </c>
      <c r="D1399">
        <v>14</v>
      </c>
      <c r="E1399">
        <v>8</v>
      </c>
      <c r="F1399"/>
      <c r="G1399">
        <v>2</v>
      </c>
      <c r="J1399"/>
      <c r="K1399"/>
    </row>
    <row r="1400" spans="1:18" ht="16" x14ac:dyDescent="0.2">
      <c r="A1400" t="s">
        <v>16</v>
      </c>
      <c r="B1400">
        <v>7.6</v>
      </c>
      <c r="C1400" s="1" t="str">
        <f t="shared" si="825"/>
        <v>Low pH</v>
      </c>
      <c r="D1400">
        <v>14</v>
      </c>
      <c r="E1400">
        <v>9</v>
      </c>
      <c r="F1400"/>
      <c r="G1400">
        <v>2</v>
      </c>
      <c r="J1400"/>
      <c r="K1400"/>
    </row>
    <row r="1401" spans="1:18" ht="16" x14ac:dyDescent="0.2">
      <c r="A1401" t="s">
        <v>16</v>
      </c>
      <c r="B1401">
        <v>7.6</v>
      </c>
      <c r="C1401" s="1" t="str">
        <f t="shared" si="825"/>
        <v>Low pH</v>
      </c>
      <c r="D1401">
        <v>14</v>
      </c>
      <c r="E1401">
        <v>10</v>
      </c>
      <c r="F1401"/>
      <c r="G1401">
        <v>2</v>
      </c>
      <c r="J1401"/>
      <c r="K1401"/>
    </row>
    <row r="1402" spans="1:18" ht="16" x14ac:dyDescent="0.2">
      <c r="A1402" t="s">
        <v>13</v>
      </c>
      <c r="B1402">
        <v>7.6</v>
      </c>
      <c r="C1402" s="1" t="str">
        <f t="shared" si="825"/>
        <v>Low pH</v>
      </c>
      <c r="D1402">
        <v>24</v>
      </c>
      <c r="E1402">
        <v>1</v>
      </c>
      <c r="F1402">
        <v>13.2578</v>
      </c>
      <c r="G1402">
        <v>0</v>
      </c>
      <c r="H1402" s="1">
        <v>-84.56</v>
      </c>
      <c r="I1402" s="1">
        <v>-1121.0795680000001</v>
      </c>
      <c r="J1402"/>
      <c r="K1402"/>
      <c r="L1402" s="1" t="str">
        <f t="shared" ref="L1402" si="856">A1402</f>
        <v>ctrl</v>
      </c>
      <c r="M1402" s="1" t="str">
        <f t="shared" ref="M1402" si="857">C1402</f>
        <v>Low pH</v>
      </c>
      <c r="N1402" s="1">
        <f t="shared" ref="N1402" si="858">AVERAGE(F1402:F1411)</f>
        <v>4.8271879999999996</v>
      </c>
      <c r="O1402" s="1">
        <f t="shared" ref="O1402:P1402" si="859">AVERAGE(H1402:H1411)</f>
        <v>-1.6788000000000025</v>
      </c>
      <c r="P1402" s="1">
        <f t="shared" si="859"/>
        <v>84.538148803999974</v>
      </c>
      <c r="Q1402" s="1">
        <f t="shared" ref="Q1402" si="860">COUNTIF(G1402:G1411,"=1")</f>
        <v>0</v>
      </c>
      <c r="R1402" s="1">
        <f t="shared" ref="R1402" si="861">COUNTIF(G1402:G1411,"=2")</f>
        <v>0</v>
      </c>
    </row>
    <row r="1403" spans="1:18" ht="16" x14ac:dyDescent="0.2">
      <c r="A1403" t="s">
        <v>13</v>
      </c>
      <c r="B1403">
        <v>7.6</v>
      </c>
      <c r="C1403" s="1" t="str">
        <f t="shared" si="825"/>
        <v>Low pH</v>
      </c>
      <c r="D1403">
        <v>24</v>
      </c>
      <c r="E1403">
        <v>2</v>
      </c>
      <c r="F1403">
        <v>2.19672</v>
      </c>
      <c r="G1403">
        <v>0</v>
      </c>
      <c r="H1403" s="1">
        <v>-56.509000000000015</v>
      </c>
      <c r="I1403" s="1">
        <v>-124.13445048000003</v>
      </c>
      <c r="J1403"/>
      <c r="K1403"/>
    </row>
    <row r="1404" spans="1:18" ht="16" x14ac:dyDescent="0.2">
      <c r="A1404" t="s">
        <v>13</v>
      </c>
      <c r="B1404">
        <v>7.6</v>
      </c>
      <c r="C1404" s="1" t="str">
        <f t="shared" si="825"/>
        <v>Low pH</v>
      </c>
      <c r="D1404">
        <v>24</v>
      </c>
      <c r="E1404">
        <v>3</v>
      </c>
      <c r="F1404">
        <v>0.78792000000000006</v>
      </c>
      <c r="G1404">
        <v>0</v>
      </c>
      <c r="H1404" s="1">
        <v>-43.038000000000011</v>
      </c>
      <c r="I1404" s="1">
        <v>-33.910500960000014</v>
      </c>
      <c r="J1404"/>
      <c r="K1404"/>
    </row>
    <row r="1405" spans="1:18" ht="16" x14ac:dyDescent="0.2">
      <c r="A1405" t="s">
        <v>13</v>
      </c>
      <c r="B1405">
        <v>7.6</v>
      </c>
      <c r="C1405" s="1" t="str">
        <f t="shared" si="825"/>
        <v>Low pH</v>
      </c>
      <c r="D1405">
        <v>24</v>
      </c>
      <c r="E1405">
        <v>4</v>
      </c>
      <c r="F1405">
        <v>1.3193999999999999</v>
      </c>
      <c r="G1405">
        <v>0</v>
      </c>
      <c r="H1405" s="1">
        <v>-81.036000000000001</v>
      </c>
      <c r="I1405" s="1">
        <v>-106.91889839999999</v>
      </c>
      <c r="J1405"/>
      <c r="K1405"/>
    </row>
    <row r="1406" spans="1:18" ht="16" x14ac:dyDescent="0.2">
      <c r="A1406" t="s">
        <v>13</v>
      </c>
      <c r="B1406">
        <v>7.6</v>
      </c>
      <c r="C1406" s="1" t="str">
        <f t="shared" si="825"/>
        <v>Low pH</v>
      </c>
      <c r="D1406">
        <v>24</v>
      </c>
      <c r="E1406">
        <v>5</v>
      </c>
      <c r="F1406">
        <v>0.91215999999999997</v>
      </c>
      <c r="G1406">
        <v>0</v>
      </c>
      <c r="H1406" s="1">
        <v>-7.7450000000000045</v>
      </c>
      <c r="I1406" s="1">
        <v>-7.064679200000004</v>
      </c>
      <c r="J1406"/>
      <c r="K1406"/>
    </row>
    <row r="1407" spans="1:18" ht="16" x14ac:dyDescent="0.2">
      <c r="A1407" t="s">
        <v>13</v>
      </c>
      <c r="B1407">
        <v>7.6</v>
      </c>
      <c r="C1407" s="1" t="str">
        <f t="shared" si="825"/>
        <v>Low pH</v>
      </c>
      <c r="D1407">
        <v>24</v>
      </c>
      <c r="E1407">
        <v>6</v>
      </c>
      <c r="F1407">
        <v>2.08</v>
      </c>
      <c r="G1407">
        <v>0</v>
      </c>
      <c r="H1407" s="1">
        <v>-0.37999999999999545</v>
      </c>
      <c r="I1407" s="1">
        <v>-0.79039999999999055</v>
      </c>
      <c r="J1407"/>
      <c r="K1407"/>
    </row>
    <row r="1408" spans="1:18" ht="16" x14ac:dyDescent="0.2">
      <c r="A1408" t="s">
        <v>13</v>
      </c>
      <c r="B1408">
        <v>7.6</v>
      </c>
      <c r="C1408" s="1" t="str">
        <f t="shared" si="825"/>
        <v>Low pH</v>
      </c>
      <c r="D1408">
        <v>24</v>
      </c>
      <c r="E1408">
        <v>7</v>
      </c>
      <c r="F1408">
        <v>1.06732</v>
      </c>
      <c r="G1408">
        <v>0</v>
      </c>
      <c r="H1408" s="1">
        <v>35.995000000000005</v>
      </c>
      <c r="I1408" s="1">
        <v>38.418183400000004</v>
      </c>
      <c r="J1408"/>
      <c r="K1408"/>
    </row>
    <row r="1409" spans="1:18" ht="16" x14ac:dyDescent="0.2">
      <c r="A1409" t="s">
        <v>13</v>
      </c>
      <c r="B1409">
        <v>7.6</v>
      </c>
      <c r="C1409" s="1" t="str">
        <f t="shared" si="825"/>
        <v>Low pH</v>
      </c>
      <c r="D1409">
        <v>24</v>
      </c>
      <c r="E1409">
        <v>8</v>
      </c>
      <c r="F1409">
        <v>2.09992</v>
      </c>
      <c r="G1409">
        <v>0</v>
      </c>
      <c r="H1409" s="1">
        <v>49.254999999999995</v>
      </c>
      <c r="I1409" s="1">
        <v>103.43155959999999</v>
      </c>
      <c r="J1409"/>
      <c r="K1409"/>
    </row>
    <row r="1410" spans="1:18" ht="16" x14ac:dyDescent="0.2">
      <c r="A1410" t="s">
        <v>13</v>
      </c>
      <c r="B1410">
        <v>7.6</v>
      </c>
      <c r="C1410" s="1" t="str">
        <f t="shared" si="825"/>
        <v>Low pH</v>
      </c>
      <c r="D1410">
        <v>24</v>
      </c>
      <c r="E1410">
        <v>9</v>
      </c>
      <c r="F1410">
        <v>10.0892</v>
      </c>
      <c r="G1410">
        <v>0</v>
      </c>
      <c r="H1410" s="1">
        <v>86.638000000000005</v>
      </c>
      <c r="I1410" s="1">
        <v>874.10810960000003</v>
      </c>
      <c r="J1410"/>
      <c r="K1410"/>
    </row>
    <row r="1411" spans="1:18" ht="16" x14ac:dyDescent="0.2">
      <c r="A1411" t="s">
        <v>13</v>
      </c>
      <c r="B1411">
        <v>7.6</v>
      </c>
      <c r="C1411" s="1" t="str">
        <f t="shared" ref="C1411:C1474" si="862">IF(B1411&gt;8,"Control pH","Low pH")</f>
        <v>Low pH</v>
      </c>
      <c r="D1411">
        <v>24</v>
      </c>
      <c r="E1411">
        <v>10</v>
      </c>
      <c r="F1411">
        <v>14.46144</v>
      </c>
      <c r="G1411">
        <v>0</v>
      </c>
      <c r="H1411" s="1">
        <v>84.591999999999999</v>
      </c>
      <c r="I1411" s="1">
        <v>1223.3221324799999</v>
      </c>
      <c r="J1411"/>
      <c r="K1411"/>
    </row>
    <row r="1412" spans="1:18" ht="16" x14ac:dyDescent="0.2">
      <c r="A1412" t="s">
        <v>16</v>
      </c>
      <c r="B1412">
        <v>7.6</v>
      </c>
      <c r="C1412" s="1" t="str">
        <f t="shared" si="862"/>
        <v>Low pH</v>
      </c>
      <c r="D1412">
        <v>15</v>
      </c>
      <c r="E1412">
        <v>1</v>
      </c>
      <c r="F1412">
        <v>6.7147600000000001</v>
      </c>
      <c r="G1412">
        <v>0</v>
      </c>
      <c r="H1412" s="1">
        <v>-51.805000000000007</v>
      </c>
      <c r="I1412" s="1">
        <v>-347.85814180000006</v>
      </c>
      <c r="J1412"/>
      <c r="K1412"/>
      <c r="L1412" s="1" t="str">
        <f t="shared" ref="L1412" si="863">A1412</f>
        <v>ccon</v>
      </c>
      <c r="M1412" s="1" t="str">
        <f t="shared" ref="M1412" si="864">C1412</f>
        <v>Low pH</v>
      </c>
      <c r="N1412" s="1">
        <f t="shared" ref="N1412" si="865">AVERAGE(F1412:F1421)</f>
        <v>9.0769733333333331</v>
      </c>
      <c r="O1412" s="1">
        <f t="shared" ref="O1412:P1412" si="866">AVERAGE(H1412:H1421)</f>
        <v>-24.006</v>
      </c>
      <c r="P1412" s="1">
        <f t="shared" si="866"/>
        <v>-225.00212674222232</v>
      </c>
      <c r="Q1412" s="1">
        <f t="shared" ref="Q1412" si="867">COUNTIF(G1412:G1421,"=1")</f>
        <v>0</v>
      </c>
      <c r="R1412" s="1">
        <f t="shared" ref="R1412" si="868">COUNTIF(G1412:G1421,"=2")</f>
        <v>1</v>
      </c>
    </row>
    <row r="1413" spans="1:18" ht="16" x14ac:dyDescent="0.2">
      <c r="A1413" t="s">
        <v>16</v>
      </c>
      <c r="B1413">
        <v>7.6</v>
      </c>
      <c r="C1413" s="1" t="str">
        <f t="shared" si="862"/>
        <v>Low pH</v>
      </c>
      <c r="D1413">
        <v>15</v>
      </c>
      <c r="E1413">
        <v>2</v>
      </c>
      <c r="F1413">
        <v>6.8004800000000003</v>
      </c>
      <c r="G1413">
        <v>0</v>
      </c>
      <c r="H1413" s="1">
        <v>-66.326000000000022</v>
      </c>
      <c r="I1413" s="1">
        <v>-451.04863648000014</v>
      </c>
      <c r="J1413"/>
      <c r="K1413"/>
    </row>
    <row r="1414" spans="1:18" ht="16" x14ac:dyDescent="0.2">
      <c r="A1414" t="s">
        <v>16</v>
      </c>
      <c r="B1414">
        <v>7.6</v>
      </c>
      <c r="C1414" s="1" t="str">
        <f t="shared" si="862"/>
        <v>Low pH</v>
      </c>
      <c r="D1414">
        <v>15</v>
      </c>
      <c r="E1414">
        <v>3</v>
      </c>
      <c r="F1414">
        <v>12.65164</v>
      </c>
      <c r="G1414">
        <v>0</v>
      </c>
      <c r="H1414" s="1">
        <v>-84.288999999999987</v>
      </c>
      <c r="I1414" s="1">
        <v>-1066.39408396</v>
      </c>
      <c r="J1414"/>
      <c r="K1414"/>
    </row>
    <row r="1415" spans="1:18" ht="16" x14ac:dyDescent="0.2">
      <c r="A1415" t="s">
        <v>16</v>
      </c>
      <c r="B1415">
        <v>7.6</v>
      </c>
      <c r="C1415" s="1" t="str">
        <f t="shared" si="862"/>
        <v>Low pH</v>
      </c>
      <c r="D1415">
        <v>15</v>
      </c>
      <c r="E1415">
        <v>4</v>
      </c>
      <c r="F1415">
        <v>13.10684</v>
      </c>
      <c r="G1415">
        <v>0</v>
      </c>
      <c r="H1415" s="1">
        <v>-74.941000000000031</v>
      </c>
      <c r="I1415" s="1">
        <v>-982.23969644000044</v>
      </c>
      <c r="J1415"/>
      <c r="K1415"/>
    </row>
    <row r="1416" spans="1:18" ht="16" x14ac:dyDescent="0.2">
      <c r="A1416" t="s">
        <v>16</v>
      </c>
      <c r="B1416">
        <v>7.6</v>
      </c>
      <c r="C1416" s="1" t="str">
        <f t="shared" si="862"/>
        <v>Low pH</v>
      </c>
      <c r="D1416">
        <v>15</v>
      </c>
      <c r="E1416">
        <v>5</v>
      </c>
      <c r="F1416">
        <v>8.7507599999999996</v>
      </c>
      <c r="G1416">
        <v>0</v>
      </c>
      <c r="H1416" s="1">
        <v>-45.579999999999984</v>
      </c>
      <c r="I1416" s="1">
        <v>-398.85964079999985</v>
      </c>
      <c r="J1416"/>
      <c r="K1416"/>
    </row>
    <row r="1417" spans="1:18" ht="16" x14ac:dyDescent="0.2">
      <c r="A1417" t="s">
        <v>16</v>
      </c>
      <c r="B1417">
        <v>7.6</v>
      </c>
      <c r="C1417" s="1" t="str">
        <f t="shared" si="862"/>
        <v>Low pH</v>
      </c>
      <c r="D1417">
        <v>15</v>
      </c>
      <c r="E1417">
        <v>6</v>
      </c>
      <c r="F1417">
        <v>3.7676400000000001</v>
      </c>
      <c r="G1417">
        <v>0</v>
      </c>
      <c r="H1417" s="1">
        <v>-19.348000000000013</v>
      </c>
      <c r="I1417" s="1">
        <v>-72.896298720000047</v>
      </c>
      <c r="J1417"/>
      <c r="K1417"/>
    </row>
    <row r="1418" spans="1:18" ht="16" x14ac:dyDescent="0.2">
      <c r="A1418" t="s">
        <v>16</v>
      </c>
      <c r="B1418">
        <v>7.6</v>
      </c>
      <c r="C1418" s="1" t="str">
        <f t="shared" si="862"/>
        <v>Low pH</v>
      </c>
      <c r="D1418">
        <v>15</v>
      </c>
      <c r="E1418">
        <v>7</v>
      </c>
      <c r="F1418">
        <v>6.8394000000000004</v>
      </c>
      <c r="G1418">
        <v>0</v>
      </c>
      <c r="H1418" s="1">
        <v>42.832999999999998</v>
      </c>
      <c r="I1418" s="1">
        <v>292.95202019999999</v>
      </c>
      <c r="J1418"/>
      <c r="K1418"/>
    </row>
    <row r="1419" spans="1:18" ht="16" x14ac:dyDescent="0.2">
      <c r="A1419" t="s">
        <v>16</v>
      </c>
      <c r="B1419">
        <v>7.6</v>
      </c>
      <c r="C1419" s="1" t="str">
        <f t="shared" si="862"/>
        <v>Low pH</v>
      </c>
      <c r="D1419">
        <v>15</v>
      </c>
      <c r="E1419">
        <v>8</v>
      </c>
      <c r="F1419">
        <v>12.99108</v>
      </c>
      <c r="G1419">
        <v>0</v>
      </c>
      <c r="H1419" s="1">
        <v>55.275000000000006</v>
      </c>
      <c r="I1419" s="1">
        <v>718.08194700000013</v>
      </c>
      <c r="J1419"/>
      <c r="K1419"/>
    </row>
    <row r="1420" spans="1:18" ht="16" x14ac:dyDescent="0.2">
      <c r="A1420" t="s">
        <v>16</v>
      </c>
      <c r="B1420">
        <v>7.6</v>
      </c>
      <c r="C1420" s="1" t="str">
        <f t="shared" si="862"/>
        <v>Low pH</v>
      </c>
      <c r="D1420">
        <v>15</v>
      </c>
      <c r="E1420">
        <v>9</v>
      </c>
      <c r="F1420">
        <v>10.07016</v>
      </c>
      <c r="G1420">
        <v>0</v>
      </c>
      <c r="H1420" s="1">
        <v>28.127000000000002</v>
      </c>
      <c r="I1420" s="1">
        <v>283.24339032</v>
      </c>
      <c r="J1420"/>
      <c r="K1420"/>
    </row>
    <row r="1421" spans="1:18" ht="16" x14ac:dyDescent="0.2">
      <c r="A1421" t="s">
        <v>16</v>
      </c>
      <c r="B1421">
        <v>7.6</v>
      </c>
      <c r="C1421" s="1" t="str">
        <f t="shared" si="862"/>
        <v>Low pH</v>
      </c>
      <c r="D1421">
        <v>15</v>
      </c>
      <c r="E1421">
        <v>10</v>
      </c>
      <c r="F1421"/>
      <c r="G1421">
        <v>2</v>
      </c>
      <c r="J1421"/>
      <c r="K1421"/>
    </row>
    <row r="1422" spans="1:18" ht="16" x14ac:dyDescent="0.2">
      <c r="A1422" t="s">
        <v>13</v>
      </c>
      <c r="B1422">
        <v>7.6</v>
      </c>
      <c r="C1422" s="1" t="str">
        <f t="shared" si="862"/>
        <v>Low pH</v>
      </c>
      <c r="D1422">
        <v>25</v>
      </c>
      <c r="E1422">
        <v>1</v>
      </c>
      <c r="F1422">
        <v>8.77088</v>
      </c>
      <c r="G1422">
        <v>0</v>
      </c>
      <c r="H1422" s="1">
        <v>-52.203000000000003</v>
      </c>
      <c r="I1422" s="1">
        <v>-457.86624864000004</v>
      </c>
      <c r="J1422"/>
      <c r="K1422"/>
      <c r="L1422" s="1" t="str">
        <f t="shared" ref="L1422" si="869">A1422</f>
        <v>ctrl</v>
      </c>
      <c r="M1422" s="1" t="str">
        <f t="shared" ref="M1422" si="870">C1422</f>
        <v>Low pH</v>
      </c>
      <c r="N1422" s="1">
        <f t="shared" ref="N1422" si="871">AVERAGE(F1422:F1431)</f>
        <v>4.2708360000000001</v>
      </c>
      <c r="O1422" s="1">
        <f t="shared" ref="O1422:P1422" si="872">AVERAGE(H1422:H1431)</f>
        <v>11.335999999999999</v>
      </c>
      <c r="P1422" s="1">
        <f t="shared" si="872"/>
        <v>87.860000303999996</v>
      </c>
      <c r="Q1422" s="1">
        <f t="shared" ref="Q1422" si="873">COUNTIF(G1422:G1431,"=1")</f>
        <v>0</v>
      </c>
      <c r="R1422" s="1">
        <f t="shared" ref="R1422" si="874">COUNTIF(G1422:G1431,"=2")</f>
        <v>0</v>
      </c>
    </row>
    <row r="1423" spans="1:18" ht="16" x14ac:dyDescent="0.2">
      <c r="A1423" t="s">
        <v>13</v>
      </c>
      <c r="B1423">
        <v>7.6</v>
      </c>
      <c r="C1423" s="1" t="str">
        <f t="shared" si="862"/>
        <v>Low pH</v>
      </c>
      <c r="D1423">
        <v>25</v>
      </c>
      <c r="E1423">
        <v>2</v>
      </c>
      <c r="F1423">
        <v>1.1313599999999999</v>
      </c>
      <c r="G1423">
        <v>0</v>
      </c>
      <c r="H1423" s="1">
        <v>-22</v>
      </c>
      <c r="I1423" s="1">
        <v>-24.889919999999996</v>
      </c>
      <c r="J1423"/>
      <c r="K1423"/>
    </row>
    <row r="1424" spans="1:18" ht="16" x14ac:dyDescent="0.2">
      <c r="A1424" t="s">
        <v>13</v>
      </c>
      <c r="B1424">
        <v>7.6</v>
      </c>
      <c r="C1424" s="1" t="str">
        <f t="shared" si="862"/>
        <v>Low pH</v>
      </c>
      <c r="D1424">
        <v>25</v>
      </c>
      <c r="E1424">
        <v>3</v>
      </c>
      <c r="F1424">
        <v>1.08812</v>
      </c>
      <c r="G1424">
        <v>0</v>
      </c>
      <c r="H1424" s="1">
        <v>-76.973000000000013</v>
      </c>
      <c r="I1424" s="1">
        <v>-83.755860760000019</v>
      </c>
      <c r="J1424"/>
      <c r="K1424"/>
    </row>
    <row r="1425" spans="1:18" ht="16" x14ac:dyDescent="0.2">
      <c r="A1425" t="s">
        <v>13</v>
      </c>
      <c r="B1425">
        <v>7.6</v>
      </c>
      <c r="C1425" s="1" t="str">
        <f t="shared" si="862"/>
        <v>Low pH</v>
      </c>
      <c r="D1425">
        <v>25</v>
      </c>
      <c r="E1425">
        <v>4</v>
      </c>
      <c r="F1425">
        <v>2.2740399999999998</v>
      </c>
      <c r="G1425">
        <v>0</v>
      </c>
      <c r="H1425" s="1">
        <v>-73.711000000000013</v>
      </c>
      <c r="I1425" s="1">
        <v>-167.62176244000003</v>
      </c>
      <c r="J1425"/>
      <c r="K1425"/>
    </row>
    <row r="1426" spans="1:18" ht="16" x14ac:dyDescent="0.2">
      <c r="A1426" t="s">
        <v>13</v>
      </c>
      <c r="B1426">
        <v>7.6</v>
      </c>
      <c r="C1426" s="1" t="str">
        <f t="shared" si="862"/>
        <v>Low pH</v>
      </c>
      <c r="D1426">
        <v>25</v>
      </c>
      <c r="E1426">
        <v>5</v>
      </c>
      <c r="F1426">
        <v>2.3033999999999999</v>
      </c>
      <c r="G1426">
        <v>0</v>
      </c>
      <c r="H1426" s="1">
        <v>87.322999999999993</v>
      </c>
      <c r="I1426" s="1">
        <v>201.13979819999997</v>
      </c>
      <c r="J1426"/>
      <c r="K1426"/>
    </row>
    <row r="1427" spans="1:18" ht="16" x14ac:dyDescent="0.2">
      <c r="A1427" t="s">
        <v>13</v>
      </c>
      <c r="B1427">
        <v>7.6</v>
      </c>
      <c r="C1427" s="1" t="str">
        <f t="shared" si="862"/>
        <v>Low pH</v>
      </c>
      <c r="D1427">
        <v>25</v>
      </c>
      <c r="E1427">
        <v>6</v>
      </c>
      <c r="F1427">
        <v>3.6877999999999997</v>
      </c>
      <c r="G1427">
        <v>0</v>
      </c>
      <c r="H1427" s="1">
        <v>54.471000000000004</v>
      </c>
      <c r="I1427" s="1">
        <v>200.87815380000001</v>
      </c>
      <c r="J1427"/>
      <c r="K1427"/>
    </row>
    <row r="1428" spans="1:18" ht="16" x14ac:dyDescent="0.2">
      <c r="A1428" t="s">
        <v>13</v>
      </c>
      <c r="B1428">
        <v>7.6</v>
      </c>
      <c r="C1428" s="1" t="str">
        <f t="shared" si="862"/>
        <v>Low pH</v>
      </c>
      <c r="D1428">
        <v>25</v>
      </c>
      <c r="E1428">
        <v>7</v>
      </c>
      <c r="F1428">
        <v>3.1486000000000001</v>
      </c>
      <c r="G1428">
        <v>0</v>
      </c>
      <c r="H1428" s="1">
        <v>39.783999999999999</v>
      </c>
      <c r="I1428" s="1">
        <v>125.26390239999999</v>
      </c>
      <c r="J1428"/>
      <c r="K1428"/>
    </row>
    <row r="1429" spans="1:18" ht="16" x14ac:dyDescent="0.2">
      <c r="A1429" t="s">
        <v>13</v>
      </c>
      <c r="B1429">
        <v>7.6</v>
      </c>
      <c r="C1429" s="1" t="str">
        <f t="shared" si="862"/>
        <v>Low pH</v>
      </c>
      <c r="D1429">
        <v>25</v>
      </c>
      <c r="E1429">
        <v>8</v>
      </c>
      <c r="F1429">
        <v>4.7335199999999995</v>
      </c>
      <c r="G1429">
        <v>0</v>
      </c>
      <c r="H1429" s="1">
        <v>36.533999999999999</v>
      </c>
      <c r="I1429" s="1">
        <v>172.93441967999999</v>
      </c>
      <c r="J1429"/>
      <c r="K1429"/>
    </row>
    <row r="1430" spans="1:18" ht="16" x14ac:dyDescent="0.2">
      <c r="A1430" t="s">
        <v>13</v>
      </c>
      <c r="B1430">
        <v>7.6</v>
      </c>
      <c r="C1430" s="1" t="str">
        <f t="shared" si="862"/>
        <v>Low pH</v>
      </c>
      <c r="D1430">
        <v>25</v>
      </c>
      <c r="E1430">
        <v>9</v>
      </c>
      <c r="F1430">
        <v>7.3364799999999999</v>
      </c>
      <c r="G1430">
        <v>0</v>
      </c>
      <c r="H1430" s="1">
        <v>85.435000000000002</v>
      </c>
      <c r="I1430" s="1">
        <v>626.79216880000001</v>
      </c>
      <c r="J1430"/>
      <c r="K1430"/>
    </row>
    <row r="1431" spans="1:18" ht="16" x14ac:dyDescent="0.2">
      <c r="A1431" t="s">
        <v>13</v>
      </c>
      <c r="B1431">
        <v>7.6</v>
      </c>
      <c r="C1431" s="1" t="str">
        <f t="shared" si="862"/>
        <v>Low pH</v>
      </c>
      <c r="D1431">
        <v>25</v>
      </c>
      <c r="E1431">
        <v>10</v>
      </c>
      <c r="F1431">
        <v>8.234160000000001</v>
      </c>
      <c r="G1431">
        <v>0</v>
      </c>
      <c r="H1431" s="1">
        <v>34.700000000000003</v>
      </c>
      <c r="I1431" s="1">
        <v>285.72535200000004</v>
      </c>
      <c r="J1431"/>
      <c r="K1431"/>
    </row>
    <row r="1432" spans="1:18" ht="16" x14ac:dyDescent="0.2">
      <c r="A1432" t="s">
        <v>16</v>
      </c>
      <c r="B1432">
        <v>7.6</v>
      </c>
      <c r="C1432" s="1" t="str">
        <f t="shared" si="862"/>
        <v>Low pH</v>
      </c>
      <c r="D1432">
        <v>16</v>
      </c>
      <c r="E1432">
        <v>1</v>
      </c>
      <c r="F1432">
        <v>1.1892799999999999</v>
      </c>
      <c r="G1432">
        <v>0</v>
      </c>
      <c r="H1432" s="1">
        <v>51.274000000000001</v>
      </c>
      <c r="I1432" s="1">
        <v>60.979142719999999</v>
      </c>
      <c r="J1432"/>
      <c r="K1432"/>
      <c r="L1432" s="1" t="str">
        <f t="shared" ref="L1432" si="875">A1432</f>
        <v>ccon</v>
      </c>
      <c r="M1432" s="1" t="str">
        <f t="shared" ref="M1432" si="876">C1432</f>
        <v>Low pH</v>
      </c>
      <c r="N1432" s="1">
        <f t="shared" ref="N1432" si="877">AVERAGE(F1432:F1441)</f>
        <v>2.7065266666666665</v>
      </c>
      <c r="O1432" s="1">
        <f t="shared" ref="O1432:P1432" si="878">AVERAGE(H1432:H1441)</f>
        <v>-1.5933333333333337</v>
      </c>
      <c r="P1432" s="1">
        <f t="shared" si="878"/>
        <v>-39.123662780000011</v>
      </c>
      <c r="Q1432" s="1">
        <f t="shared" ref="Q1432" si="879">COUNTIF(G1432:G1441,"=1")</f>
        <v>1</v>
      </c>
      <c r="R1432" s="1">
        <f t="shared" ref="R1432" si="880">COUNTIF(G1432:G1441,"=2")</f>
        <v>3</v>
      </c>
    </row>
    <row r="1433" spans="1:18" ht="16" x14ac:dyDescent="0.2">
      <c r="A1433" t="s">
        <v>16</v>
      </c>
      <c r="B1433">
        <v>7.6</v>
      </c>
      <c r="C1433" s="1" t="str">
        <f t="shared" si="862"/>
        <v>Low pH</v>
      </c>
      <c r="D1433">
        <v>16</v>
      </c>
      <c r="E1433">
        <v>2</v>
      </c>
      <c r="F1433">
        <v>2.2126800000000002</v>
      </c>
      <c r="G1433">
        <v>0</v>
      </c>
      <c r="H1433" s="1">
        <v>21.528999999999996</v>
      </c>
      <c r="I1433" s="1">
        <v>47.636787719999994</v>
      </c>
      <c r="J1433"/>
      <c r="K1433"/>
    </row>
    <row r="1434" spans="1:18" ht="16" x14ac:dyDescent="0.2">
      <c r="A1434" t="s">
        <v>16</v>
      </c>
      <c r="B1434">
        <v>7.6</v>
      </c>
      <c r="C1434" s="1" t="str">
        <f t="shared" si="862"/>
        <v>Low pH</v>
      </c>
      <c r="D1434">
        <v>16</v>
      </c>
      <c r="E1434">
        <v>3</v>
      </c>
      <c r="F1434">
        <v>3.2039999999999997</v>
      </c>
      <c r="G1434">
        <v>0</v>
      </c>
      <c r="H1434" s="1">
        <v>6.1380000000000052</v>
      </c>
      <c r="I1434" s="1">
        <v>19.666152000000015</v>
      </c>
      <c r="J1434"/>
      <c r="K1434"/>
    </row>
    <row r="1435" spans="1:18" ht="16" x14ac:dyDescent="0.2">
      <c r="A1435" t="s">
        <v>16</v>
      </c>
      <c r="B1435">
        <v>7.6</v>
      </c>
      <c r="C1435" s="1" t="str">
        <f t="shared" si="862"/>
        <v>Low pH</v>
      </c>
      <c r="D1435">
        <v>16</v>
      </c>
      <c r="E1435">
        <v>4</v>
      </c>
      <c r="F1435">
        <v>1.3193999999999999</v>
      </c>
      <c r="G1435">
        <v>0</v>
      </c>
      <c r="H1435" s="1">
        <v>-5.0360000000000014</v>
      </c>
      <c r="I1435" s="1">
        <v>-6.6444984000000016</v>
      </c>
      <c r="J1435"/>
      <c r="K1435"/>
    </row>
    <row r="1436" spans="1:18" ht="16" x14ac:dyDescent="0.2">
      <c r="A1436" t="s">
        <v>16</v>
      </c>
      <c r="B1436">
        <v>7.6</v>
      </c>
      <c r="C1436" s="1" t="str">
        <f t="shared" si="862"/>
        <v>Low pH</v>
      </c>
      <c r="D1436">
        <v>16</v>
      </c>
      <c r="E1436">
        <v>5</v>
      </c>
      <c r="F1436">
        <v>1.7008400000000001</v>
      </c>
      <c r="G1436">
        <v>0</v>
      </c>
      <c r="H1436" s="1">
        <v>-39.813999999999993</v>
      </c>
      <c r="I1436" s="1">
        <v>-67.717243759999988</v>
      </c>
      <c r="J1436"/>
      <c r="K1436"/>
    </row>
    <row r="1437" spans="1:18" ht="16" x14ac:dyDescent="0.2">
      <c r="A1437" t="s">
        <v>16</v>
      </c>
      <c r="B1437">
        <v>7.6</v>
      </c>
      <c r="C1437" s="1" t="str">
        <f t="shared" si="862"/>
        <v>Low pH</v>
      </c>
      <c r="D1437">
        <v>16</v>
      </c>
      <c r="E1437">
        <v>6</v>
      </c>
      <c r="F1437">
        <v>6.6129600000000002</v>
      </c>
      <c r="G1437">
        <v>0</v>
      </c>
      <c r="H1437" s="1">
        <v>-43.65100000000001</v>
      </c>
      <c r="I1437" s="1">
        <v>-288.66231696000006</v>
      </c>
      <c r="J1437"/>
      <c r="K1437"/>
    </row>
    <row r="1438" spans="1:18" ht="16" x14ac:dyDescent="0.2">
      <c r="A1438" t="s">
        <v>16</v>
      </c>
      <c r="B1438">
        <v>7.6</v>
      </c>
      <c r="C1438" s="1" t="str">
        <f t="shared" si="862"/>
        <v>Low pH</v>
      </c>
      <c r="D1438">
        <v>16</v>
      </c>
      <c r="E1438">
        <v>7</v>
      </c>
      <c r="F1438"/>
      <c r="G1438">
        <v>1</v>
      </c>
      <c r="J1438"/>
      <c r="K1438"/>
    </row>
    <row r="1439" spans="1:18" ht="16" x14ac:dyDescent="0.2">
      <c r="A1439" t="s">
        <v>16</v>
      </c>
      <c r="B1439">
        <v>7.6</v>
      </c>
      <c r="C1439" s="1" t="str">
        <f t="shared" si="862"/>
        <v>Low pH</v>
      </c>
      <c r="D1439">
        <v>16</v>
      </c>
      <c r="E1439">
        <v>8</v>
      </c>
      <c r="F1439"/>
      <c r="G1439">
        <v>2</v>
      </c>
      <c r="J1439"/>
      <c r="K1439"/>
    </row>
    <row r="1440" spans="1:18" ht="16" x14ac:dyDescent="0.2">
      <c r="A1440" t="s">
        <v>16</v>
      </c>
      <c r="B1440">
        <v>7.6</v>
      </c>
      <c r="C1440" s="1" t="str">
        <f t="shared" si="862"/>
        <v>Low pH</v>
      </c>
      <c r="D1440">
        <v>16</v>
      </c>
      <c r="E1440">
        <v>9</v>
      </c>
      <c r="F1440"/>
      <c r="G1440">
        <v>2</v>
      </c>
      <c r="J1440"/>
      <c r="K1440"/>
    </row>
    <row r="1441" spans="1:18" ht="16" x14ac:dyDescent="0.2">
      <c r="A1441" t="s">
        <v>16</v>
      </c>
      <c r="B1441">
        <v>7.6</v>
      </c>
      <c r="C1441" s="1" t="str">
        <f t="shared" si="862"/>
        <v>Low pH</v>
      </c>
      <c r="D1441">
        <v>16</v>
      </c>
      <c r="E1441">
        <v>10</v>
      </c>
      <c r="F1441"/>
      <c r="G1441">
        <v>2</v>
      </c>
      <c r="J1441"/>
      <c r="K1441"/>
    </row>
    <row r="1442" spans="1:18" ht="16" x14ac:dyDescent="0.2">
      <c r="A1442" t="s">
        <v>16</v>
      </c>
      <c r="B1442">
        <v>7.6</v>
      </c>
      <c r="C1442" s="1" t="str">
        <f t="shared" si="862"/>
        <v>Low pH</v>
      </c>
      <c r="D1442">
        <v>17</v>
      </c>
      <c r="E1442">
        <v>1</v>
      </c>
      <c r="F1442">
        <v>1.5778399999999999</v>
      </c>
      <c r="G1442">
        <v>0</v>
      </c>
      <c r="H1442" s="1">
        <v>-68.533999999999992</v>
      </c>
      <c r="I1442" s="1">
        <v>-108.13568655999998</v>
      </c>
      <c r="J1442"/>
      <c r="K1442"/>
      <c r="L1442" s="1" t="str">
        <f t="shared" ref="L1442" si="881">A1442</f>
        <v>ccon</v>
      </c>
      <c r="M1442" s="1" t="str">
        <f t="shared" ref="M1442" si="882">C1442</f>
        <v>Low pH</v>
      </c>
      <c r="N1442" s="1">
        <f t="shared" ref="N1442" si="883">AVERAGE(F1442:F1451)</f>
        <v>5.1505377777777772</v>
      </c>
      <c r="O1442" s="1">
        <f t="shared" ref="O1442:P1442" si="884">AVERAGE(H1442:H1451)</f>
        <v>26.350333333333332</v>
      </c>
      <c r="P1442" s="1">
        <f t="shared" si="884"/>
        <v>311.15895202222219</v>
      </c>
      <c r="Q1442" s="1">
        <f t="shared" ref="Q1442" si="885">COUNTIF(G1442:G1451,"=1")</f>
        <v>0</v>
      </c>
      <c r="R1442" s="1">
        <f t="shared" ref="R1442" si="886">COUNTIF(G1442:G1451,"=2")</f>
        <v>1</v>
      </c>
    </row>
    <row r="1443" spans="1:18" ht="16" x14ac:dyDescent="0.2">
      <c r="A1443" t="s">
        <v>16</v>
      </c>
      <c r="B1443">
        <v>7.6</v>
      </c>
      <c r="C1443" s="1" t="str">
        <f t="shared" si="862"/>
        <v>Low pH</v>
      </c>
      <c r="D1443">
        <v>17</v>
      </c>
      <c r="E1443">
        <v>2</v>
      </c>
      <c r="F1443">
        <v>1.5778399999999999</v>
      </c>
      <c r="G1443">
        <v>0</v>
      </c>
      <c r="H1443" s="1">
        <v>-39.466000000000008</v>
      </c>
      <c r="I1443" s="1">
        <v>-62.271033440000011</v>
      </c>
      <c r="J1443"/>
      <c r="K1443"/>
    </row>
    <row r="1444" spans="1:18" ht="16" x14ac:dyDescent="0.2">
      <c r="A1444" t="s">
        <v>16</v>
      </c>
      <c r="B1444">
        <v>7.6</v>
      </c>
      <c r="C1444" s="1" t="str">
        <f t="shared" si="862"/>
        <v>Low pH</v>
      </c>
      <c r="D1444">
        <v>17</v>
      </c>
      <c r="E1444">
        <v>3</v>
      </c>
      <c r="F1444">
        <v>1.26492</v>
      </c>
      <c r="G1444">
        <v>0</v>
      </c>
      <c r="H1444" s="1">
        <v>9.4350000000000023</v>
      </c>
      <c r="I1444" s="1">
        <v>11.934520200000003</v>
      </c>
      <c r="J1444"/>
      <c r="K1444"/>
    </row>
    <row r="1445" spans="1:18" ht="16" x14ac:dyDescent="0.2">
      <c r="A1445" t="s">
        <v>16</v>
      </c>
      <c r="B1445">
        <v>7.6</v>
      </c>
      <c r="C1445" s="1" t="str">
        <f t="shared" si="862"/>
        <v>Low pH</v>
      </c>
      <c r="D1445">
        <v>17</v>
      </c>
      <c r="E1445">
        <v>4</v>
      </c>
      <c r="F1445">
        <v>2.3528800000000003</v>
      </c>
      <c r="G1445">
        <v>0</v>
      </c>
      <c r="H1445" s="1">
        <v>-26.819000000000017</v>
      </c>
      <c r="I1445" s="1">
        <v>-63.101888720000048</v>
      </c>
      <c r="J1445"/>
      <c r="K1445"/>
    </row>
    <row r="1446" spans="1:18" ht="16" x14ac:dyDescent="0.2">
      <c r="A1446" t="s">
        <v>16</v>
      </c>
      <c r="B1446">
        <v>7.6</v>
      </c>
      <c r="C1446" s="1" t="str">
        <f t="shared" si="862"/>
        <v>Low pH</v>
      </c>
      <c r="D1446">
        <v>17</v>
      </c>
      <c r="E1446">
        <v>5</v>
      </c>
      <c r="F1446">
        <v>2.5044</v>
      </c>
      <c r="G1446">
        <v>0</v>
      </c>
      <c r="H1446" s="1">
        <v>54.435000000000002</v>
      </c>
      <c r="I1446" s="1">
        <v>136.32701399999999</v>
      </c>
      <c r="J1446"/>
      <c r="K1446"/>
    </row>
    <row r="1447" spans="1:18" ht="16" x14ac:dyDescent="0.2">
      <c r="A1447" t="s">
        <v>16</v>
      </c>
      <c r="B1447">
        <v>7.6</v>
      </c>
      <c r="C1447" s="1" t="str">
        <f t="shared" si="862"/>
        <v>Low pH</v>
      </c>
      <c r="D1447">
        <v>17</v>
      </c>
      <c r="E1447">
        <v>6</v>
      </c>
      <c r="F1447">
        <v>6.6549199999999997</v>
      </c>
      <c r="G1447">
        <v>0</v>
      </c>
      <c r="H1447" s="1">
        <v>71.819000000000003</v>
      </c>
      <c r="I1447" s="1">
        <v>477.94969947999999</v>
      </c>
      <c r="J1447"/>
      <c r="K1447"/>
    </row>
    <row r="1448" spans="1:18" ht="16" x14ac:dyDescent="0.2">
      <c r="A1448" t="s">
        <v>16</v>
      </c>
      <c r="B1448">
        <v>7.6</v>
      </c>
      <c r="C1448" s="1" t="str">
        <f t="shared" si="862"/>
        <v>Low pH</v>
      </c>
      <c r="D1448">
        <v>17</v>
      </c>
      <c r="E1448">
        <v>7</v>
      </c>
      <c r="F1448">
        <v>8.0990000000000002</v>
      </c>
      <c r="G1448">
        <v>0</v>
      </c>
      <c r="H1448" s="1">
        <v>75.727000000000004</v>
      </c>
      <c r="I1448" s="1">
        <v>613.31297300000006</v>
      </c>
      <c r="J1448"/>
      <c r="K1448"/>
    </row>
    <row r="1449" spans="1:18" ht="16" x14ac:dyDescent="0.2">
      <c r="A1449" t="s">
        <v>16</v>
      </c>
      <c r="B1449">
        <v>7.6</v>
      </c>
      <c r="C1449" s="1" t="str">
        <f t="shared" si="862"/>
        <v>Low pH</v>
      </c>
      <c r="D1449">
        <v>17</v>
      </c>
      <c r="E1449">
        <v>8</v>
      </c>
      <c r="F1449">
        <v>9.5230399999999999</v>
      </c>
      <c r="G1449">
        <v>0</v>
      </c>
      <c r="H1449" s="1">
        <v>79.555999999999997</v>
      </c>
      <c r="I1449" s="1">
        <v>757.61497023999993</v>
      </c>
      <c r="J1449"/>
      <c r="K1449"/>
    </row>
    <row r="1450" spans="1:18" ht="16" x14ac:dyDescent="0.2">
      <c r="A1450" t="s">
        <v>16</v>
      </c>
      <c r="B1450">
        <v>7.6</v>
      </c>
      <c r="C1450" s="1" t="str">
        <f t="shared" si="862"/>
        <v>Low pH</v>
      </c>
      <c r="D1450">
        <v>17</v>
      </c>
      <c r="E1450">
        <v>9</v>
      </c>
      <c r="F1450">
        <v>12.8</v>
      </c>
      <c r="G1450">
        <v>0</v>
      </c>
      <c r="H1450" s="1">
        <v>81</v>
      </c>
      <c r="I1450" s="1">
        <v>1036.8</v>
      </c>
      <c r="J1450"/>
      <c r="K1450"/>
    </row>
    <row r="1451" spans="1:18" ht="16" x14ac:dyDescent="0.2">
      <c r="A1451" t="s">
        <v>16</v>
      </c>
      <c r="B1451">
        <v>7.6</v>
      </c>
      <c r="C1451" s="1" t="str">
        <f t="shared" si="862"/>
        <v>Low pH</v>
      </c>
      <c r="D1451">
        <v>17</v>
      </c>
      <c r="E1451">
        <v>10</v>
      </c>
      <c r="F1451"/>
      <c r="G1451">
        <v>2</v>
      </c>
      <c r="J1451"/>
      <c r="K1451"/>
    </row>
    <row r="1452" spans="1:18" ht="16" x14ac:dyDescent="0.2">
      <c r="A1452" t="s">
        <v>16</v>
      </c>
      <c r="B1452">
        <v>7.6</v>
      </c>
      <c r="C1452" s="1" t="str">
        <f t="shared" si="862"/>
        <v>Low pH</v>
      </c>
      <c r="D1452">
        <v>18</v>
      </c>
      <c r="E1452">
        <v>1</v>
      </c>
      <c r="F1452">
        <v>2.0063999999999997</v>
      </c>
      <c r="G1452">
        <v>0</v>
      </c>
      <c r="H1452" s="1">
        <v>-14.498999999999995</v>
      </c>
      <c r="I1452" s="1">
        <v>-29.090793599999987</v>
      </c>
      <c r="J1452"/>
      <c r="K1452"/>
      <c r="L1452" s="1" t="str">
        <f t="shared" ref="L1452" si="887">A1452</f>
        <v>ccon</v>
      </c>
      <c r="M1452" s="1" t="str">
        <f t="shared" ref="M1452" si="888">C1452</f>
        <v>Low pH</v>
      </c>
      <c r="N1452" s="1">
        <f t="shared" ref="N1452" si="889">AVERAGE(F1452:F1461)</f>
        <v>1.3101644444444445</v>
      </c>
      <c r="O1452" s="1">
        <f t="shared" ref="O1452:P1452" si="890">AVERAGE(H1452:H1461)</f>
        <v>-7.0127777777777753</v>
      </c>
      <c r="P1452" s="1">
        <f t="shared" si="890"/>
        <v>-7.0013258933333269</v>
      </c>
      <c r="Q1452" s="1">
        <f t="shared" ref="Q1452" si="891">COUNTIF(G1452:G1461,"=1")</f>
        <v>0</v>
      </c>
      <c r="R1452" s="1">
        <f t="shared" ref="R1452" si="892">COUNTIF(G1452:G1461,"=2")</f>
        <v>1</v>
      </c>
    </row>
    <row r="1453" spans="1:18" ht="16" x14ac:dyDescent="0.2">
      <c r="A1453" t="s">
        <v>16</v>
      </c>
      <c r="B1453">
        <v>7.6</v>
      </c>
      <c r="C1453" s="1" t="str">
        <f t="shared" si="862"/>
        <v>Low pH</v>
      </c>
      <c r="D1453">
        <v>18</v>
      </c>
      <c r="E1453">
        <v>2</v>
      </c>
      <c r="F1453">
        <v>1.6918799999999998</v>
      </c>
      <c r="G1453">
        <v>0</v>
      </c>
      <c r="H1453" s="1">
        <v>2.2110000000000127</v>
      </c>
      <c r="I1453" s="1">
        <v>3.7407466800000213</v>
      </c>
      <c r="J1453"/>
      <c r="K1453"/>
    </row>
    <row r="1454" spans="1:18" ht="16" x14ac:dyDescent="0.2">
      <c r="A1454" t="s">
        <v>16</v>
      </c>
      <c r="B1454">
        <v>7.6</v>
      </c>
      <c r="C1454" s="1" t="str">
        <f t="shared" si="862"/>
        <v>Low pH</v>
      </c>
      <c r="D1454">
        <v>18</v>
      </c>
      <c r="E1454">
        <v>3</v>
      </c>
      <c r="F1454">
        <v>2</v>
      </c>
      <c r="G1454">
        <v>0</v>
      </c>
      <c r="H1454" s="1">
        <v>45.870000000000005</v>
      </c>
      <c r="I1454" s="1">
        <v>91.740000000000009</v>
      </c>
      <c r="J1454"/>
      <c r="K1454"/>
    </row>
    <row r="1455" spans="1:18" ht="16" x14ac:dyDescent="0.2">
      <c r="A1455" t="s">
        <v>16</v>
      </c>
      <c r="B1455">
        <v>7.6</v>
      </c>
      <c r="C1455" s="1" t="str">
        <f t="shared" si="862"/>
        <v>Low pH</v>
      </c>
      <c r="D1455">
        <v>18</v>
      </c>
      <c r="E1455">
        <v>4</v>
      </c>
      <c r="F1455">
        <v>0.56851999999999991</v>
      </c>
      <c r="G1455">
        <v>0</v>
      </c>
      <c r="H1455" s="1">
        <v>48.288999999999987</v>
      </c>
      <c r="I1455" s="1">
        <v>27.45326227999999</v>
      </c>
      <c r="J1455"/>
      <c r="K1455"/>
    </row>
    <row r="1456" spans="1:18" ht="16" x14ac:dyDescent="0.2">
      <c r="A1456" t="s">
        <v>16</v>
      </c>
      <c r="B1456">
        <v>7.6</v>
      </c>
      <c r="C1456" s="1" t="str">
        <f t="shared" si="862"/>
        <v>Low pH</v>
      </c>
      <c r="D1456">
        <v>18</v>
      </c>
      <c r="E1456">
        <v>5</v>
      </c>
      <c r="F1456">
        <v>0.99356</v>
      </c>
      <c r="G1456">
        <v>0</v>
      </c>
      <c r="H1456" s="1">
        <v>40.899000000000001</v>
      </c>
      <c r="I1456" s="1">
        <v>40.635610440000001</v>
      </c>
      <c r="J1456"/>
      <c r="K1456"/>
    </row>
    <row r="1457" spans="1:18" ht="16" x14ac:dyDescent="0.2">
      <c r="A1457" t="s">
        <v>16</v>
      </c>
      <c r="B1457">
        <v>7.6</v>
      </c>
      <c r="C1457" s="1" t="str">
        <f t="shared" si="862"/>
        <v>Low pH</v>
      </c>
      <c r="D1457">
        <v>18</v>
      </c>
      <c r="E1457">
        <v>6</v>
      </c>
      <c r="F1457">
        <v>0.68</v>
      </c>
      <c r="G1457">
        <v>0</v>
      </c>
      <c r="H1457" s="1">
        <v>-9</v>
      </c>
      <c r="I1457" s="1">
        <v>-6.12</v>
      </c>
      <c r="J1457"/>
      <c r="K1457"/>
    </row>
    <row r="1458" spans="1:18" ht="16" x14ac:dyDescent="0.2">
      <c r="A1458" t="s">
        <v>16</v>
      </c>
      <c r="B1458">
        <v>7.6</v>
      </c>
      <c r="C1458" s="1" t="str">
        <f t="shared" si="862"/>
        <v>Low pH</v>
      </c>
      <c r="D1458">
        <v>18</v>
      </c>
      <c r="E1458">
        <v>7</v>
      </c>
      <c r="F1458">
        <v>0.64500000000000002</v>
      </c>
      <c r="G1458">
        <v>0</v>
      </c>
      <c r="H1458" s="1">
        <v>-73.875</v>
      </c>
      <c r="I1458" s="1">
        <v>-47.649374999999999</v>
      </c>
      <c r="J1458"/>
      <c r="K1458"/>
    </row>
    <row r="1459" spans="1:18" ht="16" x14ac:dyDescent="0.2">
      <c r="A1459" t="s">
        <v>16</v>
      </c>
      <c r="B1459">
        <v>7.6</v>
      </c>
      <c r="C1459" s="1" t="str">
        <f t="shared" si="862"/>
        <v>Low pH</v>
      </c>
      <c r="D1459">
        <v>18</v>
      </c>
      <c r="E1459">
        <v>8</v>
      </c>
      <c r="F1459">
        <v>1.2270399999999999</v>
      </c>
      <c r="G1459">
        <v>0</v>
      </c>
      <c r="H1459" s="1">
        <v>-79.97399999999999</v>
      </c>
      <c r="I1459" s="1">
        <v>-98.131296959999986</v>
      </c>
      <c r="J1459"/>
      <c r="K1459"/>
    </row>
    <row r="1460" spans="1:18" ht="16" x14ac:dyDescent="0.2">
      <c r="A1460" t="s">
        <v>16</v>
      </c>
      <c r="B1460">
        <v>7.6</v>
      </c>
      <c r="C1460" s="1" t="str">
        <f t="shared" si="862"/>
        <v>Low pH</v>
      </c>
      <c r="D1460">
        <v>18</v>
      </c>
      <c r="E1460">
        <v>9</v>
      </c>
      <c r="F1460">
        <v>1.97908</v>
      </c>
      <c r="G1460">
        <v>0</v>
      </c>
      <c r="H1460" s="1">
        <v>-23.036000000000001</v>
      </c>
      <c r="I1460" s="1">
        <v>-45.590086880000001</v>
      </c>
      <c r="J1460"/>
      <c r="K1460"/>
    </row>
    <row r="1461" spans="1:18" ht="16" x14ac:dyDescent="0.2">
      <c r="A1461" t="s">
        <v>16</v>
      </c>
      <c r="B1461">
        <v>7.6</v>
      </c>
      <c r="C1461" s="1" t="str">
        <f t="shared" si="862"/>
        <v>Low pH</v>
      </c>
      <c r="D1461">
        <v>18</v>
      </c>
      <c r="E1461">
        <v>10</v>
      </c>
      <c r="F1461"/>
      <c r="G1461">
        <v>2</v>
      </c>
      <c r="J1461"/>
      <c r="K1461"/>
    </row>
    <row r="1462" spans="1:18" ht="16" x14ac:dyDescent="0.2">
      <c r="A1462" t="s">
        <v>16</v>
      </c>
      <c r="B1462">
        <v>7.6</v>
      </c>
      <c r="C1462" s="1" t="str">
        <f t="shared" si="862"/>
        <v>Low pH</v>
      </c>
      <c r="D1462">
        <v>19</v>
      </c>
      <c r="E1462">
        <v>1</v>
      </c>
      <c r="F1462">
        <v>11.664999999999999</v>
      </c>
      <c r="G1462">
        <v>0</v>
      </c>
      <c r="H1462" s="1">
        <v>-55.401999999999987</v>
      </c>
      <c r="I1462" s="1">
        <v>-646.26432999999975</v>
      </c>
      <c r="J1462"/>
      <c r="K1462"/>
      <c r="L1462" s="1" t="str">
        <f t="shared" ref="L1462" si="893">A1462</f>
        <v>ccon</v>
      </c>
      <c r="M1462" s="1" t="str">
        <f t="shared" ref="M1462" si="894">C1462</f>
        <v>Low pH</v>
      </c>
      <c r="N1462" s="1">
        <f t="shared" ref="N1462" si="895">AVERAGE(F1462:F1471)</f>
        <v>4.6527700000000003</v>
      </c>
      <c r="O1462" s="1">
        <f t="shared" ref="O1462:P1462" si="896">AVERAGE(H1462:H1471)</f>
        <v>4.3225000000000033</v>
      </c>
      <c r="P1462" s="1">
        <f t="shared" si="896"/>
        <v>60.901720540000049</v>
      </c>
      <c r="Q1462" s="1">
        <f t="shared" ref="Q1462" si="897">COUNTIF(G1462:G1471,"=1")</f>
        <v>0</v>
      </c>
      <c r="R1462" s="1">
        <f t="shared" ref="R1462" si="898">COUNTIF(G1462:G1471,"=2")</f>
        <v>2</v>
      </c>
    </row>
    <row r="1463" spans="1:18" ht="16" x14ac:dyDescent="0.2">
      <c r="A1463" t="s">
        <v>16</v>
      </c>
      <c r="B1463">
        <v>7.6</v>
      </c>
      <c r="C1463" s="1" t="str">
        <f t="shared" si="862"/>
        <v>Low pH</v>
      </c>
      <c r="D1463">
        <v>19</v>
      </c>
      <c r="E1463">
        <v>2</v>
      </c>
      <c r="F1463">
        <v>2.4825200000000001</v>
      </c>
      <c r="G1463">
        <v>0</v>
      </c>
      <c r="H1463" s="1">
        <v>-74.454000000000008</v>
      </c>
      <c r="I1463" s="1">
        <v>-184.83354408000002</v>
      </c>
      <c r="J1463"/>
      <c r="K1463"/>
    </row>
    <row r="1464" spans="1:18" ht="16" x14ac:dyDescent="0.2">
      <c r="A1464" t="s">
        <v>16</v>
      </c>
      <c r="B1464">
        <v>7.6</v>
      </c>
      <c r="C1464" s="1" t="str">
        <f t="shared" si="862"/>
        <v>Low pH</v>
      </c>
      <c r="D1464">
        <v>19</v>
      </c>
      <c r="E1464">
        <v>3</v>
      </c>
      <c r="F1464">
        <v>0.44020000000000004</v>
      </c>
      <c r="G1464">
        <v>0</v>
      </c>
      <c r="H1464" s="1">
        <v>-75.805999999999983</v>
      </c>
      <c r="I1464" s="1">
        <v>-33.369801199999998</v>
      </c>
      <c r="J1464"/>
      <c r="K1464"/>
    </row>
    <row r="1465" spans="1:18" ht="16" x14ac:dyDescent="0.2">
      <c r="A1465" t="s">
        <v>16</v>
      </c>
      <c r="B1465">
        <v>7.6</v>
      </c>
      <c r="C1465" s="1" t="str">
        <f t="shared" si="862"/>
        <v>Low pH</v>
      </c>
      <c r="D1465">
        <v>19</v>
      </c>
      <c r="E1465">
        <v>4</v>
      </c>
      <c r="F1465">
        <v>0.97195999999999994</v>
      </c>
      <c r="G1465">
        <v>0</v>
      </c>
      <c r="H1465" s="1">
        <v>-17.564999999999998</v>
      </c>
      <c r="I1465" s="1">
        <v>-17.072477399999997</v>
      </c>
      <c r="J1465"/>
      <c r="K1465"/>
    </row>
    <row r="1466" spans="1:18" ht="16" x14ac:dyDescent="0.2">
      <c r="A1466" t="s">
        <v>16</v>
      </c>
      <c r="B1466">
        <v>7.6</v>
      </c>
      <c r="C1466" s="1" t="str">
        <f t="shared" si="862"/>
        <v>Low pH</v>
      </c>
      <c r="D1466">
        <v>19</v>
      </c>
      <c r="E1466">
        <v>5</v>
      </c>
      <c r="F1466">
        <v>3.94652</v>
      </c>
      <c r="G1466">
        <v>0</v>
      </c>
      <c r="H1466" s="1">
        <v>63.866</v>
      </c>
      <c r="I1466" s="1">
        <v>252.04844632000001</v>
      </c>
      <c r="J1466"/>
      <c r="K1466"/>
    </row>
    <row r="1467" spans="1:18" ht="16" x14ac:dyDescent="0.2">
      <c r="A1467" t="s">
        <v>16</v>
      </c>
      <c r="B1467">
        <v>7.6</v>
      </c>
      <c r="C1467" s="1" t="str">
        <f t="shared" si="862"/>
        <v>Low pH</v>
      </c>
      <c r="D1467">
        <v>19</v>
      </c>
      <c r="E1467">
        <v>6</v>
      </c>
      <c r="F1467">
        <v>5.0594000000000001</v>
      </c>
      <c r="G1467">
        <v>0</v>
      </c>
      <c r="H1467" s="1">
        <v>51.122000000000014</v>
      </c>
      <c r="I1467" s="1">
        <v>258.6466468000001</v>
      </c>
      <c r="J1467"/>
      <c r="K1467"/>
    </row>
    <row r="1468" spans="1:18" ht="16" x14ac:dyDescent="0.2">
      <c r="A1468" t="s">
        <v>16</v>
      </c>
      <c r="B1468">
        <v>7.6</v>
      </c>
      <c r="C1468" s="1" t="str">
        <f t="shared" si="862"/>
        <v>Low pH</v>
      </c>
      <c r="D1468">
        <v>19</v>
      </c>
      <c r="E1468">
        <v>7</v>
      </c>
      <c r="F1468">
        <v>4.3644400000000001</v>
      </c>
      <c r="G1468">
        <v>0</v>
      </c>
      <c r="H1468" s="1">
        <v>83.055000000000007</v>
      </c>
      <c r="I1468" s="1">
        <v>362.48856420000004</v>
      </c>
      <c r="J1468"/>
      <c r="K1468"/>
    </row>
    <row r="1469" spans="1:18" ht="16" x14ac:dyDescent="0.2">
      <c r="A1469" t="s">
        <v>16</v>
      </c>
      <c r="B1469">
        <v>7.6</v>
      </c>
      <c r="C1469" s="1" t="str">
        <f t="shared" si="862"/>
        <v>Low pH</v>
      </c>
      <c r="D1469">
        <v>19</v>
      </c>
      <c r="E1469">
        <v>8</v>
      </c>
      <c r="F1469">
        <v>8.2921200000000006</v>
      </c>
      <c r="G1469">
        <v>0</v>
      </c>
      <c r="H1469" s="1">
        <v>59.763999999999996</v>
      </c>
      <c r="I1469" s="1">
        <v>495.57025967999999</v>
      </c>
      <c r="J1469"/>
      <c r="K1469"/>
    </row>
    <row r="1470" spans="1:18" ht="16" x14ac:dyDescent="0.2">
      <c r="A1470" t="s">
        <v>16</v>
      </c>
      <c r="B1470">
        <v>7.6</v>
      </c>
      <c r="C1470" s="1" t="str">
        <f t="shared" si="862"/>
        <v>Low pH</v>
      </c>
      <c r="D1470">
        <v>19</v>
      </c>
      <c r="E1470">
        <v>9</v>
      </c>
      <c r="F1470"/>
      <c r="G1470">
        <v>2</v>
      </c>
      <c r="J1470"/>
      <c r="K1470"/>
    </row>
    <row r="1471" spans="1:18" ht="16" x14ac:dyDescent="0.2">
      <c r="A1471" t="s">
        <v>16</v>
      </c>
      <c r="B1471">
        <v>7.6</v>
      </c>
      <c r="C1471" s="1" t="str">
        <f t="shared" si="862"/>
        <v>Low pH</v>
      </c>
      <c r="D1471">
        <v>19</v>
      </c>
      <c r="E1471">
        <v>10</v>
      </c>
      <c r="F1471"/>
      <c r="G1471">
        <v>2</v>
      </c>
      <c r="J1471"/>
      <c r="K1471"/>
    </row>
    <row r="1472" spans="1:18" ht="16" x14ac:dyDescent="0.2">
      <c r="A1472" t="s">
        <v>16</v>
      </c>
      <c r="B1472">
        <v>7.6</v>
      </c>
      <c r="C1472" s="1" t="str">
        <f t="shared" si="862"/>
        <v>Low pH</v>
      </c>
      <c r="D1472">
        <v>20</v>
      </c>
      <c r="E1472">
        <v>1</v>
      </c>
      <c r="F1472">
        <v>2.7925599999999999</v>
      </c>
      <c r="G1472">
        <v>0</v>
      </c>
      <c r="H1472" s="1">
        <v>60.980999999999995</v>
      </c>
      <c r="I1472" s="1">
        <v>170.29310135999998</v>
      </c>
      <c r="J1472"/>
      <c r="K1472"/>
      <c r="L1472" s="1" t="str">
        <f t="shared" ref="L1472" si="899">A1472</f>
        <v>ccon</v>
      </c>
      <c r="M1472" s="1" t="str">
        <f t="shared" ref="M1472" si="900">C1472</f>
        <v>Low pH</v>
      </c>
      <c r="N1472" s="1">
        <f t="shared" ref="N1472" si="901">AVERAGE(F1472:F1481)</f>
        <v>4.3664399999999999</v>
      </c>
      <c r="O1472" s="1">
        <f t="shared" ref="O1472:P1472" si="902">AVERAGE(H1472:H1481)</f>
        <v>-11.052250000000004</v>
      </c>
      <c r="P1472" s="1">
        <f t="shared" si="902"/>
        <v>-56.024213334999999</v>
      </c>
      <c r="Q1472" s="1">
        <f t="shared" ref="Q1472" si="903">COUNTIF(G1472:G1481,"=1")</f>
        <v>0</v>
      </c>
      <c r="R1472" s="1">
        <f t="shared" ref="R1472" si="904">COUNTIF(G1472:G1481,"=2")</f>
        <v>2</v>
      </c>
    </row>
    <row r="1473" spans="1:18" ht="16" x14ac:dyDescent="0.2">
      <c r="A1473" t="s">
        <v>16</v>
      </c>
      <c r="B1473">
        <v>7.6</v>
      </c>
      <c r="C1473" s="1" t="str">
        <f t="shared" si="862"/>
        <v>Low pH</v>
      </c>
      <c r="D1473">
        <v>20</v>
      </c>
      <c r="E1473">
        <v>2</v>
      </c>
      <c r="F1473">
        <v>8.8860400000000013</v>
      </c>
      <c r="G1473">
        <v>0</v>
      </c>
      <c r="H1473" s="1">
        <v>63.671000000000006</v>
      </c>
      <c r="I1473" s="1">
        <v>565.7830528400001</v>
      </c>
      <c r="J1473"/>
      <c r="K1473"/>
    </row>
    <row r="1474" spans="1:18" ht="16" x14ac:dyDescent="0.2">
      <c r="A1474" t="s">
        <v>16</v>
      </c>
      <c r="B1474">
        <v>7.6</v>
      </c>
      <c r="C1474" s="1" t="str">
        <f t="shared" si="862"/>
        <v>Low pH</v>
      </c>
      <c r="D1474">
        <v>20</v>
      </c>
      <c r="E1474">
        <v>3</v>
      </c>
      <c r="F1474">
        <v>2.51688</v>
      </c>
      <c r="G1474">
        <v>0</v>
      </c>
      <c r="H1474" s="1">
        <v>86.44</v>
      </c>
      <c r="I1474" s="1">
        <v>217.5591072</v>
      </c>
      <c r="J1474"/>
      <c r="K1474"/>
    </row>
    <row r="1475" spans="1:18" ht="16" x14ac:dyDescent="0.2">
      <c r="A1475" t="s">
        <v>16</v>
      </c>
      <c r="B1475">
        <v>7.6</v>
      </c>
      <c r="C1475" s="1" t="str">
        <f t="shared" ref="C1475:C1538" si="905">IF(B1475&gt;8,"Control pH","Low pH")</f>
        <v>Low pH</v>
      </c>
      <c r="D1475">
        <v>20</v>
      </c>
      <c r="E1475">
        <v>4</v>
      </c>
      <c r="F1475">
        <v>1.72536</v>
      </c>
      <c r="G1475">
        <v>0</v>
      </c>
      <c r="H1475" s="1">
        <v>-43.594999999999999</v>
      </c>
      <c r="I1475" s="1">
        <v>-75.217069199999997</v>
      </c>
      <c r="J1475"/>
      <c r="K1475"/>
    </row>
    <row r="1476" spans="1:18" ht="16" x14ac:dyDescent="0.2">
      <c r="A1476" t="s">
        <v>16</v>
      </c>
      <c r="B1476">
        <v>7.6</v>
      </c>
      <c r="C1476" s="1" t="str">
        <f t="shared" si="905"/>
        <v>Low pH</v>
      </c>
      <c r="D1476">
        <v>20</v>
      </c>
      <c r="E1476">
        <v>5</v>
      </c>
      <c r="F1476">
        <v>3.58012</v>
      </c>
      <c r="G1476">
        <v>0</v>
      </c>
      <c r="H1476" s="1">
        <v>-70.066000000000031</v>
      </c>
      <c r="I1476" s="1">
        <v>-250.8446879200001</v>
      </c>
      <c r="J1476"/>
      <c r="K1476"/>
    </row>
    <row r="1477" spans="1:18" ht="16" x14ac:dyDescent="0.2">
      <c r="A1477" t="s">
        <v>16</v>
      </c>
      <c r="B1477">
        <v>7.6</v>
      </c>
      <c r="C1477" s="1" t="str">
        <f t="shared" si="905"/>
        <v>Low pH</v>
      </c>
      <c r="D1477">
        <v>20</v>
      </c>
      <c r="E1477">
        <v>6</v>
      </c>
      <c r="F1477">
        <v>5.4226000000000001</v>
      </c>
      <c r="G1477">
        <v>0</v>
      </c>
      <c r="H1477" s="1">
        <v>-76.805000000000007</v>
      </c>
      <c r="I1477" s="1">
        <v>-416.48279300000007</v>
      </c>
      <c r="J1477"/>
      <c r="K1477"/>
    </row>
    <row r="1478" spans="1:18" ht="16" x14ac:dyDescent="0.2">
      <c r="A1478" t="s">
        <v>16</v>
      </c>
      <c r="B1478">
        <v>7.6</v>
      </c>
      <c r="C1478" s="1" t="str">
        <f t="shared" si="905"/>
        <v>Low pH</v>
      </c>
      <c r="D1478">
        <v>20</v>
      </c>
      <c r="E1478">
        <v>7</v>
      </c>
      <c r="F1478">
        <v>7.3361999999999998</v>
      </c>
      <c r="G1478">
        <v>0</v>
      </c>
      <c r="H1478" s="1">
        <v>-78.882999999999981</v>
      </c>
      <c r="I1478" s="1">
        <v>-578.70146459999989</v>
      </c>
      <c r="J1478"/>
      <c r="K1478"/>
    </row>
    <row r="1479" spans="1:18" ht="16" x14ac:dyDescent="0.2">
      <c r="A1479" t="s">
        <v>16</v>
      </c>
      <c r="B1479">
        <v>7.6</v>
      </c>
      <c r="C1479" s="1" t="str">
        <f t="shared" si="905"/>
        <v>Low pH</v>
      </c>
      <c r="D1479">
        <v>20</v>
      </c>
      <c r="E1479">
        <v>8</v>
      </c>
      <c r="F1479">
        <v>2.6717599999999999</v>
      </c>
      <c r="G1479">
        <v>0</v>
      </c>
      <c r="H1479" s="1">
        <v>-30.161000000000001</v>
      </c>
      <c r="I1479" s="1">
        <v>-80.582953360000005</v>
      </c>
      <c r="J1479"/>
      <c r="K1479"/>
    </row>
    <row r="1480" spans="1:18" ht="16" x14ac:dyDescent="0.2">
      <c r="A1480" t="s">
        <v>16</v>
      </c>
      <c r="B1480">
        <v>7.6</v>
      </c>
      <c r="C1480" s="1" t="str">
        <f t="shared" si="905"/>
        <v>Low pH</v>
      </c>
      <c r="D1480">
        <v>20</v>
      </c>
      <c r="E1480">
        <v>9</v>
      </c>
      <c r="F1480"/>
      <c r="G1480">
        <v>2</v>
      </c>
      <c r="J1480"/>
      <c r="K1480"/>
    </row>
    <row r="1481" spans="1:18" ht="16" x14ac:dyDescent="0.2">
      <c r="A1481" t="s">
        <v>16</v>
      </c>
      <c r="B1481">
        <v>7.6</v>
      </c>
      <c r="C1481" s="1" t="str">
        <f t="shared" si="905"/>
        <v>Low pH</v>
      </c>
      <c r="D1481">
        <v>20</v>
      </c>
      <c r="E1481">
        <v>10</v>
      </c>
      <c r="F1481"/>
      <c r="G1481">
        <v>2</v>
      </c>
      <c r="J1481"/>
      <c r="K1481"/>
    </row>
    <row r="1482" spans="1:18" ht="16" x14ac:dyDescent="0.2">
      <c r="A1482" t="s">
        <v>16</v>
      </c>
      <c r="B1482">
        <v>7.6</v>
      </c>
      <c r="C1482" s="1" t="str">
        <f t="shared" si="905"/>
        <v>Low pH</v>
      </c>
      <c r="D1482">
        <v>21</v>
      </c>
      <c r="E1482">
        <v>1</v>
      </c>
      <c r="F1482">
        <v>2.7340800000000001</v>
      </c>
      <c r="G1482">
        <v>0</v>
      </c>
      <c r="H1482" s="1">
        <v>29.556000000000012</v>
      </c>
      <c r="I1482" s="1">
        <v>80.80846848000003</v>
      </c>
      <c r="J1482"/>
      <c r="K1482"/>
      <c r="L1482" s="1" t="str">
        <f t="shared" ref="L1482" si="906">A1482</f>
        <v>ccon</v>
      </c>
      <c r="M1482" s="1" t="str">
        <f t="shared" ref="M1482" si="907">C1482</f>
        <v>Low pH</v>
      </c>
      <c r="N1482" s="1">
        <f t="shared" ref="N1482" si="908">AVERAGE(F1482:F1491)</f>
        <v>4.1410400000000003</v>
      </c>
      <c r="O1482" s="1">
        <f t="shared" ref="O1482:P1482" si="909">AVERAGE(H1482:H1491)</f>
        <v>12.521000000000001</v>
      </c>
      <c r="P1482" s="1">
        <f t="shared" si="909"/>
        <v>-39.047171630000008</v>
      </c>
      <c r="Q1482" s="1">
        <f t="shared" ref="Q1482" si="910">COUNTIF(G1482:G1491,"=1")</f>
        <v>0</v>
      </c>
      <c r="R1482" s="1">
        <f t="shared" ref="R1482" si="911">COUNTIF(G1482:G1491,"=2")</f>
        <v>6</v>
      </c>
    </row>
    <row r="1483" spans="1:18" ht="16" x14ac:dyDescent="0.2">
      <c r="A1483" t="s">
        <v>16</v>
      </c>
      <c r="B1483">
        <v>7.6</v>
      </c>
      <c r="C1483" s="1" t="str">
        <f t="shared" si="905"/>
        <v>Low pH</v>
      </c>
      <c r="D1483">
        <v>21</v>
      </c>
      <c r="E1483">
        <v>2</v>
      </c>
      <c r="F1483">
        <v>1.8055600000000001</v>
      </c>
      <c r="G1483">
        <v>0</v>
      </c>
      <c r="H1483" s="1">
        <v>29.409999999999997</v>
      </c>
      <c r="I1483" s="1">
        <v>53.101519599999996</v>
      </c>
      <c r="J1483"/>
      <c r="K1483"/>
    </row>
    <row r="1484" spans="1:18" ht="16" x14ac:dyDescent="0.2">
      <c r="A1484" t="s">
        <v>16</v>
      </c>
      <c r="B1484">
        <v>7.6</v>
      </c>
      <c r="C1484" s="1" t="str">
        <f t="shared" si="905"/>
        <v>Low pH</v>
      </c>
      <c r="D1484">
        <v>21</v>
      </c>
      <c r="E1484">
        <v>3</v>
      </c>
      <c r="F1484">
        <v>4.4352</v>
      </c>
      <c r="G1484">
        <v>0</v>
      </c>
      <c r="H1484" s="1">
        <v>70.602999999999994</v>
      </c>
      <c r="I1484" s="1">
        <v>313.13842560000001</v>
      </c>
      <c r="J1484"/>
      <c r="K1484"/>
    </row>
    <row r="1485" spans="1:18" ht="16" x14ac:dyDescent="0.2">
      <c r="A1485" t="s">
        <v>16</v>
      </c>
      <c r="B1485">
        <v>7.6</v>
      </c>
      <c r="C1485" s="1" t="str">
        <f t="shared" si="905"/>
        <v>Low pH</v>
      </c>
      <c r="D1485">
        <v>21</v>
      </c>
      <c r="E1485">
        <v>4</v>
      </c>
      <c r="F1485">
        <v>7.5893199999999998</v>
      </c>
      <c r="G1485">
        <v>0</v>
      </c>
      <c r="H1485" s="1">
        <v>-79.485000000000014</v>
      </c>
      <c r="I1485" s="1">
        <v>-603.2371002000001</v>
      </c>
      <c r="J1485"/>
      <c r="K1485"/>
    </row>
    <row r="1486" spans="1:18" ht="16" x14ac:dyDescent="0.2">
      <c r="A1486" t="s">
        <v>16</v>
      </c>
      <c r="B1486">
        <v>7.6</v>
      </c>
      <c r="C1486" s="1" t="str">
        <f t="shared" si="905"/>
        <v>Low pH</v>
      </c>
      <c r="D1486">
        <v>21</v>
      </c>
      <c r="E1486">
        <v>5</v>
      </c>
      <c r="F1486"/>
      <c r="G1486">
        <v>2</v>
      </c>
      <c r="J1486"/>
      <c r="K1486"/>
    </row>
    <row r="1487" spans="1:18" ht="16" x14ac:dyDescent="0.2">
      <c r="A1487" t="s">
        <v>16</v>
      </c>
      <c r="B1487">
        <v>7.6</v>
      </c>
      <c r="C1487" s="1" t="str">
        <f t="shared" si="905"/>
        <v>Low pH</v>
      </c>
      <c r="D1487">
        <v>21</v>
      </c>
      <c r="E1487">
        <v>6</v>
      </c>
      <c r="F1487"/>
      <c r="G1487">
        <v>2</v>
      </c>
      <c r="J1487"/>
      <c r="K1487"/>
    </row>
    <row r="1488" spans="1:18" ht="16" x14ac:dyDescent="0.2">
      <c r="A1488" t="s">
        <v>16</v>
      </c>
      <c r="B1488">
        <v>7.6</v>
      </c>
      <c r="C1488" s="1" t="str">
        <f t="shared" si="905"/>
        <v>Low pH</v>
      </c>
      <c r="D1488">
        <v>21</v>
      </c>
      <c r="E1488">
        <v>7</v>
      </c>
      <c r="F1488"/>
      <c r="G1488">
        <v>2</v>
      </c>
      <c r="J1488"/>
      <c r="K1488"/>
    </row>
    <row r="1489" spans="1:18" ht="16" x14ac:dyDescent="0.2">
      <c r="A1489" t="s">
        <v>16</v>
      </c>
      <c r="B1489">
        <v>7.6</v>
      </c>
      <c r="C1489" s="1" t="str">
        <f t="shared" si="905"/>
        <v>Low pH</v>
      </c>
      <c r="D1489">
        <v>21</v>
      </c>
      <c r="E1489">
        <v>8</v>
      </c>
      <c r="F1489"/>
      <c r="G1489">
        <v>2</v>
      </c>
      <c r="J1489"/>
      <c r="K1489"/>
    </row>
    <row r="1490" spans="1:18" ht="16" x14ac:dyDescent="0.2">
      <c r="A1490" t="s">
        <v>16</v>
      </c>
      <c r="B1490">
        <v>7.6</v>
      </c>
      <c r="C1490" s="1" t="str">
        <f t="shared" si="905"/>
        <v>Low pH</v>
      </c>
      <c r="D1490">
        <v>21</v>
      </c>
      <c r="E1490">
        <v>9</v>
      </c>
      <c r="F1490"/>
      <c r="G1490">
        <v>2</v>
      </c>
      <c r="J1490"/>
      <c r="K1490"/>
    </row>
    <row r="1491" spans="1:18" ht="16" x14ac:dyDescent="0.2">
      <c r="A1491" t="s">
        <v>16</v>
      </c>
      <c r="B1491">
        <v>7.6</v>
      </c>
      <c r="C1491" s="1" t="str">
        <f t="shared" si="905"/>
        <v>Low pH</v>
      </c>
      <c r="D1491">
        <v>21</v>
      </c>
      <c r="E1491">
        <v>10</v>
      </c>
      <c r="F1491"/>
      <c r="G1491">
        <v>2</v>
      </c>
      <c r="J1491"/>
      <c r="K1491"/>
    </row>
    <row r="1492" spans="1:18" ht="16" x14ac:dyDescent="0.2">
      <c r="A1492" t="s">
        <v>16</v>
      </c>
      <c r="B1492">
        <v>7.6</v>
      </c>
      <c r="C1492" s="1" t="str">
        <f t="shared" si="905"/>
        <v>Low pH</v>
      </c>
      <c r="D1492">
        <v>22</v>
      </c>
      <c r="E1492">
        <v>1</v>
      </c>
      <c r="F1492">
        <v>5.0159599999999998</v>
      </c>
      <c r="G1492">
        <v>0</v>
      </c>
      <c r="H1492" s="1">
        <v>-39.556000000000012</v>
      </c>
      <c r="I1492" s="1">
        <v>-198.41131376000004</v>
      </c>
      <c r="J1492"/>
      <c r="K1492"/>
      <c r="L1492" s="1" t="str">
        <f t="shared" ref="L1492" si="912">A1492</f>
        <v>ccon</v>
      </c>
      <c r="M1492" s="1" t="str">
        <f t="shared" ref="M1492" si="913">C1492</f>
        <v>Low pH</v>
      </c>
      <c r="N1492" s="1">
        <f t="shared" ref="N1492" si="914">AVERAGE(F1492:F1501)</f>
        <v>7.7971599999999999</v>
      </c>
      <c r="O1492" s="1">
        <f t="shared" ref="O1492:P1492" si="915">AVERAGE(H1492:H1501)</f>
        <v>19.867000000000001</v>
      </c>
      <c r="P1492" s="1">
        <f t="shared" si="915"/>
        <v>153.44546622400009</v>
      </c>
      <c r="Q1492" s="1">
        <f t="shared" ref="Q1492" si="916">COUNTIF(G1492:G1501,"=1")</f>
        <v>0</v>
      </c>
      <c r="R1492" s="1">
        <f t="shared" ref="R1492" si="917">COUNTIF(G1492:G1501,"=2")</f>
        <v>5</v>
      </c>
    </row>
    <row r="1493" spans="1:18" ht="16" x14ac:dyDescent="0.2">
      <c r="A1493" t="s">
        <v>16</v>
      </c>
      <c r="B1493">
        <v>7.6</v>
      </c>
      <c r="C1493" s="1" t="str">
        <f t="shared" si="905"/>
        <v>Low pH</v>
      </c>
      <c r="D1493">
        <v>22</v>
      </c>
      <c r="E1493">
        <v>2</v>
      </c>
      <c r="F1493">
        <v>11.359559999999998</v>
      </c>
      <c r="G1493">
        <v>0</v>
      </c>
      <c r="H1493" s="1">
        <v>-71.98399999999998</v>
      </c>
      <c r="I1493" s="1">
        <v>-817.70656703999964</v>
      </c>
      <c r="J1493"/>
      <c r="K1493"/>
    </row>
    <row r="1494" spans="1:18" ht="16" x14ac:dyDescent="0.2">
      <c r="A1494" t="s">
        <v>16</v>
      </c>
      <c r="B1494">
        <v>7.6</v>
      </c>
      <c r="C1494" s="1" t="str">
        <f t="shared" si="905"/>
        <v>Low pH</v>
      </c>
      <c r="D1494">
        <v>22</v>
      </c>
      <c r="E1494">
        <v>3</v>
      </c>
      <c r="F1494">
        <v>3.24376</v>
      </c>
      <c r="G1494">
        <v>0</v>
      </c>
      <c r="H1494" s="1">
        <v>49.069000000000003</v>
      </c>
      <c r="I1494" s="1">
        <v>159.16805944000001</v>
      </c>
      <c r="J1494"/>
      <c r="K1494"/>
    </row>
    <row r="1495" spans="1:18" ht="16" x14ac:dyDescent="0.2">
      <c r="A1495" t="s">
        <v>16</v>
      </c>
      <c r="B1495">
        <v>7.6</v>
      </c>
      <c r="C1495" s="1" t="str">
        <f t="shared" si="905"/>
        <v>Low pH</v>
      </c>
      <c r="D1495">
        <v>22</v>
      </c>
      <c r="E1495">
        <v>4</v>
      </c>
      <c r="F1495">
        <v>6.4381200000000005</v>
      </c>
      <c r="G1495">
        <v>0</v>
      </c>
      <c r="H1495" s="1">
        <v>72.063999999999993</v>
      </c>
      <c r="I1495" s="1">
        <v>463.95667967999998</v>
      </c>
      <c r="J1495"/>
      <c r="K1495"/>
    </row>
    <row r="1496" spans="1:18" ht="16" x14ac:dyDescent="0.2">
      <c r="A1496" t="s">
        <v>16</v>
      </c>
      <c r="B1496">
        <v>7.6</v>
      </c>
      <c r="C1496" s="1" t="str">
        <f t="shared" si="905"/>
        <v>Low pH</v>
      </c>
      <c r="D1496">
        <v>22</v>
      </c>
      <c r="E1496">
        <v>5</v>
      </c>
      <c r="F1496">
        <v>12.9284</v>
      </c>
      <c r="G1496">
        <v>0</v>
      </c>
      <c r="H1496" s="1">
        <v>89.742000000000004</v>
      </c>
      <c r="I1496" s="1">
        <v>1160.2204728000002</v>
      </c>
      <c r="J1496"/>
      <c r="K1496"/>
    </row>
    <row r="1497" spans="1:18" ht="16" x14ac:dyDescent="0.2">
      <c r="A1497" t="s">
        <v>16</v>
      </c>
      <c r="B1497">
        <v>7.6</v>
      </c>
      <c r="C1497" s="1" t="str">
        <f t="shared" si="905"/>
        <v>Low pH</v>
      </c>
      <c r="D1497">
        <v>22</v>
      </c>
      <c r="E1497">
        <v>6</v>
      </c>
      <c r="F1497"/>
      <c r="G1497">
        <v>2</v>
      </c>
      <c r="J1497"/>
      <c r="K1497"/>
    </row>
    <row r="1498" spans="1:18" ht="16" x14ac:dyDescent="0.2">
      <c r="A1498" t="s">
        <v>16</v>
      </c>
      <c r="B1498">
        <v>7.6</v>
      </c>
      <c r="C1498" s="1" t="str">
        <f t="shared" si="905"/>
        <v>Low pH</v>
      </c>
      <c r="D1498">
        <v>22</v>
      </c>
      <c r="E1498">
        <v>7</v>
      </c>
      <c r="F1498"/>
      <c r="G1498">
        <v>2</v>
      </c>
      <c r="J1498"/>
      <c r="K1498"/>
    </row>
    <row r="1499" spans="1:18" ht="16" x14ac:dyDescent="0.2">
      <c r="A1499" t="s">
        <v>16</v>
      </c>
      <c r="B1499">
        <v>7.6</v>
      </c>
      <c r="C1499" s="1" t="str">
        <f t="shared" si="905"/>
        <v>Low pH</v>
      </c>
      <c r="D1499">
        <v>22</v>
      </c>
      <c r="E1499">
        <v>8</v>
      </c>
      <c r="F1499"/>
      <c r="G1499">
        <v>2</v>
      </c>
      <c r="J1499"/>
      <c r="K1499"/>
    </row>
    <row r="1500" spans="1:18" ht="16" x14ac:dyDescent="0.2">
      <c r="A1500" t="s">
        <v>16</v>
      </c>
      <c r="B1500">
        <v>7.6</v>
      </c>
      <c r="C1500" s="1" t="str">
        <f t="shared" si="905"/>
        <v>Low pH</v>
      </c>
      <c r="D1500">
        <v>22</v>
      </c>
      <c r="E1500">
        <v>9</v>
      </c>
      <c r="F1500"/>
      <c r="G1500">
        <v>2</v>
      </c>
      <c r="J1500"/>
      <c r="K1500"/>
    </row>
    <row r="1501" spans="1:18" ht="16" x14ac:dyDescent="0.2">
      <c r="A1501" t="s">
        <v>16</v>
      </c>
      <c r="B1501">
        <v>7.6</v>
      </c>
      <c r="C1501" s="1" t="str">
        <f t="shared" si="905"/>
        <v>Low pH</v>
      </c>
      <c r="D1501">
        <v>22</v>
      </c>
      <c r="E1501">
        <v>10</v>
      </c>
      <c r="F1501"/>
      <c r="G1501">
        <v>2</v>
      </c>
      <c r="J1501"/>
      <c r="K1501"/>
    </row>
    <row r="1502" spans="1:18" ht="16" x14ac:dyDescent="0.2">
      <c r="A1502" t="s">
        <v>16</v>
      </c>
      <c r="B1502">
        <v>7.6</v>
      </c>
      <c r="C1502" s="1" t="str">
        <f t="shared" si="905"/>
        <v>Low pH</v>
      </c>
      <c r="D1502">
        <v>23</v>
      </c>
      <c r="E1502">
        <v>1</v>
      </c>
      <c r="F1502">
        <v>3.84084</v>
      </c>
      <c r="G1502">
        <v>0</v>
      </c>
      <c r="H1502" s="1">
        <v>-79.807000000000016</v>
      </c>
      <c r="I1502" s="1">
        <v>-306.52591788000007</v>
      </c>
      <c r="J1502"/>
      <c r="K1502"/>
      <c r="L1502" s="1" t="str">
        <f t="shared" ref="L1502" si="918">A1502</f>
        <v>ccon</v>
      </c>
      <c r="M1502" s="1" t="str">
        <f t="shared" ref="M1502" si="919">C1502</f>
        <v>Low pH</v>
      </c>
      <c r="N1502" s="1">
        <f t="shared" ref="N1502" si="920">AVERAGE(F1502:F1511)</f>
        <v>3.7244159999999993</v>
      </c>
      <c r="O1502" s="1">
        <f t="shared" ref="O1502:P1502" si="921">AVERAGE(H1502:H1511)</f>
        <v>2.8247999999999989</v>
      </c>
      <c r="P1502" s="1">
        <f t="shared" si="921"/>
        <v>29.834253591999989</v>
      </c>
      <c r="Q1502" s="1">
        <f t="shared" ref="Q1502" si="922">COUNTIF(G1502:G1511,"=1")</f>
        <v>0</v>
      </c>
      <c r="R1502" s="1">
        <f t="shared" ref="R1502" si="923">COUNTIF(G1502:G1511,"=2")</f>
        <v>5</v>
      </c>
    </row>
    <row r="1503" spans="1:18" ht="16" x14ac:dyDescent="0.2">
      <c r="A1503" t="s">
        <v>16</v>
      </c>
      <c r="B1503">
        <v>7.6</v>
      </c>
      <c r="C1503" s="1" t="str">
        <f t="shared" si="905"/>
        <v>Low pH</v>
      </c>
      <c r="D1503">
        <v>23</v>
      </c>
      <c r="E1503">
        <v>2</v>
      </c>
      <c r="F1503">
        <v>4.88</v>
      </c>
      <c r="G1503">
        <v>0</v>
      </c>
      <c r="H1503" s="1">
        <v>81</v>
      </c>
      <c r="I1503" s="1">
        <v>395.28</v>
      </c>
      <c r="J1503"/>
      <c r="K1503"/>
    </row>
    <row r="1504" spans="1:18" ht="16" x14ac:dyDescent="0.2">
      <c r="A1504" t="s">
        <v>16</v>
      </c>
      <c r="B1504">
        <v>7.6</v>
      </c>
      <c r="C1504" s="1" t="str">
        <f t="shared" si="905"/>
        <v>Low pH</v>
      </c>
      <c r="D1504">
        <v>23</v>
      </c>
      <c r="E1504">
        <v>3</v>
      </c>
      <c r="F1504">
        <v>2.9890400000000001</v>
      </c>
      <c r="G1504">
        <v>0</v>
      </c>
      <c r="H1504" s="1">
        <v>-24.524000000000001</v>
      </c>
      <c r="I1504" s="1">
        <v>-73.30321696</v>
      </c>
      <c r="J1504"/>
      <c r="K1504"/>
    </row>
    <row r="1505" spans="1:18" ht="16" x14ac:dyDescent="0.2">
      <c r="A1505" t="s">
        <v>16</v>
      </c>
      <c r="B1505">
        <v>7.6</v>
      </c>
      <c r="C1505" s="1" t="str">
        <f t="shared" si="905"/>
        <v>Low pH</v>
      </c>
      <c r="D1505">
        <v>23</v>
      </c>
      <c r="E1505">
        <v>4</v>
      </c>
      <c r="F1505">
        <v>2.3973200000000001</v>
      </c>
      <c r="G1505">
        <v>0</v>
      </c>
      <c r="H1505" s="1">
        <v>16.710000000000008</v>
      </c>
      <c r="I1505" s="1">
        <v>40.05921720000002</v>
      </c>
      <c r="J1505"/>
      <c r="K1505"/>
    </row>
    <row r="1506" spans="1:18" ht="16" x14ac:dyDescent="0.2">
      <c r="A1506" t="s">
        <v>16</v>
      </c>
      <c r="B1506">
        <v>7.6</v>
      </c>
      <c r="C1506" s="1" t="str">
        <f t="shared" si="905"/>
        <v>Low pH</v>
      </c>
      <c r="D1506">
        <v>23</v>
      </c>
      <c r="E1506">
        <v>5</v>
      </c>
      <c r="F1506">
        <v>4.5148799999999998</v>
      </c>
      <c r="G1506">
        <v>0</v>
      </c>
      <c r="H1506" s="1">
        <v>20.745000000000005</v>
      </c>
      <c r="I1506" s="1">
        <v>93.66118560000001</v>
      </c>
      <c r="J1506"/>
      <c r="K1506"/>
    </row>
    <row r="1507" spans="1:18" ht="16" x14ac:dyDescent="0.2">
      <c r="A1507" t="s">
        <v>16</v>
      </c>
      <c r="B1507">
        <v>7.6</v>
      </c>
      <c r="C1507" s="1" t="str">
        <f t="shared" si="905"/>
        <v>Low pH</v>
      </c>
      <c r="D1507">
        <v>23</v>
      </c>
      <c r="E1507">
        <v>6</v>
      </c>
      <c r="F1507"/>
      <c r="G1507">
        <v>2</v>
      </c>
      <c r="J1507"/>
      <c r="K1507"/>
    </row>
    <row r="1508" spans="1:18" ht="16" x14ac:dyDescent="0.2">
      <c r="A1508" t="s">
        <v>16</v>
      </c>
      <c r="B1508">
        <v>7.6</v>
      </c>
      <c r="C1508" s="1" t="str">
        <f t="shared" si="905"/>
        <v>Low pH</v>
      </c>
      <c r="D1508">
        <v>23</v>
      </c>
      <c r="E1508">
        <v>7</v>
      </c>
      <c r="F1508"/>
      <c r="G1508">
        <v>2</v>
      </c>
      <c r="J1508"/>
      <c r="K1508"/>
    </row>
    <row r="1509" spans="1:18" ht="16" x14ac:dyDescent="0.2">
      <c r="A1509" t="s">
        <v>16</v>
      </c>
      <c r="B1509">
        <v>7.6</v>
      </c>
      <c r="C1509" s="1" t="str">
        <f t="shared" si="905"/>
        <v>Low pH</v>
      </c>
      <c r="D1509">
        <v>23</v>
      </c>
      <c r="E1509">
        <v>8</v>
      </c>
      <c r="F1509"/>
      <c r="G1509">
        <v>2</v>
      </c>
      <c r="J1509"/>
      <c r="K1509"/>
    </row>
    <row r="1510" spans="1:18" ht="16" x14ac:dyDescent="0.2">
      <c r="A1510" t="s">
        <v>16</v>
      </c>
      <c r="B1510">
        <v>7.6</v>
      </c>
      <c r="C1510" s="1" t="str">
        <f t="shared" si="905"/>
        <v>Low pH</v>
      </c>
      <c r="D1510">
        <v>23</v>
      </c>
      <c r="E1510">
        <v>9</v>
      </c>
      <c r="F1510"/>
      <c r="G1510">
        <v>2</v>
      </c>
      <c r="J1510"/>
      <c r="K1510"/>
    </row>
    <row r="1511" spans="1:18" ht="16" x14ac:dyDescent="0.2">
      <c r="A1511" t="s">
        <v>16</v>
      </c>
      <c r="B1511">
        <v>7.6</v>
      </c>
      <c r="C1511" s="1" t="str">
        <f t="shared" si="905"/>
        <v>Low pH</v>
      </c>
      <c r="D1511">
        <v>23</v>
      </c>
      <c r="E1511">
        <v>10</v>
      </c>
      <c r="F1511"/>
      <c r="G1511">
        <v>2</v>
      </c>
      <c r="J1511"/>
      <c r="K1511"/>
    </row>
    <row r="1512" spans="1:18" ht="16" x14ac:dyDescent="0.2">
      <c r="A1512" t="s">
        <v>16</v>
      </c>
      <c r="B1512">
        <v>7.6</v>
      </c>
      <c r="C1512" s="1" t="str">
        <f t="shared" si="905"/>
        <v>Low pH</v>
      </c>
      <c r="D1512">
        <v>24</v>
      </c>
      <c r="E1512">
        <v>1</v>
      </c>
      <c r="F1512">
        <v>3.4613200000000002</v>
      </c>
      <c r="G1512">
        <v>0</v>
      </c>
      <c r="H1512" s="1">
        <v>42.69</v>
      </c>
      <c r="I1512" s="1">
        <v>147.7637508</v>
      </c>
      <c r="J1512"/>
      <c r="K1512"/>
      <c r="L1512" s="1" t="str">
        <f t="shared" ref="L1512" si="924">A1512</f>
        <v>ccon</v>
      </c>
      <c r="M1512" s="1" t="str">
        <f t="shared" ref="M1512" si="925">C1512</f>
        <v>Low pH</v>
      </c>
      <c r="N1512" s="1">
        <f t="shared" ref="N1512" si="926">AVERAGE(F1512:F1521)</f>
        <v>2.9036866666666667</v>
      </c>
      <c r="O1512" s="1">
        <f t="shared" ref="O1512:P1512" si="927">AVERAGE(H1512:H1521)</f>
        <v>-2.0723333333333378</v>
      </c>
      <c r="P1512" s="1">
        <f t="shared" si="927"/>
        <v>14.453470493333299</v>
      </c>
      <c r="Q1512" s="1">
        <f t="shared" ref="Q1512" si="928">COUNTIF(G1512:G1521,"=1")</f>
        <v>0</v>
      </c>
      <c r="R1512" s="1">
        <f t="shared" ref="R1512" si="929">COUNTIF(G1512:G1521,"=2")</f>
        <v>4</v>
      </c>
    </row>
    <row r="1513" spans="1:18" ht="16" x14ac:dyDescent="0.2">
      <c r="A1513" t="s">
        <v>16</v>
      </c>
      <c r="B1513">
        <v>7.6</v>
      </c>
      <c r="C1513" s="1" t="str">
        <f t="shared" si="905"/>
        <v>Low pH</v>
      </c>
      <c r="D1513">
        <v>24</v>
      </c>
      <c r="E1513">
        <v>2</v>
      </c>
      <c r="F1513">
        <v>1.08812</v>
      </c>
      <c r="G1513">
        <v>0</v>
      </c>
      <c r="H1513" s="1">
        <v>45.026999999999987</v>
      </c>
      <c r="I1513" s="1">
        <v>48.994779239999986</v>
      </c>
      <c r="J1513"/>
      <c r="K1513"/>
    </row>
    <row r="1514" spans="1:18" ht="16" x14ac:dyDescent="0.2">
      <c r="A1514" t="s">
        <v>16</v>
      </c>
      <c r="B1514">
        <v>7.6</v>
      </c>
      <c r="C1514" s="1" t="str">
        <f t="shared" si="905"/>
        <v>Low pH</v>
      </c>
      <c r="D1514">
        <v>24</v>
      </c>
      <c r="E1514">
        <v>3</v>
      </c>
      <c r="F1514">
        <v>5.0068799999999998</v>
      </c>
      <c r="G1514">
        <v>0</v>
      </c>
      <c r="H1514" s="1">
        <v>68.073999999999998</v>
      </c>
      <c r="I1514" s="1">
        <v>340.83834911999998</v>
      </c>
      <c r="J1514"/>
      <c r="K1514"/>
    </row>
    <row r="1515" spans="1:18" ht="16" x14ac:dyDescent="0.2">
      <c r="A1515" t="s">
        <v>16</v>
      </c>
      <c r="B1515">
        <v>7.6</v>
      </c>
      <c r="C1515" s="1" t="str">
        <f t="shared" si="905"/>
        <v>Low pH</v>
      </c>
      <c r="D1515">
        <v>24</v>
      </c>
      <c r="E1515">
        <v>4</v>
      </c>
      <c r="F1515">
        <v>1.0244799999999998</v>
      </c>
      <c r="G1515">
        <v>0</v>
      </c>
      <c r="H1515" s="1">
        <v>-47.659999999999968</v>
      </c>
      <c r="I1515" s="1">
        <v>-48.826716799999957</v>
      </c>
      <c r="J1515"/>
      <c r="K1515"/>
    </row>
    <row r="1516" spans="1:18" ht="16" x14ac:dyDescent="0.2">
      <c r="A1516" t="s">
        <v>16</v>
      </c>
      <c r="B1516">
        <v>7.6</v>
      </c>
      <c r="C1516" s="1" t="str">
        <f t="shared" si="905"/>
        <v>Low pH</v>
      </c>
      <c r="D1516">
        <v>24</v>
      </c>
      <c r="E1516">
        <v>5</v>
      </c>
      <c r="F1516">
        <v>4.35616</v>
      </c>
      <c r="G1516">
        <v>0</v>
      </c>
      <c r="H1516" s="1">
        <v>-54.744000000000028</v>
      </c>
      <c r="I1516" s="1">
        <v>-238.47362304000012</v>
      </c>
      <c r="J1516"/>
      <c r="K1516"/>
    </row>
    <row r="1517" spans="1:18" ht="16" x14ac:dyDescent="0.2">
      <c r="A1517" t="s">
        <v>16</v>
      </c>
      <c r="B1517">
        <v>7.6</v>
      </c>
      <c r="C1517" s="1" t="str">
        <f t="shared" si="905"/>
        <v>Low pH</v>
      </c>
      <c r="D1517">
        <v>24</v>
      </c>
      <c r="E1517">
        <v>6</v>
      </c>
      <c r="F1517">
        <v>2.48516</v>
      </c>
      <c r="G1517">
        <v>0</v>
      </c>
      <c r="H1517" s="1">
        <v>-65.821000000000026</v>
      </c>
      <c r="I1517" s="1">
        <v>-163.57571636000006</v>
      </c>
      <c r="J1517"/>
      <c r="K1517"/>
    </row>
    <row r="1518" spans="1:18" ht="16" x14ac:dyDescent="0.2">
      <c r="A1518" t="s">
        <v>16</v>
      </c>
      <c r="B1518">
        <v>7.6</v>
      </c>
      <c r="C1518" s="1" t="str">
        <f t="shared" si="905"/>
        <v>Low pH</v>
      </c>
      <c r="D1518">
        <v>24</v>
      </c>
      <c r="E1518">
        <v>7</v>
      </c>
      <c r="F1518"/>
      <c r="G1518">
        <v>2</v>
      </c>
      <c r="J1518"/>
      <c r="K1518"/>
    </row>
    <row r="1519" spans="1:18" ht="16" x14ac:dyDescent="0.2">
      <c r="A1519" t="s">
        <v>16</v>
      </c>
      <c r="B1519">
        <v>7.6</v>
      </c>
      <c r="C1519" s="1" t="str">
        <f t="shared" si="905"/>
        <v>Low pH</v>
      </c>
      <c r="D1519">
        <v>24</v>
      </c>
      <c r="E1519">
        <v>8</v>
      </c>
      <c r="F1519"/>
      <c r="G1519">
        <v>2</v>
      </c>
      <c r="J1519"/>
      <c r="K1519"/>
    </row>
    <row r="1520" spans="1:18" ht="16" x14ac:dyDescent="0.2">
      <c r="A1520" t="s">
        <v>16</v>
      </c>
      <c r="B1520">
        <v>7.6</v>
      </c>
      <c r="C1520" s="1" t="str">
        <f t="shared" si="905"/>
        <v>Low pH</v>
      </c>
      <c r="D1520">
        <v>24</v>
      </c>
      <c r="E1520">
        <v>9</v>
      </c>
      <c r="F1520"/>
      <c r="G1520">
        <v>2</v>
      </c>
      <c r="J1520"/>
      <c r="K1520"/>
    </row>
    <row r="1521" spans="1:18" ht="16" x14ac:dyDescent="0.2">
      <c r="A1521" t="s">
        <v>16</v>
      </c>
      <c r="B1521">
        <v>7.6</v>
      </c>
      <c r="C1521" s="1" t="str">
        <f t="shared" si="905"/>
        <v>Low pH</v>
      </c>
      <c r="D1521">
        <v>24</v>
      </c>
      <c r="E1521">
        <v>10</v>
      </c>
      <c r="F1521"/>
      <c r="G1521">
        <v>2</v>
      </c>
      <c r="J1521"/>
      <c r="K1521"/>
    </row>
    <row r="1522" spans="1:18" ht="16" x14ac:dyDescent="0.2">
      <c r="A1522" t="s">
        <v>16</v>
      </c>
      <c r="B1522">
        <v>7.6</v>
      </c>
      <c r="C1522" s="1" t="str">
        <f t="shared" si="905"/>
        <v>Low pH</v>
      </c>
      <c r="D1522">
        <v>25</v>
      </c>
      <c r="E1522">
        <v>1</v>
      </c>
      <c r="F1522">
        <v>5.2367999999999997</v>
      </c>
      <c r="G1522">
        <v>0</v>
      </c>
      <c r="H1522" s="1">
        <v>-64.581999999999994</v>
      </c>
      <c r="I1522" s="1">
        <v>-338.20301759999995</v>
      </c>
      <c r="J1522"/>
      <c r="K1522"/>
      <c r="L1522" s="1" t="str">
        <f t="shared" ref="L1522" si="930">A1522</f>
        <v>ccon</v>
      </c>
      <c r="M1522" s="1" t="str">
        <f t="shared" ref="M1522" si="931">C1522</f>
        <v>Low pH</v>
      </c>
      <c r="N1522" s="1">
        <f t="shared" ref="N1522" si="932">AVERAGE(F1522:F1531)</f>
        <v>6.5979839999999994</v>
      </c>
      <c r="O1522" s="1">
        <f t="shared" ref="O1522:P1522" si="933">AVERAGE(H1522:H1531)</f>
        <v>26.922199999999997</v>
      </c>
      <c r="P1522" s="1">
        <f t="shared" si="933"/>
        <v>334.54997476799997</v>
      </c>
      <c r="Q1522" s="1">
        <f t="shared" ref="Q1522" si="934">COUNTIF(G1522:G1531,"=1")</f>
        <v>0</v>
      </c>
      <c r="R1522" s="1">
        <f t="shared" ref="R1522" si="935">COUNTIF(G1522:G1531,"=2")</f>
        <v>5</v>
      </c>
    </row>
    <row r="1523" spans="1:18" ht="16" x14ac:dyDescent="0.2">
      <c r="A1523" t="s">
        <v>16</v>
      </c>
      <c r="B1523">
        <v>7.6</v>
      </c>
      <c r="C1523" s="1" t="str">
        <f t="shared" si="905"/>
        <v>Low pH</v>
      </c>
      <c r="D1523">
        <v>25</v>
      </c>
      <c r="E1523">
        <v>2</v>
      </c>
      <c r="F1523">
        <v>2.7631999999999999</v>
      </c>
      <c r="G1523">
        <v>0</v>
      </c>
      <c r="H1523" s="1">
        <v>-13.109000000000009</v>
      </c>
      <c r="I1523" s="1">
        <v>-36.222788800000025</v>
      </c>
      <c r="J1523"/>
      <c r="K1523"/>
    </row>
    <row r="1524" spans="1:18" ht="16" x14ac:dyDescent="0.2">
      <c r="A1524" t="s">
        <v>16</v>
      </c>
      <c r="B1524">
        <v>7.6</v>
      </c>
      <c r="C1524" s="1" t="str">
        <f t="shared" si="905"/>
        <v>Low pH</v>
      </c>
      <c r="D1524">
        <v>25</v>
      </c>
      <c r="E1524">
        <v>3</v>
      </c>
      <c r="F1524">
        <v>1.9530400000000001</v>
      </c>
      <c r="G1524">
        <v>0</v>
      </c>
      <c r="H1524" s="1">
        <v>46.008000000000003</v>
      </c>
      <c r="I1524" s="1">
        <v>89.85546432000001</v>
      </c>
      <c r="J1524"/>
      <c r="K1524"/>
    </row>
    <row r="1525" spans="1:18" ht="16" x14ac:dyDescent="0.2">
      <c r="A1525" t="s">
        <v>16</v>
      </c>
      <c r="B1525">
        <v>7.6</v>
      </c>
      <c r="C1525" s="1" t="str">
        <f t="shared" si="905"/>
        <v>Low pH</v>
      </c>
      <c r="D1525">
        <v>25</v>
      </c>
      <c r="E1525">
        <v>4</v>
      </c>
      <c r="F1525">
        <v>7.5472000000000001</v>
      </c>
      <c r="G1525">
        <v>0</v>
      </c>
      <c r="H1525" s="1">
        <v>77.875</v>
      </c>
      <c r="I1525" s="1">
        <v>587.73820000000001</v>
      </c>
      <c r="J1525"/>
      <c r="K1525"/>
    </row>
    <row r="1526" spans="1:18" ht="16" x14ac:dyDescent="0.2">
      <c r="A1526" t="s">
        <v>16</v>
      </c>
      <c r="B1526">
        <v>7.6</v>
      </c>
      <c r="C1526" s="1" t="str">
        <f t="shared" si="905"/>
        <v>Low pH</v>
      </c>
      <c r="D1526">
        <v>25</v>
      </c>
      <c r="E1526">
        <v>5</v>
      </c>
      <c r="F1526">
        <v>15.48968</v>
      </c>
      <c r="G1526">
        <v>0</v>
      </c>
      <c r="H1526" s="1">
        <v>88.418999999999997</v>
      </c>
      <c r="I1526" s="1">
        <v>1369.58201592</v>
      </c>
      <c r="J1526"/>
      <c r="K1526"/>
    </row>
    <row r="1527" spans="1:18" ht="16" x14ac:dyDescent="0.2">
      <c r="A1527" t="s">
        <v>16</v>
      </c>
      <c r="B1527">
        <v>7.6</v>
      </c>
      <c r="C1527" s="1" t="str">
        <f t="shared" si="905"/>
        <v>Low pH</v>
      </c>
      <c r="D1527">
        <v>25</v>
      </c>
      <c r="E1527">
        <v>6</v>
      </c>
      <c r="F1527"/>
      <c r="G1527">
        <v>2</v>
      </c>
      <c r="J1527"/>
      <c r="K1527"/>
    </row>
    <row r="1528" spans="1:18" ht="16" x14ac:dyDescent="0.2">
      <c r="A1528" t="s">
        <v>16</v>
      </c>
      <c r="B1528">
        <v>7.6</v>
      </c>
      <c r="C1528" s="1" t="str">
        <f t="shared" si="905"/>
        <v>Low pH</v>
      </c>
      <c r="D1528">
        <v>25</v>
      </c>
      <c r="E1528">
        <v>7</v>
      </c>
      <c r="F1528"/>
      <c r="G1528">
        <v>2</v>
      </c>
      <c r="J1528"/>
      <c r="K1528"/>
    </row>
    <row r="1529" spans="1:18" ht="16" x14ac:dyDescent="0.2">
      <c r="A1529" t="s">
        <v>16</v>
      </c>
      <c r="B1529">
        <v>7.6</v>
      </c>
      <c r="C1529" s="1" t="str">
        <f t="shared" si="905"/>
        <v>Low pH</v>
      </c>
      <c r="D1529">
        <v>25</v>
      </c>
      <c r="E1529">
        <v>8</v>
      </c>
      <c r="F1529"/>
      <c r="G1529">
        <v>2</v>
      </c>
      <c r="J1529"/>
      <c r="K1529"/>
    </row>
    <row r="1530" spans="1:18" ht="16" x14ac:dyDescent="0.2">
      <c r="A1530" t="s">
        <v>16</v>
      </c>
      <c r="B1530">
        <v>7.6</v>
      </c>
      <c r="C1530" s="1" t="str">
        <f t="shared" si="905"/>
        <v>Low pH</v>
      </c>
      <c r="D1530">
        <v>25</v>
      </c>
      <c r="E1530">
        <v>9</v>
      </c>
      <c r="F1530"/>
      <c r="G1530">
        <v>2</v>
      </c>
      <c r="J1530"/>
      <c r="K1530"/>
    </row>
    <row r="1531" spans="1:18" ht="16" x14ac:dyDescent="0.2">
      <c r="A1531" t="s">
        <v>16</v>
      </c>
      <c r="B1531">
        <v>7.6</v>
      </c>
      <c r="C1531" s="1" t="str">
        <f t="shared" si="905"/>
        <v>Low pH</v>
      </c>
      <c r="D1531">
        <v>25</v>
      </c>
      <c r="E1531">
        <v>10</v>
      </c>
      <c r="F1531"/>
      <c r="G1531">
        <v>2</v>
      </c>
      <c r="J1531"/>
      <c r="K1531"/>
    </row>
    <row r="1532" spans="1:18" ht="16" x14ac:dyDescent="0.2">
      <c r="A1532" t="s">
        <v>16</v>
      </c>
      <c r="B1532">
        <v>7.6</v>
      </c>
      <c r="C1532" s="1" t="str">
        <f t="shared" si="905"/>
        <v>Low pH</v>
      </c>
      <c r="D1532">
        <v>26</v>
      </c>
      <c r="E1532">
        <v>1</v>
      </c>
      <c r="F1532">
        <v>10.048200000000001</v>
      </c>
      <c r="G1532">
        <v>0</v>
      </c>
      <c r="H1532" s="1">
        <v>-71.837999999999965</v>
      </c>
      <c r="I1532" s="1">
        <v>-721.84259159999976</v>
      </c>
      <c r="J1532"/>
      <c r="K1532"/>
      <c r="L1532" s="1" t="str">
        <f t="shared" ref="L1532" si="936">A1532</f>
        <v>ccon</v>
      </c>
      <c r="M1532" s="1" t="str">
        <f t="shared" ref="M1532" si="937">C1532</f>
        <v>Low pH</v>
      </c>
      <c r="N1532" s="1">
        <f t="shared" ref="N1532" si="938">AVERAGE(F1532:F1541)</f>
        <v>5.9899885714285706</v>
      </c>
      <c r="O1532" s="1">
        <f t="shared" ref="O1532:P1532" si="939">AVERAGE(H1532:H1541)</f>
        <v>-8.4501428571428558</v>
      </c>
      <c r="P1532" s="1">
        <f t="shared" si="939"/>
        <v>-98.103092611428536</v>
      </c>
      <c r="Q1532" s="1">
        <f t="shared" ref="Q1532" si="940">COUNTIF(G1532:G1541,"=1")</f>
        <v>0</v>
      </c>
      <c r="R1532" s="1">
        <f t="shared" ref="R1532" si="941">COUNTIF(G1532:G1541,"=2")</f>
        <v>3</v>
      </c>
    </row>
    <row r="1533" spans="1:18" ht="16" x14ac:dyDescent="0.2">
      <c r="A1533" t="s">
        <v>16</v>
      </c>
      <c r="B1533">
        <v>7.6</v>
      </c>
      <c r="C1533" s="1" t="str">
        <f t="shared" si="905"/>
        <v>Low pH</v>
      </c>
      <c r="D1533">
        <v>26</v>
      </c>
      <c r="E1533">
        <v>2</v>
      </c>
      <c r="F1533">
        <v>8.6229600000000008</v>
      </c>
      <c r="G1533">
        <v>0</v>
      </c>
      <c r="H1533" s="1">
        <v>-34.851999999999975</v>
      </c>
      <c r="I1533" s="1">
        <v>-300.52740191999982</v>
      </c>
      <c r="J1533"/>
      <c r="K1533"/>
    </row>
    <row r="1534" spans="1:18" ht="16" x14ac:dyDescent="0.2">
      <c r="A1534" t="s">
        <v>16</v>
      </c>
      <c r="B1534">
        <v>7.6</v>
      </c>
      <c r="C1534" s="1" t="str">
        <f t="shared" si="905"/>
        <v>Low pH</v>
      </c>
      <c r="D1534">
        <v>26</v>
      </c>
      <c r="E1534">
        <v>3</v>
      </c>
      <c r="F1534">
        <v>4.0956400000000004</v>
      </c>
      <c r="G1534">
        <v>0</v>
      </c>
      <c r="H1534" s="1">
        <v>3.4069999999999965</v>
      </c>
      <c r="I1534" s="1">
        <v>13.953845479999988</v>
      </c>
      <c r="J1534"/>
      <c r="K1534"/>
    </row>
    <row r="1535" spans="1:18" ht="16" x14ac:dyDescent="0.2">
      <c r="A1535" t="s">
        <v>16</v>
      </c>
      <c r="B1535">
        <v>7.6</v>
      </c>
      <c r="C1535" s="1" t="str">
        <f t="shared" si="905"/>
        <v>Low pH</v>
      </c>
      <c r="D1535">
        <v>26</v>
      </c>
      <c r="E1535">
        <v>4</v>
      </c>
      <c r="F1535">
        <v>6.0404</v>
      </c>
      <c r="G1535">
        <v>0</v>
      </c>
      <c r="H1535" s="1">
        <v>69.540999999999997</v>
      </c>
      <c r="I1535" s="1">
        <v>420.05545639999997</v>
      </c>
      <c r="J1535"/>
      <c r="K1535"/>
    </row>
    <row r="1536" spans="1:18" ht="16" x14ac:dyDescent="0.2">
      <c r="A1536" t="s">
        <v>16</v>
      </c>
      <c r="B1536">
        <v>7.6</v>
      </c>
      <c r="C1536" s="1" t="str">
        <f t="shared" si="905"/>
        <v>Low pH</v>
      </c>
      <c r="D1536">
        <v>26</v>
      </c>
      <c r="E1536">
        <v>5</v>
      </c>
      <c r="F1536">
        <v>3.9743200000000001</v>
      </c>
      <c r="G1536">
        <v>0</v>
      </c>
      <c r="H1536" s="1">
        <v>31.100999999999999</v>
      </c>
      <c r="I1536" s="1">
        <v>123.60532632</v>
      </c>
      <c r="J1536"/>
      <c r="K1536"/>
    </row>
    <row r="1537" spans="1:18" ht="16" x14ac:dyDescent="0.2">
      <c r="A1537" t="s">
        <v>16</v>
      </c>
      <c r="B1537">
        <v>7.6</v>
      </c>
      <c r="C1537" s="1" t="str">
        <f t="shared" si="905"/>
        <v>Low pH</v>
      </c>
      <c r="D1537">
        <v>26</v>
      </c>
      <c r="E1537">
        <v>6</v>
      </c>
      <c r="F1537">
        <v>1.50308</v>
      </c>
      <c r="G1537">
        <v>0</v>
      </c>
      <c r="H1537" s="1">
        <v>-34.201000000000022</v>
      </c>
      <c r="I1537" s="1">
        <v>-51.406839080000033</v>
      </c>
      <c r="J1537"/>
      <c r="K1537"/>
    </row>
    <row r="1538" spans="1:18" ht="16" x14ac:dyDescent="0.2">
      <c r="A1538" t="s">
        <v>16</v>
      </c>
      <c r="B1538">
        <v>7.6</v>
      </c>
      <c r="C1538" s="1" t="str">
        <f t="shared" si="905"/>
        <v>Low pH</v>
      </c>
      <c r="D1538">
        <v>26</v>
      </c>
      <c r="E1538">
        <v>7</v>
      </c>
      <c r="F1538">
        <v>7.6453200000000008</v>
      </c>
      <c r="G1538">
        <v>0</v>
      </c>
      <c r="H1538" s="1">
        <v>-22.309000000000026</v>
      </c>
      <c r="I1538" s="1">
        <v>-170.5594438800002</v>
      </c>
      <c r="J1538"/>
      <c r="K1538"/>
    </row>
    <row r="1539" spans="1:18" ht="16" x14ac:dyDescent="0.2">
      <c r="A1539" t="s">
        <v>16</v>
      </c>
      <c r="B1539">
        <v>7.6</v>
      </c>
      <c r="C1539" s="1" t="str">
        <f t="shared" ref="C1539:C1602" si="942">IF(B1539&gt;8,"Control pH","Low pH")</f>
        <v>Low pH</v>
      </c>
      <c r="D1539">
        <v>26</v>
      </c>
      <c r="E1539">
        <v>8</v>
      </c>
      <c r="F1539"/>
      <c r="G1539">
        <v>2</v>
      </c>
      <c r="J1539"/>
      <c r="K1539"/>
    </row>
    <row r="1540" spans="1:18" ht="16" x14ac:dyDescent="0.2">
      <c r="A1540" t="s">
        <v>16</v>
      </c>
      <c r="B1540">
        <v>7.6</v>
      </c>
      <c r="C1540" s="1" t="str">
        <f t="shared" si="942"/>
        <v>Low pH</v>
      </c>
      <c r="D1540">
        <v>26</v>
      </c>
      <c r="E1540">
        <v>9</v>
      </c>
      <c r="F1540"/>
      <c r="G1540">
        <v>2</v>
      </c>
      <c r="J1540"/>
      <c r="K1540"/>
    </row>
    <row r="1541" spans="1:18" ht="16" x14ac:dyDescent="0.2">
      <c r="A1541" t="s">
        <v>16</v>
      </c>
      <c r="B1541">
        <v>7.6</v>
      </c>
      <c r="C1541" s="1" t="str">
        <f t="shared" si="942"/>
        <v>Low pH</v>
      </c>
      <c r="D1541">
        <v>26</v>
      </c>
      <c r="E1541">
        <v>10</v>
      </c>
      <c r="F1541"/>
      <c r="G1541">
        <v>2</v>
      </c>
      <c r="J1541"/>
      <c r="K1541"/>
    </row>
    <row r="1542" spans="1:18" ht="16" x14ac:dyDescent="0.2">
      <c r="A1542" t="s">
        <v>16</v>
      </c>
      <c r="B1542">
        <v>7.6</v>
      </c>
      <c r="C1542" s="1" t="str">
        <f t="shared" si="942"/>
        <v>Low pH</v>
      </c>
      <c r="D1542">
        <v>27</v>
      </c>
      <c r="E1542">
        <v>1</v>
      </c>
      <c r="F1542">
        <v>12.615160000000001</v>
      </c>
      <c r="G1542">
        <v>0</v>
      </c>
      <c r="H1542" s="1">
        <v>88.403000000000006</v>
      </c>
      <c r="I1542" s="1">
        <v>1115.2179894800001</v>
      </c>
      <c r="J1542"/>
      <c r="K1542"/>
      <c r="L1542" s="1" t="str">
        <f t="shared" ref="L1542" si="943">A1542</f>
        <v>ccon</v>
      </c>
      <c r="M1542" s="1" t="str">
        <f t="shared" ref="M1542" si="944">C1542</f>
        <v>Low pH</v>
      </c>
      <c r="N1542" s="1">
        <f t="shared" ref="N1542" si="945">AVERAGE(F1542:F1551)</f>
        <v>3.8328133333333336</v>
      </c>
      <c r="O1542" s="1">
        <f t="shared" ref="O1542:P1542" si="946">AVERAGE(H1542:H1551)</f>
        <v>31.375166666666662</v>
      </c>
      <c r="P1542" s="1">
        <f t="shared" si="946"/>
        <v>236.58710382000004</v>
      </c>
      <c r="Q1542" s="1">
        <f t="shared" ref="Q1542" si="947">COUNTIF(G1542:G1551,"=1")</f>
        <v>0</v>
      </c>
      <c r="R1542" s="1">
        <f t="shared" ref="R1542" si="948">COUNTIF(G1542:G1551,"=2")</f>
        <v>4</v>
      </c>
    </row>
    <row r="1543" spans="1:18" ht="16" x14ac:dyDescent="0.2">
      <c r="A1543" t="s">
        <v>16</v>
      </c>
      <c r="B1543">
        <v>7.6</v>
      </c>
      <c r="C1543" s="1" t="str">
        <f t="shared" si="942"/>
        <v>Low pH</v>
      </c>
      <c r="D1543">
        <v>27</v>
      </c>
      <c r="E1543">
        <v>2</v>
      </c>
      <c r="F1543">
        <v>2.9295600000000004</v>
      </c>
      <c r="G1543">
        <v>0</v>
      </c>
      <c r="H1543" s="1">
        <v>43.99199999999999</v>
      </c>
      <c r="I1543" s="1">
        <v>128.87720351999999</v>
      </c>
      <c r="J1543"/>
      <c r="K1543"/>
    </row>
    <row r="1544" spans="1:18" ht="16" x14ac:dyDescent="0.2">
      <c r="A1544" t="s">
        <v>16</v>
      </c>
      <c r="B1544">
        <v>7.6</v>
      </c>
      <c r="C1544" s="1" t="str">
        <f t="shared" si="942"/>
        <v>Low pH</v>
      </c>
      <c r="D1544">
        <v>27</v>
      </c>
      <c r="E1544">
        <v>3</v>
      </c>
      <c r="F1544">
        <v>2.0645599999999997</v>
      </c>
      <c r="G1544">
        <v>0</v>
      </c>
      <c r="H1544" s="1">
        <v>63.462000000000003</v>
      </c>
      <c r="I1544" s="1">
        <v>131.02110671999998</v>
      </c>
      <c r="J1544"/>
      <c r="K1544"/>
    </row>
    <row r="1545" spans="1:18" ht="16" x14ac:dyDescent="0.2">
      <c r="A1545" t="s">
        <v>16</v>
      </c>
      <c r="B1545">
        <v>7.6</v>
      </c>
      <c r="C1545" s="1" t="str">
        <f t="shared" si="942"/>
        <v>Low pH</v>
      </c>
      <c r="D1545">
        <v>27</v>
      </c>
      <c r="E1545">
        <v>4</v>
      </c>
      <c r="F1545">
        <v>2.2313999999999998</v>
      </c>
      <c r="G1545">
        <v>0</v>
      </c>
      <c r="H1545" s="1">
        <v>84.465999999999994</v>
      </c>
      <c r="I1545" s="1">
        <v>188.47743239999997</v>
      </c>
      <c r="J1545"/>
      <c r="K1545"/>
    </row>
    <row r="1546" spans="1:18" ht="16" x14ac:dyDescent="0.2">
      <c r="A1546" t="s">
        <v>16</v>
      </c>
      <c r="B1546">
        <v>7.6</v>
      </c>
      <c r="C1546" s="1" t="str">
        <f t="shared" si="942"/>
        <v>Low pH</v>
      </c>
      <c r="D1546">
        <v>27</v>
      </c>
      <c r="E1546">
        <v>5</v>
      </c>
      <c r="F1546">
        <v>1.4686000000000001</v>
      </c>
      <c r="G1546">
        <v>0</v>
      </c>
      <c r="H1546" s="1">
        <v>-51.641999999999996</v>
      </c>
      <c r="I1546" s="1">
        <v>-75.841441200000006</v>
      </c>
      <c r="J1546"/>
      <c r="K1546"/>
    </row>
    <row r="1547" spans="1:18" ht="16" x14ac:dyDescent="0.2">
      <c r="A1547" t="s">
        <v>16</v>
      </c>
      <c r="B1547">
        <v>7.6</v>
      </c>
      <c r="C1547" s="1" t="str">
        <f t="shared" si="942"/>
        <v>Low pH</v>
      </c>
      <c r="D1547">
        <v>27</v>
      </c>
      <c r="E1547">
        <v>6</v>
      </c>
      <c r="F1547">
        <v>1.6876</v>
      </c>
      <c r="G1547">
        <v>0</v>
      </c>
      <c r="H1547" s="1">
        <v>-40.430000000000007</v>
      </c>
      <c r="I1547" s="1">
        <v>-68.229668000000018</v>
      </c>
      <c r="J1547"/>
      <c r="K1547"/>
    </row>
    <row r="1548" spans="1:18" ht="16" x14ac:dyDescent="0.2">
      <c r="A1548" t="s">
        <v>16</v>
      </c>
      <c r="B1548">
        <v>7.6</v>
      </c>
      <c r="C1548" s="1" t="str">
        <f t="shared" si="942"/>
        <v>Low pH</v>
      </c>
      <c r="D1548">
        <v>27</v>
      </c>
      <c r="E1548">
        <v>7</v>
      </c>
      <c r="F1548"/>
      <c r="G1548">
        <v>2</v>
      </c>
      <c r="J1548"/>
      <c r="K1548"/>
    </row>
    <row r="1549" spans="1:18" ht="16" x14ac:dyDescent="0.2">
      <c r="A1549" t="s">
        <v>16</v>
      </c>
      <c r="B1549">
        <v>7.6</v>
      </c>
      <c r="C1549" s="1" t="str">
        <f t="shared" si="942"/>
        <v>Low pH</v>
      </c>
      <c r="D1549">
        <v>27</v>
      </c>
      <c r="E1549">
        <v>8</v>
      </c>
      <c r="F1549"/>
      <c r="G1549">
        <v>2</v>
      </c>
      <c r="J1549"/>
      <c r="K1549"/>
    </row>
    <row r="1550" spans="1:18" ht="16" x14ac:dyDescent="0.2">
      <c r="A1550" t="s">
        <v>16</v>
      </c>
      <c r="B1550">
        <v>7.6</v>
      </c>
      <c r="C1550" s="1" t="str">
        <f t="shared" si="942"/>
        <v>Low pH</v>
      </c>
      <c r="D1550">
        <v>27</v>
      </c>
      <c r="E1550">
        <v>9</v>
      </c>
      <c r="F1550"/>
      <c r="G1550">
        <v>2</v>
      </c>
      <c r="J1550"/>
      <c r="K1550"/>
    </row>
    <row r="1551" spans="1:18" ht="16" x14ac:dyDescent="0.2">
      <c r="A1551" t="s">
        <v>16</v>
      </c>
      <c r="B1551">
        <v>7.6</v>
      </c>
      <c r="C1551" s="1" t="str">
        <f t="shared" si="942"/>
        <v>Low pH</v>
      </c>
      <c r="D1551">
        <v>27</v>
      </c>
      <c r="E1551">
        <v>10</v>
      </c>
      <c r="F1551"/>
      <c r="G1551">
        <v>2</v>
      </c>
      <c r="J1551"/>
      <c r="K1551"/>
    </row>
    <row r="1552" spans="1:18" ht="16" x14ac:dyDescent="0.2">
      <c r="A1552" t="s">
        <v>16</v>
      </c>
      <c r="B1552">
        <v>7.6</v>
      </c>
      <c r="C1552" s="1" t="str">
        <f t="shared" si="942"/>
        <v>Low pH</v>
      </c>
      <c r="D1552">
        <v>28</v>
      </c>
      <c r="E1552">
        <v>1</v>
      </c>
      <c r="F1552">
        <v>0.48</v>
      </c>
      <c r="G1552">
        <v>0</v>
      </c>
      <c r="H1552" s="1">
        <v>9</v>
      </c>
      <c r="I1552" s="1">
        <v>4.32</v>
      </c>
      <c r="J1552"/>
      <c r="K1552"/>
      <c r="L1552" s="1" t="str">
        <f t="shared" ref="L1552" si="949">A1552</f>
        <v>ccon</v>
      </c>
      <c r="M1552" s="1" t="str">
        <f t="shared" ref="M1552" si="950">C1552</f>
        <v>Low pH</v>
      </c>
      <c r="N1552" s="1">
        <f t="shared" ref="N1552" si="951">AVERAGE(F1552:F1561)</f>
        <v>2.7172450000000001</v>
      </c>
      <c r="O1552" s="1">
        <f t="shared" ref="O1552:P1552" si="952">AVERAGE(H1552:H1561)</f>
        <v>22.105250000000002</v>
      </c>
      <c r="P1552" s="1">
        <f t="shared" si="952"/>
        <v>-27.209363899999985</v>
      </c>
      <c r="Q1552" s="1">
        <f t="shared" ref="Q1552" si="953">COUNTIF(G1552:G1561,"=1")</f>
        <v>0</v>
      </c>
      <c r="R1552" s="1">
        <f t="shared" ref="R1552" si="954">COUNTIF(G1552:G1561,"=2")</f>
        <v>2</v>
      </c>
    </row>
    <row r="1553" spans="1:18" ht="16" x14ac:dyDescent="0.2">
      <c r="A1553" t="s">
        <v>16</v>
      </c>
      <c r="B1553">
        <v>7.6</v>
      </c>
      <c r="C1553" s="1" t="str">
        <f t="shared" si="942"/>
        <v>Low pH</v>
      </c>
      <c r="D1553">
        <v>28</v>
      </c>
      <c r="E1553">
        <v>2</v>
      </c>
      <c r="F1553">
        <v>1.52</v>
      </c>
      <c r="G1553">
        <v>0</v>
      </c>
      <c r="H1553" s="1">
        <v>-81</v>
      </c>
      <c r="I1553" s="1">
        <v>-123.12</v>
      </c>
      <c r="J1553"/>
      <c r="K1553"/>
    </row>
    <row r="1554" spans="1:18" ht="16" x14ac:dyDescent="0.2">
      <c r="A1554" t="s">
        <v>16</v>
      </c>
      <c r="B1554">
        <v>7.6</v>
      </c>
      <c r="C1554" s="1" t="str">
        <f t="shared" si="942"/>
        <v>Low pH</v>
      </c>
      <c r="D1554">
        <v>28</v>
      </c>
      <c r="E1554">
        <v>3</v>
      </c>
      <c r="F1554">
        <v>0.93635999999999997</v>
      </c>
      <c r="G1554">
        <v>0</v>
      </c>
      <c r="H1554" s="1">
        <v>10.983000000000004</v>
      </c>
      <c r="I1554" s="1">
        <v>10.284041880000004</v>
      </c>
      <c r="J1554"/>
      <c r="K1554"/>
    </row>
    <row r="1555" spans="1:18" ht="16" x14ac:dyDescent="0.2">
      <c r="A1555" t="s">
        <v>16</v>
      </c>
      <c r="B1555">
        <v>7.6</v>
      </c>
      <c r="C1555" s="1" t="str">
        <f t="shared" si="942"/>
        <v>Low pH</v>
      </c>
      <c r="D1555">
        <v>28</v>
      </c>
      <c r="E1555">
        <v>4</v>
      </c>
      <c r="F1555">
        <v>1.0024</v>
      </c>
      <c r="G1555">
        <v>0</v>
      </c>
      <c r="H1555" s="1">
        <v>70.39</v>
      </c>
      <c r="I1555" s="1">
        <v>70.558936000000003</v>
      </c>
      <c r="J1555"/>
      <c r="K1555"/>
    </row>
    <row r="1556" spans="1:18" ht="16" x14ac:dyDescent="0.2">
      <c r="A1556" t="s">
        <v>16</v>
      </c>
      <c r="B1556">
        <v>7.6</v>
      </c>
      <c r="C1556" s="1" t="str">
        <f t="shared" si="942"/>
        <v>Low pH</v>
      </c>
      <c r="D1556">
        <v>28</v>
      </c>
      <c r="E1556">
        <v>5</v>
      </c>
      <c r="F1556">
        <v>1.381</v>
      </c>
      <c r="G1556">
        <v>0</v>
      </c>
      <c r="H1556" s="1">
        <v>70.992000000000004</v>
      </c>
      <c r="I1556" s="1">
        <v>98.039952</v>
      </c>
      <c r="J1556"/>
      <c r="K1556"/>
    </row>
    <row r="1557" spans="1:18" ht="16" x14ac:dyDescent="0.2">
      <c r="A1557" t="s">
        <v>16</v>
      </c>
      <c r="B1557">
        <v>7.6</v>
      </c>
      <c r="C1557" s="1" t="str">
        <f t="shared" si="942"/>
        <v>Low pH</v>
      </c>
      <c r="D1557">
        <v>28</v>
      </c>
      <c r="E1557">
        <v>6</v>
      </c>
      <c r="F1557">
        <v>2.5005600000000001</v>
      </c>
      <c r="G1557">
        <v>0</v>
      </c>
      <c r="H1557" s="1">
        <v>88.352000000000004</v>
      </c>
      <c r="I1557" s="1">
        <v>220.92947712000003</v>
      </c>
      <c r="J1557"/>
      <c r="K1557"/>
    </row>
    <row r="1558" spans="1:18" ht="16" x14ac:dyDescent="0.2">
      <c r="A1558" t="s">
        <v>16</v>
      </c>
      <c r="B1558">
        <v>7.6</v>
      </c>
      <c r="C1558" s="1" t="str">
        <f t="shared" si="942"/>
        <v>Low pH</v>
      </c>
      <c r="D1558">
        <v>28</v>
      </c>
      <c r="E1558">
        <v>7</v>
      </c>
      <c r="F1558">
        <v>3.12</v>
      </c>
      <c r="G1558">
        <v>0</v>
      </c>
      <c r="H1558" s="1">
        <v>76.38</v>
      </c>
      <c r="I1558" s="1">
        <v>238.3056</v>
      </c>
      <c r="J1558"/>
      <c r="K1558"/>
    </row>
    <row r="1559" spans="1:18" ht="16" x14ac:dyDescent="0.2">
      <c r="A1559" t="s">
        <v>16</v>
      </c>
      <c r="B1559">
        <v>7.6</v>
      </c>
      <c r="C1559" s="1" t="str">
        <f t="shared" si="942"/>
        <v>Low pH</v>
      </c>
      <c r="D1559">
        <v>28</v>
      </c>
      <c r="E1559">
        <v>8</v>
      </c>
      <c r="F1559">
        <v>10.797639999999999</v>
      </c>
      <c r="G1559">
        <v>0</v>
      </c>
      <c r="H1559" s="1">
        <v>-68.254999999999995</v>
      </c>
      <c r="I1559" s="1">
        <v>-736.99291819999996</v>
      </c>
      <c r="J1559"/>
      <c r="K1559"/>
    </row>
    <row r="1560" spans="1:18" ht="16" x14ac:dyDescent="0.2">
      <c r="A1560" t="s">
        <v>16</v>
      </c>
      <c r="B1560">
        <v>7.6</v>
      </c>
      <c r="C1560" s="1" t="str">
        <f t="shared" si="942"/>
        <v>Low pH</v>
      </c>
      <c r="D1560">
        <v>28</v>
      </c>
      <c r="E1560">
        <v>9</v>
      </c>
      <c r="F1560"/>
      <c r="G1560">
        <v>2</v>
      </c>
      <c r="J1560"/>
      <c r="K1560"/>
    </row>
    <row r="1561" spans="1:18" ht="16" x14ac:dyDescent="0.2">
      <c r="A1561" t="s">
        <v>16</v>
      </c>
      <c r="B1561">
        <v>7.6</v>
      </c>
      <c r="C1561" s="1" t="str">
        <f t="shared" si="942"/>
        <v>Low pH</v>
      </c>
      <c r="D1561">
        <v>28</v>
      </c>
      <c r="E1561">
        <v>10</v>
      </c>
      <c r="F1561"/>
      <c r="G1561">
        <v>2</v>
      </c>
      <c r="J1561"/>
      <c r="K1561"/>
    </row>
    <row r="1562" spans="1:18" ht="16" x14ac:dyDescent="0.2">
      <c r="A1562" t="s">
        <v>16</v>
      </c>
      <c r="B1562">
        <v>7.6</v>
      </c>
      <c r="C1562" s="1" t="str">
        <f t="shared" si="942"/>
        <v>Low pH</v>
      </c>
      <c r="D1562">
        <v>29</v>
      </c>
      <c r="E1562">
        <v>1</v>
      </c>
      <c r="F1562">
        <v>6.9980399999999996</v>
      </c>
      <c r="G1562">
        <v>0</v>
      </c>
      <c r="H1562" s="1">
        <v>88.460999999999999</v>
      </c>
      <c r="I1562" s="1">
        <v>619.05361643999993</v>
      </c>
      <c r="J1562"/>
      <c r="K1562"/>
      <c r="L1562" s="1" t="str">
        <f t="shared" ref="L1562" si="955">A1562</f>
        <v>ccon</v>
      </c>
      <c r="M1562" s="1" t="str">
        <f t="shared" ref="M1562" si="956">C1562</f>
        <v>Low pH</v>
      </c>
      <c r="N1562" s="1">
        <f t="shared" ref="N1562" si="957">AVERAGE(F1562:F1571)</f>
        <v>5.4969049999999999</v>
      </c>
      <c r="O1562" s="1">
        <f t="shared" ref="O1562:P1562" si="958">AVERAGE(H1562:H1571)</f>
        <v>5.3384999999999998</v>
      </c>
      <c r="P1562" s="1">
        <f t="shared" si="958"/>
        <v>19.425587259999986</v>
      </c>
      <c r="Q1562" s="1">
        <f t="shared" ref="Q1562" si="959">COUNTIF(G1562:G1571,"=1")</f>
        <v>0</v>
      </c>
      <c r="R1562" s="1">
        <f t="shared" ref="R1562" si="960">COUNTIF(G1562:G1571,"=2")</f>
        <v>2</v>
      </c>
    </row>
    <row r="1563" spans="1:18" ht="16" x14ac:dyDescent="0.2">
      <c r="A1563" t="s">
        <v>16</v>
      </c>
      <c r="B1563">
        <v>7.6</v>
      </c>
      <c r="C1563" s="1" t="str">
        <f t="shared" si="942"/>
        <v>Low pH</v>
      </c>
      <c r="D1563">
        <v>29</v>
      </c>
      <c r="E1563">
        <v>2</v>
      </c>
      <c r="F1563">
        <v>7.3669600000000006</v>
      </c>
      <c r="G1563">
        <v>0</v>
      </c>
      <c r="H1563" s="1">
        <v>83.49</v>
      </c>
      <c r="I1563" s="1">
        <v>615.0674904</v>
      </c>
      <c r="J1563"/>
      <c r="K1563"/>
    </row>
    <row r="1564" spans="1:18" ht="16" x14ac:dyDescent="0.2">
      <c r="A1564" t="s">
        <v>16</v>
      </c>
      <c r="B1564">
        <v>7.6</v>
      </c>
      <c r="C1564" s="1" t="str">
        <f t="shared" si="942"/>
        <v>Low pH</v>
      </c>
      <c r="D1564">
        <v>29</v>
      </c>
      <c r="E1564">
        <v>3</v>
      </c>
      <c r="F1564">
        <v>3.1567200000000004</v>
      </c>
      <c r="G1564">
        <v>0</v>
      </c>
      <c r="H1564" s="1">
        <v>17.746000000000009</v>
      </c>
      <c r="I1564" s="1">
        <v>56.019153120000034</v>
      </c>
      <c r="J1564"/>
      <c r="K1564"/>
    </row>
    <row r="1565" spans="1:18" ht="16" x14ac:dyDescent="0.2">
      <c r="A1565" t="s">
        <v>16</v>
      </c>
      <c r="B1565">
        <v>7.6</v>
      </c>
      <c r="C1565" s="1" t="str">
        <f t="shared" si="942"/>
        <v>Low pH</v>
      </c>
      <c r="D1565">
        <v>29</v>
      </c>
      <c r="E1565">
        <v>4</v>
      </c>
      <c r="F1565">
        <v>6.6789200000000006</v>
      </c>
      <c r="G1565">
        <v>0</v>
      </c>
      <c r="H1565" s="1">
        <v>-25.260999999999996</v>
      </c>
      <c r="I1565" s="1">
        <v>-168.71619812</v>
      </c>
      <c r="J1565"/>
      <c r="K1565"/>
    </row>
    <row r="1566" spans="1:18" ht="16" x14ac:dyDescent="0.2">
      <c r="A1566" t="s">
        <v>16</v>
      </c>
      <c r="B1566">
        <v>7.6</v>
      </c>
      <c r="C1566" s="1" t="str">
        <f t="shared" si="942"/>
        <v>Low pH</v>
      </c>
      <c r="D1566">
        <v>29</v>
      </c>
      <c r="E1566">
        <v>5</v>
      </c>
      <c r="F1566">
        <v>7.5810400000000007</v>
      </c>
      <c r="G1566">
        <v>0</v>
      </c>
      <c r="H1566" s="1">
        <v>-54.855000000000018</v>
      </c>
      <c r="I1566" s="1">
        <v>-415.85794920000018</v>
      </c>
      <c r="J1566"/>
      <c r="K1566"/>
    </row>
    <row r="1567" spans="1:18" ht="16" x14ac:dyDescent="0.2">
      <c r="A1567" t="s">
        <v>16</v>
      </c>
      <c r="B1567">
        <v>7.6</v>
      </c>
      <c r="C1567" s="1" t="str">
        <f t="shared" si="942"/>
        <v>Low pH</v>
      </c>
      <c r="D1567">
        <v>29</v>
      </c>
      <c r="E1567">
        <v>6</v>
      </c>
      <c r="F1567">
        <v>9.2799999999999994</v>
      </c>
      <c r="G1567">
        <v>0</v>
      </c>
      <c r="H1567" s="1">
        <v>-55.396999999999991</v>
      </c>
      <c r="I1567" s="1">
        <v>-514.08415999999988</v>
      </c>
      <c r="J1567"/>
      <c r="K1567"/>
    </row>
    <row r="1568" spans="1:18" ht="16" x14ac:dyDescent="0.2">
      <c r="A1568" t="s">
        <v>16</v>
      </c>
      <c r="B1568">
        <v>7.6</v>
      </c>
      <c r="C1568" s="1" t="str">
        <f t="shared" si="942"/>
        <v>Low pH</v>
      </c>
      <c r="D1568">
        <v>29</v>
      </c>
      <c r="E1568">
        <v>7</v>
      </c>
      <c r="F1568">
        <v>2.1135600000000001</v>
      </c>
      <c r="G1568">
        <v>0</v>
      </c>
      <c r="H1568" s="1">
        <v>-20.475999999999999</v>
      </c>
      <c r="I1568" s="1">
        <v>-43.277254560000003</v>
      </c>
      <c r="J1568"/>
      <c r="K1568"/>
    </row>
    <row r="1569" spans="1:18" ht="16" x14ac:dyDescent="0.2">
      <c r="A1569" t="s">
        <v>16</v>
      </c>
      <c r="B1569">
        <v>7.6</v>
      </c>
      <c r="C1569" s="1" t="str">
        <f t="shared" si="942"/>
        <v>Low pH</v>
      </c>
      <c r="D1569">
        <v>29</v>
      </c>
      <c r="E1569">
        <v>8</v>
      </c>
      <c r="F1569">
        <v>0.8</v>
      </c>
      <c r="G1569">
        <v>0</v>
      </c>
      <c r="H1569" s="1">
        <v>9</v>
      </c>
      <c r="I1569" s="1">
        <v>7.2</v>
      </c>
      <c r="J1569"/>
      <c r="K1569"/>
    </row>
    <row r="1570" spans="1:18" ht="16" x14ac:dyDescent="0.2">
      <c r="A1570" t="s">
        <v>16</v>
      </c>
      <c r="B1570">
        <v>7.6</v>
      </c>
      <c r="C1570" s="1" t="str">
        <f t="shared" si="942"/>
        <v>Low pH</v>
      </c>
      <c r="D1570">
        <v>29</v>
      </c>
      <c r="E1570">
        <v>9</v>
      </c>
      <c r="F1570"/>
      <c r="G1570">
        <v>2</v>
      </c>
      <c r="J1570"/>
      <c r="K1570"/>
    </row>
    <row r="1571" spans="1:18" ht="16" x14ac:dyDescent="0.2">
      <c r="A1571" t="s">
        <v>16</v>
      </c>
      <c r="B1571">
        <v>7.6</v>
      </c>
      <c r="C1571" s="1" t="str">
        <f t="shared" si="942"/>
        <v>Low pH</v>
      </c>
      <c r="D1571">
        <v>29</v>
      </c>
      <c r="E1571">
        <v>10</v>
      </c>
      <c r="F1571"/>
      <c r="G1571">
        <v>2</v>
      </c>
      <c r="J1571"/>
      <c r="K1571"/>
    </row>
    <row r="1572" spans="1:18" ht="16" x14ac:dyDescent="0.2">
      <c r="A1572" t="s">
        <v>16</v>
      </c>
      <c r="B1572">
        <v>7.6</v>
      </c>
      <c r="C1572" s="1" t="str">
        <f t="shared" si="942"/>
        <v>Low pH</v>
      </c>
      <c r="D1572">
        <v>30</v>
      </c>
      <c r="E1572">
        <v>1</v>
      </c>
      <c r="F1572">
        <v>9.7304399999999998</v>
      </c>
      <c r="G1572">
        <v>0</v>
      </c>
      <c r="H1572" s="1">
        <v>77.286000000000001</v>
      </c>
      <c r="I1572" s="1">
        <v>752.02678584</v>
      </c>
      <c r="J1572"/>
      <c r="K1572"/>
      <c r="L1572" s="1" t="str">
        <f t="shared" ref="L1572" si="961">A1572</f>
        <v>ccon</v>
      </c>
      <c r="M1572" s="1" t="str">
        <f t="shared" ref="M1572" si="962">C1572</f>
        <v>Low pH</v>
      </c>
      <c r="N1572" s="1">
        <f t="shared" ref="N1572" si="963">AVERAGE(F1572:F1581)</f>
        <v>5.2928177777777776</v>
      </c>
      <c r="O1572" s="1">
        <f t="shared" ref="O1572:P1572" si="964">AVERAGE(H1572:H1581)</f>
        <v>-17.061666666666671</v>
      </c>
      <c r="P1572" s="1">
        <f t="shared" si="964"/>
        <v>-33.36611108000001</v>
      </c>
      <c r="Q1572" s="1">
        <f t="shared" ref="Q1572" si="965">COUNTIF(G1572:G1581,"=1")</f>
        <v>0</v>
      </c>
      <c r="R1572" s="1">
        <f t="shared" ref="R1572" si="966">COUNTIF(G1572:G1581,"=2")</f>
        <v>1</v>
      </c>
    </row>
    <row r="1573" spans="1:18" ht="16" x14ac:dyDescent="0.2">
      <c r="A1573" t="s">
        <v>16</v>
      </c>
      <c r="B1573">
        <v>7.6</v>
      </c>
      <c r="C1573" s="1" t="str">
        <f t="shared" si="942"/>
        <v>Low pH</v>
      </c>
      <c r="D1573">
        <v>30</v>
      </c>
      <c r="E1573">
        <v>2</v>
      </c>
      <c r="F1573">
        <v>6.1188400000000005</v>
      </c>
      <c r="G1573">
        <v>0</v>
      </c>
      <c r="H1573" s="1">
        <v>50.819999999999993</v>
      </c>
      <c r="I1573" s="1">
        <v>310.95944879999996</v>
      </c>
      <c r="J1573"/>
      <c r="K1573"/>
    </row>
    <row r="1574" spans="1:18" ht="16" x14ac:dyDescent="0.2">
      <c r="A1574" t="s">
        <v>16</v>
      </c>
      <c r="B1574">
        <v>7.6</v>
      </c>
      <c r="C1574" s="1" t="str">
        <f t="shared" si="942"/>
        <v>Low pH</v>
      </c>
      <c r="D1574">
        <v>30</v>
      </c>
      <c r="E1574">
        <v>3</v>
      </c>
      <c r="F1574">
        <v>5.6028399999999996</v>
      </c>
      <c r="G1574">
        <v>0</v>
      </c>
      <c r="H1574" s="1">
        <v>-0.86600000000001387</v>
      </c>
      <c r="I1574" s="1">
        <v>-4.8520594400000769</v>
      </c>
      <c r="J1574"/>
      <c r="K1574"/>
    </row>
    <row r="1575" spans="1:18" ht="16" x14ac:dyDescent="0.2">
      <c r="A1575" t="s">
        <v>16</v>
      </c>
      <c r="B1575">
        <v>7.6</v>
      </c>
      <c r="C1575" s="1" t="str">
        <f t="shared" si="942"/>
        <v>Low pH</v>
      </c>
      <c r="D1575">
        <v>30</v>
      </c>
      <c r="E1575">
        <v>4</v>
      </c>
      <c r="F1575">
        <v>4.8</v>
      </c>
      <c r="G1575">
        <v>0</v>
      </c>
      <c r="H1575" s="1">
        <v>-27.870000000000005</v>
      </c>
      <c r="I1575" s="1">
        <v>-133.77600000000001</v>
      </c>
      <c r="J1575"/>
      <c r="K1575"/>
    </row>
    <row r="1576" spans="1:18" ht="16" x14ac:dyDescent="0.2">
      <c r="A1576" t="s">
        <v>16</v>
      </c>
      <c r="B1576">
        <v>7.6</v>
      </c>
      <c r="C1576" s="1" t="str">
        <f t="shared" si="942"/>
        <v>Low pH</v>
      </c>
      <c r="D1576">
        <v>30</v>
      </c>
      <c r="E1576">
        <v>5</v>
      </c>
      <c r="F1576">
        <v>1.29244</v>
      </c>
      <c r="G1576">
        <v>0</v>
      </c>
      <c r="H1576" s="1">
        <v>-77.199000000000012</v>
      </c>
      <c r="I1576" s="1">
        <v>-99.775075560000019</v>
      </c>
      <c r="J1576"/>
      <c r="K1576"/>
    </row>
    <row r="1577" spans="1:18" ht="16" x14ac:dyDescent="0.2">
      <c r="A1577" t="s">
        <v>16</v>
      </c>
      <c r="B1577">
        <v>7.6</v>
      </c>
      <c r="C1577" s="1" t="str">
        <f t="shared" si="942"/>
        <v>Low pH</v>
      </c>
      <c r="D1577">
        <v>30</v>
      </c>
      <c r="E1577">
        <v>6</v>
      </c>
      <c r="F1577">
        <v>2.45404</v>
      </c>
      <c r="G1577">
        <v>0</v>
      </c>
      <c r="H1577" s="1">
        <v>-28.02600000000001</v>
      </c>
      <c r="I1577" s="1">
        <v>-68.776925040000023</v>
      </c>
      <c r="J1577"/>
      <c r="K1577"/>
    </row>
    <row r="1578" spans="1:18" ht="16" x14ac:dyDescent="0.2">
      <c r="A1578" t="s">
        <v>16</v>
      </c>
      <c r="B1578">
        <v>7.6</v>
      </c>
      <c r="C1578" s="1" t="str">
        <f t="shared" si="942"/>
        <v>Low pH</v>
      </c>
      <c r="D1578">
        <v>30</v>
      </c>
      <c r="E1578">
        <v>7</v>
      </c>
      <c r="F1578">
        <v>2.4053200000000001</v>
      </c>
      <c r="G1578">
        <v>0</v>
      </c>
      <c r="H1578" s="1">
        <v>-12.814000000000021</v>
      </c>
      <c r="I1578" s="1">
        <v>-30.821770480000055</v>
      </c>
      <c r="J1578"/>
      <c r="K1578"/>
    </row>
    <row r="1579" spans="1:18" ht="16" x14ac:dyDescent="0.2">
      <c r="A1579" t="s">
        <v>16</v>
      </c>
      <c r="B1579">
        <v>7.6</v>
      </c>
      <c r="C1579" s="1" t="str">
        <f t="shared" si="942"/>
        <v>Low pH</v>
      </c>
      <c r="D1579">
        <v>30</v>
      </c>
      <c r="E1579">
        <v>8</v>
      </c>
      <c r="F1579">
        <v>6.2425600000000001</v>
      </c>
      <c r="G1579">
        <v>0</v>
      </c>
      <c r="H1579" s="1">
        <v>-68.161999999999978</v>
      </c>
      <c r="I1579" s="1">
        <v>-425.50537471999985</v>
      </c>
      <c r="J1579"/>
      <c r="K1579"/>
    </row>
    <row r="1580" spans="1:18" ht="16" x14ac:dyDescent="0.2">
      <c r="A1580" t="s">
        <v>16</v>
      </c>
      <c r="B1580">
        <v>7.6</v>
      </c>
      <c r="C1580" s="1" t="str">
        <f t="shared" si="942"/>
        <v>Low pH</v>
      </c>
      <c r="D1580">
        <v>30</v>
      </c>
      <c r="E1580">
        <v>9</v>
      </c>
      <c r="F1580">
        <v>8.98888</v>
      </c>
      <c r="G1580">
        <v>0</v>
      </c>
      <c r="H1580" s="1">
        <v>-66.72399999999999</v>
      </c>
      <c r="I1580" s="1">
        <v>-599.77402911999991</v>
      </c>
      <c r="J1580"/>
      <c r="K1580"/>
    </row>
    <row r="1581" spans="1:18" ht="16" x14ac:dyDescent="0.2">
      <c r="A1581" t="s">
        <v>16</v>
      </c>
      <c r="B1581">
        <v>7.6</v>
      </c>
      <c r="C1581" s="1" t="str">
        <f t="shared" si="942"/>
        <v>Low pH</v>
      </c>
      <c r="D1581">
        <v>30</v>
      </c>
      <c r="E1581">
        <v>10</v>
      </c>
      <c r="F1581"/>
      <c r="G1581">
        <v>2</v>
      </c>
      <c r="J1581"/>
      <c r="K1581"/>
    </row>
    <row r="1582" spans="1:18" ht="16" x14ac:dyDescent="0.2">
      <c r="A1582" t="s">
        <v>16</v>
      </c>
      <c r="B1582">
        <v>7.6</v>
      </c>
      <c r="C1582" s="1" t="str">
        <f t="shared" si="942"/>
        <v>Low pH</v>
      </c>
      <c r="D1582">
        <v>31</v>
      </c>
      <c r="E1582">
        <v>1</v>
      </c>
      <c r="F1582">
        <v>5.36</v>
      </c>
      <c r="G1582">
        <v>0</v>
      </c>
      <c r="H1582" s="1">
        <v>-81</v>
      </c>
      <c r="I1582" s="1">
        <v>-434.16</v>
      </c>
      <c r="J1582"/>
      <c r="K1582"/>
      <c r="L1582" s="1" t="str">
        <f t="shared" ref="L1582" si="967">A1582</f>
        <v>ccon</v>
      </c>
      <c r="M1582" s="1" t="str">
        <f t="shared" ref="M1582" si="968">C1582</f>
        <v>Low pH</v>
      </c>
      <c r="N1582" s="1">
        <f t="shared" ref="N1582" si="969">AVERAGE(F1582:F1591)</f>
        <v>3.1093066666666669</v>
      </c>
      <c r="O1582" s="1">
        <f t="shared" ref="O1582:P1582" si="970">AVERAGE(H1582:H1591)</f>
        <v>19.566666666666666</v>
      </c>
      <c r="P1582" s="1">
        <f t="shared" si="970"/>
        <v>26.909481053333341</v>
      </c>
      <c r="Q1582" s="1">
        <f t="shared" ref="Q1582" si="971">COUNTIF(G1582:G1591,"=1")</f>
        <v>0</v>
      </c>
      <c r="R1582" s="1">
        <f t="shared" ref="R1582" si="972">COUNTIF(G1582:G1591,"=2")</f>
        <v>4</v>
      </c>
    </row>
    <row r="1583" spans="1:18" ht="16" x14ac:dyDescent="0.2">
      <c r="A1583" t="s">
        <v>16</v>
      </c>
      <c r="B1583">
        <v>7.6</v>
      </c>
      <c r="C1583" s="1" t="str">
        <f t="shared" si="942"/>
        <v>Low pH</v>
      </c>
      <c r="D1583">
        <v>31</v>
      </c>
      <c r="E1583">
        <v>2</v>
      </c>
      <c r="F1583">
        <v>1.5940000000000001</v>
      </c>
      <c r="G1583">
        <v>0</v>
      </c>
      <c r="H1583" s="1">
        <v>-8.5260000000000105</v>
      </c>
      <c r="I1583" s="1">
        <v>-13.590444000000018</v>
      </c>
      <c r="J1583"/>
      <c r="K1583"/>
    </row>
    <row r="1584" spans="1:18" ht="16" x14ac:dyDescent="0.2">
      <c r="A1584" t="s">
        <v>16</v>
      </c>
      <c r="B1584">
        <v>7.6</v>
      </c>
      <c r="C1584" s="1" t="str">
        <f t="shared" si="942"/>
        <v>Low pH</v>
      </c>
      <c r="D1584">
        <v>31</v>
      </c>
      <c r="E1584">
        <v>3</v>
      </c>
      <c r="F1584">
        <v>3.04</v>
      </c>
      <c r="G1584">
        <v>0</v>
      </c>
      <c r="H1584" s="1">
        <v>-9</v>
      </c>
      <c r="I1584" s="1">
        <v>-27.36</v>
      </c>
      <c r="J1584"/>
      <c r="K1584"/>
    </row>
    <row r="1585" spans="1:18" ht="16" x14ac:dyDescent="0.2">
      <c r="A1585" t="s">
        <v>16</v>
      </c>
      <c r="B1585">
        <v>7.6</v>
      </c>
      <c r="C1585" s="1" t="str">
        <f t="shared" si="942"/>
        <v>Low pH</v>
      </c>
      <c r="D1585">
        <v>31</v>
      </c>
      <c r="E1585">
        <v>4</v>
      </c>
      <c r="F1585">
        <v>2.1120800000000002</v>
      </c>
      <c r="G1585">
        <v>0</v>
      </c>
      <c r="H1585" s="1">
        <v>61.695999999999998</v>
      </c>
      <c r="I1585" s="1">
        <v>130.30688768000002</v>
      </c>
      <c r="J1585"/>
      <c r="K1585"/>
    </row>
    <row r="1586" spans="1:18" ht="16" x14ac:dyDescent="0.2">
      <c r="A1586" t="s">
        <v>16</v>
      </c>
      <c r="B1586">
        <v>7.6</v>
      </c>
      <c r="C1586" s="1" t="str">
        <f t="shared" si="942"/>
        <v>Low pH</v>
      </c>
      <c r="D1586">
        <v>31</v>
      </c>
      <c r="E1586">
        <v>5</v>
      </c>
      <c r="F1586">
        <v>3.1859600000000001</v>
      </c>
      <c r="G1586">
        <v>0</v>
      </c>
      <c r="H1586" s="1">
        <v>70.504000000000005</v>
      </c>
      <c r="I1586" s="1">
        <v>224.62292384000003</v>
      </c>
      <c r="J1586"/>
      <c r="K1586"/>
    </row>
    <row r="1587" spans="1:18" ht="16" x14ac:dyDescent="0.2">
      <c r="A1587" t="s">
        <v>16</v>
      </c>
      <c r="B1587">
        <v>7.6</v>
      </c>
      <c r="C1587" s="1" t="str">
        <f t="shared" si="942"/>
        <v>Low pH</v>
      </c>
      <c r="D1587">
        <v>31</v>
      </c>
      <c r="E1587">
        <v>6</v>
      </c>
      <c r="F1587">
        <v>3.3637999999999999</v>
      </c>
      <c r="G1587">
        <v>0</v>
      </c>
      <c r="H1587" s="1">
        <v>83.725999999999999</v>
      </c>
      <c r="I1587" s="1">
        <v>281.63751880000001</v>
      </c>
      <c r="J1587"/>
      <c r="K1587"/>
    </row>
    <row r="1588" spans="1:18" ht="16" x14ac:dyDescent="0.2">
      <c r="A1588" t="s">
        <v>16</v>
      </c>
      <c r="B1588">
        <v>7.6</v>
      </c>
      <c r="C1588" s="1" t="str">
        <f t="shared" si="942"/>
        <v>Low pH</v>
      </c>
      <c r="D1588">
        <v>31</v>
      </c>
      <c r="E1588">
        <v>7</v>
      </c>
      <c r="F1588"/>
      <c r="G1588">
        <v>2</v>
      </c>
      <c r="J1588"/>
      <c r="K1588"/>
    </row>
    <row r="1589" spans="1:18" ht="16" x14ac:dyDescent="0.2">
      <c r="A1589" t="s">
        <v>16</v>
      </c>
      <c r="B1589">
        <v>7.6</v>
      </c>
      <c r="C1589" s="1" t="str">
        <f t="shared" si="942"/>
        <v>Low pH</v>
      </c>
      <c r="D1589">
        <v>31</v>
      </c>
      <c r="E1589">
        <v>8</v>
      </c>
      <c r="F1589"/>
      <c r="G1589">
        <v>2</v>
      </c>
      <c r="J1589"/>
      <c r="K1589"/>
    </row>
    <row r="1590" spans="1:18" ht="16" x14ac:dyDescent="0.2">
      <c r="A1590" t="s">
        <v>16</v>
      </c>
      <c r="B1590">
        <v>7.6</v>
      </c>
      <c r="C1590" s="1" t="str">
        <f t="shared" si="942"/>
        <v>Low pH</v>
      </c>
      <c r="D1590">
        <v>31</v>
      </c>
      <c r="E1590">
        <v>9</v>
      </c>
      <c r="F1590"/>
      <c r="G1590">
        <v>2</v>
      </c>
      <c r="J1590"/>
      <c r="K1590"/>
    </row>
    <row r="1591" spans="1:18" ht="16" x14ac:dyDescent="0.2">
      <c r="A1591" t="s">
        <v>16</v>
      </c>
      <c r="B1591">
        <v>7.6</v>
      </c>
      <c r="C1591" s="1" t="str">
        <f t="shared" si="942"/>
        <v>Low pH</v>
      </c>
      <c r="D1591">
        <v>31</v>
      </c>
      <c r="E1591">
        <v>10</v>
      </c>
      <c r="F1591"/>
      <c r="G1591">
        <v>2</v>
      </c>
      <c r="J1591"/>
      <c r="K1591"/>
    </row>
    <row r="1592" spans="1:18" ht="16" x14ac:dyDescent="0.2">
      <c r="A1592" t="s">
        <v>16</v>
      </c>
      <c r="B1592">
        <v>7.6</v>
      </c>
      <c r="C1592" s="1" t="str">
        <f t="shared" si="942"/>
        <v>Low pH</v>
      </c>
      <c r="D1592">
        <v>32</v>
      </c>
      <c r="E1592">
        <v>1</v>
      </c>
      <c r="F1592">
        <v>7.7232000000000003</v>
      </c>
      <c r="G1592">
        <v>0</v>
      </c>
      <c r="H1592" s="1">
        <v>-59.04200000000003</v>
      </c>
      <c r="I1592" s="1">
        <v>-455.99317440000027</v>
      </c>
      <c r="J1592"/>
      <c r="K1592"/>
      <c r="L1592" s="1" t="str">
        <f t="shared" ref="L1592" si="973">A1592</f>
        <v>ccon</v>
      </c>
      <c r="M1592" s="1" t="str">
        <f t="shared" ref="M1592" si="974">C1592</f>
        <v>Low pH</v>
      </c>
      <c r="N1592" s="1">
        <f t="shared" ref="N1592" si="975">AVERAGE(F1592:F1601)</f>
        <v>5.6290849999999999</v>
      </c>
      <c r="O1592" s="1">
        <f t="shared" ref="O1592:P1592" si="976">AVERAGE(H1592:H1601)</f>
        <v>64.184375000000003</v>
      </c>
      <c r="P1592" s="1">
        <f t="shared" si="976"/>
        <v>332.92604638999995</v>
      </c>
      <c r="Q1592" s="1">
        <f t="shared" ref="Q1592" si="977">COUNTIF(G1592:G1601,"=1")</f>
        <v>0</v>
      </c>
      <c r="R1592" s="1">
        <f t="shared" ref="R1592" si="978">COUNTIF(G1592:G1601,"=2")</f>
        <v>2</v>
      </c>
    </row>
    <row r="1593" spans="1:18" ht="16" x14ac:dyDescent="0.2">
      <c r="A1593" t="s">
        <v>16</v>
      </c>
      <c r="B1593">
        <v>7.6</v>
      </c>
      <c r="C1593" s="1" t="str">
        <f t="shared" si="942"/>
        <v>Low pH</v>
      </c>
      <c r="D1593">
        <v>32</v>
      </c>
      <c r="E1593">
        <v>2</v>
      </c>
      <c r="F1593">
        <v>2.9513199999999999</v>
      </c>
      <c r="G1593">
        <v>0</v>
      </c>
      <c r="H1593" s="1">
        <v>66.171000000000006</v>
      </c>
      <c r="I1593" s="1">
        <v>195.29179572000001</v>
      </c>
      <c r="J1593"/>
      <c r="K1593"/>
    </row>
    <row r="1594" spans="1:18" ht="16" x14ac:dyDescent="0.2">
      <c r="A1594" t="s">
        <v>16</v>
      </c>
      <c r="B1594">
        <v>7.6</v>
      </c>
      <c r="C1594" s="1" t="str">
        <f t="shared" si="942"/>
        <v>Low pH</v>
      </c>
      <c r="D1594">
        <v>32</v>
      </c>
      <c r="E1594">
        <v>3</v>
      </c>
      <c r="F1594">
        <v>2.5005600000000001</v>
      </c>
      <c r="G1594">
        <v>0</v>
      </c>
      <c r="H1594" s="1">
        <v>88.352000000000004</v>
      </c>
      <c r="I1594" s="1">
        <v>220.92947712000003</v>
      </c>
      <c r="J1594"/>
      <c r="K1594"/>
    </row>
    <row r="1595" spans="1:18" ht="16" x14ac:dyDescent="0.2">
      <c r="A1595" t="s">
        <v>16</v>
      </c>
      <c r="B1595">
        <v>7.6</v>
      </c>
      <c r="C1595" s="1" t="str">
        <f t="shared" si="942"/>
        <v>Low pH</v>
      </c>
      <c r="D1595">
        <v>32</v>
      </c>
      <c r="E1595">
        <v>4</v>
      </c>
      <c r="F1595">
        <v>2.0063999999999997</v>
      </c>
      <c r="G1595">
        <v>0</v>
      </c>
      <c r="H1595" s="1">
        <v>76.426000000000002</v>
      </c>
      <c r="I1595" s="1">
        <v>153.34112639999998</v>
      </c>
      <c r="J1595"/>
      <c r="K1595"/>
    </row>
    <row r="1596" spans="1:18" ht="16" x14ac:dyDescent="0.2">
      <c r="A1596" t="s">
        <v>16</v>
      </c>
      <c r="B1596">
        <v>7.6</v>
      </c>
      <c r="C1596" s="1" t="str">
        <f t="shared" si="942"/>
        <v>Low pH</v>
      </c>
      <c r="D1596">
        <v>32</v>
      </c>
      <c r="E1596">
        <v>5</v>
      </c>
      <c r="F1596">
        <v>3.7060000000000004</v>
      </c>
      <c r="G1596">
        <v>0</v>
      </c>
      <c r="H1596" s="1">
        <v>85.263999999999996</v>
      </c>
      <c r="I1596" s="1">
        <v>315.988384</v>
      </c>
      <c r="J1596"/>
      <c r="K1596"/>
    </row>
    <row r="1597" spans="1:18" ht="16" x14ac:dyDescent="0.2">
      <c r="A1597" t="s">
        <v>16</v>
      </c>
      <c r="B1597">
        <v>7.6</v>
      </c>
      <c r="C1597" s="1" t="str">
        <f t="shared" si="942"/>
        <v>Low pH</v>
      </c>
      <c r="D1597">
        <v>32</v>
      </c>
      <c r="E1597">
        <v>6</v>
      </c>
      <c r="F1597">
        <v>4.9677199999999999</v>
      </c>
      <c r="G1597">
        <v>0</v>
      </c>
      <c r="H1597" s="1">
        <v>84.069000000000003</v>
      </c>
      <c r="I1597" s="1">
        <v>417.63125267999999</v>
      </c>
      <c r="J1597"/>
      <c r="K1597"/>
    </row>
    <row r="1598" spans="1:18" ht="16" x14ac:dyDescent="0.2">
      <c r="A1598" t="s">
        <v>16</v>
      </c>
      <c r="B1598">
        <v>7.6</v>
      </c>
      <c r="C1598" s="1" t="str">
        <f t="shared" si="942"/>
        <v>Low pH</v>
      </c>
      <c r="D1598">
        <v>32</v>
      </c>
      <c r="E1598">
        <v>7</v>
      </c>
      <c r="F1598">
        <v>7.3238400000000006</v>
      </c>
      <c r="G1598">
        <v>0</v>
      </c>
      <c r="H1598" s="1">
        <v>87.271000000000001</v>
      </c>
      <c r="I1598" s="1">
        <v>639.15884064000011</v>
      </c>
      <c r="J1598"/>
      <c r="K1598"/>
    </row>
    <row r="1599" spans="1:18" ht="16" x14ac:dyDescent="0.2">
      <c r="A1599" t="s">
        <v>16</v>
      </c>
      <c r="B1599">
        <v>7.6</v>
      </c>
      <c r="C1599" s="1" t="str">
        <f t="shared" si="942"/>
        <v>Low pH</v>
      </c>
      <c r="D1599">
        <v>32</v>
      </c>
      <c r="E1599">
        <v>8</v>
      </c>
      <c r="F1599">
        <v>13.85364</v>
      </c>
      <c r="G1599">
        <v>0</v>
      </c>
      <c r="H1599" s="1">
        <v>84.963999999999999</v>
      </c>
      <c r="I1599" s="1">
        <v>1177.0606689599999</v>
      </c>
      <c r="J1599"/>
      <c r="K1599"/>
    </row>
    <row r="1600" spans="1:18" ht="16" x14ac:dyDescent="0.2">
      <c r="A1600" t="s">
        <v>16</v>
      </c>
      <c r="B1600">
        <v>7.6</v>
      </c>
      <c r="C1600" s="1" t="str">
        <f t="shared" si="942"/>
        <v>Low pH</v>
      </c>
      <c r="D1600">
        <v>32</v>
      </c>
      <c r="E1600">
        <v>9</v>
      </c>
      <c r="F1600"/>
      <c r="G1600">
        <v>2</v>
      </c>
      <c r="J1600"/>
      <c r="K1600"/>
    </row>
    <row r="1601" spans="1:18" ht="16" x14ac:dyDescent="0.2">
      <c r="A1601" t="s">
        <v>16</v>
      </c>
      <c r="B1601">
        <v>7.6</v>
      </c>
      <c r="C1601" s="1" t="str">
        <f t="shared" si="942"/>
        <v>Low pH</v>
      </c>
      <c r="D1601">
        <v>32</v>
      </c>
      <c r="E1601">
        <v>10</v>
      </c>
      <c r="F1601"/>
      <c r="G1601">
        <v>2</v>
      </c>
      <c r="J1601"/>
      <c r="K1601"/>
    </row>
    <row r="1602" spans="1:18" ht="16" x14ac:dyDescent="0.2">
      <c r="A1602" t="s">
        <v>12</v>
      </c>
      <c r="B1602">
        <v>7.6</v>
      </c>
      <c r="C1602" s="1" t="str">
        <f t="shared" si="942"/>
        <v>Low pH</v>
      </c>
      <c r="D1602">
        <v>10</v>
      </c>
      <c r="E1602">
        <v>1</v>
      </c>
      <c r="F1602">
        <v>3.7318000000000002</v>
      </c>
      <c r="G1602">
        <v>0</v>
      </c>
      <c r="H1602" s="1">
        <v>-21.963999999999999</v>
      </c>
      <c r="I1602" s="1">
        <v>-81.965255200000001</v>
      </c>
      <c r="J1602"/>
      <c r="K1602"/>
      <c r="L1602" s="1" t="str">
        <f t="shared" ref="L1602" si="979">A1602</f>
        <v>crab</v>
      </c>
      <c r="M1602" s="1" t="str">
        <f t="shared" ref="M1602" si="980">C1602</f>
        <v>Low pH</v>
      </c>
      <c r="N1602" s="1">
        <f t="shared" ref="N1602" si="981">AVERAGE(F1602:F1611)</f>
        <v>2.7384044444444444</v>
      </c>
      <c r="O1602" s="1">
        <f t="shared" ref="O1602:P1602" si="982">AVERAGE(H1602:H1611)</f>
        <v>-5.9256666666666673</v>
      </c>
      <c r="P1602" s="1">
        <f t="shared" si="982"/>
        <v>-89.865659448888906</v>
      </c>
      <c r="Q1602" s="1">
        <f t="shared" ref="Q1602" si="983">COUNTIF(G1602:G1611,"=1")</f>
        <v>0</v>
      </c>
      <c r="R1602" s="1">
        <f t="shared" ref="R1602" si="984">COUNTIF(G1602:G1611,"=2")</f>
        <v>1</v>
      </c>
    </row>
    <row r="1603" spans="1:18" ht="16" x14ac:dyDescent="0.2">
      <c r="A1603" t="s">
        <v>12</v>
      </c>
      <c r="B1603">
        <v>7.6</v>
      </c>
      <c r="C1603" s="1" t="str">
        <f t="shared" ref="C1603:C1666" si="985">IF(B1603&gt;8,"Control pH","Low pH")</f>
        <v>Low pH</v>
      </c>
      <c r="D1603">
        <v>10</v>
      </c>
      <c r="E1603">
        <v>2</v>
      </c>
      <c r="F1603">
        <v>9.0753199999999996</v>
      </c>
      <c r="G1603">
        <v>0</v>
      </c>
      <c r="H1603" s="1">
        <v>-86.057000000000016</v>
      </c>
      <c r="I1603" s="1">
        <v>-780.9948132400001</v>
      </c>
      <c r="J1603"/>
      <c r="K1603"/>
    </row>
    <row r="1604" spans="1:18" ht="16" x14ac:dyDescent="0.2">
      <c r="A1604" t="s">
        <v>12</v>
      </c>
      <c r="B1604">
        <v>7.6</v>
      </c>
      <c r="C1604" s="1" t="str">
        <f t="shared" si="985"/>
        <v>Low pH</v>
      </c>
      <c r="D1604">
        <v>10</v>
      </c>
      <c r="E1604">
        <v>3</v>
      </c>
      <c r="F1604">
        <v>3.4437200000000003</v>
      </c>
      <c r="G1604">
        <v>0</v>
      </c>
      <c r="H1604" s="1">
        <v>-68.264999999999986</v>
      </c>
      <c r="I1604" s="1">
        <v>-235.08554579999998</v>
      </c>
      <c r="J1604"/>
      <c r="K1604"/>
    </row>
    <row r="1605" spans="1:18" ht="16" x14ac:dyDescent="0.2">
      <c r="A1605" t="s">
        <v>12</v>
      </c>
      <c r="B1605">
        <v>7.6</v>
      </c>
      <c r="C1605" s="1" t="str">
        <f t="shared" si="985"/>
        <v>Low pH</v>
      </c>
      <c r="D1605">
        <v>10</v>
      </c>
      <c r="E1605">
        <v>4</v>
      </c>
      <c r="F1605">
        <v>1.0119199999999999</v>
      </c>
      <c r="G1605">
        <v>0</v>
      </c>
      <c r="H1605" s="1">
        <v>27.435000000000002</v>
      </c>
      <c r="I1605" s="1">
        <v>27.7620252</v>
      </c>
      <c r="J1605"/>
      <c r="K1605"/>
    </row>
    <row r="1606" spans="1:18" ht="16" x14ac:dyDescent="0.2">
      <c r="A1606" t="s">
        <v>12</v>
      </c>
      <c r="B1606">
        <v>7.6</v>
      </c>
      <c r="C1606" s="1" t="str">
        <f t="shared" si="985"/>
        <v>Low pH</v>
      </c>
      <c r="D1606">
        <v>10</v>
      </c>
      <c r="E1606">
        <v>5</v>
      </c>
      <c r="F1606">
        <v>0.56567999999999996</v>
      </c>
      <c r="G1606">
        <v>0</v>
      </c>
      <c r="H1606" s="1">
        <v>-72.87</v>
      </c>
      <c r="I1606" s="1">
        <v>-41.221101599999997</v>
      </c>
      <c r="J1606"/>
      <c r="K1606"/>
    </row>
    <row r="1607" spans="1:18" ht="16" x14ac:dyDescent="0.2">
      <c r="A1607" t="s">
        <v>12</v>
      </c>
      <c r="B1607">
        <v>7.6</v>
      </c>
      <c r="C1607" s="1" t="str">
        <f t="shared" si="985"/>
        <v>Low pH</v>
      </c>
      <c r="D1607">
        <v>10</v>
      </c>
      <c r="E1607">
        <v>6</v>
      </c>
      <c r="F1607">
        <v>1.1313599999999999</v>
      </c>
      <c r="G1607">
        <v>0</v>
      </c>
      <c r="H1607" s="1">
        <v>-0.87000000000000455</v>
      </c>
      <c r="I1607" s="1">
        <v>-0.98428320000000513</v>
      </c>
      <c r="J1607"/>
      <c r="K1607"/>
    </row>
    <row r="1608" spans="1:18" ht="16" x14ac:dyDescent="0.2">
      <c r="A1608" t="s">
        <v>12</v>
      </c>
      <c r="B1608">
        <v>7.6</v>
      </c>
      <c r="C1608" s="1" t="str">
        <f t="shared" si="985"/>
        <v>Low pH</v>
      </c>
      <c r="D1608">
        <v>10</v>
      </c>
      <c r="E1608">
        <v>7</v>
      </c>
      <c r="F1608">
        <v>2.3866399999999999</v>
      </c>
      <c r="G1608">
        <v>0</v>
      </c>
      <c r="H1608" s="1">
        <v>30.560000000000002</v>
      </c>
      <c r="I1608" s="1">
        <v>72.935718399999999</v>
      </c>
      <c r="J1608"/>
      <c r="K1608"/>
    </row>
    <row r="1609" spans="1:18" ht="16" x14ac:dyDescent="0.2">
      <c r="A1609" t="s">
        <v>12</v>
      </c>
      <c r="B1609">
        <v>7.6</v>
      </c>
      <c r="C1609" s="1" t="str">
        <f t="shared" si="985"/>
        <v>Low pH</v>
      </c>
      <c r="D1609">
        <v>10</v>
      </c>
      <c r="E1609">
        <v>8</v>
      </c>
      <c r="F1609">
        <v>1.33148</v>
      </c>
      <c r="G1609">
        <v>0</v>
      </c>
      <c r="H1609" s="1">
        <v>66.265000000000001</v>
      </c>
      <c r="I1609" s="1">
        <v>88.230522199999996</v>
      </c>
      <c r="J1609"/>
      <c r="K1609"/>
    </row>
    <row r="1610" spans="1:18" ht="16" x14ac:dyDescent="0.2">
      <c r="A1610" t="s">
        <v>12</v>
      </c>
      <c r="B1610">
        <v>7.6</v>
      </c>
      <c r="C1610" s="1" t="str">
        <f t="shared" si="985"/>
        <v>Low pH</v>
      </c>
      <c r="D1610">
        <v>10</v>
      </c>
      <c r="E1610">
        <v>9</v>
      </c>
      <c r="F1610">
        <v>1.9677199999999999</v>
      </c>
      <c r="G1610">
        <v>0</v>
      </c>
      <c r="H1610" s="1">
        <v>72.435000000000002</v>
      </c>
      <c r="I1610" s="1">
        <v>142.5317982</v>
      </c>
      <c r="J1610"/>
      <c r="K1610"/>
    </row>
    <row r="1611" spans="1:18" ht="16" x14ac:dyDescent="0.2">
      <c r="A1611" t="s">
        <v>12</v>
      </c>
      <c r="B1611">
        <v>7.6</v>
      </c>
      <c r="C1611" s="1" t="str">
        <f t="shared" si="985"/>
        <v>Low pH</v>
      </c>
      <c r="D1611">
        <v>10</v>
      </c>
      <c r="E1611">
        <v>10</v>
      </c>
      <c r="F1611"/>
      <c r="G1611">
        <v>2</v>
      </c>
      <c r="J1611"/>
      <c r="K1611"/>
    </row>
    <row r="1612" spans="1:18" ht="16" x14ac:dyDescent="0.2">
      <c r="A1612" t="s">
        <v>12</v>
      </c>
      <c r="B1612">
        <v>7.6</v>
      </c>
      <c r="C1612" s="1" t="str">
        <f t="shared" si="985"/>
        <v>Low pH</v>
      </c>
      <c r="D1612">
        <v>11</v>
      </c>
      <c r="E1612">
        <v>1</v>
      </c>
      <c r="F1612">
        <v>0.48</v>
      </c>
      <c r="G1612">
        <v>0</v>
      </c>
      <c r="H1612" s="1">
        <v>-9</v>
      </c>
      <c r="I1612" s="1">
        <v>-4.32</v>
      </c>
      <c r="J1612"/>
      <c r="K1612"/>
      <c r="L1612" s="1" t="str">
        <f t="shared" ref="L1612" si="986">A1612</f>
        <v>crab</v>
      </c>
      <c r="M1612" s="1" t="str">
        <f t="shared" ref="M1612" si="987">C1612</f>
        <v>Low pH</v>
      </c>
      <c r="N1612" s="1">
        <f t="shared" ref="N1612" si="988">AVERAGE(F1612:F1621)</f>
        <v>2.5781800000000001</v>
      </c>
      <c r="O1612" s="1">
        <f t="shared" ref="O1612:P1612" si="989">AVERAGE(H1612:H1621)</f>
        <v>-9.7191250000000018</v>
      </c>
      <c r="P1612" s="1">
        <f t="shared" si="989"/>
        <v>-19.590017725000003</v>
      </c>
      <c r="Q1612" s="1">
        <f t="shared" ref="Q1612" si="990">COUNTIF(G1612:G1621,"=1")</f>
        <v>1</v>
      </c>
      <c r="R1612" s="1">
        <f t="shared" ref="R1612" si="991">COUNTIF(G1612:G1621,"=2")</f>
        <v>1</v>
      </c>
    </row>
    <row r="1613" spans="1:18" ht="16" x14ac:dyDescent="0.2">
      <c r="A1613" t="s">
        <v>12</v>
      </c>
      <c r="B1613">
        <v>7.6</v>
      </c>
      <c r="C1613" s="1" t="str">
        <f t="shared" si="985"/>
        <v>Low pH</v>
      </c>
      <c r="D1613">
        <v>11</v>
      </c>
      <c r="E1613">
        <v>2</v>
      </c>
      <c r="F1613">
        <v>2.3691200000000001</v>
      </c>
      <c r="G1613">
        <v>0</v>
      </c>
      <c r="H1613" s="1">
        <v>-87.311000000000035</v>
      </c>
      <c r="I1613" s="1">
        <v>-206.85023632000011</v>
      </c>
      <c r="J1613"/>
      <c r="K1613"/>
    </row>
    <row r="1614" spans="1:18" ht="16" x14ac:dyDescent="0.2">
      <c r="A1614" t="s">
        <v>12</v>
      </c>
      <c r="B1614">
        <v>7.6</v>
      </c>
      <c r="C1614" s="1" t="str">
        <f t="shared" si="985"/>
        <v>Low pH</v>
      </c>
      <c r="D1614">
        <v>11</v>
      </c>
      <c r="E1614">
        <v>3</v>
      </c>
      <c r="F1614">
        <v>1.28996</v>
      </c>
      <c r="G1614">
        <v>0</v>
      </c>
      <c r="H1614" s="1">
        <v>-16.125</v>
      </c>
      <c r="I1614" s="1">
        <v>-20.800605000000001</v>
      </c>
      <c r="J1614"/>
      <c r="K1614"/>
    </row>
    <row r="1615" spans="1:18" ht="16" x14ac:dyDescent="0.2">
      <c r="A1615" t="s">
        <v>12</v>
      </c>
      <c r="B1615">
        <v>7.6</v>
      </c>
      <c r="C1615" s="1" t="str">
        <f t="shared" si="985"/>
        <v>Low pH</v>
      </c>
      <c r="D1615">
        <v>11</v>
      </c>
      <c r="E1615">
        <v>4</v>
      </c>
      <c r="F1615">
        <v>2.2227999999999999</v>
      </c>
      <c r="G1615">
        <v>0</v>
      </c>
      <c r="H1615" s="1">
        <v>50.744</v>
      </c>
      <c r="I1615" s="1">
        <v>112.7937632</v>
      </c>
      <c r="J1615"/>
      <c r="K1615"/>
    </row>
    <row r="1616" spans="1:18" ht="16" x14ac:dyDescent="0.2">
      <c r="A1616" t="s">
        <v>12</v>
      </c>
      <c r="B1616">
        <v>7.6</v>
      </c>
      <c r="C1616" s="1" t="str">
        <f t="shared" si="985"/>
        <v>Low pH</v>
      </c>
      <c r="D1616">
        <v>11</v>
      </c>
      <c r="E1616">
        <v>5</v>
      </c>
      <c r="F1616">
        <v>2.8554399999999998</v>
      </c>
      <c r="G1616">
        <v>0</v>
      </c>
      <c r="H1616" s="1">
        <v>2.3100000000000023</v>
      </c>
      <c r="I1616" s="1">
        <v>6.596066400000006</v>
      </c>
      <c r="J1616"/>
      <c r="K1616"/>
    </row>
    <row r="1617" spans="1:18" ht="16" x14ac:dyDescent="0.2">
      <c r="A1617" t="s">
        <v>12</v>
      </c>
      <c r="B1617">
        <v>7.6</v>
      </c>
      <c r="C1617" s="1" t="str">
        <f t="shared" si="985"/>
        <v>Low pH</v>
      </c>
      <c r="D1617">
        <v>11</v>
      </c>
      <c r="E1617">
        <v>6</v>
      </c>
      <c r="F1617">
        <v>3.1127999999999996</v>
      </c>
      <c r="G1617">
        <v>0</v>
      </c>
      <c r="H1617" s="1">
        <v>-34.906999999999982</v>
      </c>
      <c r="I1617" s="1">
        <v>-108.65850959999993</v>
      </c>
      <c r="J1617"/>
      <c r="K1617"/>
    </row>
    <row r="1618" spans="1:18" ht="16" x14ac:dyDescent="0.2">
      <c r="A1618" t="s">
        <v>12</v>
      </c>
      <c r="B1618">
        <v>7.6</v>
      </c>
      <c r="C1618" s="1" t="str">
        <f t="shared" si="985"/>
        <v>Low pH</v>
      </c>
      <c r="D1618">
        <v>11</v>
      </c>
      <c r="E1618">
        <v>7</v>
      </c>
      <c r="F1618">
        <v>4.2468000000000004</v>
      </c>
      <c r="G1618">
        <v>0</v>
      </c>
      <c r="H1618" s="1">
        <v>-12.240000000000009</v>
      </c>
      <c r="I1618" s="1">
        <v>-51.980832000000042</v>
      </c>
      <c r="J1618"/>
      <c r="K1618"/>
    </row>
    <row r="1619" spans="1:18" ht="16" x14ac:dyDescent="0.2">
      <c r="A1619" t="s">
        <v>12</v>
      </c>
      <c r="B1619">
        <v>7.6</v>
      </c>
      <c r="C1619" s="1" t="str">
        <f t="shared" si="985"/>
        <v>Low pH</v>
      </c>
      <c r="D1619">
        <v>11</v>
      </c>
      <c r="E1619">
        <v>8</v>
      </c>
      <c r="F1619">
        <v>4.0485199999999999</v>
      </c>
      <c r="G1619">
        <v>0</v>
      </c>
      <c r="H1619" s="1">
        <v>28.776000000000003</v>
      </c>
      <c r="I1619" s="1">
        <v>116.50021152000001</v>
      </c>
      <c r="J1619"/>
      <c r="K1619"/>
    </row>
    <row r="1620" spans="1:18" ht="16" x14ac:dyDescent="0.2">
      <c r="A1620" t="s">
        <v>12</v>
      </c>
      <c r="B1620">
        <v>7.6</v>
      </c>
      <c r="C1620" s="1" t="str">
        <f t="shared" si="985"/>
        <v>Low pH</v>
      </c>
      <c r="D1620">
        <v>11</v>
      </c>
      <c r="E1620">
        <v>9</v>
      </c>
      <c r="F1620"/>
      <c r="G1620">
        <v>1</v>
      </c>
      <c r="J1620"/>
      <c r="K1620"/>
    </row>
    <row r="1621" spans="1:18" ht="16" x14ac:dyDescent="0.2">
      <c r="A1621" t="s">
        <v>12</v>
      </c>
      <c r="B1621">
        <v>7.6</v>
      </c>
      <c r="C1621" s="1" t="str">
        <f t="shared" si="985"/>
        <v>Low pH</v>
      </c>
      <c r="D1621">
        <v>11</v>
      </c>
      <c r="E1621">
        <v>10</v>
      </c>
      <c r="F1621"/>
      <c r="G1621">
        <v>2</v>
      </c>
      <c r="J1621"/>
      <c r="K1621"/>
    </row>
    <row r="1622" spans="1:18" ht="16" x14ac:dyDescent="0.2">
      <c r="A1622" t="s">
        <v>12</v>
      </c>
      <c r="B1622">
        <v>7.6</v>
      </c>
      <c r="C1622" s="1" t="str">
        <f t="shared" si="985"/>
        <v>Low pH</v>
      </c>
      <c r="D1622">
        <v>12</v>
      </c>
      <c r="E1622">
        <v>1</v>
      </c>
      <c r="F1622">
        <v>1.5388399999999998</v>
      </c>
      <c r="G1622">
        <v>0</v>
      </c>
      <c r="H1622" s="1">
        <v>-18.896999999999991</v>
      </c>
      <c r="I1622" s="1">
        <v>-29.079459479999983</v>
      </c>
      <c r="J1622"/>
      <c r="K1622"/>
      <c r="L1622" s="1" t="str">
        <f t="shared" ref="L1622" si="992">A1622</f>
        <v>crab</v>
      </c>
      <c r="M1622" s="1" t="str">
        <f t="shared" ref="M1622" si="993">C1622</f>
        <v>Low pH</v>
      </c>
      <c r="N1622" s="1">
        <f t="shared" ref="N1622" si="994">AVERAGE(F1622:F1631)</f>
        <v>1.9623299999999999</v>
      </c>
      <c r="O1622" s="1">
        <f t="shared" ref="O1622:P1622" si="995">AVERAGE(H1622:H1631)</f>
        <v>1.7376250000000049</v>
      </c>
      <c r="P1622" s="1">
        <f t="shared" si="995"/>
        <v>-0.41435847999998643</v>
      </c>
      <c r="Q1622" s="1">
        <f t="shared" ref="Q1622" si="996">COUNTIF(G1622:G1631,"=1")</f>
        <v>0</v>
      </c>
      <c r="R1622" s="1">
        <f t="shared" ref="R1622" si="997">COUNTIF(G1622:G1631,"=2")</f>
        <v>2</v>
      </c>
    </row>
    <row r="1623" spans="1:18" ht="16" x14ac:dyDescent="0.2">
      <c r="A1623" t="s">
        <v>12</v>
      </c>
      <c r="B1623">
        <v>7.6</v>
      </c>
      <c r="C1623" s="1" t="str">
        <f t="shared" si="985"/>
        <v>Low pH</v>
      </c>
      <c r="D1623">
        <v>12</v>
      </c>
      <c r="E1623">
        <v>2</v>
      </c>
      <c r="F1623">
        <v>1.1228400000000001</v>
      </c>
      <c r="G1623">
        <v>0</v>
      </c>
      <c r="H1623" s="1">
        <v>13.086000000000013</v>
      </c>
      <c r="I1623" s="1">
        <v>14.693484240000014</v>
      </c>
      <c r="J1623"/>
      <c r="K1623"/>
    </row>
    <row r="1624" spans="1:18" ht="16" x14ac:dyDescent="0.2">
      <c r="A1624" t="s">
        <v>12</v>
      </c>
      <c r="B1624">
        <v>7.6</v>
      </c>
      <c r="C1624" s="1" t="str">
        <f t="shared" si="985"/>
        <v>Low pH</v>
      </c>
      <c r="D1624">
        <v>12</v>
      </c>
      <c r="E1624">
        <v>3</v>
      </c>
      <c r="F1624">
        <v>2.4331200000000002</v>
      </c>
      <c r="G1624">
        <v>0</v>
      </c>
      <c r="H1624" s="1">
        <v>55.331999999999994</v>
      </c>
      <c r="I1624" s="1">
        <v>134.62939584</v>
      </c>
      <c r="J1624"/>
      <c r="K1624"/>
    </row>
    <row r="1625" spans="1:18" ht="16" x14ac:dyDescent="0.2">
      <c r="A1625" t="s">
        <v>12</v>
      </c>
      <c r="B1625">
        <v>7.6</v>
      </c>
      <c r="C1625" s="1" t="str">
        <f t="shared" si="985"/>
        <v>Low pH</v>
      </c>
      <c r="D1625">
        <v>12</v>
      </c>
      <c r="E1625">
        <v>4</v>
      </c>
      <c r="F1625">
        <v>2.6508800000000003</v>
      </c>
      <c r="G1625">
        <v>0</v>
      </c>
      <c r="H1625" s="1">
        <v>75.805999999999997</v>
      </c>
      <c r="I1625" s="1">
        <v>200.95260928000002</v>
      </c>
      <c r="J1625"/>
      <c r="K1625"/>
    </row>
    <row r="1626" spans="1:18" ht="16" x14ac:dyDescent="0.2">
      <c r="A1626" t="s">
        <v>12</v>
      </c>
      <c r="B1626">
        <v>7.6</v>
      </c>
      <c r="C1626" s="1" t="str">
        <f t="shared" si="985"/>
        <v>Low pH</v>
      </c>
      <c r="D1626">
        <v>12</v>
      </c>
      <c r="E1626">
        <v>5</v>
      </c>
      <c r="F1626">
        <v>1.2</v>
      </c>
      <c r="G1626">
        <v>0</v>
      </c>
      <c r="H1626" s="1">
        <v>44.13</v>
      </c>
      <c r="I1626" s="1">
        <v>52.956000000000003</v>
      </c>
      <c r="J1626"/>
      <c r="K1626"/>
    </row>
    <row r="1627" spans="1:18" ht="16" x14ac:dyDescent="0.2">
      <c r="A1627" t="s">
        <v>12</v>
      </c>
      <c r="B1627">
        <v>7.6</v>
      </c>
      <c r="C1627" s="1" t="str">
        <f t="shared" si="985"/>
        <v>Low pH</v>
      </c>
      <c r="D1627">
        <v>12</v>
      </c>
      <c r="E1627">
        <v>6</v>
      </c>
      <c r="F1627">
        <v>1.381</v>
      </c>
      <c r="G1627">
        <v>0</v>
      </c>
      <c r="H1627" s="1">
        <v>-19.007999999999981</v>
      </c>
      <c r="I1627" s="1">
        <v>-26.250047999999975</v>
      </c>
      <c r="J1627"/>
      <c r="K1627"/>
    </row>
    <row r="1628" spans="1:18" ht="16" x14ac:dyDescent="0.2">
      <c r="A1628" t="s">
        <v>12</v>
      </c>
      <c r="B1628">
        <v>7.6</v>
      </c>
      <c r="C1628" s="1" t="str">
        <f t="shared" si="985"/>
        <v>Low pH</v>
      </c>
      <c r="D1628">
        <v>12</v>
      </c>
      <c r="E1628">
        <v>7</v>
      </c>
      <c r="F1628">
        <v>1.3242400000000001</v>
      </c>
      <c r="G1628">
        <v>0</v>
      </c>
      <c r="H1628" s="1">
        <v>-73.983000000000004</v>
      </c>
      <c r="I1628" s="1">
        <v>-97.97124792000001</v>
      </c>
      <c r="J1628"/>
      <c r="K1628"/>
    </row>
    <row r="1629" spans="1:18" ht="16" x14ac:dyDescent="0.2">
      <c r="A1629" t="s">
        <v>12</v>
      </c>
      <c r="B1629">
        <v>7.6</v>
      </c>
      <c r="C1629" s="1" t="str">
        <f t="shared" si="985"/>
        <v>Low pH</v>
      </c>
      <c r="D1629">
        <v>12</v>
      </c>
      <c r="E1629">
        <v>8</v>
      </c>
      <c r="F1629">
        <v>4.04772</v>
      </c>
      <c r="G1629">
        <v>0</v>
      </c>
      <c r="H1629" s="1">
        <v>-62.564999999999998</v>
      </c>
      <c r="I1629" s="1">
        <v>-253.2456018</v>
      </c>
      <c r="J1629"/>
      <c r="K1629"/>
    </row>
    <row r="1630" spans="1:18" ht="16" x14ac:dyDescent="0.2">
      <c r="A1630" t="s">
        <v>12</v>
      </c>
      <c r="B1630">
        <v>7.6</v>
      </c>
      <c r="C1630" s="1" t="str">
        <f t="shared" si="985"/>
        <v>Low pH</v>
      </c>
      <c r="D1630">
        <v>12</v>
      </c>
      <c r="E1630">
        <v>9</v>
      </c>
      <c r="F1630"/>
      <c r="G1630">
        <v>2</v>
      </c>
      <c r="J1630"/>
      <c r="K1630"/>
    </row>
    <row r="1631" spans="1:18" ht="16" x14ac:dyDescent="0.2">
      <c r="A1631" t="s">
        <v>12</v>
      </c>
      <c r="B1631">
        <v>7.6</v>
      </c>
      <c r="C1631" s="1" t="str">
        <f t="shared" si="985"/>
        <v>Low pH</v>
      </c>
      <c r="D1631">
        <v>12</v>
      </c>
      <c r="E1631">
        <v>10</v>
      </c>
      <c r="F1631"/>
      <c r="G1631">
        <v>2</v>
      </c>
      <c r="J1631"/>
      <c r="K1631"/>
    </row>
    <row r="1632" spans="1:18" ht="16" x14ac:dyDescent="0.2">
      <c r="A1632" t="s">
        <v>12</v>
      </c>
      <c r="B1632">
        <v>7.6</v>
      </c>
      <c r="C1632" s="1" t="str">
        <f t="shared" si="985"/>
        <v>Low pH</v>
      </c>
      <c r="D1632">
        <v>13</v>
      </c>
      <c r="E1632">
        <v>1</v>
      </c>
      <c r="F1632">
        <v>5.3814400000000004</v>
      </c>
      <c r="G1632">
        <v>0</v>
      </c>
      <c r="H1632" s="1">
        <v>-75.882999999999981</v>
      </c>
      <c r="I1632" s="1">
        <v>-408.35981151999994</v>
      </c>
      <c r="J1632"/>
      <c r="K1632"/>
      <c r="L1632" s="1" t="str">
        <f t="shared" ref="L1632" si="998">A1632</f>
        <v>crab</v>
      </c>
      <c r="M1632" s="1" t="str">
        <f t="shared" ref="M1632" si="999">C1632</f>
        <v>Low pH</v>
      </c>
      <c r="N1632" s="1">
        <f t="shared" ref="N1632" si="1000">AVERAGE(F1632:F1641)</f>
        <v>1.9413257142857143</v>
      </c>
      <c r="O1632" s="1">
        <f t="shared" ref="O1632:P1632" si="1001">AVERAGE(H1632:H1641)</f>
        <v>6.8962857142857183</v>
      </c>
      <c r="P1632" s="1">
        <f t="shared" si="1001"/>
        <v>-30.012438051428564</v>
      </c>
      <c r="Q1632" s="1">
        <f t="shared" ref="Q1632" si="1002">COUNTIF(G1632:G1641,"=1")</f>
        <v>2</v>
      </c>
      <c r="R1632" s="1">
        <f t="shared" ref="R1632" si="1003">COUNTIF(G1632:G1641,"=2")</f>
        <v>1</v>
      </c>
    </row>
    <row r="1633" spans="1:18" ht="16" x14ac:dyDescent="0.2">
      <c r="A1633" t="s">
        <v>12</v>
      </c>
      <c r="B1633">
        <v>7.6</v>
      </c>
      <c r="C1633" s="1" t="str">
        <f t="shared" si="985"/>
        <v>Low pH</v>
      </c>
      <c r="D1633">
        <v>13</v>
      </c>
      <c r="E1633">
        <v>2</v>
      </c>
      <c r="F1633">
        <v>1.5758000000000001</v>
      </c>
      <c r="G1633">
        <v>0</v>
      </c>
      <c r="H1633" s="1">
        <v>75.037999999999997</v>
      </c>
      <c r="I1633" s="1">
        <v>118.2448804</v>
      </c>
      <c r="J1633"/>
      <c r="K1633"/>
    </row>
    <row r="1634" spans="1:18" ht="16" x14ac:dyDescent="0.2">
      <c r="A1634" t="s">
        <v>12</v>
      </c>
      <c r="B1634">
        <v>7.6</v>
      </c>
      <c r="C1634" s="1" t="str">
        <f t="shared" si="985"/>
        <v>Low pH</v>
      </c>
      <c r="D1634">
        <v>13</v>
      </c>
      <c r="E1634">
        <v>3</v>
      </c>
      <c r="F1634">
        <v>1.2522</v>
      </c>
      <c r="G1634">
        <v>0</v>
      </c>
      <c r="H1634" s="1">
        <v>54.435000000000002</v>
      </c>
      <c r="I1634" s="1">
        <v>68.163506999999996</v>
      </c>
      <c r="J1634"/>
      <c r="K1634"/>
    </row>
    <row r="1635" spans="1:18" ht="16" x14ac:dyDescent="0.2">
      <c r="A1635" t="s">
        <v>12</v>
      </c>
      <c r="B1635">
        <v>7.6</v>
      </c>
      <c r="C1635" s="1" t="str">
        <f t="shared" si="985"/>
        <v>Low pH</v>
      </c>
      <c r="D1635">
        <v>13</v>
      </c>
      <c r="E1635">
        <v>4</v>
      </c>
      <c r="F1635">
        <v>1.97584</v>
      </c>
      <c r="G1635">
        <v>0</v>
      </c>
      <c r="H1635" s="1">
        <v>22.759</v>
      </c>
      <c r="I1635" s="1">
        <v>44.968142560000004</v>
      </c>
      <c r="J1635"/>
      <c r="K1635"/>
    </row>
    <row r="1636" spans="1:18" ht="16" x14ac:dyDescent="0.2">
      <c r="A1636" t="s">
        <v>12</v>
      </c>
      <c r="B1636">
        <v>7.6</v>
      </c>
      <c r="C1636" s="1" t="str">
        <f t="shared" si="985"/>
        <v>Low pH</v>
      </c>
      <c r="D1636">
        <v>13</v>
      </c>
      <c r="E1636">
        <v>5</v>
      </c>
      <c r="F1636">
        <v>0.71555999999999997</v>
      </c>
      <c r="G1636">
        <v>0</v>
      </c>
      <c r="H1636" s="1">
        <v>-35.564999999999998</v>
      </c>
      <c r="I1636" s="1">
        <v>-25.448891399999997</v>
      </c>
      <c r="J1636"/>
      <c r="K1636"/>
    </row>
    <row r="1637" spans="1:18" ht="16" x14ac:dyDescent="0.2">
      <c r="A1637" t="s">
        <v>12</v>
      </c>
      <c r="B1637">
        <v>7.6</v>
      </c>
      <c r="C1637" s="1" t="str">
        <f t="shared" si="985"/>
        <v>Low pH</v>
      </c>
      <c r="D1637">
        <v>13</v>
      </c>
      <c r="E1637">
        <v>6</v>
      </c>
      <c r="F1637">
        <v>1.7762799999999999</v>
      </c>
      <c r="G1637">
        <v>0</v>
      </c>
      <c r="H1637" s="1">
        <v>-16.764999999999986</v>
      </c>
      <c r="I1637" s="1">
        <v>-29.779334199999973</v>
      </c>
      <c r="J1637"/>
      <c r="K1637"/>
    </row>
    <row r="1638" spans="1:18" ht="16" x14ac:dyDescent="0.2">
      <c r="A1638" t="s">
        <v>12</v>
      </c>
      <c r="B1638">
        <v>7.6</v>
      </c>
      <c r="C1638" s="1" t="str">
        <f t="shared" si="985"/>
        <v>Low pH</v>
      </c>
      <c r="D1638">
        <v>13</v>
      </c>
      <c r="E1638">
        <v>7</v>
      </c>
      <c r="F1638">
        <v>0.91215999999999997</v>
      </c>
      <c r="G1638">
        <v>0</v>
      </c>
      <c r="H1638" s="1">
        <v>24.254999999999995</v>
      </c>
      <c r="I1638" s="1">
        <v>22.124440799999995</v>
      </c>
      <c r="J1638"/>
      <c r="K1638"/>
    </row>
    <row r="1639" spans="1:18" ht="16" x14ac:dyDescent="0.2">
      <c r="A1639" t="s">
        <v>12</v>
      </c>
      <c r="B1639">
        <v>7.6</v>
      </c>
      <c r="C1639" s="1" t="str">
        <f t="shared" si="985"/>
        <v>Low pH</v>
      </c>
      <c r="D1639">
        <v>13</v>
      </c>
      <c r="E1639">
        <v>8</v>
      </c>
      <c r="F1639"/>
      <c r="G1639">
        <v>2</v>
      </c>
      <c r="J1639"/>
      <c r="K1639"/>
    </row>
    <row r="1640" spans="1:18" ht="16" x14ac:dyDescent="0.2">
      <c r="A1640" t="s">
        <v>12</v>
      </c>
      <c r="B1640">
        <v>7.6</v>
      </c>
      <c r="C1640" s="1" t="str">
        <f t="shared" si="985"/>
        <v>Low pH</v>
      </c>
      <c r="D1640">
        <v>13</v>
      </c>
      <c r="E1640">
        <v>9</v>
      </c>
      <c r="F1640"/>
      <c r="G1640">
        <v>1</v>
      </c>
      <c r="J1640"/>
      <c r="K1640"/>
    </row>
    <row r="1641" spans="1:18" ht="16" x14ac:dyDescent="0.2">
      <c r="A1641" t="s">
        <v>12</v>
      </c>
      <c r="B1641">
        <v>7.6</v>
      </c>
      <c r="C1641" s="1" t="str">
        <f t="shared" si="985"/>
        <v>Low pH</v>
      </c>
      <c r="D1641">
        <v>13</v>
      </c>
      <c r="E1641">
        <v>10</v>
      </c>
      <c r="F1641"/>
      <c r="G1641">
        <v>1</v>
      </c>
      <c r="J1641"/>
      <c r="K1641"/>
    </row>
    <row r="1642" spans="1:18" ht="16" x14ac:dyDescent="0.2">
      <c r="A1642" t="s">
        <v>12</v>
      </c>
      <c r="B1642">
        <v>7.6</v>
      </c>
      <c r="C1642" s="1" t="str">
        <f t="shared" si="985"/>
        <v>Low pH</v>
      </c>
      <c r="D1642">
        <v>14</v>
      </c>
      <c r="E1642">
        <v>1</v>
      </c>
      <c r="F1642">
        <v>8.1603999999999992</v>
      </c>
      <c r="G1642">
        <v>0</v>
      </c>
      <c r="H1642" s="1">
        <v>61.567999999999998</v>
      </c>
      <c r="I1642" s="1">
        <v>502.41950719999994</v>
      </c>
      <c r="J1642"/>
      <c r="K1642"/>
      <c r="L1642" s="1" t="str">
        <f t="shared" ref="L1642" si="1004">A1642</f>
        <v>crab</v>
      </c>
      <c r="M1642" s="1" t="str">
        <f t="shared" ref="M1642" si="1005">C1642</f>
        <v>Low pH</v>
      </c>
      <c r="N1642" s="1">
        <f t="shared" ref="N1642" si="1006">AVERAGE(F1642:F1651)</f>
        <v>2.7145142857142859</v>
      </c>
      <c r="O1642" s="1">
        <f t="shared" ref="O1642:P1642" si="1007">AVERAGE(H1642:H1651)</f>
        <v>16.848857142857135</v>
      </c>
      <c r="P1642" s="1">
        <f t="shared" si="1007"/>
        <v>78.617883822857124</v>
      </c>
      <c r="Q1642" s="1">
        <f t="shared" ref="Q1642" si="1008">COUNTIF(G1642:G1651,"=1")</f>
        <v>0</v>
      </c>
      <c r="R1642" s="1">
        <f t="shared" ref="R1642" si="1009">COUNTIF(G1642:G1651,"=2")</f>
        <v>3</v>
      </c>
    </row>
    <row r="1643" spans="1:18" ht="16" x14ac:dyDescent="0.2">
      <c r="A1643" t="s">
        <v>12</v>
      </c>
      <c r="B1643">
        <v>7.6</v>
      </c>
      <c r="C1643" s="1" t="str">
        <f t="shared" si="985"/>
        <v>Low pH</v>
      </c>
      <c r="D1643">
        <v>14</v>
      </c>
      <c r="E1643">
        <v>2</v>
      </c>
      <c r="F1643">
        <v>2.0645599999999997</v>
      </c>
      <c r="G1643">
        <v>0</v>
      </c>
      <c r="H1643" s="1">
        <v>-26.538000000000011</v>
      </c>
      <c r="I1643" s="1">
        <v>-54.789293280000017</v>
      </c>
      <c r="J1643"/>
      <c r="K1643"/>
    </row>
    <row r="1644" spans="1:18" ht="16" x14ac:dyDescent="0.2">
      <c r="A1644" t="s">
        <v>12</v>
      </c>
      <c r="B1644">
        <v>7.6</v>
      </c>
      <c r="C1644" s="1" t="str">
        <f t="shared" si="985"/>
        <v>Low pH</v>
      </c>
      <c r="D1644">
        <v>14</v>
      </c>
      <c r="E1644">
        <v>3</v>
      </c>
      <c r="F1644">
        <v>1.6876</v>
      </c>
      <c r="G1644">
        <v>0</v>
      </c>
      <c r="H1644" s="1">
        <v>86.44</v>
      </c>
      <c r="I1644" s="1">
        <v>145.87614399999998</v>
      </c>
      <c r="J1644"/>
      <c r="K1644"/>
    </row>
    <row r="1645" spans="1:18" ht="16" x14ac:dyDescent="0.2">
      <c r="A1645" t="s">
        <v>12</v>
      </c>
      <c r="B1645">
        <v>7.6</v>
      </c>
      <c r="C1645" s="1" t="str">
        <f t="shared" si="985"/>
        <v>Low pH</v>
      </c>
      <c r="D1645">
        <v>14</v>
      </c>
      <c r="E1645">
        <v>4</v>
      </c>
      <c r="F1645">
        <v>1.137</v>
      </c>
      <c r="G1645">
        <v>0</v>
      </c>
      <c r="H1645" s="1">
        <v>41.710999999999999</v>
      </c>
      <c r="I1645" s="1">
        <v>47.425407</v>
      </c>
      <c r="J1645"/>
      <c r="K1645"/>
    </row>
    <row r="1646" spans="1:18" ht="16" x14ac:dyDescent="0.2">
      <c r="A1646" t="s">
        <v>12</v>
      </c>
      <c r="B1646">
        <v>7.6</v>
      </c>
      <c r="C1646" s="1" t="str">
        <f t="shared" si="985"/>
        <v>Low pH</v>
      </c>
      <c r="D1646">
        <v>14</v>
      </c>
      <c r="E1646">
        <v>5</v>
      </c>
      <c r="F1646">
        <v>1.3193999999999999</v>
      </c>
      <c r="G1646">
        <v>0</v>
      </c>
      <c r="H1646" s="1">
        <v>-23.036000000000001</v>
      </c>
      <c r="I1646" s="1">
        <v>-30.393698399999998</v>
      </c>
      <c r="J1646"/>
      <c r="K1646"/>
    </row>
    <row r="1647" spans="1:18" ht="16" x14ac:dyDescent="0.2">
      <c r="A1647" t="s">
        <v>12</v>
      </c>
      <c r="B1647">
        <v>7.6</v>
      </c>
      <c r="C1647" s="1" t="str">
        <f t="shared" si="985"/>
        <v>Low pH</v>
      </c>
      <c r="D1647">
        <v>14</v>
      </c>
      <c r="E1647">
        <v>6</v>
      </c>
      <c r="F1647">
        <v>1.8555999999999999</v>
      </c>
      <c r="G1647">
        <v>0</v>
      </c>
      <c r="H1647" s="1">
        <v>-1.5690000000000168</v>
      </c>
      <c r="I1647" s="1">
        <v>-2.911436400000031</v>
      </c>
      <c r="J1647"/>
      <c r="K1647"/>
    </row>
    <row r="1648" spans="1:18" ht="16" x14ac:dyDescent="0.2">
      <c r="A1648" t="s">
        <v>12</v>
      </c>
      <c r="B1648">
        <v>7.6</v>
      </c>
      <c r="C1648" s="1" t="str">
        <f t="shared" si="985"/>
        <v>Low pH</v>
      </c>
      <c r="D1648">
        <v>14</v>
      </c>
      <c r="E1648">
        <v>7</v>
      </c>
      <c r="F1648">
        <v>2.77704</v>
      </c>
      <c r="G1648">
        <v>0</v>
      </c>
      <c r="H1648" s="1">
        <v>-20.634000000000015</v>
      </c>
      <c r="I1648" s="1">
        <v>-57.301443360000036</v>
      </c>
      <c r="J1648"/>
      <c r="K1648"/>
    </row>
    <row r="1649" spans="1:18" ht="16" x14ac:dyDescent="0.2">
      <c r="A1649" t="s">
        <v>12</v>
      </c>
      <c r="B1649">
        <v>7.6</v>
      </c>
      <c r="C1649" s="1" t="str">
        <f t="shared" si="985"/>
        <v>Low pH</v>
      </c>
      <c r="D1649">
        <v>14</v>
      </c>
      <c r="E1649">
        <v>8</v>
      </c>
      <c r="F1649"/>
      <c r="G1649">
        <v>2</v>
      </c>
      <c r="J1649"/>
      <c r="K1649"/>
    </row>
    <row r="1650" spans="1:18" ht="16" x14ac:dyDescent="0.2">
      <c r="A1650" t="s">
        <v>12</v>
      </c>
      <c r="B1650">
        <v>7.6</v>
      </c>
      <c r="C1650" s="1" t="str">
        <f t="shared" si="985"/>
        <v>Low pH</v>
      </c>
      <c r="D1650">
        <v>14</v>
      </c>
      <c r="E1650">
        <v>9</v>
      </c>
      <c r="F1650"/>
      <c r="G1650">
        <v>2</v>
      </c>
      <c r="J1650"/>
      <c r="K1650"/>
    </row>
    <row r="1651" spans="1:18" ht="16" x14ac:dyDescent="0.2">
      <c r="A1651" t="s">
        <v>12</v>
      </c>
      <c r="B1651">
        <v>7.6</v>
      </c>
      <c r="C1651" s="1" t="str">
        <f t="shared" si="985"/>
        <v>Low pH</v>
      </c>
      <c r="D1651">
        <v>14</v>
      </c>
      <c r="E1651">
        <v>10</v>
      </c>
      <c r="F1651"/>
      <c r="G1651">
        <v>2</v>
      </c>
      <c r="J1651"/>
      <c r="K1651"/>
    </row>
    <row r="1652" spans="1:18" ht="16" x14ac:dyDescent="0.2">
      <c r="A1652" t="s">
        <v>12</v>
      </c>
      <c r="B1652">
        <v>7.6</v>
      </c>
      <c r="C1652" s="1" t="str">
        <f t="shared" si="985"/>
        <v>Low pH</v>
      </c>
      <c r="D1652">
        <v>15</v>
      </c>
      <c r="E1652">
        <v>1</v>
      </c>
      <c r="F1652">
        <v>0.85040000000000004</v>
      </c>
      <c r="G1652">
        <v>0</v>
      </c>
      <c r="H1652" s="1">
        <v>-39.813999999999993</v>
      </c>
      <c r="I1652" s="1">
        <v>-33.857825599999998</v>
      </c>
      <c r="J1652"/>
      <c r="K1652"/>
      <c r="L1652" s="1" t="str">
        <f t="shared" ref="L1652" si="1010">A1652</f>
        <v>crab</v>
      </c>
      <c r="M1652" s="1" t="str">
        <f t="shared" ref="M1652" si="1011">C1652</f>
        <v>Low pH</v>
      </c>
      <c r="N1652" s="1">
        <f t="shared" ref="N1652" si="1012">AVERAGE(F1652:F1661)</f>
        <v>2.7788066666666666</v>
      </c>
      <c r="O1652" s="1">
        <f t="shared" ref="O1652:P1652" si="1013">AVERAGE(H1652:H1661)</f>
        <v>-4.5590000000000073</v>
      </c>
      <c r="P1652" s="1">
        <f t="shared" si="1013"/>
        <v>-14.588112740000033</v>
      </c>
      <c r="Q1652" s="1">
        <f t="shared" ref="Q1652" si="1014">COUNTIF(G1652:G1661,"=1")</f>
        <v>0</v>
      </c>
      <c r="R1652" s="1">
        <f t="shared" ref="R1652" si="1015">COUNTIF(G1652:G1661,"=2")</f>
        <v>4</v>
      </c>
    </row>
    <row r="1653" spans="1:18" ht="16" x14ac:dyDescent="0.2">
      <c r="A1653" t="s">
        <v>12</v>
      </c>
      <c r="B1653">
        <v>7.6</v>
      </c>
      <c r="C1653" s="1" t="str">
        <f t="shared" si="985"/>
        <v>Low pH</v>
      </c>
      <c r="D1653">
        <v>15</v>
      </c>
      <c r="E1653">
        <v>2</v>
      </c>
      <c r="F1653">
        <v>0.91215999999999997</v>
      </c>
      <c r="G1653">
        <v>0</v>
      </c>
      <c r="H1653" s="1">
        <v>43.125</v>
      </c>
      <c r="I1653" s="1">
        <v>39.3369</v>
      </c>
      <c r="J1653"/>
      <c r="K1653"/>
    </row>
    <row r="1654" spans="1:18" ht="16" x14ac:dyDescent="0.2">
      <c r="A1654" t="s">
        <v>12</v>
      </c>
      <c r="B1654">
        <v>7.6</v>
      </c>
      <c r="C1654" s="1" t="str">
        <f t="shared" si="985"/>
        <v>Low pH</v>
      </c>
      <c r="D1654">
        <v>15</v>
      </c>
      <c r="E1654">
        <v>3</v>
      </c>
      <c r="F1654">
        <v>2.1835599999999999</v>
      </c>
      <c r="G1654">
        <v>0</v>
      </c>
      <c r="H1654" s="1">
        <v>-17.427000000000021</v>
      </c>
      <c r="I1654" s="1">
        <v>-38.052900120000047</v>
      </c>
      <c r="J1654"/>
      <c r="K1654"/>
    </row>
    <row r="1655" spans="1:18" ht="16" x14ac:dyDescent="0.2">
      <c r="A1655" t="s">
        <v>12</v>
      </c>
      <c r="B1655">
        <v>7.6</v>
      </c>
      <c r="C1655" s="1" t="str">
        <f t="shared" si="985"/>
        <v>Low pH</v>
      </c>
      <c r="D1655">
        <v>15</v>
      </c>
      <c r="E1655">
        <v>4</v>
      </c>
      <c r="F1655">
        <v>3.66344</v>
      </c>
      <c r="G1655">
        <v>0</v>
      </c>
      <c r="H1655" s="1">
        <v>-40.608000000000004</v>
      </c>
      <c r="I1655" s="1">
        <v>-148.76497152000002</v>
      </c>
      <c r="J1655"/>
      <c r="K1655"/>
    </row>
    <row r="1656" spans="1:18" ht="16" x14ac:dyDescent="0.2">
      <c r="A1656" t="s">
        <v>12</v>
      </c>
      <c r="B1656">
        <v>7.6</v>
      </c>
      <c r="C1656" s="1" t="str">
        <f t="shared" si="985"/>
        <v>Low pH</v>
      </c>
      <c r="D1656">
        <v>15</v>
      </c>
      <c r="E1656">
        <v>5</v>
      </c>
      <c r="F1656">
        <v>3.5857600000000001</v>
      </c>
      <c r="G1656">
        <v>0</v>
      </c>
      <c r="H1656" s="1">
        <v>29.659999999999997</v>
      </c>
      <c r="I1656" s="1">
        <v>106.35364159999999</v>
      </c>
      <c r="J1656"/>
      <c r="K1656"/>
    </row>
    <row r="1657" spans="1:18" ht="16" x14ac:dyDescent="0.2">
      <c r="A1657" t="s">
        <v>12</v>
      </c>
      <c r="B1657">
        <v>7.6</v>
      </c>
      <c r="C1657" s="1" t="str">
        <f t="shared" si="985"/>
        <v>Low pH</v>
      </c>
      <c r="D1657">
        <v>15</v>
      </c>
      <c r="E1657">
        <v>6</v>
      </c>
      <c r="F1657">
        <v>5.4775199999999993</v>
      </c>
      <c r="G1657">
        <v>0</v>
      </c>
      <c r="H1657" s="1">
        <v>-2.2900000000000205</v>
      </c>
      <c r="I1657" s="1">
        <v>-12.54352080000011</v>
      </c>
      <c r="J1657"/>
      <c r="K1657"/>
    </row>
    <row r="1658" spans="1:18" ht="16" x14ac:dyDescent="0.2">
      <c r="A1658" t="s">
        <v>12</v>
      </c>
      <c r="B1658">
        <v>7.6</v>
      </c>
      <c r="C1658" s="1" t="str">
        <f t="shared" si="985"/>
        <v>Low pH</v>
      </c>
      <c r="D1658">
        <v>15</v>
      </c>
      <c r="E1658">
        <v>7</v>
      </c>
      <c r="F1658"/>
      <c r="G1658">
        <v>2</v>
      </c>
      <c r="J1658"/>
      <c r="K1658"/>
    </row>
    <row r="1659" spans="1:18" ht="16" x14ac:dyDescent="0.2">
      <c r="A1659" t="s">
        <v>12</v>
      </c>
      <c r="B1659">
        <v>7.6</v>
      </c>
      <c r="C1659" s="1" t="str">
        <f t="shared" si="985"/>
        <v>Low pH</v>
      </c>
      <c r="D1659">
        <v>15</v>
      </c>
      <c r="E1659">
        <v>8</v>
      </c>
      <c r="F1659"/>
      <c r="G1659">
        <v>2</v>
      </c>
      <c r="J1659"/>
      <c r="K1659"/>
    </row>
    <row r="1660" spans="1:18" ht="16" x14ac:dyDescent="0.2">
      <c r="A1660" t="s">
        <v>12</v>
      </c>
      <c r="B1660">
        <v>7.6</v>
      </c>
      <c r="C1660" s="1" t="str">
        <f t="shared" si="985"/>
        <v>Low pH</v>
      </c>
      <c r="D1660">
        <v>15</v>
      </c>
      <c r="E1660">
        <v>9</v>
      </c>
      <c r="F1660"/>
      <c r="G1660">
        <v>2</v>
      </c>
      <c r="J1660"/>
      <c r="K1660"/>
    </row>
    <row r="1661" spans="1:18" ht="16" x14ac:dyDescent="0.2">
      <c r="A1661" t="s">
        <v>12</v>
      </c>
      <c r="B1661">
        <v>7.6</v>
      </c>
      <c r="C1661" s="1" t="str">
        <f t="shared" si="985"/>
        <v>Low pH</v>
      </c>
      <c r="D1661">
        <v>15</v>
      </c>
      <c r="E1661">
        <v>10</v>
      </c>
      <c r="F1661"/>
      <c r="G1661">
        <v>2</v>
      </c>
      <c r="J1661"/>
      <c r="K1661"/>
    </row>
    <row r="1662" spans="1:18" ht="16" x14ac:dyDescent="0.2">
      <c r="A1662" t="s">
        <v>12</v>
      </c>
      <c r="B1662">
        <v>7.6</v>
      </c>
      <c r="C1662" s="1" t="str">
        <f t="shared" si="985"/>
        <v>Low pH</v>
      </c>
      <c r="D1662">
        <v>16</v>
      </c>
      <c r="E1662">
        <v>1</v>
      </c>
      <c r="F1662">
        <v>3.3408800000000003</v>
      </c>
      <c r="G1662">
        <v>0</v>
      </c>
      <c r="H1662" s="1">
        <v>-64.300999999999988</v>
      </c>
      <c r="I1662" s="1">
        <v>-214.82192487999998</v>
      </c>
      <c r="J1662"/>
      <c r="K1662"/>
      <c r="L1662" s="1" t="str">
        <f t="shared" ref="L1662" si="1016">A1662</f>
        <v>crab</v>
      </c>
      <c r="M1662" s="1" t="str">
        <f t="shared" ref="M1662" si="1017">C1662</f>
        <v>Low pH</v>
      </c>
      <c r="N1662" s="1">
        <f t="shared" ref="N1662" si="1018">AVERAGE(F1662:F1671)</f>
        <v>5.6280457142857134</v>
      </c>
      <c r="O1662" s="1">
        <f t="shared" ref="O1662:P1662" si="1019">AVERAGE(H1662:H1671)</f>
        <v>28.83185714285715</v>
      </c>
      <c r="P1662" s="1">
        <f t="shared" si="1019"/>
        <v>228.5706792971429</v>
      </c>
      <c r="Q1662" s="1">
        <f t="shared" ref="Q1662" si="1020">COUNTIF(G1662:G1671,"=1")</f>
        <v>0</v>
      </c>
      <c r="R1662" s="1">
        <f t="shared" ref="R1662" si="1021">COUNTIF(G1662:G1671,"=2")</f>
        <v>3</v>
      </c>
    </row>
    <row r="1663" spans="1:18" ht="16" x14ac:dyDescent="0.2">
      <c r="A1663" t="s">
        <v>12</v>
      </c>
      <c r="B1663">
        <v>7.6</v>
      </c>
      <c r="C1663" s="1" t="str">
        <f t="shared" si="985"/>
        <v>Low pH</v>
      </c>
      <c r="D1663">
        <v>16</v>
      </c>
      <c r="E1663">
        <v>2</v>
      </c>
      <c r="F1663">
        <v>3.7352400000000001</v>
      </c>
      <c r="G1663">
        <v>0</v>
      </c>
      <c r="H1663" s="1">
        <v>-18.865999999999985</v>
      </c>
      <c r="I1663" s="1">
        <v>-70.469037839999942</v>
      </c>
      <c r="J1663"/>
      <c r="K1663"/>
    </row>
    <row r="1664" spans="1:18" ht="16" x14ac:dyDescent="0.2">
      <c r="A1664" t="s">
        <v>12</v>
      </c>
      <c r="B1664">
        <v>7.6</v>
      </c>
      <c r="C1664" s="1" t="str">
        <f t="shared" si="985"/>
        <v>Low pH</v>
      </c>
      <c r="D1664">
        <v>16</v>
      </c>
      <c r="E1664">
        <v>3</v>
      </c>
      <c r="F1664">
        <v>6</v>
      </c>
      <c r="G1664">
        <v>0</v>
      </c>
      <c r="H1664" s="1">
        <v>7.2600000000000051</v>
      </c>
      <c r="I1664" s="1">
        <v>43.560000000000031</v>
      </c>
      <c r="J1664"/>
      <c r="K1664"/>
    </row>
    <row r="1665" spans="1:18" ht="16" x14ac:dyDescent="0.2">
      <c r="A1665" t="s">
        <v>12</v>
      </c>
      <c r="B1665">
        <v>7.6</v>
      </c>
      <c r="C1665" s="1" t="str">
        <f t="shared" si="985"/>
        <v>Low pH</v>
      </c>
      <c r="D1665">
        <v>16</v>
      </c>
      <c r="E1665">
        <v>4</v>
      </c>
      <c r="F1665">
        <v>6.1760799999999998</v>
      </c>
      <c r="G1665">
        <v>0</v>
      </c>
      <c r="H1665" s="1">
        <v>44.427</v>
      </c>
      <c r="I1665" s="1">
        <v>274.38470616000001</v>
      </c>
      <c r="J1665"/>
      <c r="K1665"/>
    </row>
    <row r="1666" spans="1:18" ht="16" x14ac:dyDescent="0.2">
      <c r="A1666" t="s">
        <v>12</v>
      </c>
      <c r="B1666">
        <v>7.6</v>
      </c>
      <c r="C1666" s="1" t="str">
        <f t="shared" si="985"/>
        <v>Low pH</v>
      </c>
      <c r="D1666">
        <v>16</v>
      </c>
      <c r="E1666">
        <v>5</v>
      </c>
      <c r="F1666">
        <v>6.4601999999999995</v>
      </c>
      <c r="G1666">
        <v>0</v>
      </c>
      <c r="H1666" s="1">
        <v>73.171000000000006</v>
      </c>
      <c r="I1666" s="1">
        <v>472.6992942</v>
      </c>
      <c r="J1666"/>
      <c r="K1666"/>
    </row>
    <row r="1667" spans="1:18" ht="16" x14ac:dyDescent="0.2">
      <c r="A1667" t="s">
        <v>12</v>
      </c>
      <c r="B1667">
        <v>7.6</v>
      </c>
      <c r="C1667" s="1" t="str">
        <f t="shared" ref="C1667:C1730" si="1022">IF(B1667&gt;8,"Control pH","Low pH")</f>
        <v>Low pH</v>
      </c>
      <c r="D1667">
        <v>16</v>
      </c>
      <c r="E1667">
        <v>6</v>
      </c>
      <c r="F1667">
        <v>6.32</v>
      </c>
      <c r="G1667">
        <v>0</v>
      </c>
      <c r="H1667" s="1">
        <v>81</v>
      </c>
      <c r="I1667" s="1">
        <v>511.92</v>
      </c>
      <c r="J1667"/>
      <c r="K1667"/>
    </row>
    <row r="1668" spans="1:18" ht="16" x14ac:dyDescent="0.2">
      <c r="A1668" t="s">
        <v>12</v>
      </c>
      <c r="B1668">
        <v>7.6</v>
      </c>
      <c r="C1668" s="1" t="str">
        <f t="shared" si="1022"/>
        <v>Low pH</v>
      </c>
      <c r="D1668">
        <v>16</v>
      </c>
      <c r="E1668">
        <v>7</v>
      </c>
      <c r="F1668">
        <v>7.3639200000000002</v>
      </c>
      <c r="G1668">
        <v>0</v>
      </c>
      <c r="H1668" s="1">
        <v>79.132000000000005</v>
      </c>
      <c r="I1668" s="1">
        <v>582.72171744000002</v>
      </c>
      <c r="J1668"/>
      <c r="K1668"/>
    </row>
    <row r="1669" spans="1:18" ht="16" x14ac:dyDescent="0.2">
      <c r="A1669" t="s">
        <v>12</v>
      </c>
      <c r="B1669">
        <v>7.6</v>
      </c>
      <c r="C1669" s="1" t="str">
        <f t="shared" si="1022"/>
        <v>Low pH</v>
      </c>
      <c r="D1669">
        <v>16</v>
      </c>
      <c r="E1669">
        <v>8</v>
      </c>
      <c r="F1669"/>
      <c r="G1669">
        <v>2</v>
      </c>
      <c r="J1669"/>
      <c r="K1669"/>
    </row>
    <row r="1670" spans="1:18" ht="16" x14ac:dyDescent="0.2">
      <c r="A1670" t="s">
        <v>12</v>
      </c>
      <c r="B1670">
        <v>7.6</v>
      </c>
      <c r="C1670" s="1" t="str">
        <f t="shared" si="1022"/>
        <v>Low pH</v>
      </c>
      <c r="D1670">
        <v>16</v>
      </c>
      <c r="E1670">
        <v>9</v>
      </c>
      <c r="F1670"/>
      <c r="G1670">
        <v>2</v>
      </c>
      <c r="J1670"/>
      <c r="K1670"/>
    </row>
    <row r="1671" spans="1:18" ht="16" x14ac:dyDescent="0.2">
      <c r="A1671" t="s">
        <v>12</v>
      </c>
      <c r="B1671">
        <v>7.6</v>
      </c>
      <c r="C1671" s="1" t="str">
        <f t="shared" si="1022"/>
        <v>Low pH</v>
      </c>
      <c r="D1671">
        <v>16</v>
      </c>
      <c r="E1671">
        <v>10</v>
      </c>
      <c r="F1671"/>
      <c r="G1671">
        <v>2</v>
      </c>
      <c r="J1671"/>
      <c r="K1671"/>
    </row>
    <row r="1672" spans="1:18" ht="16" x14ac:dyDescent="0.2">
      <c r="A1672" t="s">
        <v>12</v>
      </c>
      <c r="B1672">
        <v>7.6</v>
      </c>
      <c r="C1672" s="1" t="str">
        <f t="shared" si="1022"/>
        <v>Low pH</v>
      </c>
      <c r="D1672">
        <v>17</v>
      </c>
      <c r="E1672">
        <v>1</v>
      </c>
      <c r="F1672">
        <v>6.7318800000000003</v>
      </c>
      <c r="G1672">
        <v>0</v>
      </c>
      <c r="H1672" s="1">
        <v>-36.480999999999995</v>
      </c>
      <c r="I1672" s="1">
        <v>-245.58571427999996</v>
      </c>
      <c r="J1672"/>
      <c r="K1672"/>
      <c r="L1672" s="1" t="str">
        <f t="shared" ref="L1672" si="1023">A1672</f>
        <v>crab</v>
      </c>
      <c r="M1672" s="1" t="str">
        <f t="shared" ref="M1672" si="1024">C1672</f>
        <v>Low pH</v>
      </c>
      <c r="N1672" s="1">
        <f t="shared" ref="N1672" si="1025">AVERAGE(F1672:F1681)</f>
        <v>5.7377600000000006</v>
      </c>
      <c r="O1672" s="1">
        <f t="shared" ref="O1672:P1672" si="1026">AVERAGE(H1672:H1681)</f>
        <v>-3.5684285714285773</v>
      </c>
      <c r="P1672" s="1">
        <f t="shared" si="1026"/>
        <v>-124.04145968000009</v>
      </c>
      <c r="Q1672" s="1">
        <f t="shared" ref="Q1672" si="1027">COUNTIF(G1672:G1681,"=1")</f>
        <v>1</v>
      </c>
      <c r="R1672" s="1">
        <f t="shared" ref="R1672" si="1028">COUNTIF(G1672:G1681,"=2")</f>
        <v>2</v>
      </c>
    </row>
    <row r="1673" spans="1:18" ht="16" x14ac:dyDescent="0.2">
      <c r="A1673" t="s">
        <v>12</v>
      </c>
      <c r="B1673">
        <v>7.6</v>
      </c>
      <c r="C1673" s="1" t="str">
        <f t="shared" si="1022"/>
        <v>Low pH</v>
      </c>
      <c r="D1673">
        <v>17</v>
      </c>
      <c r="E1673">
        <v>2</v>
      </c>
      <c r="F1673">
        <v>9.4338800000000003</v>
      </c>
      <c r="G1673">
        <v>0</v>
      </c>
      <c r="H1673" s="1">
        <v>-58.567000000000007</v>
      </c>
      <c r="I1673" s="1">
        <v>-552.51404996000008</v>
      </c>
      <c r="J1673"/>
      <c r="K1673"/>
    </row>
    <row r="1674" spans="1:18" ht="16" x14ac:dyDescent="0.2">
      <c r="A1674" t="s">
        <v>12</v>
      </c>
      <c r="B1674">
        <v>7.6</v>
      </c>
      <c r="C1674" s="1" t="str">
        <f t="shared" si="1022"/>
        <v>Low pH</v>
      </c>
      <c r="D1674">
        <v>17</v>
      </c>
      <c r="E1674">
        <v>3</v>
      </c>
      <c r="F1674">
        <v>10.17132</v>
      </c>
      <c r="G1674">
        <v>0</v>
      </c>
      <c r="H1674" s="1">
        <v>-59.425000000000011</v>
      </c>
      <c r="I1674" s="1">
        <v>-604.43069100000014</v>
      </c>
      <c r="J1674"/>
      <c r="K1674"/>
    </row>
    <row r="1675" spans="1:18" ht="16" x14ac:dyDescent="0.2">
      <c r="A1675" t="s">
        <v>12</v>
      </c>
      <c r="B1675">
        <v>7.6</v>
      </c>
      <c r="C1675" s="1" t="str">
        <f t="shared" si="1022"/>
        <v>Low pH</v>
      </c>
      <c r="D1675">
        <v>17</v>
      </c>
      <c r="E1675">
        <v>4</v>
      </c>
      <c r="F1675">
        <v>2.75508</v>
      </c>
      <c r="G1675">
        <v>0</v>
      </c>
      <c r="H1675" s="1">
        <v>-34.821000000000026</v>
      </c>
      <c r="I1675" s="1">
        <v>-95.934640680000072</v>
      </c>
      <c r="J1675"/>
      <c r="K1675"/>
    </row>
    <row r="1676" spans="1:18" ht="16" x14ac:dyDescent="0.2">
      <c r="A1676" t="s">
        <v>12</v>
      </c>
      <c r="B1676">
        <v>7.6</v>
      </c>
      <c r="C1676" s="1" t="str">
        <f t="shared" si="1022"/>
        <v>Low pH</v>
      </c>
      <c r="D1676">
        <v>17</v>
      </c>
      <c r="E1676">
        <v>5</v>
      </c>
      <c r="F1676">
        <v>2.6737200000000003</v>
      </c>
      <c r="G1676">
        <v>0</v>
      </c>
      <c r="H1676" s="1">
        <v>29.927999999999997</v>
      </c>
      <c r="I1676" s="1">
        <v>80.01909216</v>
      </c>
      <c r="J1676"/>
      <c r="K1676"/>
    </row>
    <row r="1677" spans="1:18" ht="16" x14ac:dyDescent="0.2">
      <c r="A1677" t="s">
        <v>12</v>
      </c>
      <c r="B1677">
        <v>7.6</v>
      </c>
      <c r="C1677" s="1" t="str">
        <f t="shared" si="1022"/>
        <v>Low pH</v>
      </c>
      <c r="D1677">
        <v>17</v>
      </c>
      <c r="E1677">
        <v>6</v>
      </c>
      <c r="F1677">
        <v>6.1229999999999993</v>
      </c>
      <c r="G1677">
        <v>0</v>
      </c>
      <c r="H1677" s="1">
        <v>63.512</v>
      </c>
      <c r="I1677" s="1">
        <v>388.88397599999996</v>
      </c>
      <c r="J1677"/>
      <c r="K1677"/>
    </row>
    <row r="1678" spans="1:18" ht="16" x14ac:dyDescent="0.2">
      <c r="A1678" t="s">
        <v>12</v>
      </c>
      <c r="B1678">
        <v>7.6</v>
      </c>
      <c r="C1678" s="1" t="str">
        <f t="shared" si="1022"/>
        <v>Low pH</v>
      </c>
      <c r="D1678">
        <v>17</v>
      </c>
      <c r="E1678">
        <v>7</v>
      </c>
      <c r="F1678">
        <v>2.2754400000000001</v>
      </c>
      <c r="G1678">
        <v>0</v>
      </c>
      <c r="H1678" s="1">
        <v>70.875</v>
      </c>
      <c r="I1678" s="1">
        <v>161.27181000000002</v>
      </c>
      <c r="J1678"/>
      <c r="K1678"/>
    </row>
    <row r="1679" spans="1:18" ht="16" x14ac:dyDescent="0.2">
      <c r="A1679" t="s">
        <v>12</v>
      </c>
      <c r="B1679">
        <v>7.6</v>
      </c>
      <c r="C1679" s="1" t="str">
        <f t="shared" si="1022"/>
        <v>Low pH</v>
      </c>
      <c r="D1679">
        <v>17</v>
      </c>
      <c r="E1679">
        <v>8</v>
      </c>
      <c r="F1679"/>
      <c r="G1679">
        <v>1</v>
      </c>
      <c r="J1679"/>
      <c r="K1679"/>
    </row>
    <row r="1680" spans="1:18" ht="16" x14ac:dyDescent="0.2">
      <c r="A1680" t="s">
        <v>12</v>
      </c>
      <c r="B1680">
        <v>7.6</v>
      </c>
      <c r="C1680" s="1" t="str">
        <f t="shared" si="1022"/>
        <v>Low pH</v>
      </c>
      <c r="D1680">
        <v>17</v>
      </c>
      <c r="E1680">
        <v>9</v>
      </c>
      <c r="F1680"/>
      <c r="G1680">
        <v>2</v>
      </c>
      <c r="J1680"/>
      <c r="K1680"/>
    </row>
    <row r="1681" spans="1:18" ht="16" x14ac:dyDescent="0.2">
      <c r="A1681" t="s">
        <v>12</v>
      </c>
      <c r="B1681">
        <v>7.6</v>
      </c>
      <c r="C1681" s="1" t="str">
        <f t="shared" si="1022"/>
        <v>Low pH</v>
      </c>
      <c r="D1681">
        <v>17</v>
      </c>
      <c r="E1681">
        <v>10</v>
      </c>
      <c r="F1681"/>
      <c r="G1681">
        <v>2</v>
      </c>
      <c r="J1681"/>
      <c r="K1681"/>
    </row>
    <row r="1682" spans="1:18" ht="16" x14ac:dyDescent="0.2">
      <c r="A1682" t="s">
        <v>12</v>
      </c>
      <c r="B1682">
        <v>7.6</v>
      </c>
      <c r="C1682" s="1" t="str">
        <f t="shared" si="1022"/>
        <v>Low pH</v>
      </c>
      <c r="D1682">
        <v>18</v>
      </c>
      <c r="E1682">
        <v>1</v>
      </c>
      <c r="F1682">
        <v>1.9332800000000001</v>
      </c>
      <c r="G1682">
        <v>0</v>
      </c>
      <c r="H1682" s="1">
        <v>-74.555999999999983</v>
      </c>
      <c r="I1682" s="1">
        <v>-144.13762367999996</v>
      </c>
      <c r="J1682"/>
      <c r="K1682"/>
      <c r="L1682" s="1" t="str">
        <f t="shared" ref="L1682" si="1029">A1682</f>
        <v>crab</v>
      </c>
      <c r="M1682" s="1" t="str">
        <f t="shared" ref="M1682" si="1030">C1682</f>
        <v>Low pH</v>
      </c>
      <c r="N1682" s="1">
        <f t="shared" ref="N1682" si="1031">AVERAGE(F1682:F1691)</f>
        <v>4.1064742857142855</v>
      </c>
      <c r="O1682" s="1">
        <f t="shared" ref="O1682:P1682" si="1032">AVERAGE(H1682:H1691)</f>
        <v>44.60857142857143</v>
      </c>
      <c r="P1682" s="1">
        <f t="shared" si="1032"/>
        <v>251.9611795657143</v>
      </c>
      <c r="Q1682" s="1">
        <f t="shared" ref="Q1682" si="1033">COUNTIF(G1682:G1691,"=1")</f>
        <v>1</v>
      </c>
      <c r="R1682" s="1">
        <f t="shared" ref="R1682" si="1034">COUNTIF(G1682:G1691,"=2")</f>
        <v>2</v>
      </c>
    </row>
    <row r="1683" spans="1:18" ht="16" x14ac:dyDescent="0.2">
      <c r="A1683" t="s">
        <v>12</v>
      </c>
      <c r="B1683">
        <v>7.6</v>
      </c>
      <c r="C1683" s="1" t="str">
        <f t="shared" si="1022"/>
        <v>Low pH</v>
      </c>
      <c r="D1683">
        <v>18</v>
      </c>
      <c r="E1683">
        <v>2</v>
      </c>
      <c r="F1683">
        <v>1.0244799999999998</v>
      </c>
      <c r="G1683">
        <v>0</v>
      </c>
      <c r="H1683" s="1">
        <v>47.66</v>
      </c>
      <c r="I1683" s="1">
        <v>48.826716799999986</v>
      </c>
      <c r="J1683"/>
      <c r="K1683"/>
    </row>
    <row r="1684" spans="1:18" ht="16" x14ac:dyDescent="0.2">
      <c r="A1684" t="s">
        <v>12</v>
      </c>
      <c r="B1684">
        <v>7.6</v>
      </c>
      <c r="C1684" s="1" t="str">
        <f t="shared" si="1022"/>
        <v>Low pH</v>
      </c>
      <c r="D1684">
        <v>18</v>
      </c>
      <c r="E1684">
        <v>3</v>
      </c>
      <c r="F1684">
        <v>2.26416</v>
      </c>
      <c r="G1684">
        <v>0</v>
      </c>
      <c r="H1684" s="1">
        <v>41.004999999999995</v>
      </c>
      <c r="I1684" s="1">
        <v>92.841880799999984</v>
      </c>
      <c r="J1684"/>
      <c r="K1684"/>
    </row>
    <row r="1685" spans="1:18" ht="16" x14ac:dyDescent="0.2">
      <c r="A1685" t="s">
        <v>12</v>
      </c>
      <c r="B1685">
        <v>7.6</v>
      </c>
      <c r="C1685" s="1" t="str">
        <f t="shared" si="1022"/>
        <v>Low pH</v>
      </c>
      <c r="D1685">
        <v>18</v>
      </c>
      <c r="E1685">
        <v>4</v>
      </c>
      <c r="F1685">
        <v>2.9761599999999997</v>
      </c>
      <c r="G1685">
        <v>0</v>
      </c>
      <c r="H1685" s="1">
        <v>62.745999999999995</v>
      </c>
      <c r="I1685" s="1">
        <v>186.74213535999996</v>
      </c>
      <c r="J1685"/>
      <c r="K1685"/>
    </row>
    <row r="1686" spans="1:18" ht="16" x14ac:dyDescent="0.2">
      <c r="A1686" t="s">
        <v>12</v>
      </c>
      <c r="B1686">
        <v>7.6</v>
      </c>
      <c r="C1686" s="1" t="str">
        <f t="shared" si="1022"/>
        <v>Low pH</v>
      </c>
      <c r="D1686">
        <v>18</v>
      </c>
      <c r="E1686">
        <v>5</v>
      </c>
      <c r="F1686">
        <v>2.72</v>
      </c>
      <c r="G1686">
        <v>0</v>
      </c>
      <c r="H1686" s="1">
        <v>81</v>
      </c>
      <c r="I1686" s="1">
        <v>220.32000000000002</v>
      </c>
      <c r="J1686"/>
      <c r="K1686"/>
    </row>
    <row r="1687" spans="1:18" ht="16" x14ac:dyDescent="0.2">
      <c r="A1687" t="s">
        <v>12</v>
      </c>
      <c r="B1687">
        <v>7.6</v>
      </c>
      <c r="C1687" s="1" t="str">
        <f t="shared" si="1022"/>
        <v>Low pH</v>
      </c>
      <c r="D1687">
        <v>18</v>
      </c>
      <c r="E1687">
        <v>6</v>
      </c>
      <c r="F1687">
        <v>5.5914400000000004</v>
      </c>
      <c r="G1687">
        <v>0</v>
      </c>
      <c r="H1687" s="1">
        <v>79.787000000000006</v>
      </c>
      <c r="I1687" s="1">
        <v>446.12422328000008</v>
      </c>
      <c r="J1687"/>
      <c r="K1687"/>
    </row>
    <row r="1688" spans="1:18" ht="16" x14ac:dyDescent="0.2">
      <c r="A1688" t="s">
        <v>12</v>
      </c>
      <c r="B1688">
        <v>7.6</v>
      </c>
      <c r="C1688" s="1" t="str">
        <f t="shared" si="1022"/>
        <v>Low pH</v>
      </c>
      <c r="D1688">
        <v>18</v>
      </c>
      <c r="E1688">
        <v>7</v>
      </c>
      <c r="F1688">
        <v>12.235799999999999</v>
      </c>
      <c r="G1688">
        <v>0</v>
      </c>
      <c r="H1688" s="1">
        <v>74.617999999999995</v>
      </c>
      <c r="I1688" s="1">
        <v>913.01092439999991</v>
      </c>
      <c r="J1688"/>
      <c r="K1688"/>
    </row>
    <row r="1689" spans="1:18" ht="16" x14ac:dyDescent="0.2">
      <c r="A1689" t="s">
        <v>12</v>
      </c>
      <c r="B1689">
        <v>7.6</v>
      </c>
      <c r="C1689" s="1" t="str">
        <f t="shared" si="1022"/>
        <v>Low pH</v>
      </c>
      <c r="D1689">
        <v>18</v>
      </c>
      <c r="E1689">
        <v>8</v>
      </c>
      <c r="F1689"/>
      <c r="G1689">
        <v>1</v>
      </c>
      <c r="J1689"/>
      <c r="K1689"/>
    </row>
    <row r="1690" spans="1:18" ht="16" x14ac:dyDescent="0.2">
      <c r="A1690" t="s">
        <v>12</v>
      </c>
      <c r="B1690">
        <v>7.6</v>
      </c>
      <c r="C1690" s="1" t="str">
        <f t="shared" si="1022"/>
        <v>Low pH</v>
      </c>
      <c r="D1690">
        <v>18</v>
      </c>
      <c r="E1690">
        <v>9</v>
      </c>
      <c r="F1690"/>
      <c r="G1690">
        <v>2</v>
      </c>
      <c r="J1690"/>
      <c r="K1690"/>
    </row>
    <row r="1691" spans="1:18" ht="16" x14ac:dyDescent="0.2">
      <c r="A1691" t="s">
        <v>12</v>
      </c>
      <c r="B1691">
        <v>7.6</v>
      </c>
      <c r="C1691" s="1" t="str">
        <f t="shared" si="1022"/>
        <v>Low pH</v>
      </c>
      <c r="D1691">
        <v>18</v>
      </c>
      <c r="E1691">
        <v>10</v>
      </c>
      <c r="F1691"/>
      <c r="G1691">
        <v>2</v>
      </c>
      <c r="J1691"/>
      <c r="K1691"/>
    </row>
    <row r="1692" spans="1:18" ht="16" x14ac:dyDescent="0.2">
      <c r="A1692" t="s">
        <v>12</v>
      </c>
      <c r="B1692">
        <v>7.6</v>
      </c>
      <c r="C1692" s="1" t="str">
        <f t="shared" si="1022"/>
        <v>Low pH</v>
      </c>
      <c r="D1692">
        <v>19</v>
      </c>
      <c r="E1692">
        <v>1</v>
      </c>
      <c r="F1692">
        <v>1.6414800000000001</v>
      </c>
      <c r="G1692">
        <v>0</v>
      </c>
      <c r="H1692" s="1">
        <v>-37.974999999999994</v>
      </c>
      <c r="I1692" s="1">
        <v>-62.335202999999993</v>
      </c>
      <c r="J1692"/>
      <c r="K1692"/>
      <c r="L1692" s="1" t="str">
        <f t="shared" ref="L1692" si="1035">A1692</f>
        <v>crab</v>
      </c>
      <c r="M1692" s="1" t="str">
        <f t="shared" ref="M1692" si="1036">C1692</f>
        <v>Low pH</v>
      </c>
      <c r="N1692" s="1">
        <f t="shared" ref="N1692" si="1037">AVERAGE(F1692:F1701)</f>
        <v>3.1096849999999998</v>
      </c>
      <c r="O1692" s="1">
        <f t="shared" ref="O1692:P1692" si="1038">AVERAGE(H1692:H1701)</f>
        <v>9.328000000000003</v>
      </c>
      <c r="P1692" s="1">
        <f t="shared" si="1038"/>
        <v>-10.769141899999964</v>
      </c>
      <c r="Q1692" s="1">
        <f t="shared" ref="Q1692" si="1039">COUNTIF(G1692:G1701,"=1")</f>
        <v>0</v>
      </c>
      <c r="R1692" s="1">
        <f t="shared" ref="R1692" si="1040">COUNTIF(G1692:G1701,"=2")</f>
        <v>2</v>
      </c>
    </row>
    <row r="1693" spans="1:18" ht="16" x14ac:dyDescent="0.2">
      <c r="A1693" t="s">
        <v>12</v>
      </c>
      <c r="B1693">
        <v>7.6</v>
      </c>
      <c r="C1693" s="1" t="str">
        <f t="shared" si="1022"/>
        <v>Low pH</v>
      </c>
      <c r="D1693">
        <v>19</v>
      </c>
      <c r="E1693">
        <v>2</v>
      </c>
      <c r="F1693">
        <v>6.2915999999999999</v>
      </c>
      <c r="G1693">
        <v>0</v>
      </c>
      <c r="H1693" s="1">
        <v>-69.260999999999967</v>
      </c>
      <c r="I1693" s="1">
        <v>-435.76250759999976</v>
      </c>
      <c r="J1693"/>
      <c r="K1693"/>
    </row>
    <row r="1694" spans="1:18" ht="16" x14ac:dyDescent="0.2">
      <c r="A1694" t="s">
        <v>12</v>
      </c>
      <c r="B1694">
        <v>7.6</v>
      </c>
      <c r="C1694" s="1" t="str">
        <f t="shared" si="1022"/>
        <v>Low pH</v>
      </c>
      <c r="D1694">
        <v>19</v>
      </c>
      <c r="E1694">
        <v>3</v>
      </c>
      <c r="F1694">
        <v>2.0015999999999998</v>
      </c>
      <c r="G1694">
        <v>0</v>
      </c>
      <c r="H1694" s="1">
        <v>11.290999999999997</v>
      </c>
      <c r="I1694" s="1">
        <v>22.60006559999999</v>
      </c>
      <c r="J1694"/>
      <c r="K1694"/>
    </row>
    <row r="1695" spans="1:18" ht="16" x14ac:dyDescent="0.2">
      <c r="A1695" t="s">
        <v>12</v>
      </c>
      <c r="B1695">
        <v>7.6</v>
      </c>
      <c r="C1695" s="1" t="str">
        <f t="shared" si="1022"/>
        <v>Low pH</v>
      </c>
      <c r="D1695">
        <v>19</v>
      </c>
      <c r="E1695">
        <v>4</v>
      </c>
      <c r="F1695">
        <v>1.5758000000000001</v>
      </c>
      <c r="G1695">
        <v>0</v>
      </c>
      <c r="H1695" s="1">
        <v>32.961999999999989</v>
      </c>
      <c r="I1695" s="1">
        <v>51.941519599999985</v>
      </c>
      <c r="J1695"/>
      <c r="K1695"/>
    </row>
    <row r="1696" spans="1:18" ht="16" x14ac:dyDescent="0.2">
      <c r="A1696" t="s">
        <v>12</v>
      </c>
      <c r="B1696">
        <v>7.6</v>
      </c>
      <c r="C1696" s="1" t="str">
        <f t="shared" si="1022"/>
        <v>Low pH</v>
      </c>
      <c r="D1696">
        <v>19</v>
      </c>
      <c r="E1696">
        <v>5</v>
      </c>
      <c r="F1696">
        <v>1.4945200000000001</v>
      </c>
      <c r="G1696">
        <v>0</v>
      </c>
      <c r="H1696" s="1">
        <v>83.475999999999999</v>
      </c>
      <c r="I1696" s="1">
        <v>124.75655152</v>
      </c>
      <c r="J1696"/>
      <c r="K1696"/>
    </row>
    <row r="1697" spans="1:18" ht="16" x14ac:dyDescent="0.2">
      <c r="A1697" t="s">
        <v>12</v>
      </c>
      <c r="B1697">
        <v>7.6</v>
      </c>
      <c r="C1697" s="1" t="str">
        <f t="shared" si="1022"/>
        <v>Low pH</v>
      </c>
      <c r="D1697">
        <v>19</v>
      </c>
      <c r="E1697">
        <v>6</v>
      </c>
      <c r="F1697">
        <v>3.3072000000000004</v>
      </c>
      <c r="G1697">
        <v>0</v>
      </c>
      <c r="H1697" s="1">
        <v>23.152000000000001</v>
      </c>
      <c r="I1697" s="1">
        <v>76.568294400000013</v>
      </c>
      <c r="J1697"/>
      <c r="K1697"/>
    </row>
    <row r="1698" spans="1:18" ht="16" x14ac:dyDescent="0.2">
      <c r="A1698" t="s">
        <v>12</v>
      </c>
      <c r="B1698">
        <v>7.6</v>
      </c>
      <c r="C1698" s="1" t="str">
        <f t="shared" si="1022"/>
        <v>Low pH</v>
      </c>
      <c r="D1698">
        <v>19</v>
      </c>
      <c r="E1698">
        <v>7</v>
      </c>
      <c r="F1698">
        <v>3.6990800000000004</v>
      </c>
      <c r="G1698">
        <v>0</v>
      </c>
      <c r="H1698" s="1">
        <v>12.570999999999998</v>
      </c>
      <c r="I1698" s="1">
        <v>46.50113468</v>
      </c>
      <c r="J1698"/>
      <c r="K1698"/>
    </row>
    <row r="1699" spans="1:18" ht="16" x14ac:dyDescent="0.2">
      <c r="A1699" t="s">
        <v>12</v>
      </c>
      <c r="B1699">
        <v>7.6</v>
      </c>
      <c r="C1699" s="1" t="str">
        <f t="shared" si="1022"/>
        <v>Low pH</v>
      </c>
      <c r="D1699">
        <v>19</v>
      </c>
      <c r="E1699">
        <v>8</v>
      </c>
      <c r="F1699">
        <v>4.8662000000000001</v>
      </c>
      <c r="G1699">
        <v>0</v>
      </c>
      <c r="H1699" s="1">
        <v>18.408000000000001</v>
      </c>
      <c r="I1699" s="1">
        <v>89.577009600000011</v>
      </c>
      <c r="J1699"/>
      <c r="K1699"/>
    </row>
    <row r="1700" spans="1:18" ht="16" x14ac:dyDescent="0.2">
      <c r="A1700" t="s">
        <v>12</v>
      </c>
      <c r="B1700">
        <v>7.6</v>
      </c>
      <c r="C1700" s="1" t="str">
        <f t="shared" si="1022"/>
        <v>Low pH</v>
      </c>
      <c r="D1700">
        <v>19</v>
      </c>
      <c r="E1700">
        <v>9</v>
      </c>
      <c r="F1700"/>
      <c r="G1700">
        <v>2</v>
      </c>
      <c r="J1700"/>
      <c r="K1700"/>
    </row>
    <row r="1701" spans="1:18" ht="16" x14ac:dyDescent="0.2">
      <c r="A1701" t="s">
        <v>12</v>
      </c>
      <c r="B1701">
        <v>7.6</v>
      </c>
      <c r="C1701" s="1" t="str">
        <f t="shared" si="1022"/>
        <v>Low pH</v>
      </c>
      <c r="D1701">
        <v>19</v>
      </c>
      <c r="E1701">
        <v>10</v>
      </c>
      <c r="F1701"/>
      <c r="G1701">
        <v>2</v>
      </c>
      <c r="J1701"/>
      <c r="K1701"/>
    </row>
    <row r="1702" spans="1:18" ht="16" x14ac:dyDescent="0.2">
      <c r="A1702" t="s">
        <v>12</v>
      </c>
      <c r="B1702">
        <v>7.6</v>
      </c>
      <c r="C1702" s="1" t="str">
        <f t="shared" si="1022"/>
        <v>Low pH</v>
      </c>
      <c r="D1702">
        <v>20</v>
      </c>
      <c r="E1702">
        <v>1</v>
      </c>
      <c r="F1702">
        <v>2.64</v>
      </c>
      <c r="G1702">
        <v>0</v>
      </c>
      <c r="H1702" s="1">
        <v>81</v>
      </c>
      <c r="I1702" s="1">
        <v>213.84</v>
      </c>
      <c r="J1702"/>
      <c r="K1702"/>
      <c r="L1702" s="1" t="str">
        <f t="shared" ref="L1702" si="1041">A1702</f>
        <v>crab</v>
      </c>
      <c r="M1702" s="1" t="str">
        <f t="shared" ref="M1702" si="1042">C1702</f>
        <v>Low pH</v>
      </c>
      <c r="N1702" s="1">
        <f t="shared" ref="N1702" si="1043">AVERAGE(F1702:F1711)</f>
        <v>5.0862533333333335</v>
      </c>
      <c r="O1702" s="1">
        <f t="shared" ref="O1702:P1702" si="1044">AVERAGE(H1702:H1711)</f>
        <v>-0.94066666666666754</v>
      </c>
      <c r="P1702" s="1">
        <f t="shared" si="1044"/>
        <v>-218.47168690222225</v>
      </c>
      <c r="Q1702" s="1">
        <f t="shared" ref="Q1702" si="1045">COUNTIF(G1702:G1711,"=1")</f>
        <v>0</v>
      </c>
      <c r="R1702" s="1">
        <f t="shared" ref="R1702" si="1046">COUNTIF(G1702:G1711,"=2")</f>
        <v>1</v>
      </c>
    </row>
    <row r="1703" spans="1:18" ht="16" x14ac:dyDescent="0.2">
      <c r="A1703" t="s">
        <v>12</v>
      </c>
      <c r="B1703">
        <v>7.6</v>
      </c>
      <c r="C1703" s="1" t="str">
        <f t="shared" si="1022"/>
        <v>Low pH</v>
      </c>
      <c r="D1703">
        <v>20</v>
      </c>
      <c r="E1703">
        <v>2</v>
      </c>
      <c r="F1703">
        <v>3.6877999999999997</v>
      </c>
      <c r="G1703">
        <v>0</v>
      </c>
      <c r="H1703" s="1">
        <v>68.471000000000004</v>
      </c>
      <c r="I1703" s="1">
        <v>252.5073538</v>
      </c>
      <c r="J1703"/>
      <c r="K1703"/>
    </row>
    <row r="1704" spans="1:18" ht="16" x14ac:dyDescent="0.2">
      <c r="A1704" t="s">
        <v>12</v>
      </c>
      <c r="B1704">
        <v>7.6</v>
      </c>
      <c r="C1704" s="1" t="str">
        <f t="shared" si="1022"/>
        <v>Low pH</v>
      </c>
      <c r="D1704">
        <v>20</v>
      </c>
      <c r="E1704">
        <v>3</v>
      </c>
      <c r="F1704">
        <v>2.2414399999999999</v>
      </c>
      <c r="G1704">
        <v>0</v>
      </c>
      <c r="H1704" s="1">
        <v>46.176000000000002</v>
      </c>
      <c r="I1704" s="1">
        <v>103.50073344</v>
      </c>
      <c r="J1704"/>
      <c r="K1704"/>
    </row>
    <row r="1705" spans="1:18" ht="16" x14ac:dyDescent="0.2">
      <c r="A1705" t="s">
        <v>12</v>
      </c>
      <c r="B1705">
        <v>7.6</v>
      </c>
      <c r="C1705" s="1" t="str">
        <f t="shared" si="1022"/>
        <v>Low pH</v>
      </c>
      <c r="D1705">
        <v>20</v>
      </c>
      <c r="E1705">
        <v>4</v>
      </c>
      <c r="F1705">
        <v>1.4488799999999999</v>
      </c>
      <c r="G1705">
        <v>0</v>
      </c>
      <c r="H1705" s="1">
        <v>74.66</v>
      </c>
      <c r="I1705" s="1">
        <v>108.17338079999999</v>
      </c>
      <c r="J1705"/>
      <c r="K1705"/>
    </row>
    <row r="1706" spans="1:18" ht="16" x14ac:dyDescent="0.2">
      <c r="A1706" t="s">
        <v>12</v>
      </c>
      <c r="B1706">
        <v>7.6</v>
      </c>
      <c r="C1706" s="1" t="str">
        <f t="shared" si="1022"/>
        <v>Low pH</v>
      </c>
      <c r="D1706">
        <v>20</v>
      </c>
      <c r="E1706">
        <v>5</v>
      </c>
      <c r="F1706">
        <v>1.1113999999999999</v>
      </c>
      <c r="G1706">
        <v>0</v>
      </c>
      <c r="H1706" s="1">
        <v>21.256</v>
      </c>
      <c r="I1706" s="1">
        <v>23.623918399999997</v>
      </c>
      <c r="J1706"/>
      <c r="K1706"/>
    </row>
    <row r="1707" spans="1:18" ht="16" x14ac:dyDescent="0.2">
      <c r="A1707" t="s">
        <v>12</v>
      </c>
      <c r="B1707">
        <v>7.6</v>
      </c>
      <c r="C1707" s="1" t="str">
        <f t="shared" si="1022"/>
        <v>Low pH</v>
      </c>
      <c r="D1707">
        <v>20</v>
      </c>
      <c r="E1707">
        <v>6</v>
      </c>
      <c r="F1707">
        <v>4.7362400000000004</v>
      </c>
      <c r="G1707">
        <v>0</v>
      </c>
      <c r="H1707" s="1">
        <v>-61.548999999999978</v>
      </c>
      <c r="I1707" s="1">
        <v>-291.51083575999991</v>
      </c>
      <c r="J1707"/>
      <c r="K1707"/>
    </row>
    <row r="1708" spans="1:18" ht="16" x14ac:dyDescent="0.2">
      <c r="A1708" t="s">
        <v>12</v>
      </c>
      <c r="B1708">
        <v>7.6</v>
      </c>
      <c r="C1708" s="1" t="str">
        <f t="shared" si="1022"/>
        <v>Low pH</v>
      </c>
      <c r="D1708">
        <v>20</v>
      </c>
      <c r="E1708">
        <v>7</v>
      </c>
      <c r="F1708">
        <v>6.9852400000000001</v>
      </c>
      <c r="G1708">
        <v>0</v>
      </c>
      <c r="H1708" s="1">
        <v>-78.904999999999973</v>
      </c>
      <c r="I1708" s="1">
        <v>-551.17036219999977</v>
      </c>
      <c r="J1708"/>
      <c r="K1708"/>
    </row>
    <row r="1709" spans="1:18" ht="16" x14ac:dyDescent="0.2">
      <c r="A1709" t="s">
        <v>12</v>
      </c>
      <c r="B1709">
        <v>7.6</v>
      </c>
      <c r="C1709" s="1" t="str">
        <f t="shared" si="1022"/>
        <v>Low pH</v>
      </c>
      <c r="D1709">
        <v>20</v>
      </c>
      <c r="E1709">
        <v>8</v>
      </c>
      <c r="F1709">
        <v>10.75844</v>
      </c>
      <c r="G1709">
        <v>0</v>
      </c>
      <c r="H1709" s="1">
        <v>-82.586000000000013</v>
      </c>
      <c r="I1709" s="1">
        <v>-888.49652584000012</v>
      </c>
      <c r="J1709"/>
      <c r="K1709"/>
    </row>
    <row r="1710" spans="1:18" ht="16" x14ac:dyDescent="0.2">
      <c r="A1710" t="s">
        <v>12</v>
      </c>
      <c r="B1710">
        <v>7.6</v>
      </c>
      <c r="C1710" s="1" t="str">
        <f t="shared" si="1022"/>
        <v>Low pH</v>
      </c>
      <c r="D1710">
        <v>20</v>
      </c>
      <c r="E1710">
        <v>9</v>
      </c>
      <c r="F1710">
        <v>12.166840000000001</v>
      </c>
      <c r="G1710">
        <v>0</v>
      </c>
      <c r="H1710" s="1">
        <v>-76.989000000000033</v>
      </c>
      <c r="I1710" s="1">
        <v>-936.71284476000039</v>
      </c>
      <c r="J1710"/>
      <c r="K1710"/>
    </row>
    <row r="1711" spans="1:18" ht="16" x14ac:dyDescent="0.2">
      <c r="A1711" t="s">
        <v>12</v>
      </c>
      <c r="B1711">
        <v>7.6</v>
      </c>
      <c r="C1711" s="1" t="str">
        <f t="shared" si="1022"/>
        <v>Low pH</v>
      </c>
      <c r="D1711">
        <v>20</v>
      </c>
      <c r="E1711">
        <v>10</v>
      </c>
      <c r="F1711"/>
      <c r="G1711">
        <v>2</v>
      </c>
      <c r="J1711"/>
      <c r="K1711"/>
    </row>
    <row r="1712" spans="1:18" ht="16" x14ac:dyDescent="0.2">
      <c r="A1712" t="s">
        <v>12</v>
      </c>
      <c r="B1712">
        <v>7.6</v>
      </c>
      <c r="C1712" s="1" t="str">
        <f t="shared" si="1022"/>
        <v>Low pH</v>
      </c>
      <c r="D1712">
        <v>21</v>
      </c>
      <c r="E1712">
        <v>1</v>
      </c>
      <c r="F1712">
        <v>12.712960000000001</v>
      </c>
      <c r="G1712">
        <v>0</v>
      </c>
      <c r="H1712" s="1">
        <v>-74.85899999999998</v>
      </c>
      <c r="I1712" s="1">
        <v>-951.67947263999986</v>
      </c>
      <c r="J1712"/>
      <c r="K1712"/>
      <c r="L1712" s="1" t="str">
        <f t="shared" ref="L1712" si="1047">A1712</f>
        <v>crab</v>
      </c>
      <c r="M1712" s="1" t="str">
        <f t="shared" ref="M1712" si="1048">C1712</f>
        <v>Low pH</v>
      </c>
      <c r="N1712" s="1">
        <f t="shared" ref="N1712" si="1049">AVERAGE(F1712:F1721)</f>
        <v>7.9514000000000014</v>
      </c>
      <c r="O1712" s="1">
        <f t="shared" ref="O1712:P1712" si="1050">AVERAGE(H1712:H1721)</f>
        <v>12.993400000000005</v>
      </c>
      <c r="P1712" s="1">
        <f t="shared" si="1050"/>
        <v>48.356340032000034</v>
      </c>
      <c r="Q1712" s="1">
        <f t="shared" ref="Q1712" si="1051">COUNTIF(G1712:G1721,"=1")</f>
        <v>3</v>
      </c>
      <c r="R1712" s="1">
        <f t="shared" ref="R1712" si="1052">COUNTIF(G1712:G1721,"=2")</f>
        <v>2</v>
      </c>
    </row>
    <row r="1713" spans="1:18" ht="16" x14ac:dyDescent="0.2">
      <c r="A1713" t="s">
        <v>12</v>
      </c>
      <c r="B1713">
        <v>7.6</v>
      </c>
      <c r="C1713" s="1" t="str">
        <f t="shared" si="1022"/>
        <v>Low pH</v>
      </c>
      <c r="D1713">
        <v>21</v>
      </c>
      <c r="E1713">
        <v>2</v>
      </c>
      <c r="F1713">
        <v>3.7060000000000004</v>
      </c>
      <c r="G1713">
        <v>0</v>
      </c>
      <c r="H1713" s="1">
        <v>4.7360000000000042</v>
      </c>
      <c r="I1713" s="1">
        <v>17.551616000000017</v>
      </c>
      <c r="J1713"/>
      <c r="K1713"/>
    </row>
    <row r="1714" spans="1:18" ht="16" x14ac:dyDescent="0.2">
      <c r="A1714" t="s">
        <v>12</v>
      </c>
      <c r="B1714">
        <v>7.6</v>
      </c>
      <c r="C1714" s="1" t="str">
        <f t="shared" si="1022"/>
        <v>Low pH</v>
      </c>
      <c r="D1714">
        <v>21</v>
      </c>
      <c r="E1714">
        <v>3</v>
      </c>
      <c r="F1714">
        <v>4.8596399999999997</v>
      </c>
      <c r="G1714">
        <v>0</v>
      </c>
      <c r="H1714" s="1">
        <v>23.905000000000001</v>
      </c>
      <c r="I1714" s="1">
        <v>116.1696942</v>
      </c>
      <c r="J1714"/>
      <c r="K1714"/>
    </row>
    <row r="1715" spans="1:18" ht="16" x14ac:dyDescent="0.2">
      <c r="A1715" t="s">
        <v>12</v>
      </c>
      <c r="B1715">
        <v>7.6</v>
      </c>
      <c r="C1715" s="1" t="str">
        <f t="shared" si="1022"/>
        <v>Low pH</v>
      </c>
      <c r="D1715">
        <v>21</v>
      </c>
      <c r="E1715">
        <v>4</v>
      </c>
      <c r="F1715">
        <v>7.7286000000000001</v>
      </c>
      <c r="G1715">
        <v>0</v>
      </c>
      <c r="H1715" s="1">
        <v>44.841999999999999</v>
      </c>
      <c r="I1715" s="1">
        <v>346.56588119999998</v>
      </c>
      <c r="J1715"/>
      <c r="K1715"/>
    </row>
    <row r="1716" spans="1:18" ht="16" x14ac:dyDescent="0.2">
      <c r="A1716" t="s">
        <v>12</v>
      </c>
      <c r="B1716">
        <v>7.6</v>
      </c>
      <c r="C1716" s="1" t="str">
        <f t="shared" si="1022"/>
        <v>Low pH</v>
      </c>
      <c r="D1716">
        <v>21</v>
      </c>
      <c r="E1716">
        <v>5</v>
      </c>
      <c r="F1716">
        <v>10.7498</v>
      </c>
      <c r="G1716">
        <v>0</v>
      </c>
      <c r="H1716" s="1">
        <v>66.343000000000004</v>
      </c>
      <c r="I1716" s="1">
        <v>713.17398140000012</v>
      </c>
      <c r="J1716"/>
      <c r="K1716"/>
    </row>
    <row r="1717" spans="1:18" ht="16" x14ac:dyDescent="0.2">
      <c r="A1717" t="s">
        <v>12</v>
      </c>
      <c r="B1717">
        <v>7.6</v>
      </c>
      <c r="C1717" s="1" t="str">
        <f t="shared" si="1022"/>
        <v>Low pH</v>
      </c>
      <c r="D1717">
        <v>21</v>
      </c>
      <c r="E1717">
        <v>6</v>
      </c>
      <c r="F1717"/>
      <c r="G1717">
        <v>1</v>
      </c>
      <c r="J1717"/>
      <c r="K1717"/>
    </row>
    <row r="1718" spans="1:18" ht="16" x14ac:dyDescent="0.2">
      <c r="A1718" t="s">
        <v>12</v>
      </c>
      <c r="B1718">
        <v>7.6</v>
      </c>
      <c r="C1718" s="1" t="str">
        <f t="shared" si="1022"/>
        <v>Low pH</v>
      </c>
      <c r="D1718">
        <v>21</v>
      </c>
      <c r="E1718">
        <v>7</v>
      </c>
      <c r="F1718"/>
      <c r="G1718">
        <v>1</v>
      </c>
      <c r="J1718"/>
      <c r="K1718"/>
    </row>
    <row r="1719" spans="1:18" ht="16" x14ac:dyDescent="0.2">
      <c r="A1719" t="s">
        <v>12</v>
      </c>
      <c r="B1719">
        <v>7.6</v>
      </c>
      <c r="C1719" s="1" t="str">
        <f t="shared" si="1022"/>
        <v>Low pH</v>
      </c>
      <c r="D1719">
        <v>21</v>
      </c>
      <c r="E1719">
        <v>8</v>
      </c>
      <c r="F1719"/>
      <c r="G1719">
        <v>1</v>
      </c>
      <c r="J1719"/>
      <c r="K1719"/>
    </row>
    <row r="1720" spans="1:18" ht="16" x14ac:dyDescent="0.2">
      <c r="A1720" t="s">
        <v>12</v>
      </c>
      <c r="B1720">
        <v>7.6</v>
      </c>
      <c r="C1720" s="1" t="str">
        <f t="shared" si="1022"/>
        <v>Low pH</v>
      </c>
      <c r="D1720">
        <v>21</v>
      </c>
      <c r="E1720">
        <v>9</v>
      </c>
      <c r="F1720"/>
      <c r="G1720">
        <v>2</v>
      </c>
      <c r="J1720"/>
      <c r="K1720"/>
    </row>
    <row r="1721" spans="1:18" ht="16" x14ac:dyDescent="0.2">
      <c r="A1721" t="s">
        <v>12</v>
      </c>
      <c r="B1721">
        <v>7.6</v>
      </c>
      <c r="C1721" s="1" t="str">
        <f t="shared" si="1022"/>
        <v>Low pH</v>
      </c>
      <c r="D1721">
        <v>21</v>
      </c>
      <c r="E1721">
        <v>10</v>
      </c>
      <c r="F1721"/>
      <c r="G1721">
        <v>2</v>
      </c>
      <c r="J1721"/>
      <c r="K1721"/>
    </row>
    <row r="1722" spans="1:18" ht="16" x14ac:dyDescent="0.2">
      <c r="A1722" t="s">
        <v>12</v>
      </c>
      <c r="B1722">
        <v>7.6</v>
      </c>
      <c r="C1722" s="1" t="str">
        <f t="shared" si="1022"/>
        <v>Low pH</v>
      </c>
      <c r="D1722">
        <v>22</v>
      </c>
      <c r="E1722">
        <v>1</v>
      </c>
      <c r="F1722">
        <v>5.1112400000000004</v>
      </c>
      <c r="G1722">
        <v>0</v>
      </c>
      <c r="H1722" s="1">
        <v>-30.919999999999987</v>
      </c>
      <c r="I1722" s="1">
        <v>-158.03954079999994</v>
      </c>
      <c r="J1722"/>
      <c r="K1722"/>
      <c r="L1722" s="1" t="str">
        <f t="shared" ref="L1722" si="1053">A1722</f>
        <v>crab</v>
      </c>
      <c r="M1722" s="1" t="str">
        <f t="shared" ref="M1722" si="1054">C1722</f>
        <v>Low pH</v>
      </c>
      <c r="N1722" s="1">
        <f t="shared" ref="N1722" si="1055">AVERAGE(F1722:F1731)</f>
        <v>3.5851155555555554</v>
      </c>
      <c r="O1722" s="1">
        <f t="shared" ref="O1722:P1722" si="1056">AVERAGE(H1722:H1731)</f>
        <v>16.302111111111117</v>
      </c>
      <c r="P1722" s="1">
        <f t="shared" si="1056"/>
        <v>36.511277000000014</v>
      </c>
      <c r="Q1722" s="1">
        <f t="shared" ref="Q1722" si="1057">COUNTIF(G1722:G1731,"=1")</f>
        <v>0</v>
      </c>
      <c r="R1722" s="1">
        <f t="shared" ref="R1722" si="1058">COUNTIF(G1722:G1731,"=2")</f>
        <v>1</v>
      </c>
    </row>
    <row r="1723" spans="1:18" ht="16" x14ac:dyDescent="0.2">
      <c r="A1723" t="s">
        <v>12</v>
      </c>
      <c r="B1723">
        <v>7.6</v>
      </c>
      <c r="C1723" s="1" t="str">
        <f t="shared" si="1022"/>
        <v>Low pH</v>
      </c>
      <c r="D1723">
        <v>22</v>
      </c>
      <c r="E1723">
        <v>2</v>
      </c>
      <c r="F1723">
        <v>2.1181200000000002</v>
      </c>
      <c r="G1723">
        <v>0</v>
      </c>
      <c r="H1723" s="1">
        <v>88.114000000000004</v>
      </c>
      <c r="I1723" s="1">
        <v>186.63602568000002</v>
      </c>
      <c r="J1723"/>
      <c r="K1723"/>
    </row>
    <row r="1724" spans="1:18" ht="16" x14ac:dyDescent="0.2">
      <c r="A1724" t="s">
        <v>12</v>
      </c>
      <c r="B1724">
        <v>7.6</v>
      </c>
      <c r="C1724" s="1" t="str">
        <f t="shared" si="1022"/>
        <v>Low pH</v>
      </c>
      <c r="D1724">
        <v>22</v>
      </c>
      <c r="E1724">
        <v>3</v>
      </c>
      <c r="F1724">
        <v>1.137</v>
      </c>
      <c r="G1724">
        <v>0</v>
      </c>
      <c r="H1724" s="1">
        <v>30.289000000000001</v>
      </c>
      <c r="I1724" s="1">
        <v>34.438593000000004</v>
      </c>
      <c r="J1724"/>
      <c r="K1724"/>
    </row>
    <row r="1725" spans="1:18" ht="16" x14ac:dyDescent="0.2">
      <c r="A1725" t="s">
        <v>12</v>
      </c>
      <c r="B1725">
        <v>7.6</v>
      </c>
      <c r="C1725" s="1" t="str">
        <f t="shared" si="1022"/>
        <v>Low pH</v>
      </c>
      <c r="D1725">
        <v>22</v>
      </c>
      <c r="E1725">
        <v>4</v>
      </c>
      <c r="F1725">
        <v>2.3033999999999999</v>
      </c>
      <c r="G1725">
        <v>0</v>
      </c>
      <c r="H1725" s="1">
        <v>-29.322999999999979</v>
      </c>
      <c r="I1725" s="1">
        <v>-67.542598199999944</v>
      </c>
      <c r="J1725"/>
      <c r="K1725"/>
    </row>
    <row r="1726" spans="1:18" ht="16" x14ac:dyDescent="0.2">
      <c r="A1726" t="s">
        <v>12</v>
      </c>
      <c r="B1726">
        <v>7.6</v>
      </c>
      <c r="C1726" s="1" t="str">
        <f t="shared" si="1022"/>
        <v>Low pH</v>
      </c>
      <c r="D1726">
        <v>22</v>
      </c>
      <c r="E1726">
        <v>5</v>
      </c>
      <c r="F1726">
        <v>2.09992</v>
      </c>
      <c r="G1726">
        <v>0</v>
      </c>
      <c r="H1726" s="1">
        <v>31.365000000000002</v>
      </c>
      <c r="I1726" s="1">
        <v>65.86399080000001</v>
      </c>
      <c r="J1726"/>
      <c r="K1726"/>
    </row>
    <row r="1727" spans="1:18" ht="16" x14ac:dyDescent="0.2">
      <c r="A1727" t="s">
        <v>12</v>
      </c>
      <c r="B1727">
        <v>7.6</v>
      </c>
      <c r="C1727" s="1" t="str">
        <f t="shared" si="1022"/>
        <v>Low pH</v>
      </c>
      <c r="D1727">
        <v>22</v>
      </c>
      <c r="E1727">
        <v>6</v>
      </c>
      <c r="F1727">
        <v>2.6892399999999999</v>
      </c>
      <c r="G1727">
        <v>0</v>
      </c>
      <c r="H1727" s="1">
        <v>21.379000000000005</v>
      </c>
      <c r="I1727" s="1">
        <v>57.493261960000012</v>
      </c>
      <c r="J1727"/>
      <c r="K1727"/>
    </row>
    <row r="1728" spans="1:18" ht="16" x14ac:dyDescent="0.2">
      <c r="A1728" t="s">
        <v>12</v>
      </c>
      <c r="B1728">
        <v>7.6</v>
      </c>
      <c r="C1728" s="1" t="str">
        <f t="shared" si="1022"/>
        <v>Low pH</v>
      </c>
      <c r="D1728">
        <v>22</v>
      </c>
      <c r="E1728">
        <v>7</v>
      </c>
      <c r="F1728">
        <v>4.8536799999999998</v>
      </c>
      <c r="G1728">
        <v>0</v>
      </c>
      <c r="H1728" s="1">
        <v>-0.46899999999999409</v>
      </c>
      <c r="I1728" s="1">
        <v>-2.2763759199999711</v>
      </c>
      <c r="J1728"/>
      <c r="K1728"/>
    </row>
    <row r="1729" spans="1:18" ht="16" x14ac:dyDescent="0.2">
      <c r="A1729" t="s">
        <v>12</v>
      </c>
      <c r="B1729">
        <v>7.6</v>
      </c>
      <c r="C1729" s="1" t="str">
        <f t="shared" si="1022"/>
        <v>Low pH</v>
      </c>
      <c r="D1729">
        <v>22</v>
      </c>
      <c r="E1729">
        <v>8</v>
      </c>
      <c r="F1729">
        <v>5.4611199999999993</v>
      </c>
      <c r="G1729">
        <v>0</v>
      </c>
      <c r="H1729" s="1">
        <v>22.826999999999998</v>
      </c>
      <c r="I1729" s="1">
        <v>124.66098623999997</v>
      </c>
      <c r="J1729"/>
      <c r="K1729"/>
    </row>
    <row r="1730" spans="1:18" ht="16" x14ac:dyDescent="0.2">
      <c r="A1730" t="s">
        <v>12</v>
      </c>
      <c r="B1730">
        <v>7.6</v>
      </c>
      <c r="C1730" s="1" t="str">
        <f t="shared" si="1022"/>
        <v>Low pH</v>
      </c>
      <c r="D1730">
        <v>22</v>
      </c>
      <c r="E1730">
        <v>9</v>
      </c>
      <c r="F1730">
        <v>6.4923199999999994</v>
      </c>
      <c r="G1730">
        <v>0</v>
      </c>
      <c r="H1730" s="1">
        <v>13.456999999999994</v>
      </c>
      <c r="I1730" s="1">
        <v>87.367150239999944</v>
      </c>
      <c r="J1730"/>
      <c r="K1730"/>
    </row>
    <row r="1731" spans="1:18" ht="16" x14ac:dyDescent="0.2">
      <c r="A1731" t="s">
        <v>12</v>
      </c>
      <c r="B1731">
        <v>7.6</v>
      </c>
      <c r="C1731" s="1" t="str">
        <f t="shared" ref="C1731:C1794" si="1059">IF(B1731&gt;8,"Control pH","Low pH")</f>
        <v>Low pH</v>
      </c>
      <c r="D1731">
        <v>22</v>
      </c>
      <c r="E1731">
        <v>10</v>
      </c>
      <c r="F1731"/>
      <c r="G1731">
        <v>2</v>
      </c>
      <c r="J1731"/>
      <c r="K1731"/>
    </row>
    <row r="1732" spans="1:18" ht="16" x14ac:dyDescent="0.2">
      <c r="A1732" t="s">
        <v>12</v>
      </c>
      <c r="B1732">
        <v>7.6</v>
      </c>
      <c r="C1732" s="1" t="str">
        <f t="shared" si="1059"/>
        <v>Low pH</v>
      </c>
      <c r="D1732">
        <v>23</v>
      </c>
      <c r="E1732">
        <v>1</v>
      </c>
      <c r="F1732">
        <v>3.2984800000000001</v>
      </c>
      <c r="G1732">
        <v>0</v>
      </c>
      <c r="H1732" s="1">
        <v>-58.165999999999997</v>
      </c>
      <c r="I1732" s="1">
        <v>-191.85938768</v>
      </c>
      <c r="J1732"/>
      <c r="K1732"/>
      <c r="L1732" s="1" t="str">
        <f t="shared" ref="L1732" si="1060">A1732</f>
        <v>crab</v>
      </c>
      <c r="M1732" s="1" t="str">
        <f t="shared" ref="M1732" si="1061">C1732</f>
        <v>Low pH</v>
      </c>
      <c r="N1732" s="1">
        <f t="shared" ref="N1732" si="1062">AVERAGE(F1732:F1741)</f>
        <v>2.6962649999999999</v>
      </c>
      <c r="O1732" s="1">
        <f t="shared" ref="O1732:P1732" si="1063">AVERAGE(H1732:H1741)</f>
        <v>-24.045999999999999</v>
      </c>
      <c r="P1732" s="1">
        <f t="shared" si="1063"/>
        <v>-25.010326350000021</v>
      </c>
      <c r="Q1732" s="1">
        <f t="shared" ref="Q1732" si="1064">COUNTIF(G1732:G1741,"=1")</f>
        <v>1</v>
      </c>
      <c r="R1732" s="1">
        <f t="shared" ref="R1732" si="1065">COUNTIF(G1732:G1741,"=2")</f>
        <v>1</v>
      </c>
    </row>
    <row r="1733" spans="1:18" ht="16" x14ac:dyDescent="0.2">
      <c r="A1733" t="s">
        <v>12</v>
      </c>
      <c r="B1733">
        <v>7.6</v>
      </c>
      <c r="C1733" s="1" t="str">
        <f t="shared" si="1059"/>
        <v>Low pH</v>
      </c>
      <c r="D1733">
        <v>23</v>
      </c>
      <c r="E1733">
        <v>2</v>
      </c>
      <c r="F1733">
        <v>5.4757600000000002</v>
      </c>
      <c r="G1733">
        <v>0</v>
      </c>
      <c r="H1733" s="1">
        <v>-16.067000000000007</v>
      </c>
      <c r="I1733" s="1">
        <v>-87.979035920000044</v>
      </c>
      <c r="J1733"/>
      <c r="K1733"/>
    </row>
    <row r="1734" spans="1:18" ht="16" x14ac:dyDescent="0.2">
      <c r="A1734" t="s">
        <v>12</v>
      </c>
      <c r="B1734">
        <v>7.6</v>
      </c>
      <c r="C1734" s="1" t="str">
        <f t="shared" si="1059"/>
        <v>Low pH</v>
      </c>
      <c r="D1734">
        <v>23</v>
      </c>
      <c r="E1734">
        <v>3</v>
      </c>
      <c r="F1734">
        <v>2.1525599999999998</v>
      </c>
      <c r="G1734">
        <v>0</v>
      </c>
      <c r="H1734" s="1">
        <v>-39.013000000000005</v>
      </c>
      <c r="I1734" s="1">
        <v>-83.97782328000001</v>
      </c>
      <c r="J1734"/>
      <c r="K1734"/>
    </row>
    <row r="1735" spans="1:18" ht="16" x14ac:dyDescent="0.2">
      <c r="A1735" t="s">
        <v>12</v>
      </c>
      <c r="B1735">
        <v>7.6</v>
      </c>
      <c r="C1735" s="1" t="str">
        <f t="shared" si="1059"/>
        <v>Low pH</v>
      </c>
      <c r="D1735">
        <v>23</v>
      </c>
      <c r="E1735">
        <v>4</v>
      </c>
      <c r="F1735">
        <v>1.7008400000000001</v>
      </c>
      <c r="G1735">
        <v>0</v>
      </c>
      <c r="H1735" s="1">
        <v>-32.186000000000007</v>
      </c>
      <c r="I1735" s="1">
        <v>-54.743236240000016</v>
      </c>
      <c r="J1735"/>
      <c r="K1735"/>
    </row>
    <row r="1736" spans="1:18" ht="16" x14ac:dyDescent="0.2">
      <c r="A1736" t="s">
        <v>12</v>
      </c>
      <c r="B1736">
        <v>7.6</v>
      </c>
      <c r="C1736" s="1" t="str">
        <f t="shared" si="1059"/>
        <v>Low pH</v>
      </c>
      <c r="D1736">
        <v>23</v>
      </c>
      <c r="E1736">
        <v>5</v>
      </c>
      <c r="F1736">
        <v>0.85040000000000004</v>
      </c>
      <c r="G1736">
        <v>0</v>
      </c>
      <c r="H1736" s="1">
        <v>-39.813999999999993</v>
      </c>
      <c r="I1736" s="1">
        <v>-33.857825599999998</v>
      </c>
      <c r="J1736"/>
      <c r="K1736"/>
    </row>
    <row r="1737" spans="1:18" ht="16" x14ac:dyDescent="0.2">
      <c r="A1737" t="s">
        <v>12</v>
      </c>
      <c r="B1737">
        <v>7.6</v>
      </c>
      <c r="C1737" s="1" t="str">
        <f t="shared" si="1059"/>
        <v>Low pH</v>
      </c>
      <c r="D1737">
        <v>23</v>
      </c>
      <c r="E1737">
        <v>6</v>
      </c>
      <c r="F1737">
        <v>0.85040000000000004</v>
      </c>
      <c r="G1737">
        <v>0</v>
      </c>
      <c r="H1737" s="1">
        <v>-50.185999999999979</v>
      </c>
      <c r="I1737" s="1">
        <v>-42.678174399999982</v>
      </c>
      <c r="J1737"/>
      <c r="K1737"/>
    </row>
    <row r="1738" spans="1:18" ht="16" x14ac:dyDescent="0.2">
      <c r="A1738" t="s">
        <v>12</v>
      </c>
      <c r="B1738">
        <v>7.6</v>
      </c>
      <c r="C1738" s="1" t="str">
        <f t="shared" si="1059"/>
        <v>Low pH</v>
      </c>
      <c r="D1738">
        <v>23</v>
      </c>
      <c r="E1738">
        <v>7</v>
      </c>
      <c r="F1738">
        <v>1.6876</v>
      </c>
      <c r="G1738">
        <v>0</v>
      </c>
      <c r="H1738" s="1">
        <v>-14.439999999999998</v>
      </c>
      <c r="I1738" s="1">
        <v>-24.368943999999995</v>
      </c>
      <c r="J1738"/>
      <c r="K1738"/>
    </row>
    <row r="1739" spans="1:18" ht="16" x14ac:dyDescent="0.2">
      <c r="A1739" t="s">
        <v>12</v>
      </c>
      <c r="B1739">
        <v>7.6</v>
      </c>
      <c r="C1739" s="1" t="str">
        <f t="shared" si="1059"/>
        <v>Low pH</v>
      </c>
      <c r="D1739">
        <v>23</v>
      </c>
      <c r="E1739">
        <v>8</v>
      </c>
      <c r="F1739">
        <v>5.5540799999999999</v>
      </c>
      <c r="G1739">
        <v>0</v>
      </c>
      <c r="H1739" s="1">
        <v>57.503999999999991</v>
      </c>
      <c r="I1739" s="1">
        <v>319.38181631999993</v>
      </c>
      <c r="J1739"/>
      <c r="K1739"/>
    </row>
    <row r="1740" spans="1:18" ht="16" x14ac:dyDescent="0.2">
      <c r="A1740" t="s">
        <v>12</v>
      </c>
      <c r="B1740">
        <v>7.6</v>
      </c>
      <c r="C1740" s="1" t="str">
        <f t="shared" si="1059"/>
        <v>Low pH</v>
      </c>
      <c r="D1740">
        <v>23</v>
      </c>
      <c r="E1740">
        <v>9</v>
      </c>
      <c r="F1740"/>
      <c r="G1740">
        <v>1</v>
      </c>
      <c r="J1740"/>
      <c r="K1740"/>
    </row>
    <row r="1741" spans="1:18" ht="16" x14ac:dyDescent="0.2">
      <c r="A1741" t="s">
        <v>12</v>
      </c>
      <c r="B1741">
        <v>7.6</v>
      </c>
      <c r="C1741" s="1" t="str">
        <f t="shared" si="1059"/>
        <v>Low pH</v>
      </c>
      <c r="D1741">
        <v>23</v>
      </c>
      <c r="E1741">
        <v>10</v>
      </c>
      <c r="F1741"/>
      <c r="G1741">
        <v>2</v>
      </c>
      <c r="J1741"/>
      <c r="K1741"/>
    </row>
    <row r="1742" spans="1:18" ht="16" x14ac:dyDescent="0.2">
      <c r="A1742" t="s">
        <v>12</v>
      </c>
      <c r="B1742">
        <v>7.6</v>
      </c>
      <c r="C1742" s="1" t="str">
        <f t="shared" si="1059"/>
        <v>Low pH</v>
      </c>
      <c r="D1742">
        <v>24</v>
      </c>
      <c r="E1742">
        <v>1</v>
      </c>
      <c r="F1742">
        <v>7.3604399999999996</v>
      </c>
      <c r="G1742">
        <v>0</v>
      </c>
      <c r="H1742" s="1">
        <v>46.492999999999995</v>
      </c>
      <c r="I1742" s="1">
        <v>342.20893691999993</v>
      </c>
      <c r="J1742"/>
      <c r="K1742"/>
      <c r="L1742" s="1" t="str">
        <f t="shared" ref="L1742" si="1066">A1742</f>
        <v>crab</v>
      </c>
      <c r="M1742" s="1" t="str">
        <f t="shared" ref="M1742" si="1067">C1742</f>
        <v>Low pH</v>
      </c>
      <c r="N1742" s="1">
        <f t="shared" ref="N1742" si="1068">AVERAGE(F1742:F1751)</f>
        <v>6.0410266666666672</v>
      </c>
      <c r="O1742" s="1">
        <f t="shared" ref="O1742:P1742" si="1069">AVERAGE(H1742:H1751)</f>
        <v>-31.026</v>
      </c>
      <c r="P1742" s="1">
        <f t="shared" si="1069"/>
        <v>-161.49012208000002</v>
      </c>
      <c r="Q1742" s="1">
        <f t="shared" ref="Q1742" si="1070">COUNTIF(G1742:G1751,"=1")</f>
        <v>0</v>
      </c>
      <c r="R1742" s="1">
        <f t="shared" ref="R1742" si="1071">COUNTIF(G1742:G1751,"=2")</f>
        <v>4</v>
      </c>
    </row>
    <row r="1743" spans="1:18" ht="16" x14ac:dyDescent="0.2">
      <c r="A1743" t="s">
        <v>12</v>
      </c>
      <c r="B1743">
        <v>7.6</v>
      </c>
      <c r="C1743" s="1" t="str">
        <f t="shared" si="1059"/>
        <v>Low pH</v>
      </c>
      <c r="D1743">
        <v>24</v>
      </c>
      <c r="E1743">
        <v>2</v>
      </c>
      <c r="F1743">
        <v>5.1710000000000003</v>
      </c>
      <c r="G1743">
        <v>0</v>
      </c>
      <c r="H1743" s="1">
        <v>-46.081000000000017</v>
      </c>
      <c r="I1743" s="1">
        <v>-238.28485100000009</v>
      </c>
      <c r="J1743"/>
      <c r="K1743"/>
    </row>
    <row r="1744" spans="1:18" ht="16" x14ac:dyDescent="0.2">
      <c r="A1744" t="s">
        <v>12</v>
      </c>
      <c r="B1744">
        <v>7.6</v>
      </c>
      <c r="C1744" s="1" t="str">
        <f t="shared" si="1059"/>
        <v>Low pH</v>
      </c>
      <c r="D1744">
        <v>24</v>
      </c>
      <c r="E1744">
        <v>3</v>
      </c>
      <c r="F1744">
        <v>7.03864</v>
      </c>
      <c r="G1744">
        <v>0</v>
      </c>
      <c r="H1744" s="1">
        <v>-67.478000000000009</v>
      </c>
      <c r="I1744" s="1">
        <v>-474.95334992000005</v>
      </c>
      <c r="J1744"/>
      <c r="K1744"/>
    </row>
    <row r="1745" spans="1:18" ht="16" x14ac:dyDescent="0.2">
      <c r="A1745" t="s">
        <v>12</v>
      </c>
      <c r="B1745">
        <v>7.6</v>
      </c>
      <c r="C1745" s="1" t="str">
        <f t="shared" si="1059"/>
        <v>Low pH</v>
      </c>
      <c r="D1745">
        <v>24</v>
      </c>
      <c r="E1745">
        <v>4</v>
      </c>
      <c r="F1745">
        <v>3.76084</v>
      </c>
      <c r="G1745">
        <v>0</v>
      </c>
      <c r="H1745" s="1">
        <v>-60.911000000000001</v>
      </c>
      <c r="I1745" s="1">
        <v>-229.07652524</v>
      </c>
      <c r="J1745"/>
      <c r="K1745"/>
    </row>
    <row r="1746" spans="1:18" ht="16" x14ac:dyDescent="0.2">
      <c r="A1746" t="s">
        <v>12</v>
      </c>
      <c r="B1746">
        <v>7.6</v>
      </c>
      <c r="C1746" s="1" t="str">
        <f t="shared" si="1059"/>
        <v>Low pH</v>
      </c>
      <c r="D1746">
        <v>24</v>
      </c>
      <c r="E1746">
        <v>5</v>
      </c>
      <c r="F1746">
        <v>5.02156</v>
      </c>
      <c r="G1746">
        <v>0</v>
      </c>
      <c r="H1746" s="1">
        <v>-31.478999999999985</v>
      </c>
      <c r="I1746" s="1">
        <v>-158.07368723999991</v>
      </c>
      <c r="J1746"/>
      <c r="K1746"/>
    </row>
    <row r="1747" spans="1:18" ht="16" x14ac:dyDescent="0.2">
      <c r="A1747" t="s">
        <v>12</v>
      </c>
      <c r="B1747">
        <v>7.6</v>
      </c>
      <c r="C1747" s="1" t="str">
        <f t="shared" si="1059"/>
        <v>Low pH</v>
      </c>
      <c r="D1747">
        <v>24</v>
      </c>
      <c r="E1747">
        <v>6</v>
      </c>
      <c r="F1747">
        <v>7.8936800000000007</v>
      </c>
      <c r="G1747">
        <v>0</v>
      </c>
      <c r="H1747" s="1">
        <v>-26.699999999999989</v>
      </c>
      <c r="I1747" s="1">
        <v>-210.76125599999992</v>
      </c>
      <c r="J1747"/>
      <c r="K1747"/>
    </row>
    <row r="1748" spans="1:18" ht="16" x14ac:dyDescent="0.2">
      <c r="A1748" t="s">
        <v>12</v>
      </c>
      <c r="B1748">
        <v>7.6</v>
      </c>
      <c r="C1748" s="1" t="str">
        <f t="shared" si="1059"/>
        <v>Low pH</v>
      </c>
      <c r="D1748">
        <v>24</v>
      </c>
      <c r="E1748">
        <v>7</v>
      </c>
      <c r="F1748"/>
      <c r="G1748">
        <v>2</v>
      </c>
      <c r="J1748"/>
      <c r="K1748"/>
    </row>
    <row r="1749" spans="1:18" ht="16" x14ac:dyDescent="0.2">
      <c r="A1749" t="s">
        <v>12</v>
      </c>
      <c r="B1749">
        <v>7.6</v>
      </c>
      <c r="C1749" s="1" t="str">
        <f t="shared" si="1059"/>
        <v>Low pH</v>
      </c>
      <c r="D1749">
        <v>24</v>
      </c>
      <c r="E1749">
        <v>8</v>
      </c>
      <c r="F1749"/>
      <c r="G1749">
        <v>2</v>
      </c>
      <c r="J1749"/>
      <c r="K1749"/>
    </row>
    <row r="1750" spans="1:18" ht="16" x14ac:dyDescent="0.2">
      <c r="A1750" t="s">
        <v>12</v>
      </c>
      <c r="B1750">
        <v>7.6</v>
      </c>
      <c r="C1750" s="1" t="str">
        <f t="shared" si="1059"/>
        <v>Low pH</v>
      </c>
      <c r="D1750">
        <v>24</v>
      </c>
      <c r="E1750">
        <v>9</v>
      </c>
      <c r="F1750"/>
      <c r="G1750">
        <v>2</v>
      </c>
      <c r="J1750"/>
      <c r="K1750"/>
    </row>
    <row r="1751" spans="1:18" ht="16" x14ac:dyDescent="0.2">
      <c r="A1751" t="s">
        <v>12</v>
      </c>
      <c r="B1751">
        <v>7.6</v>
      </c>
      <c r="C1751" s="1" t="str">
        <f t="shared" si="1059"/>
        <v>Low pH</v>
      </c>
      <c r="D1751">
        <v>24</v>
      </c>
      <c r="E1751">
        <v>10</v>
      </c>
      <c r="F1751"/>
      <c r="G1751">
        <v>2</v>
      </c>
      <c r="J1751"/>
      <c r="K1751"/>
    </row>
    <row r="1752" spans="1:18" ht="16" x14ac:dyDescent="0.2">
      <c r="A1752" t="s">
        <v>12</v>
      </c>
      <c r="B1752">
        <v>7.6</v>
      </c>
      <c r="C1752" s="1" t="str">
        <f t="shared" si="1059"/>
        <v>Low pH</v>
      </c>
      <c r="D1752">
        <v>25</v>
      </c>
      <c r="E1752">
        <v>1</v>
      </c>
      <c r="F1752">
        <v>7.9490400000000001</v>
      </c>
      <c r="G1752">
        <v>0</v>
      </c>
      <c r="H1752" s="1">
        <v>37.887</v>
      </c>
      <c r="I1752" s="1">
        <v>301.16527847999998</v>
      </c>
      <c r="J1752"/>
      <c r="K1752"/>
      <c r="L1752" s="1" t="str">
        <f t="shared" ref="L1752" si="1072">A1752</f>
        <v>crab</v>
      </c>
      <c r="M1752" s="1" t="str">
        <f t="shared" ref="M1752" si="1073">C1752</f>
        <v>Low pH</v>
      </c>
      <c r="N1752" s="1">
        <f t="shared" ref="N1752" si="1074">AVERAGE(F1752:F1761)</f>
        <v>4.8635599999999997</v>
      </c>
      <c r="O1752" s="1">
        <f t="shared" ref="O1752:P1752" si="1075">AVERAGE(H1752:H1761)</f>
        <v>64.175666666666658</v>
      </c>
      <c r="P1752" s="1">
        <f t="shared" si="1075"/>
        <v>267.60585722666667</v>
      </c>
      <c r="Q1752" s="1">
        <f t="shared" ref="Q1752" si="1076">COUNTIF(G1752:G1761,"=1")</f>
        <v>2</v>
      </c>
      <c r="R1752" s="1">
        <f t="shared" ref="R1752" si="1077">COUNTIF(G1752:G1761,"=2")</f>
        <v>5</v>
      </c>
    </row>
    <row r="1753" spans="1:18" ht="16" x14ac:dyDescent="0.2">
      <c r="A1753" t="s">
        <v>12</v>
      </c>
      <c r="B1753">
        <v>7.6</v>
      </c>
      <c r="C1753" s="1" t="str">
        <f t="shared" si="1059"/>
        <v>Low pH</v>
      </c>
      <c r="D1753">
        <v>25</v>
      </c>
      <c r="E1753">
        <v>2</v>
      </c>
      <c r="F1753">
        <v>1.8469599999999999</v>
      </c>
      <c r="G1753">
        <v>0</v>
      </c>
      <c r="H1753" s="1">
        <v>81.349999999999994</v>
      </c>
      <c r="I1753" s="1">
        <v>150.25019599999999</v>
      </c>
      <c r="J1753"/>
      <c r="K1753"/>
    </row>
    <row r="1754" spans="1:18" ht="16" x14ac:dyDescent="0.2">
      <c r="A1754" t="s">
        <v>12</v>
      </c>
      <c r="B1754">
        <v>7.6</v>
      </c>
      <c r="C1754" s="1" t="str">
        <f t="shared" si="1059"/>
        <v>Low pH</v>
      </c>
      <c r="D1754">
        <v>25</v>
      </c>
      <c r="E1754">
        <v>3</v>
      </c>
      <c r="F1754">
        <v>4.7946800000000005</v>
      </c>
      <c r="G1754">
        <v>0</v>
      </c>
      <c r="H1754" s="1">
        <v>73.290000000000006</v>
      </c>
      <c r="I1754" s="1">
        <v>351.40209720000007</v>
      </c>
      <c r="J1754"/>
      <c r="K1754"/>
    </row>
    <row r="1755" spans="1:18" ht="16" x14ac:dyDescent="0.2">
      <c r="A1755" t="s">
        <v>12</v>
      </c>
      <c r="B1755">
        <v>7.6</v>
      </c>
      <c r="C1755" s="1" t="str">
        <f t="shared" si="1059"/>
        <v>Low pH</v>
      </c>
      <c r="D1755">
        <v>25</v>
      </c>
      <c r="E1755">
        <v>4</v>
      </c>
      <c r="F1755"/>
      <c r="G1755">
        <v>1</v>
      </c>
      <c r="J1755"/>
      <c r="K1755"/>
    </row>
    <row r="1756" spans="1:18" ht="16" x14ac:dyDescent="0.2">
      <c r="A1756" t="s">
        <v>12</v>
      </c>
      <c r="B1756">
        <v>7.6</v>
      </c>
      <c r="C1756" s="1" t="str">
        <f t="shared" si="1059"/>
        <v>Low pH</v>
      </c>
      <c r="D1756">
        <v>25</v>
      </c>
      <c r="E1756">
        <v>5</v>
      </c>
      <c r="F1756"/>
      <c r="G1756">
        <v>1</v>
      </c>
      <c r="J1756"/>
      <c r="K1756"/>
    </row>
    <row r="1757" spans="1:18" ht="16" x14ac:dyDescent="0.2">
      <c r="A1757" t="s">
        <v>12</v>
      </c>
      <c r="B1757">
        <v>7.6</v>
      </c>
      <c r="C1757" s="1" t="str">
        <f t="shared" si="1059"/>
        <v>Low pH</v>
      </c>
      <c r="D1757">
        <v>25</v>
      </c>
      <c r="E1757">
        <v>6</v>
      </c>
      <c r="F1757"/>
      <c r="G1757">
        <v>2</v>
      </c>
      <c r="J1757"/>
      <c r="K1757"/>
    </row>
    <row r="1758" spans="1:18" ht="16" x14ac:dyDescent="0.2">
      <c r="A1758" t="s">
        <v>12</v>
      </c>
      <c r="B1758">
        <v>7.6</v>
      </c>
      <c r="C1758" s="1" t="str">
        <f t="shared" si="1059"/>
        <v>Low pH</v>
      </c>
      <c r="D1758">
        <v>25</v>
      </c>
      <c r="E1758">
        <v>7</v>
      </c>
      <c r="F1758"/>
      <c r="G1758">
        <v>2</v>
      </c>
      <c r="J1758"/>
      <c r="K1758"/>
    </row>
    <row r="1759" spans="1:18" ht="16" x14ac:dyDescent="0.2">
      <c r="A1759" t="s">
        <v>12</v>
      </c>
      <c r="B1759">
        <v>7.6</v>
      </c>
      <c r="C1759" s="1" t="str">
        <f t="shared" si="1059"/>
        <v>Low pH</v>
      </c>
      <c r="D1759">
        <v>25</v>
      </c>
      <c r="E1759">
        <v>8</v>
      </c>
      <c r="F1759"/>
      <c r="G1759">
        <v>2</v>
      </c>
      <c r="J1759"/>
      <c r="K1759"/>
    </row>
    <row r="1760" spans="1:18" ht="16" x14ac:dyDescent="0.2">
      <c r="A1760" t="s">
        <v>12</v>
      </c>
      <c r="B1760">
        <v>7.6</v>
      </c>
      <c r="C1760" s="1" t="str">
        <f t="shared" si="1059"/>
        <v>Low pH</v>
      </c>
      <c r="D1760">
        <v>25</v>
      </c>
      <c r="E1760">
        <v>9</v>
      </c>
      <c r="F1760"/>
      <c r="G1760">
        <v>2</v>
      </c>
      <c r="J1760"/>
      <c r="K1760"/>
    </row>
    <row r="1761" spans="1:18" ht="16" x14ac:dyDescent="0.2">
      <c r="A1761" t="s">
        <v>12</v>
      </c>
      <c r="B1761">
        <v>7.6</v>
      </c>
      <c r="C1761" s="1" t="str">
        <f t="shared" si="1059"/>
        <v>Low pH</v>
      </c>
      <c r="D1761">
        <v>25</v>
      </c>
      <c r="E1761">
        <v>10</v>
      </c>
      <c r="F1761"/>
      <c r="G1761">
        <v>2</v>
      </c>
      <c r="J1761"/>
      <c r="K1761"/>
    </row>
    <row r="1762" spans="1:18" ht="16" x14ac:dyDescent="0.2">
      <c r="A1762" t="s">
        <v>12</v>
      </c>
      <c r="B1762">
        <v>7.6</v>
      </c>
      <c r="C1762" s="1" t="str">
        <f t="shared" si="1059"/>
        <v>Low pH</v>
      </c>
      <c r="D1762">
        <v>26</v>
      </c>
      <c r="E1762">
        <v>1</v>
      </c>
      <c r="F1762">
        <v>1.6414800000000001</v>
      </c>
      <c r="G1762">
        <v>0</v>
      </c>
      <c r="H1762" s="1">
        <v>-34.025000000000006</v>
      </c>
      <c r="I1762" s="1">
        <v>-55.851357000000014</v>
      </c>
      <c r="J1762"/>
      <c r="K1762"/>
      <c r="L1762" s="1" t="str">
        <f t="shared" ref="L1762" si="1078">A1762</f>
        <v>crab</v>
      </c>
      <c r="M1762" s="1" t="str">
        <f t="shared" ref="M1762" si="1079">C1762</f>
        <v>Low pH</v>
      </c>
      <c r="N1762" s="1">
        <f t="shared" ref="N1762" si="1080">AVERAGE(F1762:F1771)</f>
        <v>4.226915</v>
      </c>
      <c r="O1762" s="1">
        <f t="shared" ref="O1762:P1762" si="1081">AVERAGE(H1762:H1771)</f>
        <v>24.814</v>
      </c>
      <c r="P1762" s="1">
        <f t="shared" si="1081"/>
        <v>231.15449044499996</v>
      </c>
      <c r="Q1762" s="1">
        <f t="shared" ref="Q1762" si="1082">COUNTIF(G1762:G1771,"=1")</f>
        <v>0</v>
      </c>
      <c r="R1762" s="1">
        <f t="shared" ref="R1762" si="1083">COUNTIF(G1762:G1771,"=2")</f>
        <v>2</v>
      </c>
    </row>
    <row r="1763" spans="1:18" ht="16" x14ac:dyDescent="0.2">
      <c r="A1763" t="s">
        <v>12</v>
      </c>
      <c r="B1763">
        <v>7.6</v>
      </c>
      <c r="C1763" s="1" t="str">
        <f t="shared" si="1059"/>
        <v>Low pH</v>
      </c>
      <c r="D1763">
        <v>26</v>
      </c>
      <c r="E1763">
        <v>2</v>
      </c>
      <c r="F1763">
        <v>1.4945200000000001</v>
      </c>
      <c r="G1763">
        <v>0</v>
      </c>
      <c r="H1763" s="1">
        <v>-83.475999999999999</v>
      </c>
      <c r="I1763" s="1">
        <v>-124.75655152</v>
      </c>
      <c r="J1763"/>
      <c r="K1763"/>
    </row>
    <row r="1764" spans="1:18" ht="16" x14ac:dyDescent="0.2">
      <c r="A1764" t="s">
        <v>12</v>
      </c>
      <c r="B1764">
        <v>7.6</v>
      </c>
      <c r="C1764" s="1" t="str">
        <f t="shared" si="1059"/>
        <v>Low pH</v>
      </c>
      <c r="D1764">
        <v>26</v>
      </c>
      <c r="E1764">
        <v>3</v>
      </c>
      <c r="F1764">
        <v>3.6485599999999998</v>
      </c>
      <c r="G1764">
        <v>0</v>
      </c>
      <c r="H1764" s="1">
        <v>6.2549999999999955</v>
      </c>
      <c r="I1764" s="1">
        <v>22.821742799999981</v>
      </c>
      <c r="J1764"/>
      <c r="K1764"/>
    </row>
    <row r="1765" spans="1:18" ht="16" x14ac:dyDescent="0.2">
      <c r="A1765" t="s">
        <v>12</v>
      </c>
      <c r="B1765">
        <v>7.6</v>
      </c>
      <c r="C1765" s="1" t="str">
        <f t="shared" si="1059"/>
        <v>Low pH</v>
      </c>
      <c r="D1765">
        <v>26</v>
      </c>
      <c r="E1765">
        <v>4</v>
      </c>
      <c r="F1765">
        <v>1.8469599999999999</v>
      </c>
      <c r="G1765">
        <v>0</v>
      </c>
      <c r="H1765" s="1">
        <v>26.650000000000006</v>
      </c>
      <c r="I1765" s="1">
        <v>49.221484000000011</v>
      </c>
      <c r="J1765"/>
      <c r="K1765"/>
    </row>
    <row r="1766" spans="1:18" ht="16" x14ac:dyDescent="0.2">
      <c r="A1766" t="s">
        <v>12</v>
      </c>
      <c r="B1766">
        <v>7.6</v>
      </c>
      <c r="C1766" s="1" t="str">
        <f t="shared" si="1059"/>
        <v>Low pH</v>
      </c>
      <c r="D1766">
        <v>26</v>
      </c>
      <c r="E1766">
        <v>5</v>
      </c>
      <c r="F1766">
        <v>2.6045999999999996</v>
      </c>
      <c r="G1766">
        <v>0</v>
      </c>
      <c r="H1766" s="1">
        <v>51.509999999999991</v>
      </c>
      <c r="I1766" s="1">
        <v>134.16294599999995</v>
      </c>
      <c r="J1766"/>
      <c r="K1766"/>
    </row>
    <row r="1767" spans="1:18" ht="16" x14ac:dyDescent="0.2">
      <c r="A1767" t="s">
        <v>12</v>
      </c>
      <c r="B1767">
        <v>7.6</v>
      </c>
      <c r="C1767" s="1" t="str">
        <f t="shared" si="1059"/>
        <v>Low pH</v>
      </c>
      <c r="D1767">
        <v>26</v>
      </c>
      <c r="E1767">
        <v>6</v>
      </c>
      <c r="F1767">
        <v>2.5298400000000001</v>
      </c>
      <c r="G1767">
        <v>0</v>
      </c>
      <c r="H1767" s="1">
        <v>64.305000000000007</v>
      </c>
      <c r="I1767" s="1">
        <v>162.68136120000003</v>
      </c>
      <c r="J1767"/>
      <c r="K1767"/>
    </row>
    <row r="1768" spans="1:18" ht="16" x14ac:dyDescent="0.2">
      <c r="A1768" t="s">
        <v>12</v>
      </c>
      <c r="B1768">
        <v>7.6</v>
      </c>
      <c r="C1768" s="1" t="str">
        <f t="shared" si="1059"/>
        <v>Low pH</v>
      </c>
      <c r="D1768">
        <v>26</v>
      </c>
      <c r="E1768">
        <v>7</v>
      </c>
      <c r="F1768">
        <v>11.302960000000001</v>
      </c>
      <c r="G1768">
        <v>0</v>
      </c>
      <c r="H1768" s="1">
        <v>77.347999999999999</v>
      </c>
      <c r="I1768" s="1">
        <v>874.26135008000006</v>
      </c>
      <c r="J1768"/>
      <c r="K1768"/>
    </row>
    <row r="1769" spans="1:18" ht="16" x14ac:dyDescent="0.2">
      <c r="A1769" t="s">
        <v>12</v>
      </c>
      <c r="B1769">
        <v>7.6</v>
      </c>
      <c r="C1769" s="1" t="str">
        <f t="shared" si="1059"/>
        <v>Low pH</v>
      </c>
      <c r="D1769">
        <v>26</v>
      </c>
      <c r="E1769">
        <v>8</v>
      </c>
      <c r="F1769">
        <v>8.7463999999999995</v>
      </c>
      <c r="G1769">
        <v>0</v>
      </c>
      <c r="H1769" s="1">
        <v>89.944999999999993</v>
      </c>
      <c r="I1769" s="1">
        <v>786.69494799999984</v>
      </c>
      <c r="J1769"/>
      <c r="K1769"/>
    </row>
    <row r="1770" spans="1:18" ht="16" x14ac:dyDescent="0.2">
      <c r="A1770" t="s">
        <v>12</v>
      </c>
      <c r="B1770">
        <v>7.6</v>
      </c>
      <c r="C1770" s="1" t="str">
        <f t="shared" si="1059"/>
        <v>Low pH</v>
      </c>
      <c r="D1770">
        <v>26</v>
      </c>
      <c r="E1770">
        <v>9</v>
      </c>
      <c r="F1770"/>
      <c r="G1770">
        <v>2</v>
      </c>
      <c r="J1770"/>
      <c r="K1770"/>
    </row>
    <row r="1771" spans="1:18" ht="16" x14ac:dyDescent="0.2">
      <c r="A1771" t="s">
        <v>12</v>
      </c>
      <c r="B1771">
        <v>7.6</v>
      </c>
      <c r="C1771" s="1" t="str">
        <f t="shared" si="1059"/>
        <v>Low pH</v>
      </c>
      <c r="D1771">
        <v>26</v>
      </c>
      <c r="E1771">
        <v>10</v>
      </c>
      <c r="F1771"/>
      <c r="G1771">
        <v>2</v>
      </c>
      <c r="J1771"/>
      <c r="K1771"/>
    </row>
    <row r="1772" spans="1:18" ht="16" x14ac:dyDescent="0.2">
      <c r="A1772" t="s">
        <v>12</v>
      </c>
      <c r="B1772">
        <v>7.6</v>
      </c>
      <c r="C1772" s="1" t="str">
        <f t="shared" si="1059"/>
        <v>Low pH</v>
      </c>
      <c r="D1772">
        <v>27</v>
      </c>
      <c r="E1772">
        <v>1</v>
      </c>
      <c r="F1772">
        <v>3.1066400000000001</v>
      </c>
      <c r="G1772">
        <v>0</v>
      </c>
      <c r="H1772" s="1">
        <v>-25.508999999999986</v>
      </c>
      <c r="I1772" s="1">
        <v>-79.247279759999955</v>
      </c>
      <c r="J1772"/>
      <c r="K1772"/>
      <c r="L1772" s="1" t="str">
        <f t="shared" ref="L1772" si="1084">A1772</f>
        <v>crab</v>
      </c>
      <c r="M1772" s="1" t="str">
        <f t="shared" ref="M1772" si="1085">C1772</f>
        <v>Low pH</v>
      </c>
      <c r="N1772" s="1">
        <f t="shared" ref="N1772" si="1086">AVERAGE(F1772:F1781)</f>
        <v>4.0451360000000003</v>
      </c>
      <c r="O1772" s="1">
        <f t="shared" ref="O1772:P1772" si="1087">AVERAGE(H1772:H1781)</f>
        <v>19.184900000000006</v>
      </c>
      <c r="P1772" s="1">
        <f t="shared" si="1087"/>
        <v>173.494026512</v>
      </c>
      <c r="Q1772" s="1">
        <f t="shared" ref="Q1772" si="1088">COUNTIF(G1772:G1781,"=1")</f>
        <v>0</v>
      </c>
      <c r="R1772" s="1">
        <f t="shared" ref="R1772" si="1089">COUNTIF(G1772:G1781,"=2")</f>
        <v>0</v>
      </c>
    </row>
    <row r="1773" spans="1:18" ht="16" x14ac:dyDescent="0.2">
      <c r="A1773" t="s">
        <v>12</v>
      </c>
      <c r="B1773">
        <v>7.6</v>
      </c>
      <c r="C1773" s="1" t="str">
        <f t="shared" si="1059"/>
        <v>Low pH</v>
      </c>
      <c r="D1773">
        <v>27</v>
      </c>
      <c r="E1773">
        <v>2</v>
      </c>
      <c r="F1773">
        <v>1.4243600000000001</v>
      </c>
      <c r="G1773">
        <v>0</v>
      </c>
      <c r="H1773" s="1">
        <v>-60.843000000000018</v>
      </c>
      <c r="I1773" s="1">
        <v>-86.662335480000024</v>
      </c>
      <c r="J1773"/>
      <c r="K1773"/>
    </row>
    <row r="1774" spans="1:18" ht="16" x14ac:dyDescent="0.2">
      <c r="A1774" t="s">
        <v>12</v>
      </c>
      <c r="B1774">
        <v>7.6</v>
      </c>
      <c r="C1774" s="1" t="str">
        <f t="shared" si="1059"/>
        <v>Low pH</v>
      </c>
      <c r="D1774">
        <v>27</v>
      </c>
      <c r="E1774">
        <v>3</v>
      </c>
      <c r="F1774">
        <v>2.3623599999999998</v>
      </c>
      <c r="G1774">
        <v>0</v>
      </c>
      <c r="H1774" s="1">
        <v>-37.300999999999988</v>
      </c>
      <c r="I1774" s="1">
        <v>-88.118390359999964</v>
      </c>
      <c r="J1774"/>
      <c r="K1774"/>
    </row>
    <row r="1775" spans="1:18" ht="16" x14ac:dyDescent="0.2">
      <c r="A1775" t="s">
        <v>12</v>
      </c>
      <c r="B1775">
        <v>7.6</v>
      </c>
      <c r="C1775" s="1" t="str">
        <f t="shared" si="1059"/>
        <v>Low pH</v>
      </c>
      <c r="D1775">
        <v>27</v>
      </c>
      <c r="E1775">
        <v>4</v>
      </c>
      <c r="F1775">
        <v>2.7305599999999997</v>
      </c>
      <c r="G1775">
        <v>0</v>
      </c>
      <c r="H1775" s="1">
        <v>-14.041999999999973</v>
      </c>
      <c r="I1775" s="1">
        <v>-38.342523519999922</v>
      </c>
      <c r="J1775"/>
      <c r="K1775"/>
    </row>
    <row r="1776" spans="1:18" ht="16" x14ac:dyDescent="0.2">
      <c r="A1776" t="s">
        <v>12</v>
      </c>
      <c r="B1776">
        <v>7.6</v>
      </c>
      <c r="C1776" s="1" t="str">
        <f t="shared" si="1059"/>
        <v>Low pH</v>
      </c>
      <c r="D1776">
        <v>27</v>
      </c>
      <c r="E1776">
        <v>5</v>
      </c>
      <c r="F1776">
        <v>2.4066399999999999</v>
      </c>
      <c r="G1776">
        <v>0</v>
      </c>
      <c r="H1776" s="1">
        <v>12.448000000000008</v>
      </c>
      <c r="I1776" s="1">
        <v>29.957854720000018</v>
      </c>
      <c r="J1776"/>
      <c r="K1776"/>
    </row>
    <row r="1777" spans="1:18" ht="16" x14ac:dyDescent="0.2">
      <c r="A1777" t="s">
        <v>12</v>
      </c>
      <c r="B1777">
        <v>7.6</v>
      </c>
      <c r="C1777" s="1" t="str">
        <f t="shared" si="1059"/>
        <v>Low pH</v>
      </c>
      <c r="D1777">
        <v>27</v>
      </c>
      <c r="E1777">
        <v>6</v>
      </c>
      <c r="F1777">
        <v>3.9719199999999999</v>
      </c>
      <c r="G1777">
        <v>0</v>
      </c>
      <c r="H1777" s="1">
        <v>9.7999999999999972</v>
      </c>
      <c r="I1777" s="1">
        <v>38.924815999999986</v>
      </c>
      <c r="J1777"/>
      <c r="K1777"/>
    </row>
    <row r="1778" spans="1:18" ht="16" x14ac:dyDescent="0.2">
      <c r="A1778" t="s">
        <v>12</v>
      </c>
      <c r="B1778">
        <v>7.6</v>
      </c>
      <c r="C1778" s="1" t="str">
        <f t="shared" si="1059"/>
        <v>Low pH</v>
      </c>
      <c r="D1778">
        <v>27</v>
      </c>
      <c r="E1778">
        <v>7</v>
      </c>
      <c r="F1778">
        <v>1.5940000000000001</v>
      </c>
      <c r="G1778">
        <v>0</v>
      </c>
      <c r="H1778" s="1">
        <v>63.474000000000004</v>
      </c>
      <c r="I1778" s="1">
        <v>101.17755600000001</v>
      </c>
      <c r="J1778"/>
      <c r="K1778"/>
    </row>
    <row r="1779" spans="1:18" ht="16" x14ac:dyDescent="0.2">
      <c r="A1779" t="s">
        <v>12</v>
      </c>
      <c r="B1779">
        <v>7.6</v>
      </c>
      <c r="C1779" s="1" t="str">
        <f t="shared" si="1059"/>
        <v>Low pH</v>
      </c>
      <c r="D1779">
        <v>27</v>
      </c>
      <c r="E1779">
        <v>8</v>
      </c>
      <c r="F1779">
        <v>6.0228799999999998</v>
      </c>
      <c r="G1779">
        <v>0</v>
      </c>
      <c r="H1779" s="1">
        <v>82.009</v>
      </c>
      <c r="I1779" s="1">
        <v>493.93036591999999</v>
      </c>
      <c r="J1779"/>
      <c r="K1779"/>
    </row>
    <row r="1780" spans="1:18" ht="16" x14ac:dyDescent="0.2">
      <c r="A1780" t="s">
        <v>12</v>
      </c>
      <c r="B1780">
        <v>7.6</v>
      </c>
      <c r="C1780" s="1" t="str">
        <f t="shared" si="1059"/>
        <v>Low pH</v>
      </c>
      <c r="D1780">
        <v>27</v>
      </c>
      <c r="E1780">
        <v>9</v>
      </c>
      <c r="F1780">
        <v>8.8352000000000004</v>
      </c>
      <c r="G1780">
        <v>0</v>
      </c>
      <c r="H1780" s="1">
        <v>82.697999999999993</v>
      </c>
      <c r="I1780" s="1">
        <v>730.65336960000002</v>
      </c>
      <c r="J1780"/>
      <c r="K1780"/>
    </row>
    <row r="1781" spans="1:18" ht="16" x14ac:dyDescent="0.2">
      <c r="A1781" t="s">
        <v>12</v>
      </c>
      <c r="B1781">
        <v>7.6</v>
      </c>
      <c r="C1781" s="1" t="str">
        <f t="shared" si="1059"/>
        <v>Low pH</v>
      </c>
      <c r="D1781">
        <v>27</v>
      </c>
      <c r="E1781">
        <v>10</v>
      </c>
      <c r="F1781">
        <v>7.9967999999999995</v>
      </c>
      <c r="G1781">
        <v>0</v>
      </c>
      <c r="H1781" s="1">
        <v>79.114999999999995</v>
      </c>
      <c r="I1781" s="1">
        <v>632.66683199999989</v>
      </c>
      <c r="J1781"/>
      <c r="K1781"/>
    </row>
    <row r="1782" spans="1:18" ht="16" x14ac:dyDescent="0.2">
      <c r="A1782" t="s">
        <v>12</v>
      </c>
      <c r="B1782">
        <v>7.6</v>
      </c>
      <c r="C1782" s="1" t="str">
        <f t="shared" si="1059"/>
        <v>Low pH</v>
      </c>
      <c r="D1782">
        <v>28</v>
      </c>
      <c r="E1782">
        <v>1</v>
      </c>
      <c r="F1782">
        <v>7.9923999999999999</v>
      </c>
      <c r="G1782">
        <v>0</v>
      </c>
      <c r="H1782" s="1">
        <v>50.348000000000013</v>
      </c>
      <c r="I1782" s="1">
        <v>402.40135520000013</v>
      </c>
      <c r="J1782"/>
      <c r="K1782"/>
      <c r="L1782" s="1" t="str">
        <f t="shared" ref="L1782" si="1090">A1782</f>
        <v>crab</v>
      </c>
      <c r="M1782" s="1" t="str">
        <f t="shared" ref="M1782" si="1091">C1782</f>
        <v>Low pH</v>
      </c>
      <c r="N1782" s="1">
        <f t="shared" ref="N1782" si="1092">AVERAGE(F1782:F1791)</f>
        <v>8.4657160000000005</v>
      </c>
      <c r="O1782" s="1">
        <f t="shared" ref="O1782:P1782" si="1093">AVERAGE(H1782:H1791)</f>
        <v>54.308500000000002</v>
      </c>
      <c r="P1782" s="1">
        <f t="shared" si="1093"/>
        <v>524.34056895599997</v>
      </c>
      <c r="Q1782" s="1">
        <f t="shared" ref="Q1782" si="1094">COUNTIF(G1782:G1791,"=1")</f>
        <v>0</v>
      </c>
      <c r="R1782" s="1">
        <f t="shared" ref="R1782" si="1095">COUNTIF(G1782:G1791,"=2")</f>
        <v>0</v>
      </c>
    </row>
    <row r="1783" spans="1:18" ht="16" x14ac:dyDescent="0.2">
      <c r="A1783" t="s">
        <v>12</v>
      </c>
      <c r="B1783">
        <v>7.6</v>
      </c>
      <c r="C1783" s="1" t="str">
        <f t="shared" si="1059"/>
        <v>Low pH</v>
      </c>
      <c r="D1783">
        <v>28</v>
      </c>
      <c r="E1783">
        <v>2</v>
      </c>
      <c r="F1783">
        <v>2.0753599999999999</v>
      </c>
      <c r="G1783">
        <v>0</v>
      </c>
      <c r="H1783" s="1">
        <v>18.552999999999997</v>
      </c>
      <c r="I1783" s="1">
        <v>38.504154079999992</v>
      </c>
      <c r="J1783"/>
      <c r="K1783"/>
    </row>
    <row r="1784" spans="1:18" ht="16" x14ac:dyDescent="0.2">
      <c r="A1784" t="s">
        <v>12</v>
      </c>
      <c r="B1784">
        <v>7.6</v>
      </c>
      <c r="C1784" s="1" t="str">
        <f t="shared" si="1059"/>
        <v>Low pH</v>
      </c>
      <c r="D1784">
        <v>28</v>
      </c>
      <c r="E1784">
        <v>3</v>
      </c>
      <c r="F1784">
        <v>5.57768</v>
      </c>
      <c r="G1784">
        <v>0</v>
      </c>
      <c r="H1784" s="1">
        <v>-17.245999999999981</v>
      </c>
      <c r="I1784" s="1">
        <v>-96.19266927999989</v>
      </c>
      <c r="J1784"/>
      <c r="K1784"/>
    </row>
    <row r="1785" spans="1:18" ht="16" x14ac:dyDescent="0.2">
      <c r="A1785" t="s">
        <v>12</v>
      </c>
      <c r="B1785">
        <v>7.6</v>
      </c>
      <c r="C1785" s="1" t="str">
        <f t="shared" si="1059"/>
        <v>Low pH</v>
      </c>
      <c r="D1785">
        <v>28</v>
      </c>
      <c r="E1785">
        <v>4</v>
      </c>
      <c r="F1785">
        <v>7.6004399999999999</v>
      </c>
      <c r="G1785">
        <v>0</v>
      </c>
      <c r="H1785" s="1">
        <v>81.602999999999994</v>
      </c>
      <c r="I1785" s="1">
        <v>620.21870531999991</v>
      </c>
      <c r="J1785"/>
      <c r="K1785"/>
    </row>
    <row r="1786" spans="1:18" ht="16" x14ac:dyDescent="0.2">
      <c r="A1786" t="s">
        <v>12</v>
      </c>
      <c r="B1786">
        <v>7.6</v>
      </c>
      <c r="C1786" s="1" t="str">
        <f t="shared" si="1059"/>
        <v>Low pH</v>
      </c>
      <c r="D1786">
        <v>28</v>
      </c>
      <c r="E1786">
        <v>5</v>
      </c>
      <c r="F1786">
        <v>10.095560000000001</v>
      </c>
      <c r="G1786">
        <v>0</v>
      </c>
      <c r="H1786" s="1">
        <v>84.18</v>
      </c>
      <c r="I1786" s="1">
        <v>849.84424080000008</v>
      </c>
      <c r="J1786"/>
      <c r="K1786"/>
    </row>
    <row r="1787" spans="1:18" ht="16" x14ac:dyDescent="0.2">
      <c r="A1787" t="s">
        <v>12</v>
      </c>
      <c r="B1787">
        <v>7.6</v>
      </c>
      <c r="C1787" s="1" t="str">
        <f t="shared" si="1059"/>
        <v>Low pH</v>
      </c>
      <c r="D1787">
        <v>28</v>
      </c>
      <c r="E1787">
        <v>6</v>
      </c>
      <c r="F1787">
        <v>12.505599999999999</v>
      </c>
      <c r="G1787">
        <v>0</v>
      </c>
      <c r="H1787" s="1">
        <v>77.331999999999994</v>
      </c>
      <c r="I1787" s="1">
        <v>967.08305919999987</v>
      </c>
      <c r="J1787"/>
      <c r="K1787"/>
    </row>
    <row r="1788" spans="1:18" ht="16" x14ac:dyDescent="0.2">
      <c r="A1788" t="s">
        <v>12</v>
      </c>
      <c r="B1788">
        <v>7.6</v>
      </c>
      <c r="C1788" s="1" t="str">
        <f t="shared" si="1059"/>
        <v>Low pH</v>
      </c>
      <c r="D1788">
        <v>28</v>
      </c>
      <c r="E1788">
        <v>7</v>
      </c>
      <c r="F1788">
        <v>11.72104</v>
      </c>
      <c r="G1788">
        <v>0</v>
      </c>
      <c r="H1788" s="1">
        <v>72.759</v>
      </c>
      <c r="I1788" s="1">
        <v>852.81114936000006</v>
      </c>
      <c r="J1788"/>
      <c r="K1788"/>
    </row>
    <row r="1789" spans="1:18" ht="16" x14ac:dyDescent="0.2">
      <c r="A1789" t="s">
        <v>12</v>
      </c>
      <c r="B1789">
        <v>7.6</v>
      </c>
      <c r="C1789" s="1" t="str">
        <f t="shared" si="1059"/>
        <v>Low pH</v>
      </c>
      <c r="D1789">
        <v>28</v>
      </c>
      <c r="E1789">
        <v>8</v>
      </c>
      <c r="F1789">
        <v>10.67244</v>
      </c>
      <c r="G1789">
        <v>0</v>
      </c>
      <c r="H1789" s="1">
        <v>66.234999999999999</v>
      </c>
      <c r="I1789" s="1">
        <v>706.88906339999994</v>
      </c>
      <c r="J1789"/>
      <c r="K1789"/>
    </row>
    <row r="1790" spans="1:18" ht="16" x14ac:dyDescent="0.2">
      <c r="A1790" t="s">
        <v>12</v>
      </c>
      <c r="B1790">
        <v>7.6</v>
      </c>
      <c r="C1790" s="1" t="str">
        <f t="shared" si="1059"/>
        <v>Low pH</v>
      </c>
      <c r="D1790">
        <v>28</v>
      </c>
      <c r="E1790">
        <v>9</v>
      </c>
      <c r="F1790">
        <v>8.85548</v>
      </c>
      <c r="G1790">
        <v>0</v>
      </c>
      <c r="H1790" s="1">
        <v>58.141000000000005</v>
      </c>
      <c r="I1790" s="1">
        <v>514.86646268000004</v>
      </c>
      <c r="J1790"/>
      <c r="K1790"/>
    </row>
    <row r="1791" spans="1:18" ht="16" x14ac:dyDescent="0.2">
      <c r="A1791" t="s">
        <v>12</v>
      </c>
      <c r="B1791">
        <v>7.6</v>
      </c>
      <c r="C1791" s="1" t="str">
        <f t="shared" si="1059"/>
        <v>Low pH</v>
      </c>
      <c r="D1791">
        <v>28</v>
      </c>
      <c r="E1791">
        <v>10</v>
      </c>
      <c r="F1791">
        <v>7.5611600000000001</v>
      </c>
      <c r="G1791">
        <v>0</v>
      </c>
      <c r="H1791" s="1">
        <v>51.18</v>
      </c>
      <c r="I1791" s="1">
        <v>386.9801688</v>
      </c>
      <c r="J1791"/>
      <c r="K1791"/>
    </row>
    <row r="1792" spans="1:18" ht="16" x14ac:dyDescent="0.2">
      <c r="A1792" t="s">
        <v>12</v>
      </c>
      <c r="B1792">
        <v>7.6</v>
      </c>
      <c r="C1792" s="1" t="str">
        <f t="shared" si="1059"/>
        <v>Low pH</v>
      </c>
      <c r="D1792">
        <v>29</v>
      </c>
      <c r="E1792">
        <v>1</v>
      </c>
      <c r="F1792">
        <v>1.2496400000000001</v>
      </c>
      <c r="G1792">
        <v>0</v>
      </c>
      <c r="H1792" s="1">
        <v>-41.193999999999988</v>
      </c>
      <c r="I1792" s="1">
        <v>-51.477670159999988</v>
      </c>
      <c r="J1792"/>
      <c r="K1792"/>
      <c r="L1792" s="1" t="str">
        <f t="shared" ref="L1792" si="1096">A1792</f>
        <v>crab</v>
      </c>
      <c r="M1792" s="1" t="str">
        <f t="shared" ref="M1792" si="1097">C1792</f>
        <v>Low pH</v>
      </c>
      <c r="N1792" s="1">
        <f t="shared" ref="N1792" si="1098">AVERAGE(F1792:F1801)</f>
        <v>1.844262857142857</v>
      </c>
      <c r="O1792" s="1">
        <f t="shared" ref="O1792:P1792" si="1099">AVERAGE(H1792:H1801)</f>
        <v>13.943857142857139</v>
      </c>
      <c r="P1792" s="1">
        <f t="shared" si="1099"/>
        <v>46.083856285714269</v>
      </c>
      <c r="Q1792" s="1">
        <f t="shared" ref="Q1792" si="1100">COUNTIF(G1792:G1801,"=1")</f>
        <v>1</v>
      </c>
      <c r="R1792" s="1">
        <f t="shared" ref="R1792" si="1101">COUNTIF(G1792:G1801,"=2")</f>
        <v>2</v>
      </c>
    </row>
    <row r="1793" spans="1:18" ht="16" x14ac:dyDescent="0.2">
      <c r="A1793" t="s">
        <v>12</v>
      </c>
      <c r="B1793">
        <v>7.6</v>
      </c>
      <c r="C1793" s="1" t="str">
        <f t="shared" si="1059"/>
        <v>Low pH</v>
      </c>
      <c r="D1793">
        <v>29</v>
      </c>
      <c r="E1793">
        <v>2</v>
      </c>
      <c r="F1793">
        <v>2.98692</v>
      </c>
      <c r="G1793">
        <v>0</v>
      </c>
      <c r="H1793" s="1">
        <v>-78.624000000000024</v>
      </c>
      <c r="I1793" s="1">
        <v>-234.84359808000008</v>
      </c>
      <c r="J1793"/>
      <c r="K1793"/>
    </row>
    <row r="1794" spans="1:18" ht="16" x14ac:dyDescent="0.2">
      <c r="A1794" t="s">
        <v>12</v>
      </c>
      <c r="B1794">
        <v>7.6</v>
      </c>
      <c r="C1794" s="1" t="str">
        <f t="shared" si="1059"/>
        <v>Low pH</v>
      </c>
      <c r="D1794">
        <v>29</v>
      </c>
      <c r="E1794">
        <v>3</v>
      </c>
      <c r="F1794">
        <v>0.58240000000000003</v>
      </c>
      <c r="G1794">
        <v>0</v>
      </c>
      <c r="H1794" s="1">
        <v>24.944999999999993</v>
      </c>
      <c r="I1794" s="1">
        <v>14.527967999999996</v>
      </c>
      <c r="J1794"/>
      <c r="K1794"/>
    </row>
    <row r="1795" spans="1:18" ht="16" x14ac:dyDescent="0.2">
      <c r="A1795" t="s">
        <v>12</v>
      </c>
      <c r="B1795">
        <v>7.6</v>
      </c>
      <c r="C1795" s="1" t="str">
        <f t="shared" ref="C1795:C1858" si="1102">IF(B1795&gt;8,"Control pH","Low pH")</f>
        <v>Low pH</v>
      </c>
      <c r="D1795">
        <v>29</v>
      </c>
      <c r="E1795">
        <v>4</v>
      </c>
      <c r="F1795">
        <v>0.67884</v>
      </c>
      <c r="G1795">
        <v>0</v>
      </c>
      <c r="H1795" s="1">
        <v>-54</v>
      </c>
      <c r="I1795" s="1">
        <v>-36.657359999999997</v>
      </c>
      <c r="J1795"/>
      <c r="K1795"/>
    </row>
    <row r="1796" spans="1:18" ht="16" x14ac:dyDescent="0.2">
      <c r="A1796" t="s">
        <v>12</v>
      </c>
      <c r="B1796">
        <v>7.6</v>
      </c>
      <c r="C1796" s="1" t="str">
        <f t="shared" si="1102"/>
        <v>Low pH</v>
      </c>
      <c r="D1796">
        <v>29</v>
      </c>
      <c r="E1796">
        <v>5</v>
      </c>
      <c r="F1796">
        <v>0.97323999999999999</v>
      </c>
      <c r="G1796">
        <v>0</v>
      </c>
      <c r="H1796" s="1">
        <v>71.537999999999997</v>
      </c>
      <c r="I1796" s="1">
        <v>69.623643119999997</v>
      </c>
      <c r="J1796"/>
      <c r="K1796"/>
    </row>
    <row r="1797" spans="1:18" ht="16" x14ac:dyDescent="0.2">
      <c r="A1797" t="s">
        <v>12</v>
      </c>
      <c r="B1797">
        <v>7.6</v>
      </c>
      <c r="C1797" s="1" t="str">
        <f t="shared" si="1102"/>
        <v>Low pH</v>
      </c>
      <c r="D1797">
        <v>29</v>
      </c>
      <c r="E1797">
        <v>6</v>
      </c>
      <c r="F1797">
        <v>2.4212400000000001</v>
      </c>
      <c r="G1797">
        <v>0</v>
      </c>
      <c r="H1797" s="1">
        <v>88.594999999999999</v>
      </c>
      <c r="I1797" s="1">
        <v>214.50975779999999</v>
      </c>
      <c r="J1797"/>
      <c r="K1797"/>
    </row>
    <row r="1798" spans="1:18" ht="16" x14ac:dyDescent="0.2">
      <c r="A1798" t="s">
        <v>12</v>
      </c>
      <c r="B1798">
        <v>7.6</v>
      </c>
      <c r="C1798" s="1" t="str">
        <f t="shared" si="1102"/>
        <v>Low pH</v>
      </c>
      <c r="D1798">
        <v>29</v>
      </c>
      <c r="E1798">
        <v>7</v>
      </c>
      <c r="F1798">
        <v>4.0175599999999996</v>
      </c>
      <c r="G1798">
        <v>0</v>
      </c>
      <c r="H1798" s="1">
        <v>86.346999999999994</v>
      </c>
      <c r="I1798" s="1">
        <v>346.90425331999995</v>
      </c>
      <c r="J1798"/>
      <c r="K1798"/>
    </row>
    <row r="1799" spans="1:18" ht="16" x14ac:dyDescent="0.2">
      <c r="A1799" t="s">
        <v>12</v>
      </c>
      <c r="B1799">
        <v>7.6</v>
      </c>
      <c r="C1799" s="1" t="str">
        <f t="shared" si="1102"/>
        <v>Low pH</v>
      </c>
      <c r="D1799">
        <v>29</v>
      </c>
      <c r="E1799">
        <v>8</v>
      </c>
      <c r="F1799"/>
      <c r="G1799">
        <v>1</v>
      </c>
      <c r="J1799"/>
      <c r="K1799"/>
    </row>
    <row r="1800" spans="1:18" ht="16" x14ac:dyDescent="0.2">
      <c r="A1800" t="s">
        <v>12</v>
      </c>
      <c r="B1800">
        <v>7.6</v>
      </c>
      <c r="C1800" s="1" t="str">
        <f t="shared" si="1102"/>
        <v>Low pH</v>
      </c>
      <c r="D1800">
        <v>29</v>
      </c>
      <c r="E1800">
        <v>9</v>
      </c>
      <c r="F1800"/>
      <c r="G1800">
        <v>2</v>
      </c>
      <c r="J1800"/>
      <c r="K1800"/>
    </row>
    <row r="1801" spans="1:18" ht="16" x14ac:dyDescent="0.2">
      <c r="A1801" t="s">
        <v>12</v>
      </c>
      <c r="B1801">
        <v>7.6</v>
      </c>
      <c r="C1801" s="1" t="str">
        <f t="shared" si="1102"/>
        <v>Low pH</v>
      </c>
      <c r="D1801">
        <v>29</v>
      </c>
      <c r="E1801">
        <v>10</v>
      </c>
      <c r="F1801"/>
      <c r="G1801">
        <v>2</v>
      </c>
      <c r="J1801"/>
      <c r="K1801"/>
    </row>
    <row r="1802" spans="1:18" ht="16" x14ac:dyDescent="0.2">
      <c r="A1802" t="s">
        <v>12</v>
      </c>
      <c r="B1802">
        <v>7.6</v>
      </c>
      <c r="C1802" s="1" t="str">
        <f t="shared" si="1102"/>
        <v>Low pH</v>
      </c>
      <c r="D1802">
        <v>30</v>
      </c>
      <c r="E1802">
        <v>1</v>
      </c>
      <c r="F1802">
        <v>5.0848800000000001</v>
      </c>
      <c r="G1802">
        <v>0</v>
      </c>
      <c r="H1802" s="1">
        <v>21.72399999999999</v>
      </c>
      <c r="I1802" s="1">
        <v>110.46393311999995</v>
      </c>
      <c r="J1802"/>
      <c r="K1802"/>
      <c r="L1802" s="1" t="str">
        <f t="shared" ref="L1802" si="1103">A1802</f>
        <v>crab</v>
      </c>
      <c r="M1802" s="1" t="str">
        <f t="shared" ref="M1802" si="1104">C1802</f>
        <v>Low pH</v>
      </c>
      <c r="N1802" s="1">
        <f t="shared" ref="N1802" si="1105">AVERAGE(F1802:F1811)</f>
        <v>4.4383600000000003</v>
      </c>
      <c r="O1802" s="1">
        <f t="shared" ref="O1802:P1802" si="1106">AVERAGE(H1802:H1811)</f>
        <v>-25.399857142857144</v>
      </c>
      <c r="P1802" s="1">
        <f t="shared" si="1106"/>
        <v>-122.93015094285718</v>
      </c>
      <c r="Q1802" s="1">
        <f t="shared" ref="Q1802" si="1107">COUNTIF(G1802:G1811,"=1")</f>
        <v>2</v>
      </c>
      <c r="R1802" s="1">
        <f t="shared" ref="R1802" si="1108">COUNTIF(G1802:G1811,"=2")</f>
        <v>1</v>
      </c>
    </row>
    <row r="1803" spans="1:18" ht="16" x14ac:dyDescent="0.2">
      <c r="A1803" t="s">
        <v>12</v>
      </c>
      <c r="B1803">
        <v>7.6</v>
      </c>
      <c r="C1803" s="1" t="str">
        <f t="shared" si="1102"/>
        <v>Low pH</v>
      </c>
      <c r="D1803">
        <v>30</v>
      </c>
      <c r="E1803">
        <v>2</v>
      </c>
      <c r="F1803">
        <v>4.0862799999999995</v>
      </c>
      <c r="G1803">
        <v>0</v>
      </c>
      <c r="H1803" s="1">
        <v>-14.050999999999988</v>
      </c>
      <c r="I1803" s="1">
        <v>-57.416320279999944</v>
      </c>
      <c r="J1803"/>
      <c r="K1803"/>
    </row>
    <row r="1804" spans="1:18" ht="16" x14ac:dyDescent="0.2">
      <c r="A1804" t="s">
        <v>12</v>
      </c>
      <c r="B1804">
        <v>7.6</v>
      </c>
      <c r="C1804" s="1" t="str">
        <f t="shared" si="1102"/>
        <v>Low pH</v>
      </c>
      <c r="D1804">
        <v>30</v>
      </c>
      <c r="E1804">
        <v>3</v>
      </c>
      <c r="F1804">
        <v>5.5107200000000001</v>
      </c>
      <c r="G1804">
        <v>0</v>
      </c>
      <c r="H1804" s="1">
        <v>-53.319000000000017</v>
      </c>
      <c r="I1804" s="1">
        <v>-293.82607968000008</v>
      </c>
      <c r="J1804"/>
      <c r="K1804"/>
    </row>
    <row r="1805" spans="1:18" ht="16" x14ac:dyDescent="0.2">
      <c r="A1805" t="s">
        <v>12</v>
      </c>
      <c r="B1805">
        <v>7.6</v>
      </c>
      <c r="C1805" s="1" t="str">
        <f t="shared" si="1102"/>
        <v>Low pH</v>
      </c>
      <c r="D1805">
        <v>30</v>
      </c>
      <c r="E1805">
        <v>4</v>
      </c>
      <c r="F1805">
        <v>8.2528000000000006</v>
      </c>
      <c r="G1805">
        <v>0</v>
      </c>
      <c r="H1805" s="1">
        <v>-64.673000000000002</v>
      </c>
      <c r="I1805" s="1">
        <v>-533.7333344000001</v>
      </c>
      <c r="J1805"/>
      <c r="K1805"/>
    </row>
    <row r="1806" spans="1:18" ht="16" x14ac:dyDescent="0.2">
      <c r="A1806" t="s">
        <v>12</v>
      </c>
      <c r="B1806">
        <v>7.6</v>
      </c>
      <c r="C1806" s="1" t="str">
        <f t="shared" si="1102"/>
        <v>Low pH</v>
      </c>
      <c r="D1806">
        <v>30</v>
      </c>
      <c r="E1806">
        <v>5</v>
      </c>
      <c r="F1806">
        <v>2.4696400000000001</v>
      </c>
      <c r="G1806">
        <v>0</v>
      </c>
      <c r="H1806" s="1">
        <v>-15.905000000000001</v>
      </c>
      <c r="I1806" s="1">
        <v>-39.279624200000001</v>
      </c>
      <c r="J1806"/>
      <c r="K1806"/>
    </row>
    <row r="1807" spans="1:18" ht="16" x14ac:dyDescent="0.2">
      <c r="A1807" t="s">
        <v>12</v>
      </c>
      <c r="B1807">
        <v>7.6</v>
      </c>
      <c r="C1807" s="1" t="str">
        <f t="shared" si="1102"/>
        <v>Low pH</v>
      </c>
      <c r="D1807">
        <v>30</v>
      </c>
      <c r="E1807">
        <v>6</v>
      </c>
      <c r="F1807">
        <v>1.4880799999999998</v>
      </c>
      <c r="G1807">
        <v>0</v>
      </c>
      <c r="H1807" s="1">
        <v>-62.745999999999981</v>
      </c>
      <c r="I1807" s="1">
        <v>-93.371067679999967</v>
      </c>
      <c r="J1807"/>
      <c r="K1807"/>
    </row>
    <row r="1808" spans="1:18" ht="16" x14ac:dyDescent="0.2">
      <c r="A1808" t="s">
        <v>12</v>
      </c>
      <c r="B1808">
        <v>7.6</v>
      </c>
      <c r="C1808" s="1" t="str">
        <f t="shared" si="1102"/>
        <v>Low pH</v>
      </c>
      <c r="D1808">
        <v>30</v>
      </c>
      <c r="E1808">
        <v>7</v>
      </c>
      <c r="F1808">
        <v>4.1761200000000001</v>
      </c>
      <c r="G1808">
        <v>0</v>
      </c>
      <c r="H1808" s="1">
        <v>11.170999999999992</v>
      </c>
      <c r="I1808" s="1">
        <v>46.651436519999969</v>
      </c>
      <c r="J1808"/>
      <c r="K1808"/>
    </row>
    <row r="1809" spans="1:18" ht="16" x14ac:dyDescent="0.2">
      <c r="A1809" t="s">
        <v>12</v>
      </c>
      <c r="B1809">
        <v>7.6</v>
      </c>
      <c r="C1809" s="1" t="str">
        <f t="shared" si="1102"/>
        <v>Low pH</v>
      </c>
      <c r="D1809">
        <v>30</v>
      </c>
      <c r="E1809">
        <v>8</v>
      </c>
      <c r="F1809"/>
      <c r="G1809">
        <v>1</v>
      </c>
      <c r="J1809"/>
      <c r="K1809"/>
    </row>
    <row r="1810" spans="1:18" ht="16" x14ac:dyDescent="0.2">
      <c r="A1810" t="s">
        <v>12</v>
      </c>
      <c r="B1810">
        <v>7.6</v>
      </c>
      <c r="C1810" s="1" t="str">
        <f t="shared" si="1102"/>
        <v>Low pH</v>
      </c>
      <c r="D1810">
        <v>30</v>
      </c>
      <c r="E1810">
        <v>9</v>
      </c>
      <c r="F1810"/>
      <c r="G1810">
        <v>1</v>
      </c>
      <c r="J1810"/>
      <c r="K1810"/>
    </row>
    <row r="1811" spans="1:18" ht="16" x14ac:dyDescent="0.2">
      <c r="A1811" t="s">
        <v>12</v>
      </c>
      <c r="B1811">
        <v>7.6</v>
      </c>
      <c r="C1811" s="1" t="str">
        <f t="shared" si="1102"/>
        <v>Low pH</v>
      </c>
      <c r="D1811">
        <v>30</v>
      </c>
      <c r="E1811">
        <v>10</v>
      </c>
      <c r="F1811"/>
      <c r="G1811">
        <v>2</v>
      </c>
      <c r="J1811"/>
      <c r="K1811"/>
    </row>
    <row r="1812" spans="1:18" ht="16" x14ac:dyDescent="0.2">
      <c r="A1812" t="s">
        <v>13</v>
      </c>
      <c r="B1812">
        <v>7.6</v>
      </c>
      <c r="C1812" s="1" t="str">
        <f t="shared" si="1102"/>
        <v>Low pH</v>
      </c>
      <c r="D1812">
        <v>26</v>
      </c>
      <c r="E1812">
        <v>1</v>
      </c>
      <c r="F1812">
        <v>2.4475199999999999</v>
      </c>
      <c r="G1812">
        <v>0</v>
      </c>
      <c r="H1812" s="1">
        <v>20.310000000000002</v>
      </c>
      <c r="I1812" s="1">
        <v>49.709131200000002</v>
      </c>
      <c r="J1812"/>
      <c r="K1812"/>
      <c r="L1812" s="1" t="str">
        <f t="shared" ref="L1812" si="1109">A1812</f>
        <v>ctrl</v>
      </c>
      <c r="M1812" s="1" t="str">
        <f t="shared" ref="M1812" si="1110">C1812</f>
        <v>Low pH</v>
      </c>
      <c r="N1812" s="1">
        <f t="shared" ref="N1812" si="1111">AVERAGE(F1812:F1821)</f>
        <v>1.671151111111111</v>
      </c>
      <c r="O1812" s="1">
        <f t="shared" ref="O1812:P1812" si="1112">AVERAGE(H1812:H1821)</f>
        <v>17.728666666666665</v>
      </c>
      <c r="P1812" s="1">
        <f t="shared" si="1112"/>
        <v>11.60571518666667</v>
      </c>
      <c r="Q1812" s="1">
        <f t="shared" ref="Q1812" si="1113">COUNTIF(G1812:G1821,"=1")</f>
        <v>0</v>
      </c>
      <c r="R1812" s="1">
        <f t="shared" ref="R1812" si="1114">COUNTIF(G1812:G1821,"=2")</f>
        <v>1</v>
      </c>
    </row>
    <row r="1813" spans="1:18" ht="16" x14ac:dyDescent="0.2">
      <c r="A1813" t="s">
        <v>13</v>
      </c>
      <c r="B1813">
        <v>7.6</v>
      </c>
      <c r="C1813" s="1" t="str">
        <f t="shared" si="1102"/>
        <v>Low pH</v>
      </c>
      <c r="D1813">
        <v>26</v>
      </c>
      <c r="E1813">
        <v>2</v>
      </c>
      <c r="F1813">
        <v>2.5056799999999999</v>
      </c>
      <c r="G1813">
        <v>0</v>
      </c>
      <c r="H1813" s="1">
        <v>-7.6990000000000123</v>
      </c>
      <c r="I1813" s="1">
        <v>-19.291230320000029</v>
      </c>
      <c r="J1813"/>
      <c r="K1813"/>
    </row>
    <row r="1814" spans="1:18" ht="16" x14ac:dyDescent="0.2">
      <c r="A1814" t="s">
        <v>13</v>
      </c>
      <c r="B1814">
        <v>7.6</v>
      </c>
      <c r="C1814" s="1" t="str">
        <f t="shared" si="1102"/>
        <v>Low pH</v>
      </c>
      <c r="D1814">
        <v>26</v>
      </c>
      <c r="E1814">
        <v>3</v>
      </c>
      <c r="F1814">
        <v>1.7055199999999999</v>
      </c>
      <c r="G1814">
        <v>0</v>
      </c>
      <c r="H1814" s="1">
        <v>-41.711000000000013</v>
      </c>
      <c r="I1814" s="1">
        <v>-71.138944720000012</v>
      </c>
      <c r="J1814"/>
      <c r="K1814"/>
    </row>
    <row r="1815" spans="1:18" ht="16" x14ac:dyDescent="0.2">
      <c r="A1815" t="s">
        <v>13</v>
      </c>
      <c r="B1815">
        <v>7.6</v>
      </c>
      <c r="C1815" s="1" t="str">
        <f t="shared" si="1102"/>
        <v>Low pH</v>
      </c>
      <c r="D1815">
        <v>26</v>
      </c>
      <c r="E1815">
        <v>4</v>
      </c>
      <c r="F1815">
        <v>2.0540799999999999</v>
      </c>
      <c r="G1815">
        <v>0</v>
      </c>
      <c r="H1815" s="1">
        <v>-87.70999999999998</v>
      </c>
      <c r="I1815" s="1">
        <v>-180.16335679999995</v>
      </c>
      <c r="J1815"/>
      <c r="K1815"/>
    </row>
    <row r="1816" spans="1:18" ht="16" x14ac:dyDescent="0.2">
      <c r="A1816" t="s">
        <v>13</v>
      </c>
      <c r="B1816">
        <v>7.6</v>
      </c>
      <c r="C1816" s="1" t="str">
        <f t="shared" si="1102"/>
        <v>Low pH</v>
      </c>
      <c r="D1816">
        <v>26</v>
      </c>
      <c r="E1816">
        <v>5</v>
      </c>
      <c r="F1816">
        <v>1.1384000000000001</v>
      </c>
      <c r="G1816">
        <v>0</v>
      </c>
      <c r="H1816" s="1">
        <v>27.435000000000002</v>
      </c>
      <c r="I1816" s="1">
        <v>31.232004000000003</v>
      </c>
      <c r="J1816"/>
      <c r="K1816"/>
    </row>
    <row r="1817" spans="1:18" ht="16" x14ac:dyDescent="0.2">
      <c r="A1817" t="s">
        <v>13</v>
      </c>
      <c r="B1817">
        <v>7.6</v>
      </c>
      <c r="C1817" s="1" t="str">
        <f t="shared" si="1102"/>
        <v>Low pH</v>
      </c>
      <c r="D1817">
        <v>26</v>
      </c>
      <c r="E1817">
        <v>6</v>
      </c>
      <c r="F1817">
        <v>0.36</v>
      </c>
      <c r="G1817">
        <v>0</v>
      </c>
      <c r="H1817" s="1">
        <v>81</v>
      </c>
      <c r="I1817" s="1">
        <v>29.16</v>
      </c>
      <c r="J1817"/>
      <c r="K1817"/>
    </row>
    <row r="1818" spans="1:18" ht="16" x14ac:dyDescent="0.2">
      <c r="A1818" t="s">
        <v>13</v>
      </c>
      <c r="B1818">
        <v>7.6</v>
      </c>
      <c r="C1818" s="1" t="str">
        <f t="shared" si="1102"/>
        <v>Low pH</v>
      </c>
      <c r="D1818">
        <v>26</v>
      </c>
      <c r="E1818">
        <v>7</v>
      </c>
      <c r="F1818">
        <v>1.2</v>
      </c>
      <c r="G1818">
        <v>0</v>
      </c>
      <c r="H1818" s="1">
        <v>81</v>
      </c>
      <c r="I1818" s="1">
        <v>97.2</v>
      </c>
      <c r="J1818"/>
      <c r="K1818"/>
    </row>
    <row r="1819" spans="1:18" ht="16" x14ac:dyDescent="0.2">
      <c r="A1819" t="s">
        <v>13</v>
      </c>
      <c r="B1819">
        <v>7.6</v>
      </c>
      <c r="C1819" s="1" t="str">
        <f t="shared" si="1102"/>
        <v>Low pH</v>
      </c>
      <c r="D1819">
        <v>26</v>
      </c>
      <c r="E1819">
        <v>8</v>
      </c>
      <c r="F1819">
        <v>2.0645599999999997</v>
      </c>
      <c r="G1819">
        <v>0</v>
      </c>
      <c r="H1819" s="1">
        <v>63.462000000000003</v>
      </c>
      <c r="I1819" s="1">
        <v>131.02110671999998</v>
      </c>
      <c r="J1819"/>
      <c r="K1819"/>
    </row>
    <row r="1820" spans="1:18" ht="16" x14ac:dyDescent="0.2">
      <c r="A1820" t="s">
        <v>13</v>
      </c>
      <c r="B1820">
        <v>7.6</v>
      </c>
      <c r="C1820" s="1" t="str">
        <f t="shared" si="1102"/>
        <v>Low pH</v>
      </c>
      <c r="D1820">
        <v>26</v>
      </c>
      <c r="E1820">
        <v>9</v>
      </c>
      <c r="F1820">
        <v>1.5646</v>
      </c>
      <c r="G1820">
        <v>0</v>
      </c>
      <c r="H1820" s="1">
        <v>23.471000000000004</v>
      </c>
      <c r="I1820" s="1">
        <v>36.722726600000009</v>
      </c>
      <c r="J1820"/>
      <c r="K1820"/>
    </row>
    <row r="1821" spans="1:18" ht="16" x14ac:dyDescent="0.2">
      <c r="A1821" t="s">
        <v>13</v>
      </c>
      <c r="B1821">
        <v>7.6</v>
      </c>
      <c r="C1821" s="1" t="str">
        <f t="shared" si="1102"/>
        <v>Low pH</v>
      </c>
      <c r="D1821">
        <v>26</v>
      </c>
      <c r="E1821">
        <v>10</v>
      </c>
      <c r="F1821"/>
      <c r="G1821">
        <v>2</v>
      </c>
      <c r="J1821"/>
      <c r="K1821"/>
    </row>
    <row r="1822" spans="1:18" ht="16" x14ac:dyDescent="0.2">
      <c r="A1822" t="s">
        <v>13</v>
      </c>
      <c r="B1822">
        <v>7.6</v>
      </c>
      <c r="C1822" s="1" t="str">
        <f t="shared" si="1102"/>
        <v>Low pH</v>
      </c>
      <c r="D1822">
        <v>27</v>
      </c>
      <c r="E1822">
        <v>1</v>
      </c>
      <c r="F1822">
        <v>0.6997199999999999</v>
      </c>
      <c r="G1822">
        <v>0</v>
      </c>
      <c r="H1822" s="1">
        <v>39.963999999999999</v>
      </c>
      <c r="I1822" s="1">
        <v>27.963610079999995</v>
      </c>
      <c r="J1822"/>
      <c r="K1822"/>
      <c r="L1822" s="1" t="str">
        <f t="shared" ref="L1822" si="1115">A1822</f>
        <v>ctrl</v>
      </c>
      <c r="M1822" s="1" t="str">
        <f t="shared" ref="M1822" si="1116">C1822</f>
        <v>Low pH</v>
      </c>
      <c r="N1822" s="1">
        <f t="shared" ref="N1822" si="1117">AVERAGE(F1822:F1831)</f>
        <v>2.3870719999999999</v>
      </c>
      <c r="O1822" s="1">
        <f t="shared" ref="O1822:P1822" si="1118">AVERAGE(H1822:H1831)</f>
        <v>-9.706800000000003</v>
      </c>
      <c r="P1822" s="1">
        <f t="shared" si="1118"/>
        <v>-38.439335400000004</v>
      </c>
      <c r="Q1822" s="1">
        <f t="shared" ref="Q1822" si="1119">COUNTIF(G1822:G1831,"=1")</f>
        <v>0</v>
      </c>
      <c r="R1822" s="1">
        <f t="shared" ref="R1822" si="1120">COUNTIF(G1822:G1831,"=2")</f>
        <v>5</v>
      </c>
    </row>
    <row r="1823" spans="1:18" ht="16" x14ac:dyDescent="0.2">
      <c r="A1823" t="s">
        <v>13</v>
      </c>
      <c r="B1823">
        <v>7.6</v>
      </c>
      <c r="C1823" s="1" t="str">
        <f t="shared" si="1102"/>
        <v>Low pH</v>
      </c>
      <c r="D1823">
        <v>27</v>
      </c>
      <c r="E1823">
        <v>2</v>
      </c>
      <c r="F1823">
        <v>1.4045599999999998</v>
      </c>
      <c r="G1823">
        <v>0</v>
      </c>
      <c r="H1823" s="1">
        <v>-61.016999999999996</v>
      </c>
      <c r="I1823" s="1">
        <v>-85.702037519999976</v>
      </c>
      <c r="J1823"/>
      <c r="K1823"/>
    </row>
    <row r="1824" spans="1:18" ht="16" x14ac:dyDescent="0.2">
      <c r="A1824" t="s">
        <v>13</v>
      </c>
      <c r="B1824">
        <v>7.6</v>
      </c>
      <c r="C1824" s="1" t="str">
        <f t="shared" si="1102"/>
        <v>Low pH</v>
      </c>
      <c r="D1824">
        <v>27</v>
      </c>
      <c r="E1824">
        <v>3</v>
      </c>
      <c r="F1824">
        <v>3.5313600000000003</v>
      </c>
      <c r="G1824">
        <v>0</v>
      </c>
      <c r="H1824" s="1">
        <v>-71.218000000000018</v>
      </c>
      <c r="I1824" s="1">
        <v>-251.49639648000007</v>
      </c>
      <c r="J1824"/>
      <c r="K1824"/>
    </row>
    <row r="1825" spans="1:18" ht="16" x14ac:dyDescent="0.2">
      <c r="A1825" t="s">
        <v>13</v>
      </c>
      <c r="B1825">
        <v>7.6</v>
      </c>
      <c r="C1825" s="1" t="str">
        <f t="shared" si="1102"/>
        <v>Low pH</v>
      </c>
      <c r="D1825">
        <v>27</v>
      </c>
      <c r="E1825">
        <v>4</v>
      </c>
      <c r="F1825">
        <v>2.04352</v>
      </c>
      <c r="G1825">
        <v>0</v>
      </c>
      <c r="H1825" s="1">
        <v>31.235999999999997</v>
      </c>
      <c r="I1825" s="1">
        <v>63.831390719999995</v>
      </c>
      <c r="J1825"/>
      <c r="K1825"/>
    </row>
    <row r="1826" spans="1:18" ht="16" x14ac:dyDescent="0.2">
      <c r="A1826" t="s">
        <v>13</v>
      </c>
      <c r="B1826">
        <v>7.6</v>
      </c>
      <c r="C1826" s="1" t="str">
        <f t="shared" si="1102"/>
        <v>Low pH</v>
      </c>
      <c r="D1826">
        <v>27</v>
      </c>
      <c r="E1826">
        <v>5</v>
      </c>
      <c r="F1826">
        <v>4.2561999999999998</v>
      </c>
      <c r="G1826">
        <v>0</v>
      </c>
      <c r="H1826" s="1">
        <v>12.501000000000005</v>
      </c>
      <c r="I1826" s="1">
        <v>53.206756200000015</v>
      </c>
      <c r="J1826"/>
      <c r="K1826"/>
    </row>
    <row r="1827" spans="1:18" ht="16" x14ac:dyDescent="0.2">
      <c r="A1827" t="s">
        <v>13</v>
      </c>
      <c r="B1827">
        <v>7.6</v>
      </c>
      <c r="C1827" s="1" t="str">
        <f t="shared" si="1102"/>
        <v>Low pH</v>
      </c>
      <c r="D1827">
        <v>27</v>
      </c>
      <c r="E1827">
        <v>6</v>
      </c>
      <c r="F1827"/>
      <c r="G1827">
        <v>2</v>
      </c>
      <c r="J1827"/>
      <c r="K1827"/>
    </row>
    <row r="1828" spans="1:18" ht="16" x14ac:dyDescent="0.2">
      <c r="A1828" t="s">
        <v>13</v>
      </c>
      <c r="B1828">
        <v>7.6</v>
      </c>
      <c r="C1828" s="1" t="str">
        <f t="shared" si="1102"/>
        <v>Low pH</v>
      </c>
      <c r="D1828">
        <v>27</v>
      </c>
      <c r="E1828">
        <v>7</v>
      </c>
      <c r="F1828"/>
      <c r="G1828">
        <v>2</v>
      </c>
      <c r="J1828"/>
      <c r="K1828"/>
    </row>
    <row r="1829" spans="1:18" ht="16" x14ac:dyDescent="0.2">
      <c r="A1829" t="s">
        <v>13</v>
      </c>
      <c r="B1829">
        <v>7.6</v>
      </c>
      <c r="C1829" s="1" t="str">
        <f t="shared" si="1102"/>
        <v>Low pH</v>
      </c>
      <c r="D1829">
        <v>27</v>
      </c>
      <c r="E1829">
        <v>8</v>
      </c>
      <c r="F1829"/>
      <c r="G1829">
        <v>2</v>
      </c>
      <c r="J1829"/>
      <c r="K1829"/>
    </row>
    <row r="1830" spans="1:18" ht="16" x14ac:dyDescent="0.2">
      <c r="A1830" t="s">
        <v>13</v>
      </c>
      <c r="B1830">
        <v>7.6</v>
      </c>
      <c r="C1830" s="1" t="str">
        <f t="shared" si="1102"/>
        <v>Low pH</v>
      </c>
      <c r="D1830">
        <v>27</v>
      </c>
      <c r="E1830">
        <v>9</v>
      </c>
      <c r="F1830"/>
      <c r="G1830">
        <v>2</v>
      </c>
      <c r="J1830"/>
      <c r="K1830"/>
    </row>
    <row r="1831" spans="1:18" ht="16" x14ac:dyDescent="0.2">
      <c r="A1831" t="s">
        <v>13</v>
      </c>
      <c r="B1831">
        <v>7.6</v>
      </c>
      <c r="C1831" s="1" t="str">
        <f t="shared" si="1102"/>
        <v>Low pH</v>
      </c>
      <c r="D1831">
        <v>27</v>
      </c>
      <c r="E1831">
        <v>10</v>
      </c>
      <c r="F1831"/>
      <c r="G1831">
        <v>2</v>
      </c>
      <c r="J1831"/>
      <c r="K1831"/>
    </row>
    <row r="1832" spans="1:18" ht="16" x14ac:dyDescent="0.2">
      <c r="A1832" t="s">
        <v>13</v>
      </c>
      <c r="B1832">
        <v>7.6</v>
      </c>
      <c r="C1832" s="1" t="str">
        <f t="shared" si="1102"/>
        <v>Low pH</v>
      </c>
      <c r="D1832">
        <v>28</v>
      </c>
      <c r="E1832">
        <v>1</v>
      </c>
      <c r="F1832">
        <v>1.804</v>
      </c>
      <c r="G1832">
        <v>0</v>
      </c>
      <c r="H1832" s="1">
        <v>84.813999999999993</v>
      </c>
      <c r="I1832" s="1">
        <v>153.004456</v>
      </c>
      <c r="J1832"/>
      <c r="K1832"/>
      <c r="L1832" s="1" t="str">
        <f t="shared" ref="L1832" si="1121">A1832</f>
        <v>ctrl</v>
      </c>
      <c r="M1832" s="1" t="str">
        <f t="shared" ref="M1832" si="1122">C1832</f>
        <v>Low pH</v>
      </c>
      <c r="N1832" s="1">
        <f t="shared" ref="N1832" si="1123">AVERAGE(F1832:F1841)</f>
        <v>4.7051533333333326</v>
      </c>
      <c r="O1832" s="1">
        <f t="shared" ref="O1832:P1832" si="1124">AVERAGE(H1832:H1841)</f>
        <v>-5.5494999999999974</v>
      </c>
      <c r="P1832" s="1">
        <f t="shared" si="1124"/>
        <v>-134.03127600666664</v>
      </c>
      <c r="Q1832" s="1">
        <f t="shared" ref="Q1832" si="1125">COUNTIF(G1832:G1841,"=1")</f>
        <v>0</v>
      </c>
      <c r="R1832" s="1">
        <f t="shared" ref="R1832" si="1126">COUNTIF(G1832:G1841,"=2")</f>
        <v>4</v>
      </c>
    </row>
    <row r="1833" spans="1:18" ht="16" x14ac:dyDescent="0.2">
      <c r="A1833" t="s">
        <v>13</v>
      </c>
      <c r="B1833">
        <v>7.6</v>
      </c>
      <c r="C1833" s="1" t="str">
        <f t="shared" si="1102"/>
        <v>Low pH</v>
      </c>
      <c r="D1833">
        <v>28</v>
      </c>
      <c r="E1833">
        <v>2</v>
      </c>
      <c r="F1833">
        <v>0.6</v>
      </c>
      <c r="G1833">
        <v>0</v>
      </c>
      <c r="H1833" s="1">
        <v>27.869999999999997</v>
      </c>
      <c r="I1833" s="1">
        <v>16.721999999999998</v>
      </c>
      <c r="J1833"/>
      <c r="K1833"/>
    </row>
    <row r="1834" spans="1:18" ht="16" x14ac:dyDescent="0.2">
      <c r="A1834" t="s">
        <v>13</v>
      </c>
      <c r="B1834">
        <v>7.6</v>
      </c>
      <c r="C1834" s="1" t="str">
        <f t="shared" si="1102"/>
        <v>Low pH</v>
      </c>
      <c r="D1834">
        <v>28</v>
      </c>
      <c r="E1834">
        <v>3</v>
      </c>
      <c r="F1834">
        <v>1.01824</v>
      </c>
      <c r="G1834">
        <v>0</v>
      </c>
      <c r="H1834" s="1">
        <v>-54</v>
      </c>
      <c r="I1834" s="1">
        <v>-54.984960000000001</v>
      </c>
      <c r="J1834"/>
      <c r="K1834"/>
    </row>
    <row r="1835" spans="1:18" ht="16" x14ac:dyDescent="0.2">
      <c r="A1835" t="s">
        <v>13</v>
      </c>
      <c r="B1835">
        <v>7.6</v>
      </c>
      <c r="C1835" s="1" t="str">
        <f t="shared" si="1102"/>
        <v>Low pH</v>
      </c>
      <c r="D1835">
        <v>28</v>
      </c>
      <c r="E1835">
        <v>4</v>
      </c>
      <c r="F1835">
        <v>6.9899199999999997</v>
      </c>
      <c r="G1835">
        <v>0</v>
      </c>
      <c r="H1835" s="1">
        <v>69.111000000000004</v>
      </c>
      <c r="I1835" s="1">
        <v>483.08036112000002</v>
      </c>
      <c r="J1835"/>
      <c r="K1835"/>
    </row>
    <row r="1836" spans="1:18" ht="16" x14ac:dyDescent="0.2">
      <c r="A1836" t="s">
        <v>13</v>
      </c>
      <c r="B1836">
        <v>7.6</v>
      </c>
      <c r="C1836" s="1" t="str">
        <f t="shared" si="1102"/>
        <v>Low pH</v>
      </c>
      <c r="D1836">
        <v>28</v>
      </c>
      <c r="E1836">
        <v>5</v>
      </c>
      <c r="F1836">
        <v>5.1725599999999998</v>
      </c>
      <c r="G1836">
        <v>0</v>
      </c>
      <c r="H1836" s="1">
        <v>-84.990999999999985</v>
      </c>
      <c r="I1836" s="1">
        <v>-439.62104695999989</v>
      </c>
      <c r="J1836"/>
      <c r="K1836"/>
    </row>
    <row r="1837" spans="1:18" ht="16" x14ac:dyDescent="0.2">
      <c r="A1837" t="s">
        <v>13</v>
      </c>
      <c r="B1837">
        <v>7.6</v>
      </c>
      <c r="C1837" s="1" t="str">
        <f t="shared" si="1102"/>
        <v>Low pH</v>
      </c>
      <c r="D1837">
        <v>28</v>
      </c>
      <c r="E1837">
        <v>6</v>
      </c>
      <c r="F1837">
        <v>12.646199999999999</v>
      </c>
      <c r="G1837">
        <v>0</v>
      </c>
      <c r="H1837" s="1">
        <v>-76.100999999999999</v>
      </c>
      <c r="I1837" s="1">
        <v>-962.38846619999993</v>
      </c>
      <c r="J1837"/>
      <c r="K1837"/>
    </row>
    <row r="1838" spans="1:18" ht="16" x14ac:dyDescent="0.2">
      <c r="A1838" t="s">
        <v>13</v>
      </c>
      <c r="B1838">
        <v>7.6</v>
      </c>
      <c r="C1838" s="1" t="str">
        <f t="shared" si="1102"/>
        <v>Low pH</v>
      </c>
      <c r="D1838">
        <v>28</v>
      </c>
      <c r="E1838">
        <v>7</v>
      </c>
      <c r="F1838"/>
      <c r="G1838">
        <v>2</v>
      </c>
      <c r="J1838"/>
      <c r="K1838"/>
    </row>
    <row r="1839" spans="1:18" ht="16" x14ac:dyDescent="0.2">
      <c r="A1839" t="s">
        <v>13</v>
      </c>
      <c r="B1839">
        <v>7.6</v>
      </c>
      <c r="C1839" s="1" t="str">
        <f t="shared" si="1102"/>
        <v>Low pH</v>
      </c>
      <c r="D1839">
        <v>28</v>
      </c>
      <c r="E1839">
        <v>8</v>
      </c>
      <c r="F1839"/>
      <c r="G1839">
        <v>2</v>
      </c>
      <c r="J1839"/>
      <c r="K1839"/>
    </row>
    <row r="1840" spans="1:18" ht="16" x14ac:dyDescent="0.2">
      <c r="A1840" t="s">
        <v>13</v>
      </c>
      <c r="B1840">
        <v>7.6</v>
      </c>
      <c r="C1840" s="1" t="str">
        <f t="shared" si="1102"/>
        <v>Low pH</v>
      </c>
      <c r="D1840">
        <v>28</v>
      </c>
      <c r="E1840">
        <v>9</v>
      </c>
      <c r="F1840"/>
      <c r="G1840">
        <v>2</v>
      </c>
      <c r="J1840"/>
      <c r="K1840"/>
    </row>
    <row r="1841" spans="1:18" ht="16" x14ac:dyDescent="0.2">
      <c r="A1841" t="s">
        <v>13</v>
      </c>
      <c r="B1841">
        <v>7.6</v>
      </c>
      <c r="C1841" s="1" t="str">
        <f t="shared" si="1102"/>
        <v>Low pH</v>
      </c>
      <c r="D1841">
        <v>28</v>
      </c>
      <c r="E1841">
        <v>10</v>
      </c>
      <c r="F1841"/>
      <c r="G1841">
        <v>2</v>
      </c>
      <c r="J1841"/>
      <c r="K1841"/>
    </row>
    <row r="1842" spans="1:18" ht="16" x14ac:dyDescent="0.2">
      <c r="A1842" t="s">
        <v>13</v>
      </c>
      <c r="B1842">
        <v>7.6</v>
      </c>
      <c r="C1842" s="1" t="str">
        <f t="shared" si="1102"/>
        <v>Low pH</v>
      </c>
      <c r="D1842">
        <v>29</v>
      </c>
      <c r="E1842">
        <v>1</v>
      </c>
      <c r="F1842">
        <v>10.75056</v>
      </c>
      <c r="G1842">
        <v>0</v>
      </c>
      <c r="H1842" s="1">
        <v>65.841999999999999</v>
      </c>
      <c r="I1842" s="1">
        <v>707.83837152000001</v>
      </c>
      <c r="J1842"/>
      <c r="K1842"/>
      <c r="L1842" s="1" t="str">
        <f t="shared" ref="L1842" si="1127">A1842</f>
        <v>ctrl</v>
      </c>
      <c r="M1842" s="1" t="str">
        <f t="shared" ref="M1842" si="1128">C1842</f>
        <v>Low pH</v>
      </c>
      <c r="N1842" s="1">
        <f t="shared" ref="N1842" si="1129">AVERAGE(F1842:F1851)</f>
        <v>7.6974799999999997</v>
      </c>
      <c r="O1842" s="1">
        <f t="shared" ref="O1842:P1842" si="1130">AVERAGE(H1842:H1851)</f>
        <v>18.556857142857137</v>
      </c>
      <c r="P1842" s="1">
        <f t="shared" si="1130"/>
        <v>-2.2393842285714527</v>
      </c>
      <c r="Q1842" s="1">
        <f t="shared" ref="Q1842" si="1131">COUNTIF(G1842:G1851,"=1")</f>
        <v>0</v>
      </c>
      <c r="R1842" s="1">
        <f t="shared" ref="R1842" si="1132">COUNTIF(G1842:G1851,"=2")</f>
        <v>3</v>
      </c>
    </row>
    <row r="1843" spans="1:18" ht="16" x14ac:dyDescent="0.2">
      <c r="A1843" t="s">
        <v>13</v>
      </c>
      <c r="B1843">
        <v>7.6</v>
      </c>
      <c r="C1843" s="1" t="str">
        <f t="shared" si="1102"/>
        <v>Low pH</v>
      </c>
      <c r="D1843">
        <v>29</v>
      </c>
      <c r="E1843">
        <v>2</v>
      </c>
      <c r="F1843">
        <v>2.1898</v>
      </c>
      <c r="G1843">
        <v>0</v>
      </c>
      <c r="H1843" s="1">
        <v>71.537999999999997</v>
      </c>
      <c r="I1843" s="1">
        <v>156.6539124</v>
      </c>
      <c r="J1843"/>
      <c r="K1843"/>
    </row>
    <row r="1844" spans="1:18" ht="16" x14ac:dyDescent="0.2">
      <c r="A1844" t="s">
        <v>13</v>
      </c>
      <c r="B1844">
        <v>7.6</v>
      </c>
      <c r="C1844" s="1" t="str">
        <f t="shared" si="1102"/>
        <v>Low pH</v>
      </c>
      <c r="D1844">
        <v>29</v>
      </c>
      <c r="E1844">
        <v>3</v>
      </c>
      <c r="F1844">
        <v>2.7988400000000002</v>
      </c>
      <c r="G1844">
        <v>0</v>
      </c>
      <c r="H1844" s="1">
        <v>50.036000000000001</v>
      </c>
      <c r="I1844" s="1">
        <v>140.04275824000001</v>
      </c>
      <c r="J1844"/>
      <c r="K1844"/>
    </row>
    <row r="1845" spans="1:18" ht="16" x14ac:dyDescent="0.2">
      <c r="A1845" t="s">
        <v>13</v>
      </c>
      <c r="B1845">
        <v>7.6</v>
      </c>
      <c r="C1845" s="1" t="str">
        <f t="shared" si="1102"/>
        <v>Low pH</v>
      </c>
      <c r="D1845">
        <v>29</v>
      </c>
      <c r="E1845">
        <v>4</v>
      </c>
      <c r="F1845">
        <v>2.0364800000000001</v>
      </c>
      <c r="G1845">
        <v>0</v>
      </c>
      <c r="H1845" s="1">
        <v>36</v>
      </c>
      <c r="I1845" s="1">
        <v>73.313280000000006</v>
      </c>
      <c r="J1845"/>
      <c r="K1845"/>
    </row>
    <row r="1846" spans="1:18" ht="16" x14ac:dyDescent="0.2">
      <c r="A1846" t="s">
        <v>13</v>
      </c>
      <c r="B1846">
        <v>7.6</v>
      </c>
      <c r="C1846" s="1" t="str">
        <f t="shared" si="1102"/>
        <v>Low pH</v>
      </c>
      <c r="D1846">
        <v>29</v>
      </c>
      <c r="E1846">
        <v>5</v>
      </c>
      <c r="F1846">
        <v>12.23588</v>
      </c>
      <c r="G1846">
        <v>0</v>
      </c>
      <c r="H1846" s="1">
        <v>73.108000000000004</v>
      </c>
      <c r="I1846" s="1">
        <v>894.54071504000001</v>
      </c>
      <c r="J1846"/>
      <c r="K1846"/>
    </row>
    <row r="1847" spans="1:18" ht="16" x14ac:dyDescent="0.2">
      <c r="A1847" t="s">
        <v>13</v>
      </c>
      <c r="B1847">
        <v>7.6</v>
      </c>
      <c r="C1847" s="1" t="str">
        <f t="shared" si="1102"/>
        <v>Low pH</v>
      </c>
      <c r="D1847">
        <v>29</v>
      </c>
      <c r="E1847">
        <v>6</v>
      </c>
      <c r="F1847">
        <v>11.861199999999998</v>
      </c>
      <c r="G1847">
        <v>0</v>
      </c>
      <c r="H1847" s="1">
        <v>-87.91700000000003</v>
      </c>
      <c r="I1847" s="1">
        <v>-1042.8011204000002</v>
      </c>
      <c r="J1847"/>
      <c r="K1847"/>
    </row>
    <row r="1848" spans="1:18" ht="16" x14ac:dyDescent="0.2">
      <c r="A1848" t="s">
        <v>13</v>
      </c>
      <c r="B1848">
        <v>7.6</v>
      </c>
      <c r="C1848" s="1" t="str">
        <f t="shared" si="1102"/>
        <v>Low pH</v>
      </c>
      <c r="D1848">
        <v>29</v>
      </c>
      <c r="E1848">
        <v>7</v>
      </c>
      <c r="F1848">
        <v>12.009600000000001</v>
      </c>
      <c r="G1848">
        <v>0</v>
      </c>
      <c r="H1848" s="1">
        <v>-78.709000000000003</v>
      </c>
      <c r="I1848" s="1">
        <v>-945.26360640000007</v>
      </c>
      <c r="J1848"/>
      <c r="K1848"/>
    </row>
    <row r="1849" spans="1:18" ht="16" x14ac:dyDescent="0.2">
      <c r="A1849" t="s">
        <v>13</v>
      </c>
      <c r="B1849">
        <v>7.6</v>
      </c>
      <c r="C1849" s="1" t="str">
        <f t="shared" si="1102"/>
        <v>Low pH</v>
      </c>
      <c r="D1849">
        <v>29</v>
      </c>
      <c r="E1849">
        <v>8</v>
      </c>
      <c r="F1849"/>
      <c r="G1849">
        <v>2</v>
      </c>
      <c r="J1849"/>
      <c r="K1849"/>
    </row>
    <row r="1850" spans="1:18" ht="16" x14ac:dyDescent="0.2">
      <c r="A1850" t="s">
        <v>13</v>
      </c>
      <c r="B1850">
        <v>7.6</v>
      </c>
      <c r="C1850" s="1" t="str">
        <f t="shared" si="1102"/>
        <v>Low pH</v>
      </c>
      <c r="D1850">
        <v>29</v>
      </c>
      <c r="E1850">
        <v>9</v>
      </c>
      <c r="F1850"/>
      <c r="G1850">
        <v>2</v>
      </c>
      <c r="J1850"/>
      <c r="K1850"/>
    </row>
    <row r="1851" spans="1:18" ht="16" x14ac:dyDescent="0.2">
      <c r="A1851" t="s">
        <v>13</v>
      </c>
      <c r="B1851">
        <v>7.6</v>
      </c>
      <c r="C1851" s="1" t="str">
        <f t="shared" si="1102"/>
        <v>Low pH</v>
      </c>
      <c r="D1851">
        <v>29</v>
      </c>
      <c r="E1851">
        <v>10</v>
      </c>
      <c r="F1851"/>
      <c r="G1851">
        <v>2</v>
      </c>
      <c r="J1851"/>
      <c r="K1851"/>
    </row>
    <row r="1852" spans="1:18" ht="16" x14ac:dyDescent="0.2">
      <c r="A1852" t="s">
        <v>13</v>
      </c>
      <c r="B1852">
        <v>7.6</v>
      </c>
      <c r="C1852" s="1" t="str">
        <f t="shared" si="1102"/>
        <v>Low pH</v>
      </c>
      <c r="D1852">
        <v>30</v>
      </c>
      <c r="E1852">
        <v>1</v>
      </c>
      <c r="F1852">
        <v>4.0338400000000005</v>
      </c>
      <c r="G1852">
        <v>0</v>
      </c>
      <c r="H1852" s="1">
        <v>31.751000000000005</v>
      </c>
      <c r="I1852" s="1">
        <v>128.07845384000004</v>
      </c>
      <c r="J1852"/>
      <c r="K1852"/>
      <c r="L1852" s="1" t="str">
        <f t="shared" ref="L1852" si="1133">A1852</f>
        <v>ctrl</v>
      </c>
      <c r="M1852" s="1" t="str">
        <f t="shared" ref="M1852" si="1134">C1852</f>
        <v>Low pH</v>
      </c>
      <c r="N1852" s="1">
        <f t="shared" ref="N1852" si="1135">AVERAGE(F1852:F1861)</f>
        <v>1.96784</v>
      </c>
      <c r="O1852" s="1">
        <f t="shared" ref="O1852:P1852" si="1136">AVERAGE(H1852:H1861)</f>
        <v>26.492666666666668</v>
      </c>
      <c r="P1852" s="1">
        <f t="shared" si="1136"/>
        <v>65.628975920000002</v>
      </c>
      <c r="Q1852" s="1">
        <f t="shared" ref="Q1852" si="1137">COUNTIF(G1852:G1861,"=1")</f>
        <v>0</v>
      </c>
      <c r="R1852" s="1">
        <f t="shared" ref="R1852" si="1138">COUNTIF(G1852:G1861,"=2")</f>
        <v>4</v>
      </c>
    </row>
    <row r="1853" spans="1:18" ht="16" x14ac:dyDescent="0.2">
      <c r="A1853" t="s">
        <v>13</v>
      </c>
      <c r="B1853">
        <v>7.6</v>
      </c>
      <c r="C1853" s="1" t="str">
        <f t="shared" si="1102"/>
        <v>Low pH</v>
      </c>
      <c r="D1853">
        <v>30</v>
      </c>
      <c r="E1853">
        <v>2</v>
      </c>
      <c r="F1853">
        <v>3.3471199999999999</v>
      </c>
      <c r="G1853">
        <v>0</v>
      </c>
      <c r="H1853" s="1">
        <v>23.533999999999992</v>
      </c>
      <c r="I1853" s="1">
        <v>78.771122079999969</v>
      </c>
      <c r="J1853"/>
      <c r="K1853"/>
    </row>
    <row r="1854" spans="1:18" ht="16" x14ac:dyDescent="0.2">
      <c r="A1854" t="s">
        <v>13</v>
      </c>
      <c r="B1854">
        <v>7.6</v>
      </c>
      <c r="C1854" s="1" t="str">
        <f t="shared" si="1102"/>
        <v>Low pH</v>
      </c>
      <c r="D1854">
        <v>30</v>
      </c>
      <c r="E1854">
        <v>3</v>
      </c>
      <c r="F1854">
        <v>0.53664000000000001</v>
      </c>
      <c r="G1854">
        <v>0</v>
      </c>
      <c r="H1854" s="1">
        <v>-17.564999999999998</v>
      </c>
      <c r="I1854" s="1">
        <v>-9.4260815999999981</v>
      </c>
      <c r="J1854"/>
      <c r="K1854"/>
    </row>
    <row r="1855" spans="1:18" ht="16" x14ac:dyDescent="0.2">
      <c r="A1855" t="s">
        <v>13</v>
      </c>
      <c r="B1855">
        <v>7.6</v>
      </c>
      <c r="C1855" s="1" t="str">
        <f t="shared" si="1102"/>
        <v>Low pH</v>
      </c>
      <c r="D1855">
        <v>30</v>
      </c>
      <c r="E1855">
        <v>4</v>
      </c>
      <c r="F1855">
        <v>1.3416399999999999</v>
      </c>
      <c r="G1855">
        <v>0</v>
      </c>
      <c r="H1855" s="1">
        <v>72.435000000000002</v>
      </c>
      <c r="I1855" s="1">
        <v>97.1816934</v>
      </c>
      <c r="J1855"/>
      <c r="K1855"/>
    </row>
    <row r="1856" spans="1:18" ht="16" x14ac:dyDescent="0.2">
      <c r="A1856" t="s">
        <v>13</v>
      </c>
      <c r="B1856">
        <v>7.6</v>
      </c>
      <c r="C1856" s="1" t="str">
        <f t="shared" si="1102"/>
        <v>Low pH</v>
      </c>
      <c r="D1856">
        <v>30</v>
      </c>
      <c r="E1856">
        <v>5</v>
      </c>
      <c r="F1856">
        <v>0.72</v>
      </c>
      <c r="G1856">
        <v>0</v>
      </c>
      <c r="H1856" s="1">
        <v>-9</v>
      </c>
      <c r="I1856" s="1">
        <v>-6.4799999999999995</v>
      </c>
      <c r="J1856"/>
      <c r="K1856"/>
    </row>
    <row r="1857" spans="1:18" ht="16" x14ac:dyDescent="0.2">
      <c r="A1857" t="s">
        <v>13</v>
      </c>
      <c r="B1857">
        <v>7.6</v>
      </c>
      <c r="C1857" s="1" t="str">
        <f t="shared" si="1102"/>
        <v>Low pH</v>
      </c>
      <c r="D1857">
        <v>30</v>
      </c>
      <c r="E1857">
        <v>6</v>
      </c>
      <c r="F1857">
        <v>1.8278000000000001</v>
      </c>
      <c r="G1857">
        <v>0</v>
      </c>
      <c r="H1857" s="1">
        <v>57.801000000000002</v>
      </c>
      <c r="I1857" s="1">
        <v>105.64866780000001</v>
      </c>
      <c r="J1857"/>
      <c r="K1857"/>
    </row>
    <row r="1858" spans="1:18" ht="16" x14ac:dyDescent="0.2">
      <c r="A1858" t="s">
        <v>13</v>
      </c>
      <c r="B1858">
        <v>7.6</v>
      </c>
      <c r="C1858" s="1" t="str">
        <f t="shared" si="1102"/>
        <v>Low pH</v>
      </c>
      <c r="D1858">
        <v>30</v>
      </c>
      <c r="E1858">
        <v>7</v>
      </c>
      <c r="F1858"/>
      <c r="G1858">
        <v>2</v>
      </c>
      <c r="J1858"/>
      <c r="K1858"/>
    </row>
    <row r="1859" spans="1:18" ht="16" x14ac:dyDescent="0.2">
      <c r="A1859" t="s">
        <v>13</v>
      </c>
      <c r="B1859">
        <v>7.6</v>
      </c>
      <c r="C1859" s="1" t="str">
        <f t="shared" ref="C1859:C1911" si="1139">IF(B1859&gt;8,"Control pH","Low pH")</f>
        <v>Low pH</v>
      </c>
      <c r="D1859">
        <v>30</v>
      </c>
      <c r="E1859">
        <v>8</v>
      </c>
      <c r="F1859"/>
      <c r="G1859">
        <v>2</v>
      </c>
      <c r="J1859"/>
      <c r="K1859"/>
    </row>
    <row r="1860" spans="1:18" ht="16" x14ac:dyDescent="0.2">
      <c r="A1860" t="s">
        <v>13</v>
      </c>
      <c r="B1860">
        <v>7.6</v>
      </c>
      <c r="C1860" s="1" t="str">
        <f t="shared" si="1139"/>
        <v>Low pH</v>
      </c>
      <c r="D1860">
        <v>30</v>
      </c>
      <c r="E1860">
        <v>9</v>
      </c>
      <c r="F1860"/>
      <c r="G1860">
        <v>2</v>
      </c>
      <c r="J1860"/>
      <c r="K1860"/>
    </row>
    <row r="1861" spans="1:18" ht="16" x14ac:dyDescent="0.2">
      <c r="A1861" t="s">
        <v>13</v>
      </c>
      <c r="B1861">
        <v>7.6</v>
      </c>
      <c r="C1861" s="1" t="str">
        <f t="shared" si="1139"/>
        <v>Low pH</v>
      </c>
      <c r="D1861">
        <v>30</v>
      </c>
      <c r="E1861">
        <v>10</v>
      </c>
      <c r="F1861"/>
      <c r="G1861">
        <v>2</v>
      </c>
      <c r="J1861"/>
      <c r="K1861"/>
    </row>
    <row r="1862" spans="1:18" ht="16" x14ac:dyDescent="0.2">
      <c r="A1862" t="s">
        <v>13</v>
      </c>
      <c r="B1862">
        <v>7.6</v>
      </c>
      <c r="C1862" s="1" t="str">
        <f t="shared" si="1139"/>
        <v>Low pH</v>
      </c>
      <c r="D1862">
        <v>31</v>
      </c>
      <c r="E1862">
        <v>1</v>
      </c>
      <c r="F1862">
        <v>2.2925999999999997</v>
      </c>
      <c r="G1862">
        <v>0</v>
      </c>
      <c r="H1862" s="1">
        <v>87.009</v>
      </c>
      <c r="I1862" s="1">
        <v>199.47683339999998</v>
      </c>
      <c r="J1862"/>
      <c r="K1862"/>
      <c r="L1862" s="1" t="str">
        <f t="shared" ref="L1862" si="1140">A1862</f>
        <v>ctrl</v>
      </c>
      <c r="M1862" s="1" t="str">
        <f t="shared" ref="M1862" si="1141">C1862</f>
        <v>Low pH</v>
      </c>
      <c r="N1862" s="1">
        <f t="shared" ref="N1862" si="1142">AVERAGE(F1862:F1871)</f>
        <v>5.0288933333333334</v>
      </c>
      <c r="O1862" s="1">
        <f t="shared" ref="O1862:P1862" si="1143">AVERAGE(H1862:H1871)</f>
        <v>62.001666666666665</v>
      </c>
      <c r="P1862" s="1">
        <f t="shared" si="1143"/>
        <v>341.70690898000004</v>
      </c>
      <c r="Q1862" s="1">
        <f t="shared" ref="Q1862" si="1144">COUNTIF(G1862:G1871,"=1")</f>
        <v>0</v>
      </c>
      <c r="R1862" s="1">
        <f t="shared" ref="R1862" si="1145">COUNTIF(G1862:G1871,"=2")</f>
        <v>4</v>
      </c>
    </row>
    <row r="1863" spans="1:18" ht="16" x14ac:dyDescent="0.2">
      <c r="A1863" t="s">
        <v>13</v>
      </c>
      <c r="B1863">
        <v>7.6</v>
      </c>
      <c r="C1863" s="1" t="str">
        <f t="shared" si="1139"/>
        <v>Low pH</v>
      </c>
      <c r="D1863">
        <v>31</v>
      </c>
      <c r="E1863">
        <v>2</v>
      </c>
      <c r="F1863">
        <v>2.7704000000000004</v>
      </c>
      <c r="G1863">
        <v>0</v>
      </c>
      <c r="H1863" s="1">
        <v>76.03</v>
      </c>
      <c r="I1863" s="1">
        <v>210.63351200000002</v>
      </c>
      <c r="J1863"/>
      <c r="K1863"/>
    </row>
    <row r="1864" spans="1:18" ht="16" x14ac:dyDescent="0.2">
      <c r="A1864" t="s">
        <v>13</v>
      </c>
      <c r="B1864">
        <v>7.6</v>
      </c>
      <c r="C1864" s="1" t="str">
        <f t="shared" si="1139"/>
        <v>Low pH</v>
      </c>
      <c r="D1864">
        <v>31</v>
      </c>
      <c r="E1864">
        <v>3</v>
      </c>
      <c r="F1864">
        <v>1.6144399999999999</v>
      </c>
      <c r="G1864">
        <v>0</v>
      </c>
      <c r="H1864" s="1">
        <v>39.012999999999998</v>
      </c>
      <c r="I1864" s="1">
        <v>62.984147719999989</v>
      </c>
      <c r="J1864"/>
      <c r="K1864"/>
    </row>
    <row r="1865" spans="1:18" ht="16" x14ac:dyDescent="0.2">
      <c r="A1865" t="s">
        <v>13</v>
      </c>
      <c r="B1865">
        <v>7.6</v>
      </c>
      <c r="C1865" s="1" t="str">
        <f t="shared" si="1139"/>
        <v>Low pH</v>
      </c>
      <c r="D1865">
        <v>31</v>
      </c>
      <c r="E1865">
        <v>4</v>
      </c>
      <c r="F1865">
        <v>4.3266799999999996</v>
      </c>
      <c r="G1865">
        <v>0</v>
      </c>
      <c r="H1865" s="1">
        <v>10.439999999999998</v>
      </c>
      <c r="I1865" s="1">
        <v>45.170539199999986</v>
      </c>
      <c r="J1865"/>
      <c r="K1865"/>
    </row>
    <row r="1866" spans="1:18" ht="16" x14ac:dyDescent="0.2">
      <c r="A1866" t="s">
        <v>13</v>
      </c>
      <c r="B1866">
        <v>7.6</v>
      </c>
      <c r="C1866" s="1" t="str">
        <f t="shared" si="1139"/>
        <v>Low pH</v>
      </c>
      <c r="D1866">
        <v>31</v>
      </c>
      <c r="E1866">
        <v>5</v>
      </c>
      <c r="F1866">
        <v>9.3029200000000003</v>
      </c>
      <c r="G1866">
        <v>0</v>
      </c>
      <c r="H1866" s="1">
        <v>74.332999999999998</v>
      </c>
      <c r="I1866" s="1">
        <v>691.51395235999996</v>
      </c>
      <c r="J1866"/>
      <c r="K1866"/>
    </row>
    <row r="1867" spans="1:18" ht="16" x14ac:dyDescent="0.2">
      <c r="A1867" t="s">
        <v>13</v>
      </c>
      <c r="B1867">
        <v>7.6</v>
      </c>
      <c r="C1867" s="1" t="str">
        <f t="shared" si="1139"/>
        <v>Low pH</v>
      </c>
      <c r="D1867">
        <v>31</v>
      </c>
      <c r="E1867">
        <v>6</v>
      </c>
      <c r="F1867">
        <v>9.86632</v>
      </c>
      <c r="G1867">
        <v>0</v>
      </c>
      <c r="H1867" s="1">
        <v>85.185000000000002</v>
      </c>
      <c r="I1867" s="1">
        <v>840.46246919999999</v>
      </c>
      <c r="J1867"/>
      <c r="K1867"/>
    </row>
    <row r="1868" spans="1:18" ht="16" x14ac:dyDescent="0.2">
      <c r="A1868" t="s">
        <v>13</v>
      </c>
      <c r="B1868">
        <v>7.6</v>
      </c>
      <c r="C1868" s="1" t="str">
        <f t="shared" si="1139"/>
        <v>Low pH</v>
      </c>
      <c r="D1868">
        <v>31</v>
      </c>
      <c r="E1868">
        <v>7</v>
      </c>
      <c r="F1868"/>
      <c r="G1868">
        <v>2</v>
      </c>
      <c r="J1868"/>
      <c r="K1868"/>
    </row>
    <row r="1869" spans="1:18" ht="16" x14ac:dyDescent="0.2">
      <c r="A1869" t="s">
        <v>13</v>
      </c>
      <c r="B1869">
        <v>7.6</v>
      </c>
      <c r="C1869" s="1" t="str">
        <f t="shared" si="1139"/>
        <v>Low pH</v>
      </c>
      <c r="D1869">
        <v>31</v>
      </c>
      <c r="E1869">
        <v>8</v>
      </c>
      <c r="F1869"/>
      <c r="G1869">
        <v>2</v>
      </c>
      <c r="J1869"/>
      <c r="K1869"/>
    </row>
    <row r="1870" spans="1:18" ht="16" x14ac:dyDescent="0.2">
      <c r="A1870" t="s">
        <v>13</v>
      </c>
      <c r="B1870">
        <v>7.6</v>
      </c>
      <c r="C1870" s="1" t="str">
        <f t="shared" si="1139"/>
        <v>Low pH</v>
      </c>
      <c r="D1870">
        <v>31</v>
      </c>
      <c r="E1870">
        <v>9</v>
      </c>
      <c r="F1870"/>
      <c r="G1870">
        <v>2</v>
      </c>
      <c r="J1870"/>
      <c r="K1870"/>
    </row>
    <row r="1871" spans="1:18" ht="16" x14ac:dyDescent="0.2">
      <c r="A1871" t="s">
        <v>13</v>
      </c>
      <c r="B1871">
        <v>7.6</v>
      </c>
      <c r="C1871" s="1" t="str">
        <f t="shared" si="1139"/>
        <v>Low pH</v>
      </c>
      <c r="D1871">
        <v>31</v>
      </c>
      <c r="E1871">
        <v>10</v>
      </c>
      <c r="F1871"/>
      <c r="G1871">
        <v>2</v>
      </c>
      <c r="J1871"/>
      <c r="K1871"/>
    </row>
    <row r="1872" spans="1:18" ht="16" x14ac:dyDescent="0.2">
      <c r="A1872" t="s">
        <v>13</v>
      </c>
      <c r="B1872">
        <v>7.6</v>
      </c>
      <c r="C1872" s="1" t="str">
        <f t="shared" si="1139"/>
        <v>Low pH</v>
      </c>
      <c r="D1872">
        <v>32</v>
      </c>
      <c r="E1872">
        <v>1</v>
      </c>
      <c r="F1872">
        <v>7.4872799999999993</v>
      </c>
      <c r="G1872">
        <v>0</v>
      </c>
      <c r="H1872" s="1">
        <v>-59.369</v>
      </c>
      <c r="I1872" s="1">
        <v>-444.51232631999994</v>
      </c>
      <c r="J1872"/>
      <c r="K1872"/>
      <c r="L1872" s="1" t="str">
        <f t="shared" ref="L1872" si="1146">A1872</f>
        <v>ctrl</v>
      </c>
      <c r="M1872" s="1" t="str">
        <f t="shared" ref="M1872" si="1147">C1872</f>
        <v>Low pH</v>
      </c>
      <c r="N1872" s="1">
        <f t="shared" ref="N1872" si="1148">AVERAGE(F1872:F1881)</f>
        <v>4.2366599999999996</v>
      </c>
      <c r="O1872" s="1">
        <f t="shared" ref="O1872:P1872" si="1149">AVERAGE(H1872:H1881)</f>
        <v>-37.635833333333331</v>
      </c>
      <c r="P1872" s="1">
        <f t="shared" si="1149"/>
        <v>-269.90854222666667</v>
      </c>
      <c r="Q1872" s="1">
        <f t="shared" ref="Q1872" si="1150">COUNTIF(G1872:G1881,"=1")</f>
        <v>0</v>
      </c>
      <c r="R1872" s="1">
        <f t="shared" ref="R1872" si="1151">COUNTIF(G1872:G1881,"=2")</f>
        <v>4</v>
      </c>
    </row>
    <row r="1873" spans="1:18" ht="16" x14ac:dyDescent="0.2">
      <c r="A1873" t="s">
        <v>13</v>
      </c>
      <c r="B1873">
        <v>7.6</v>
      </c>
      <c r="C1873" s="1" t="str">
        <f t="shared" si="1139"/>
        <v>Low pH</v>
      </c>
      <c r="D1873">
        <v>32</v>
      </c>
      <c r="E1873">
        <v>2</v>
      </c>
      <c r="F1873">
        <v>12.19284</v>
      </c>
      <c r="G1873">
        <v>0</v>
      </c>
      <c r="H1873" s="1">
        <v>-88.795999999999992</v>
      </c>
      <c r="I1873" s="1">
        <v>-1082.6754206399999</v>
      </c>
      <c r="J1873"/>
      <c r="K1873"/>
    </row>
    <row r="1874" spans="1:18" ht="16" x14ac:dyDescent="0.2">
      <c r="A1874" t="s">
        <v>13</v>
      </c>
      <c r="B1874">
        <v>7.6</v>
      </c>
      <c r="C1874" s="1" t="str">
        <f t="shared" si="1139"/>
        <v>Low pH</v>
      </c>
      <c r="D1874">
        <v>32</v>
      </c>
      <c r="E1874">
        <v>3</v>
      </c>
      <c r="F1874">
        <v>2.3051200000000001</v>
      </c>
      <c r="G1874">
        <v>0</v>
      </c>
      <c r="H1874" s="1">
        <v>-42.34</v>
      </c>
      <c r="I1874" s="1">
        <v>-97.598780800000014</v>
      </c>
      <c r="J1874"/>
      <c r="K1874"/>
    </row>
    <row r="1875" spans="1:18" ht="16" x14ac:dyDescent="0.2">
      <c r="A1875" t="s">
        <v>13</v>
      </c>
      <c r="B1875">
        <v>7.6</v>
      </c>
      <c r="C1875" s="1" t="str">
        <f t="shared" si="1139"/>
        <v>Low pH</v>
      </c>
      <c r="D1875">
        <v>32</v>
      </c>
      <c r="E1875">
        <v>4</v>
      </c>
      <c r="F1875">
        <v>1.7472399999999999</v>
      </c>
      <c r="G1875">
        <v>0</v>
      </c>
      <c r="H1875" s="1">
        <v>24.944999999999993</v>
      </c>
      <c r="I1875" s="1">
        <v>43.584901799999983</v>
      </c>
      <c r="J1875"/>
      <c r="K1875"/>
    </row>
    <row r="1876" spans="1:18" ht="16" x14ac:dyDescent="0.2">
      <c r="A1876" t="s">
        <v>13</v>
      </c>
      <c r="B1876">
        <v>7.6</v>
      </c>
      <c r="C1876" s="1" t="str">
        <f t="shared" si="1139"/>
        <v>Low pH</v>
      </c>
      <c r="D1876">
        <v>32</v>
      </c>
      <c r="E1876">
        <v>5</v>
      </c>
      <c r="F1876">
        <v>0.72</v>
      </c>
      <c r="G1876">
        <v>0</v>
      </c>
      <c r="H1876" s="1">
        <v>-81</v>
      </c>
      <c r="I1876" s="1">
        <v>-58.32</v>
      </c>
      <c r="J1876"/>
      <c r="K1876"/>
    </row>
    <row r="1877" spans="1:18" ht="16" x14ac:dyDescent="0.2">
      <c r="A1877" t="s">
        <v>13</v>
      </c>
      <c r="B1877">
        <v>7.6</v>
      </c>
      <c r="C1877" s="1" t="str">
        <f t="shared" si="1139"/>
        <v>Low pH</v>
      </c>
      <c r="D1877">
        <v>32</v>
      </c>
      <c r="E1877">
        <v>6</v>
      </c>
      <c r="F1877">
        <v>0.96748000000000001</v>
      </c>
      <c r="G1877">
        <v>0</v>
      </c>
      <c r="H1877" s="1">
        <v>20.745000000000005</v>
      </c>
      <c r="I1877" s="1">
        <v>20.070372600000006</v>
      </c>
      <c r="J1877"/>
      <c r="K1877"/>
    </row>
    <row r="1878" spans="1:18" ht="16" x14ac:dyDescent="0.2">
      <c r="A1878" t="s">
        <v>13</v>
      </c>
      <c r="B1878">
        <v>7.6</v>
      </c>
      <c r="C1878" s="1" t="str">
        <f t="shared" si="1139"/>
        <v>Low pH</v>
      </c>
      <c r="D1878">
        <v>32</v>
      </c>
      <c r="E1878">
        <v>7</v>
      </c>
      <c r="F1878"/>
      <c r="G1878">
        <v>2</v>
      </c>
      <c r="J1878"/>
      <c r="K1878"/>
    </row>
    <row r="1879" spans="1:18" ht="16" x14ac:dyDescent="0.2">
      <c r="A1879" t="s">
        <v>13</v>
      </c>
      <c r="B1879">
        <v>7.6</v>
      </c>
      <c r="C1879" s="1" t="str">
        <f t="shared" si="1139"/>
        <v>Low pH</v>
      </c>
      <c r="D1879">
        <v>32</v>
      </c>
      <c r="E1879">
        <v>8</v>
      </c>
      <c r="F1879"/>
      <c r="G1879">
        <v>2</v>
      </c>
      <c r="J1879"/>
      <c r="K1879"/>
    </row>
    <row r="1880" spans="1:18" ht="16" x14ac:dyDescent="0.2">
      <c r="A1880" t="s">
        <v>13</v>
      </c>
      <c r="B1880">
        <v>7.6</v>
      </c>
      <c r="C1880" s="1" t="str">
        <f t="shared" si="1139"/>
        <v>Low pH</v>
      </c>
      <c r="D1880">
        <v>32</v>
      </c>
      <c r="E1880">
        <v>9</v>
      </c>
      <c r="F1880"/>
      <c r="G1880">
        <v>2</v>
      </c>
      <c r="J1880"/>
      <c r="K1880"/>
    </row>
    <row r="1881" spans="1:18" ht="16" x14ac:dyDescent="0.2">
      <c r="A1881" t="s">
        <v>13</v>
      </c>
      <c r="B1881">
        <v>7.6</v>
      </c>
      <c r="C1881" s="1" t="str">
        <f t="shared" si="1139"/>
        <v>Low pH</v>
      </c>
      <c r="D1881">
        <v>32</v>
      </c>
      <c r="E1881">
        <v>10</v>
      </c>
      <c r="F1881"/>
      <c r="G1881">
        <v>2</v>
      </c>
      <c r="J1881"/>
      <c r="K1881"/>
    </row>
    <row r="1882" spans="1:18" ht="16" x14ac:dyDescent="0.2">
      <c r="A1882" t="s">
        <v>13</v>
      </c>
      <c r="B1882">
        <v>7.6</v>
      </c>
      <c r="C1882" s="1" t="str">
        <f t="shared" si="1139"/>
        <v>Low pH</v>
      </c>
      <c r="D1882">
        <v>33</v>
      </c>
      <c r="E1882">
        <v>1</v>
      </c>
      <c r="F1882">
        <v>0.96748000000000001</v>
      </c>
      <c r="G1882">
        <v>0</v>
      </c>
      <c r="H1882" s="1">
        <v>16.125</v>
      </c>
      <c r="I1882" s="1">
        <v>15.600614999999999</v>
      </c>
      <c r="J1882"/>
      <c r="K1882"/>
      <c r="L1882" s="1" t="str">
        <f t="shared" ref="L1882" si="1152">A1882</f>
        <v>ctrl</v>
      </c>
      <c r="M1882" s="1" t="str">
        <f t="shared" ref="M1882" si="1153">C1882</f>
        <v>Low pH</v>
      </c>
      <c r="N1882" s="1">
        <f t="shared" ref="N1882" si="1154">AVERAGE(F1882:F1891)</f>
        <v>1.6653700000000002</v>
      </c>
      <c r="O1882" s="1">
        <f t="shared" ref="O1882:P1882" si="1155">AVERAGE(H1882:H1891)</f>
        <v>6.4164999999999992</v>
      </c>
      <c r="P1882" s="1">
        <f t="shared" si="1155"/>
        <v>11.560418910000005</v>
      </c>
      <c r="Q1882" s="1">
        <f t="shared" ref="Q1882" si="1156">COUNTIF(G1882:G1891,"=1")</f>
        <v>0</v>
      </c>
      <c r="R1882" s="1">
        <f t="shared" ref="R1882" si="1157">COUNTIF(G1882:G1891,"=2")</f>
        <v>2</v>
      </c>
    </row>
    <row r="1883" spans="1:18" ht="16" x14ac:dyDescent="0.2">
      <c r="A1883" t="s">
        <v>13</v>
      </c>
      <c r="B1883">
        <v>7.6</v>
      </c>
      <c r="C1883" s="1" t="str">
        <f t="shared" si="1139"/>
        <v>Low pH</v>
      </c>
      <c r="D1883">
        <v>33</v>
      </c>
      <c r="E1883">
        <v>2</v>
      </c>
      <c r="F1883">
        <v>1.5036</v>
      </c>
      <c r="G1883">
        <v>0</v>
      </c>
      <c r="H1883" s="1">
        <v>70.39</v>
      </c>
      <c r="I1883" s="1">
        <v>105.83840400000001</v>
      </c>
      <c r="J1883"/>
      <c r="K1883"/>
    </row>
    <row r="1884" spans="1:18" ht="16" x14ac:dyDescent="0.2">
      <c r="A1884" t="s">
        <v>13</v>
      </c>
      <c r="B1884">
        <v>7.6</v>
      </c>
      <c r="C1884" s="1" t="str">
        <f t="shared" si="1139"/>
        <v>Low pH</v>
      </c>
      <c r="D1884">
        <v>33</v>
      </c>
      <c r="E1884">
        <v>3</v>
      </c>
      <c r="F1884">
        <v>1.3416399999999999</v>
      </c>
      <c r="G1884">
        <v>0</v>
      </c>
      <c r="H1884" s="1">
        <v>54.435000000000002</v>
      </c>
      <c r="I1884" s="1">
        <v>73.032173400000005</v>
      </c>
      <c r="J1884"/>
      <c r="K1884"/>
    </row>
    <row r="1885" spans="1:18" ht="16" x14ac:dyDescent="0.2">
      <c r="A1885" t="s">
        <v>13</v>
      </c>
      <c r="B1885">
        <v>7.6</v>
      </c>
      <c r="C1885" s="1" t="str">
        <f t="shared" si="1139"/>
        <v>Low pH</v>
      </c>
      <c r="D1885">
        <v>33</v>
      </c>
      <c r="E1885">
        <v>4</v>
      </c>
      <c r="F1885">
        <v>2.3082400000000001</v>
      </c>
      <c r="G1885">
        <v>0</v>
      </c>
      <c r="H1885" s="1">
        <v>53.103000000000002</v>
      </c>
      <c r="I1885" s="1">
        <v>122.57446872000001</v>
      </c>
      <c r="J1885"/>
      <c r="K1885"/>
    </row>
    <row r="1886" spans="1:18" ht="16" x14ac:dyDescent="0.2">
      <c r="A1886" t="s">
        <v>13</v>
      </c>
      <c r="B1886">
        <v>7.6</v>
      </c>
      <c r="C1886" s="1" t="str">
        <f t="shared" si="1139"/>
        <v>Low pH</v>
      </c>
      <c r="D1886">
        <v>33</v>
      </c>
      <c r="E1886">
        <v>5</v>
      </c>
      <c r="F1886">
        <v>2.1263999999999998</v>
      </c>
      <c r="G1886">
        <v>0</v>
      </c>
      <c r="H1886" s="1">
        <v>7.3900000000000006</v>
      </c>
      <c r="I1886" s="1">
        <v>15.714096</v>
      </c>
      <c r="J1886"/>
      <c r="K1886"/>
    </row>
    <row r="1887" spans="1:18" ht="16" x14ac:dyDescent="0.2">
      <c r="A1887" t="s">
        <v>13</v>
      </c>
      <c r="B1887">
        <v>7.6</v>
      </c>
      <c r="C1887" s="1" t="str">
        <f t="shared" si="1139"/>
        <v>Low pH</v>
      </c>
      <c r="D1887">
        <v>33</v>
      </c>
      <c r="E1887">
        <v>6</v>
      </c>
      <c r="F1887">
        <v>1.3681999999999999</v>
      </c>
      <c r="G1887">
        <v>0</v>
      </c>
      <c r="H1887" s="1">
        <v>-83.745000000000005</v>
      </c>
      <c r="I1887" s="1">
        <v>-114.579909</v>
      </c>
      <c r="J1887"/>
      <c r="K1887"/>
    </row>
    <row r="1888" spans="1:18" ht="16" x14ac:dyDescent="0.2">
      <c r="A1888" t="s">
        <v>13</v>
      </c>
      <c r="B1888">
        <v>7.6</v>
      </c>
      <c r="C1888" s="1" t="str">
        <f t="shared" si="1139"/>
        <v>Low pH</v>
      </c>
      <c r="D1888">
        <v>33</v>
      </c>
      <c r="E1888">
        <v>7</v>
      </c>
      <c r="F1888">
        <v>1.29244</v>
      </c>
      <c r="G1888">
        <v>0</v>
      </c>
      <c r="H1888" s="1">
        <v>-30.800999999999988</v>
      </c>
      <c r="I1888" s="1">
        <v>-39.808444439999988</v>
      </c>
      <c r="J1888"/>
      <c r="K1888"/>
    </row>
    <row r="1889" spans="1:18" ht="16" x14ac:dyDescent="0.2">
      <c r="A1889" t="s">
        <v>13</v>
      </c>
      <c r="B1889">
        <v>7.6</v>
      </c>
      <c r="C1889" s="1" t="str">
        <f t="shared" si="1139"/>
        <v>Low pH</v>
      </c>
      <c r="D1889">
        <v>33</v>
      </c>
      <c r="E1889">
        <v>8</v>
      </c>
      <c r="F1889">
        <v>2.4149600000000002</v>
      </c>
      <c r="G1889">
        <v>0</v>
      </c>
      <c r="H1889" s="1">
        <v>-35.564999999999998</v>
      </c>
      <c r="I1889" s="1">
        <v>-85.888052400000007</v>
      </c>
      <c r="J1889"/>
      <c r="K1889"/>
    </row>
    <row r="1890" spans="1:18" ht="16" x14ac:dyDescent="0.2">
      <c r="A1890" t="s">
        <v>13</v>
      </c>
      <c r="B1890">
        <v>7.6</v>
      </c>
      <c r="C1890" s="1" t="str">
        <f t="shared" si="1139"/>
        <v>Low pH</v>
      </c>
      <c r="D1890">
        <v>33</v>
      </c>
      <c r="E1890">
        <v>9</v>
      </c>
      <c r="F1890"/>
      <c r="G1890">
        <v>2</v>
      </c>
      <c r="J1890"/>
      <c r="K1890"/>
    </row>
    <row r="1891" spans="1:18" ht="16" x14ac:dyDescent="0.2">
      <c r="A1891" t="s">
        <v>13</v>
      </c>
      <c r="B1891">
        <v>7.6</v>
      </c>
      <c r="C1891" s="1" t="str">
        <f t="shared" si="1139"/>
        <v>Low pH</v>
      </c>
      <c r="D1891">
        <v>33</v>
      </c>
      <c r="E1891">
        <v>10</v>
      </c>
      <c r="F1891"/>
      <c r="G1891">
        <v>2</v>
      </c>
      <c r="J1891"/>
      <c r="K1891"/>
    </row>
    <row r="1892" spans="1:18" ht="16" x14ac:dyDescent="0.2">
      <c r="A1892" t="s">
        <v>13</v>
      </c>
      <c r="B1892">
        <v>7.6</v>
      </c>
      <c r="C1892" s="1" t="str">
        <f t="shared" si="1139"/>
        <v>Low pH</v>
      </c>
      <c r="D1892">
        <v>34</v>
      </c>
      <c r="E1892">
        <v>1</v>
      </c>
      <c r="F1892">
        <v>2.8448000000000002</v>
      </c>
      <c r="G1892">
        <v>0</v>
      </c>
      <c r="H1892" s="1">
        <v>-18.645999999999987</v>
      </c>
      <c r="I1892" s="1">
        <v>-53.044140799999965</v>
      </c>
      <c r="J1892"/>
      <c r="K1892"/>
      <c r="L1892" s="1" t="str">
        <f t="shared" ref="L1892" si="1158">A1892</f>
        <v>ctrl</v>
      </c>
      <c r="M1892" s="1" t="str">
        <f t="shared" ref="M1892" si="1159">C1892</f>
        <v>Low pH</v>
      </c>
      <c r="N1892" s="1">
        <f t="shared" ref="N1892" si="1160">AVERAGE(F1892:F1901)</f>
        <v>1.693695</v>
      </c>
      <c r="O1892" s="1">
        <f t="shared" ref="O1892:P1892" si="1161">AVERAGE(H1892:H1901)</f>
        <v>5.7118750000000027</v>
      </c>
      <c r="P1892" s="1">
        <f t="shared" si="1161"/>
        <v>8.6661503900000074</v>
      </c>
      <c r="Q1892" s="1">
        <f t="shared" ref="Q1892" si="1162">COUNTIF(G1892:G1901,"=1")</f>
        <v>0</v>
      </c>
      <c r="R1892" s="1">
        <f t="shared" ref="R1892" si="1163">COUNTIF(G1892:G1901,"=2")</f>
        <v>2</v>
      </c>
    </row>
    <row r="1893" spans="1:18" ht="16" x14ac:dyDescent="0.2">
      <c r="A1893" t="s">
        <v>13</v>
      </c>
      <c r="B1893">
        <v>7.6</v>
      </c>
      <c r="C1893" s="1" t="str">
        <f t="shared" si="1139"/>
        <v>Low pH</v>
      </c>
      <c r="D1893">
        <v>34</v>
      </c>
      <c r="E1893">
        <v>2</v>
      </c>
      <c r="F1893">
        <v>2.04</v>
      </c>
      <c r="G1893">
        <v>0</v>
      </c>
      <c r="H1893" s="1">
        <v>-52.927999999999997</v>
      </c>
      <c r="I1893" s="1">
        <v>-107.97311999999999</v>
      </c>
      <c r="J1893"/>
      <c r="K1893"/>
    </row>
    <row r="1894" spans="1:18" ht="16" x14ac:dyDescent="0.2">
      <c r="A1894" t="s">
        <v>13</v>
      </c>
      <c r="B1894">
        <v>7.6</v>
      </c>
      <c r="C1894" s="1" t="str">
        <f t="shared" si="1139"/>
        <v>Low pH</v>
      </c>
      <c r="D1894">
        <v>34</v>
      </c>
      <c r="E1894">
        <v>3</v>
      </c>
      <c r="F1894">
        <v>1.29244</v>
      </c>
      <c r="G1894">
        <v>0</v>
      </c>
      <c r="H1894" s="1">
        <v>-77.199000000000012</v>
      </c>
      <c r="I1894" s="1">
        <v>-99.775075560000019</v>
      </c>
      <c r="J1894"/>
      <c r="K1894"/>
    </row>
    <row r="1895" spans="1:18" ht="16" x14ac:dyDescent="0.2">
      <c r="A1895" t="s">
        <v>13</v>
      </c>
      <c r="B1895">
        <v>7.6</v>
      </c>
      <c r="C1895" s="1" t="str">
        <f t="shared" si="1139"/>
        <v>Low pH</v>
      </c>
      <c r="D1895">
        <v>34</v>
      </c>
      <c r="E1895">
        <v>4</v>
      </c>
      <c r="F1895">
        <v>0.75895999999999997</v>
      </c>
      <c r="G1895">
        <v>0</v>
      </c>
      <c r="H1895" s="1">
        <v>-9.4350000000000023</v>
      </c>
      <c r="I1895" s="1">
        <v>-7.1607876000000017</v>
      </c>
      <c r="J1895"/>
      <c r="K1895"/>
    </row>
    <row r="1896" spans="1:18" ht="16" x14ac:dyDescent="0.2">
      <c r="A1896" t="s">
        <v>13</v>
      </c>
      <c r="B1896">
        <v>7.6</v>
      </c>
      <c r="C1896" s="1" t="str">
        <f t="shared" si="1139"/>
        <v>Low pH</v>
      </c>
      <c r="D1896">
        <v>34</v>
      </c>
      <c r="E1896">
        <v>5</v>
      </c>
      <c r="F1896">
        <v>0.96748000000000001</v>
      </c>
      <c r="G1896">
        <v>0</v>
      </c>
      <c r="H1896" s="1">
        <v>38.745000000000005</v>
      </c>
      <c r="I1896" s="1">
        <v>37.485012600000005</v>
      </c>
      <c r="J1896"/>
      <c r="K1896"/>
    </row>
    <row r="1897" spans="1:18" ht="16" x14ac:dyDescent="0.2">
      <c r="A1897" t="s">
        <v>13</v>
      </c>
      <c r="B1897">
        <v>7.6</v>
      </c>
      <c r="C1897" s="1" t="str">
        <f t="shared" si="1139"/>
        <v>Low pH</v>
      </c>
      <c r="D1897">
        <v>34</v>
      </c>
      <c r="E1897">
        <v>6</v>
      </c>
      <c r="F1897">
        <v>1.3994399999999998</v>
      </c>
      <c r="G1897">
        <v>0</v>
      </c>
      <c r="H1897" s="1">
        <v>68.036000000000001</v>
      </c>
      <c r="I1897" s="1">
        <v>95.212299839999986</v>
      </c>
      <c r="J1897"/>
      <c r="K1897"/>
    </row>
    <row r="1898" spans="1:18" ht="16" x14ac:dyDescent="0.2">
      <c r="A1898" t="s">
        <v>13</v>
      </c>
      <c r="B1898">
        <v>7.6</v>
      </c>
      <c r="C1898" s="1" t="str">
        <f t="shared" si="1139"/>
        <v>Low pH</v>
      </c>
      <c r="D1898">
        <v>34</v>
      </c>
      <c r="E1898">
        <v>7</v>
      </c>
      <c r="F1898">
        <v>2.2029200000000002</v>
      </c>
      <c r="G1898">
        <v>0</v>
      </c>
      <c r="H1898" s="1">
        <v>38.358000000000004</v>
      </c>
      <c r="I1898" s="1">
        <v>84.499605360000018</v>
      </c>
      <c r="J1898"/>
      <c r="K1898"/>
    </row>
    <row r="1899" spans="1:18" ht="16" x14ac:dyDescent="0.2">
      <c r="A1899" t="s">
        <v>13</v>
      </c>
      <c r="B1899">
        <v>7.6</v>
      </c>
      <c r="C1899" s="1" t="str">
        <f t="shared" si="1139"/>
        <v>Low pH</v>
      </c>
      <c r="D1899">
        <v>34</v>
      </c>
      <c r="E1899">
        <v>8</v>
      </c>
      <c r="F1899">
        <v>2.04352</v>
      </c>
      <c r="G1899">
        <v>0</v>
      </c>
      <c r="H1899" s="1">
        <v>58.76400000000001</v>
      </c>
      <c r="I1899" s="1">
        <v>120.08540928000002</v>
      </c>
      <c r="J1899"/>
      <c r="K1899"/>
    </row>
    <row r="1900" spans="1:18" ht="16" x14ac:dyDescent="0.2">
      <c r="A1900" t="s">
        <v>13</v>
      </c>
      <c r="B1900">
        <v>7.6</v>
      </c>
      <c r="C1900" s="1" t="str">
        <f t="shared" si="1139"/>
        <v>Low pH</v>
      </c>
      <c r="D1900">
        <v>34</v>
      </c>
      <c r="E1900">
        <v>9</v>
      </c>
      <c r="F1900"/>
      <c r="G1900">
        <v>2</v>
      </c>
      <c r="J1900"/>
      <c r="K1900"/>
    </row>
    <row r="1901" spans="1:18" ht="16" x14ac:dyDescent="0.2">
      <c r="A1901" t="s">
        <v>13</v>
      </c>
      <c r="B1901">
        <v>7.6</v>
      </c>
      <c r="C1901" s="1" t="str">
        <f t="shared" si="1139"/>
        <v>Low pH</v>
      </c>
      <c r="D1901">
        <v>34</v>
      </c>
      <c r="E1901">
        <v>10</v>
      </c>
      <c r="F1901"/>
      <c r="G1901">
        <v>2</v>
      </c>
      <c r="J1901"/>
      <c r="K1901"/>
    </row>
    <row r="1902" spans="1:18" ht="16" x14ac:dyDescent="0.2">
      <c r="A1902" t="s">
        <v>13</v>
      </c>
      <c r="B1902">
        <v>7.6</v>
      </c>
      <c r="C1902" s="1" t="str">
        <f t="shared" si="1139"/>
        <v>Low pH</v>
      </c>
      <c r="D1902">
        <v>35</v>
      </c>
      <c r="E1902">
        <v>1</v>
      </c>
      <c r="F1902">
        <v>3.61</v>
      </c>
      <c r="G1902">
        <v>0</v>
      </c>
      <c r="H1902" s="1">
        <v>30.448000000000008</v>
      </c>
      <c r="I1902" s="1">
        <v>109.91728000000002</v>
      </c>
      <c r="J1902"/>
      <c r="K1902"/>
      <c r="L1902" s="1" t="str">
        <f t="shared" ref="L1902" si="1164">A1902</f>
        <v>ctrl</v>
      </c>
      <c r="M1902" s="1" t="str">
        <f t="shared" ref="M1902" si="1165">C1902</f>
        <v>Low pH</v>
      </c>
      <c r="N1902" s="1">
        <f t="shared" ref="N1902" si="1166">AVERAGE(F1902:F1911)</f>
        <v>3.3387850000000001</v>
      </c>
      <c r="O1902" s="1">
        <f t="shared" ref="O1902:P1902" si="1167">AVERAGE(H1902:H1911)</f>
        <v>-26.585499999999996</v>
      </c>
      <c r="P1902" s="1">
        <f t="shared" si="1167"/>
        <v>-73.972304044999987</v>
      </c>
      <c r="Q1902" s="1">
        <f t="shared" ref="Q1902" si="1168">COUNTIF(G1902:G1911,"=1")</f>
        <v>0</v>
      </c>
      <c r="R1902" s="1">
        <f t="shared" ref="R1902" si="1169">COUNTIF(G1902:G1911,"=2")</f>
        <v>2</v>
      </c>
    </row>
    <row r="1903" spans="1:18" ht="16" x14ac:dyDescent="0.2">
      <c r="A1903" t="s">
        <v>13</v>
      </c>
      <c r="B1903">
        <v>7.6</v>
      </c>
      <c r="C1903" s="1" t="str">
        <f t="shared" si="1139"/>
        <v>Low pH</v>
      </c>
      <c r="D1903">
        <v>35</v>
      </c>
      <c r="E1903">
        <v>2</v>
      </c>
      <c r="F1903">
        <v>3.0095999999999998</v>
      </c>
      <c r="G1903">
        <v>0</v>
      </c>
      <c r="H1903" s="1">
        <v>-57.501000000000005</v>
      </c>
      <c r="I1903" s="1">
        <v>-173.05500960000001</v>
      </c>
      <c r="J1903"/>
      <c r="K1903"/>
    </row>
    <row r="1904" spans="1:18" ht="16" x14ac:dyDescent="0.2">
      <c r="A1904" t="s">
        <v>13</v>
      </c>
      <c r="B1904">
        <v>7.6</v>
      </c>
      <c r="C1904" s="1" t="str">
        <f t="shared" si="1139"/>
        <v>Low pH</v>
      </c>
      <c r="D1904">
        <v>35</v>
      </c>
      <c r="E1904">
        <v>3</v>
      </c>
      <c r="F1904">
        <v>5.0627999999999993</v>
      </c>
      <c r="G1904">
        <v>0</v>
      </c>
      <c r="H1904" s="1">
        <v>-86.44</v>
      </c>
      <c r="I1904" s="1">
        <v>-437.62843199999992</v>
      </c>
      <c r="J1904"/>
      <c r="K1904"/>
    </row>
    <row r="1905" spans="1:11" ht="16" x14ac:dyDescent="0.2">
      <c r="A1905" t="s">
        <v>13</v>
      </c>
      <c r="B1905">
        <v>7.6</v>
      </c>
      <c r="C1905" s="1" t="str">
        <f t="shared" si="1139"/>
        <v>Low pH</v>
      </c>
      <c r="D1905">
        <v>35</v>
      </c>
      <c r="E1905">
        <v>4</v>
      </c>
      <c r="F1905">
        <v>1.97908</v>
      </c>
      <c r="G1905">
        <v>0</v>
      </c>
      <c r="H1905" s="1">
        <v>-84.963999999999999</v>
      </c>
      <c r="I1905" s="1">
        <v>-168.15055311999998</v>
      </c>
      <c r="J1905"/>
      <c r="K1905"/>
    </row>
    <row r="1906" spans="1:11" ht="16" x14ac:dyDescent="0.2">
      <c r="A1906" t="s">
        <v>13</v>
      </c>
      <c r="B1906">
        <v>7.6</v>
      </c>
      <c r="C1906" s="1" t="str">
        <f t="shared" si="1139"/>
        <v>Low pH</v>
      </c>
      <c r="D1906">
        <v>35</v>
      </c>
      <c r="E1906">
        <v>5</v>
      </c>
      <c r="F1906">
        <v>1.6670799999999999</v>
      </c>
      <c r="G1906">
        <v>0</v>
      </c>
      <c r="H1906" s="1">
        <v>-39.255999999999972</v>
      </c>
      <c r="I1906" s="1">
        <v>-65.442892479999955</v>
      </c>
      <c r="J1906"/>
      <c r="K1906"/>
    </row>
    <row r="1907" spans="1:11" ht="16" x14ac:dyDescent="0.2">
      <c r="A1907" t="s">
        <v>13</v>
      </c>
      <c r="B1907">
        <v>7.6</v>
      </c>
      <c r="C1907" s="1" t="str">
        <f t="shared" si="1139"/>
        <v>Low pH</v>
      </c>
      <c r="D1907">
        <v>35</v>
      </c>
      <c r="E1907">
        <v>6</v>
      </c>
      <c r="F1907">
        <v>2.1898</v>
      </c>
      <c r="G1907">
        <v>0</v>
      </c>
      <c r="H1907" s="1">
        <v>-18.461999999999989</v>
      </c>
      <c r="I1907" s="1">
        <v>-40.428087599999976</v>
      </c>
      <c r="J1907"/>
      <c r="K1907"/>
    </row>
    <row r="1908" spans="1:11" ht="16" x14ac:dyDescent="0.2">
      <c r="A1908" t="s">
        <v>13</v>
      </c>
      <c r="B1908">
        <v>7.6</v>
      </c>
      <c r="C1908" s="1" t="str">
        <f t="shared" si="1139"/>
        <v>Low pH</v>
      </c>
      <c r="D1908">
        <v>35</v>
      </c>
      <c r="E1908">
        <v>7</v>
      </c>
      <c r="F1908">
        <v>1.7306800000000002</v>
      </c>
      <c r="G1908">
        <v>0</v>
      </c>
      <c r="H1908" s="1">
        <v>24.689999999999998</v>
      </c>
      <c r="I1908" s="1">
        <v>42.730489200000001</v>
      </c>
      <c r="J1908"/>
      <c r="K1908"/>
    </row>
    <row r="1909" spans="1:11" ht="16" x14ac:dyDescent="0.2">
      <c r="A1909" t="s">
        <v>13</v>
      </c>
      <c r="B1909">
        <v>7.6</v>
      </c>
      <c r="C1909" s="1" t="str">
        <f t="shared" si="1139"/>
        <v>Low pH</v>
      </c>
      <c r="D1909">
        <v>35</v>
      </c>
      <c r="E1909">
        <v>8</v>
      </c>
      <c r="F1909">
        <v>7.4612400000000001</v>
      </c>
      <c r="G1909">
        <v>0</v>
      </c>
      <c r="H1909" s="1">
        <v>18.801000000000002</v>
      </c>
      <c r="I1909" s="1">
        <v>140.27877324000002</v>
      </c>
      <c r="J1909"/>
      <c r="K1909"/>
    </row>
    <row r="1910" spans="1:11" ht="16" x14ac:dyDescent="0.2">
      <c r="A1910" t="s">
        <v>13</v>
      </c>
      <c r="B1910">
        <v>7.6</v>
      </c>
      <c r="C1910" s="1" t="str">
        <f t="shared" si="1139"/>
        <v>Low pH</v>
      </c>
      <c r="D1910">
        <v>35</v>
      </c>
      <c r="E1910">
        <v>9</v>
      </c>
      <c r="F1910"/>
      <c r="G1910">
        <v>2</v>
      </c>
      <c r="J1910"/>
      <c r="K1910"/>
    </row>
    <row r="1911" spans="1:11" ht="16" x14ac:dyDescent="0.2">
      <c r="A1911" t="s">
        <v>13</v>
      </c>
      <c r="B1911">
        <v>7.6</v>
      </c>
      <c r="C1911" s="1" t="str">
        <f t="shared" si="1139"/>
        <v>Low pH</v>
      </c>
      <c r="D1911">
        <v>35</v>
      </c>
      <c r="E1911">
        <v>10</v>
      </c>
      <c r="F1911"/>
      <c r="G1911">
        <v>2</v>
      </c>
      <c r="J1911"/>
      <c r="K1911"/>
    </row>
    <row r="1912" spans="1:11" ht="16" x14ac:dyDescent="0.2">
      <c r="A1912"/>
      <c r="B1912"/>
      <c r="C1912"/>
      <c r="D1912"/>
      <c r="E1912"/>
      <c r="F1912"/>
      <c r="G1912"/>
      <c r="H1912"/>
      <c r="I1912"/>
      <c r="J1912"/>
      <c r="K19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JL</cp:lastModifiedBy>
  <dcterms:created xsi:type="dcterms:W3CDTF">2019-08-06T14:27:36Z</dcterms:created>
  <dcterms:modified xsi:type="dcterms:W3CDTF">2019-08-06T14:27:57Z</dcterms:modified>
</cp:coreProperties>
</file>