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S/Research/Writing/1st Author/10_CSI-AA proxy paper/Reviews &amp; Revisions/"/>
    </mc:Choice>
  </mc:AlternateContent>
  <xr:revisionPtr revIDLastSave="0" documentId="13_ncr:1_{5BDF7ACA-95D6-F243-8545-EC7EBC9D9B05}" xr6:coauthVersionLast="45" xr6:coauthVersionMax="45" xr10:uidLastSave="{00000000-0000-0000-0000-000000000000}"/>
  <bookViews>
    <workbookView xWindow="5900" yWindow="520" windowWidth="21640" windowHeight="15200" xr2:uid="{47D2C0BA-83FD-0B4D-9DB3-500701049A80}"/>
  </bookViews>
  <sheets>
    <sheet name="Table 1" sheetId="1" r:id="rId1"/>
    <sheet name="Table 2" sheetId="2" r:id="rId2"/>
    <sheet name="Table EA1" sheetId="3" r:id="rId3"/>
    <sheet name="Table EA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6" i="2" l="1"/>
  <c r="W35" i="2"/>
  <c r="V35" i="2"/>
  <c r="W34" i="2"/>
  <c r="V34" i="2"/>
  <c r="W33" i="2"/>
  <c r="V33" i="2"/>
  <c r="W32" i="2"/>
  <c r="V32" i="2"/>
  <c r="W31" i="2"/>
  <c r="V31" i="2"/>
  <c r="R14" i="3" l="1"/>
  <c r="R7" i="3"/>
  <c r="O25" i="3"/>
  <c r="N29" i="3"/>
  <c r="R16" i="3"/>
  <c r="N31" i="3"/>
  <c r="N33" i="3"/>
  <c r="S7" i="3"/>
  <c r="N22" i="3"/>
  <c r="O29" i="3"/>
  <c r="O33" i="3"/>
  <c r="S4" i="3"/>
  <c r="N34" i="3"/>
  <c r="N27" i="3"/>
  <c r="O22" i="3"/>
  <c r="O21" i="3"/>
  <c r="N25" i="3"/>
  <c r="N23" i="3"/>
  <c r="O34" i="3"/>
  <c r="O31" i="3"/>
  <c r="O27" i="3"/>
  <c r="O23" i="3"/>
  <c r="R12" i="3"/>
  <c r="R10" i="3"/>
  <c r="N32" i="3"/>
  <c r="N28" i="3"/>
  <c r="N24" i="3"/>
  <c r="N21" i="3"/>
  <c r="N30" i="3"/>
  <c r="N26" i="3"/>
  <c r="O32" i="3"/>
  <c r="O30" i="3"/>
  <c r="O28" i="3"/>
  <c r="O26" i="3"/>
  <c r="O24" i="3"/>
  <c r="S16" i="3"/>
  <c r="R11" i="3"/>
  <c r="R17" i="3"/>
  <c r="S14" i="3"/>
  <c r="R9" i="3"/>
  <c r="R15" i="3"/>
  <c r="S12" i="3"/>
  <c r="R13" i="3"/>
  <c r="S10" i="3"/>
  <c r="R5" i="3"/>
  <c r="R4" i="3"/>
  <c r="S8" i="3"/>
  <c r="R8" i="3"/>
  <c r="S17" i="3"/>
  <c r="S15" i="3"/>
  <c r="S13" i="3"/>
  <c r="S11" i="3"/>
  <c r="S9" i="3"/>
  <c r="S5" i="3"/>
  <c r="R6" i="3"/>
  <c r="S6" i="3"/>
  <c r="D29" i="1"/>
  <c r="D28" i="1"/>
  <c r="V31" i="1" l="1"/>
  <c r="V32" i="1"/>
  <c r="U33" i="1"/>
  <c r="V33" i="1"/>
  <c r="V36" i="1"/>
  <c r="V34" i="1"/>
  <c r="U36" i="1"/>
  <c r="U31" i="1"/>
  <c r="U32" i="1"/>
  <c r="U35" i="1"/>
  <c r="V35" i="1"/>
  <c r="U34" i="1"/>
</calcChain>
</file>

<file path=xl/sharedStrings.xml><?xml version="1.0" encoding="utf-8"?>
<sst xmlns="http://schemas.openxmlformats.org/spreadsheetml/2006/main" count="324" uniqueCount="105">
  <si>
    <t>Samples</t>
  </si>
  <si>
    <t>Collection date</t>
  </si>
  <si>
    <t>POC flux</t>
  </si>
  <si>
    <t>Initial</t>
  </si>
  <si>
    <t>Final</t>
  </si>
  <si>
    <t>‰</t>
  </si>
  <si>
    <t>Thr</t>
  </si>
  <si>
    <t>Ile</t>
  </si>
  <si>
    <t>Val</t>
  </si>
  <si>
    <t>Phe</t>
  </si>
  <si>
    <t>Leu</t>
  </si>
  <si>
    <t>Lys</t>
  </si>
  <si>
    <t>Gly</t>
  </si>
  <si>
    <t>Ser</t>
  </si>
  <si>
    <t>Asp</t>
  </si>
  <si>
    <t>Glu</t>
  </si>
  <si>
    <t>Pro</t>
  </si>
  <si>
    <t>Ala</t>
  </si>
  <si>
    <t>S2_2-10</t>
  </si>
  <si>
    <t>S2_4-3</t>
  </si>
  <si>
    <t>nd</t>
  </si>
  <si>
    <t>S2_4-12</t>
  </si>
  <si>
    <t>S2_5-5</t>
  </si>
  <si>
    <t>S2_7-13</t>
  </si>
  <si>
    <t>S2_7-12</t>
  </si>
  <si>
    <t>S2_7-11</t>
  </si>
  <si>
    <t>S2_7-10</t>
  </si>
  <si>
    <t>S2_9-1</t>
  </si>
  <si>
    <t>S2_9-6</t>
  </si>
  <si>
    <t>S2_9-13</t>
  </si>
  <si>
    <t>S2_10-6</t>
  </si>
  <si>
    <t>S2_10-7</t>
  </si>
  <si>
    <t>S2_10-8</t>
  </si>
  <si>
    <t>S2_10-9</t>
  </si>
  <si>
    <t>S2_10-10</t>
  </si>
  <si>
    <t>S2_10-11</t>
  </si>
  <si>
    <t>S2_10-12</t>
  </si>
  <si>
    <t>S2_10-13</t>
  </si>
  <si>
    <t>S2_12-1</t>
  </si>
  <si>
    <t>S2_12-7</t>
  </si>
  <si>
    <t>S2_13-4</t>
  </si>
  <si>
    <t>S2_13-9</t>
  </si>
  <si>
    <t>S2_14-3</t>
  </si>
  <si>
    <t>A2_peel 1</t>
  </si>
  <si>
    <t>A2_peel 2</t>
  </si>
  <si>
    <t>A2_peel 3</t>
  </si>
  <si>
    <t>A11_peel 1</t>
  </si>
  <si>
    <t>A11_peel 2</t>
  </si>
  <si>
    <t>A11_peel 3</t>
  </si>
  <si>
    <t>Flux-weighted Avg</t>
  </si>
  <si>
    <t>Flux-weighted Std</t>
  </si>
  <si>
    <t>Coral T1104 (A2 &amp; A11)</t>
  </si>
  <si>
    <r>
      <t>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bulk</t>
    </r>
  </si>
  <si>
    <r>
      <t>Essential AA 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 (‰)</t>
    </r>
  </si>
  <si>
    <r>
      <t>Non-essential AA 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 (‰)</t>
    </r>
  </si>
  <si>
    <r>
      <t>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EAA1</t>
    </r>
  </si>
  <si>
    <r>
      <t>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EAA2</t>
    </r>
  </si>
  <si>
    <r>
      <t>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NEAA</t>
    </r>
  </si>
  <si>
    <r>
      <t>mgC m</t>
    </r>
    <r>
      <rPr>
        <vertAlign val="superscript"/>
        <sz val="10"/>
        <rFont val="Times New Roman"/>
        <family val="1"/>
      </rPr>
      <t>-2</t>
    </r>
    <r>
      <rPr>
        <sz val="10"/>
        <rFont val="Times New Roman"/>
        <family val="1"/>
      </rPr>
      <t xml:space="preserve"> d</t>
    </r>
    <r>
      <rPr>
        <vertAlign val="superscript"/>
        <sz val="10"/>
        <rFont val="Times New Roman"/>
        <family val="1"/>
      </rPr>
      <t>-1</t>
    </r>
  </si>
  <si>
    <r>
      <t>δ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bulk</t>
    </r>
  </si>
  <si>
    <t>SumV</t>
  </si>
  <si>
    <t xml:space="preserve">Phe </t>
  </si>
  <si>
    <t xml:space="preserve">Gly </t>
  </si>
  <si>
    <t xml:space="preserve">Ser </t>
  </si>
  <si>
    <t xml:space="preserve">Glu </t>
  </si>
  <si>
    <t xml:space="preserve">Asp </t>
  </si>
  <si>
    <t xml:space="preserve">Leu </t>
  </si>
  <si>
    <t xml:space="preserve">Ile </t>
  </si>
  <si>
    <t xml:space="preserve">Pro </t>
  </si>
  <si>
    <t xml:space="preserve">Val </t>
  </si>
  <si>
    <t xml:space="preserve">Thr </t>
  </si>
  <si>
    <r>
      <t>δ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TrAA</t>
    </r>
  </si>
  <si>
    <r>
      <t>δ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SrcAA</t>
    </r>
  </si>
  <si>
    <t>Batch 1</t>
  </si>
  <si>
    <t>Batch 2</t>
  </si>
  <si>
    <t>Batch 3</t>
  </si>
  <si>
    <t>Batch 4</t>
  </si>
  <si>
    <t>Batch 5</t>
  </si>
  <si>
    <t>Batch 6</t>
  </si>
  <si>
    <t>Batch 7</t>
  </si>
  <si>
    <t>Batch 8</t>
  </si>
  <si>
    <t>Nle</t>
  </si>
  <si>
    <t>Tyr</t>
  </si>
  <si>
    <r>
      <t>TP</t>
    </r>
    <r>
      <rPr>
        <vertAlign val="subscript"/>
        <sz val="10"/>
        <rFont val="Times New Roman"/>
        <family val="1"/>
      </rPr>
      <t>CSI-AA</t>
    </r>
  </si>
  <si>
    <t>Dauwel DI</t>
  </si>
  <si>
    <t>AVG</t>
  </si>
  <si>
    <t>STD</t>
  </si>
  <si>
    <t>All batches</t>
  </si>
  <si>
    <r>
      <t>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</t>
    </r>
  </si>
  <si>
    <r>
      <t>δ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>N</t>
    </r>
  </si>
  <si>
    <r>
      <t>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Cexport production</t>
    </r>
  </si>
  <si>
    <r>
      <t>δ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>Nexport production</t>
    </r>
  </si>
  <si>
    <t>Measured</t>
  </si>
  <si>
    <r>
      <t>Source AA δ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>N (‰)</t>
    </r>
  </si>
  <si>
    <r>
      <t>Trophic AA δ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>N (‰)</t>
    </r>
  </si>
  <si>
    <r>
      <t>EAA1: average δ</t>
    </r>
    <r>
      <rPr>
        <vertAlign val="superscript"/>
        <sz val="10"/>
        <color theme="1"/>
        <rFont val="Times New Roman"/>
        <family val="1"/>
      </rPr>
      <t>13</t>
    </r>
    <r>
      <rPr>
        <sz val="10"/>
        <color theme="1"/>
        <rFont val="Times New Roman"/>
        <family val="1"/>
      </rPr>
      <t>C value of all six essential AAs; EAA2: average δ</t>
    </r>
    <r>
      <rPr>
        <vertAlign val="superscript"/>
        <sz val="10"/>
        <color theme="1"/>
        <rFont val="Times New Roman"/>
        <family val="1"/>
      </rPr>
      <t>13</t>
    </r>
    <r>
      <rPr>
        <sz val="10"/>
        <color theme="1"/>
        <rFont val="Times New Roman"/>
        <family val="1"/>
      </rPr>
      <t>C value of essential AAs without Val</t>
    </r>
  </si>
  <si>
    <r>
      <t>Table 1. Bulk and amino acid δ</t>
    </r>
    <r>
      <rPr>
        <b/>
        <vertAlign val="superscript"/>
        <sz val="10"/>
        <rFont val="Times New Roman"/>
        <family val="1"/>
      </rPr>
      <t>13</t>
    </r>
    <r>
      <rPr>
        <b/>
        <sz val="10"/>
        <rFont val="Times New Roman"/>
        <family val="1"/>
      </rPr>
      <t>C records in deep-sea sediment traps (S2) and coral skeletons (A2 and A11) in Monterey Bay, California</t>
    </r>
  </si>
  <si>
    <r>
      <t>Table 2. Bulk and amino acid δ</t>
    </r>
    <r>
      <rPr>
        <b/>
        <vertAlign val="superscript"/>
        <sz val="10"/>
        <rFont val="Times New Roman"/>
        <family val="1"/>
      </rPr>
      <t>15</t>
    </r>
    <r>
      <rPr>
        <b/>
        <sz val="10"/>
        <rFont val="Times New Roman"/>
        <family val="1"/>
      </rPr>
      <t>N records in deep-sea sediment traps (S2) and coral skeletons (A2 and A11) in Monterey Bay, California</t>
    </r>
  </si>
  <si>
    <r>
      <t>Table EA1. δ</t>
    </r>
    <r>
      <rPr>
        <b/>
        <vertAlign val="superscript"/>
        <sz val="10"/>
        <rFont val="Times New Roman"/>
        <family val="1"/>
      </rPr>
      <t>13</t>
    </r>
    <r>
      <rPr>
        <b/>
        <sz val="10"/>
        <rFont val="Times New Roman"/>
        <family val="1"/>
      </rPr>
      <t>C and δ</t>
    </r>
    <r>
      <rPr>
        <b/>
        <vertAlign val="superscript"/>
        <sz val="10"/>
        <rFont val="Times New Roman"/>
        <family val="1"/>
      </rPr>
      <t>15</t>
    </r>
    <r>
      <rPr>
        <b/>
        <sz val="10"/>
        <rFont val="Times New Roman"/>
        <family val="1"/>
      </rPr>
      <t>N values (‰) of individual amino acids in in-house reference standard (homogenized cyanobacteria) analyzed along with field samples.</t>
    </r>
  </si>
  <si>
    <r>
      <t>Estimated from sinking particle 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Phe</t>
    </r>
  </si>
  <si>
    <r>
      <t>Estimated from sinking particle δ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EAA</t>
    </r>
  </si>
  <si>
    <r>
      <t>Estimated from sinking particle δ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Phe</t>
    </r>
  </si>
  <si>
    <r>
      <t>Estimated from sinking particle δ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SrcAA</t>
    </r>
  </si>
  <si>
    <r>
      <t>SrcAA and TrAA are average δ</t>
    </r>
    <r>
      <rPr>
        <vertAlign val="superscript"/>
        <sz val="10"/>
        <color theme="1"/>
        <rFont val="Times New Roman"/>
        <family val="1"/>
      </rPr>
      <t>15</t>
    </r>
    <r>
      <rPr>
        <sz val="10"/>
        <color theme="1"/>
        <rFont val="Times New Roman"/>
        <family val="1"/>
      </rPr>
      <t>N values of source and trophic AAs, respectively</t>
    </r>
  </si>
  <si>
    <r>
      <t>Table EA3. Estimated vs. measured δ</t>
    </r>
    <r>
      <rPr>
        <b/>
        <vertAlign val="superscript"/>
        <sz val="10"/>
        <rFont val="Times New Roman"/>
        <family val="1"/>
      </rPr>
      <t>13</t>
    </r>
    <r>
      <rPr>
        <b/>
        <sz val="10"/>
        <rFont val="Times New Roman"/>
        <family val="1"/>
      </rPr>
      <t>C and δ</t>
    </r>
    <r>
      <rPr>
        <b/>
        <vertAlign val="superscript"/>
        <sz val="10"/>
        <rFont val="Times New Roman"/>
        <family val="1"/>
      </rPr>
      <t>15</t>
    </r>
    <r>
      <rPr>
        <b/>
        <sz val="10"/>
        <rFont val="Times New Roman"/>
        <family val="1"/>
      </rPr>
      <t>N values (‰) of export production in Monterey Bay, California.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</si>
</sst>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0"/>
      <name val="Times New Roman"/>
      <family val="1"/>
    </font>
    <font>
      <sz val="8"/>
      <name val="Calibri"/>
      <family val="2"/>
      <scheme val="minor"/>
    </font>
    <font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4" fontId="4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14" fontId="4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14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9" fillId="0" borderId="0" xfId="0" applyFont="1"/>
    <xf numFmtId="164" fontId="4" fillId="0" borderId="0" xfId="0" applyNumberFormat="1" applyFont="1"/>
    <xf numFmtId="164" fontId="4" fillId="0" borderId="1" xfId="1" applyNumberFormat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164" fontId="5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3" xfId="2" applyFont="1" applyBorder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49" fontId="4" fillId="0" borderId="3" xfId="2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1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 3 2" xfId="1" xr:uid="{5266184A-8805-0D4D-AC50-3DC3B0E818E6}"/>
    <cellStyle name="Normal 2 3 2 2" xfId="3" xr:uid="{76C66EB1-9AFB-7A47-A569-0A005A22A0BE}"/>
    <cellStyle name="Normal 3 2" xfId="2" xr:uid="{A89E458E-C405-3F4D-8749-4690445FC6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D8BB-18CE-0E4A-995A-95C2BDB1862B}">
  <dimension ref="A1:W38"/>
  <sheetViews>
    <sheetView tabSelected="1" workbookViewId="0">
      <selection activeCell="A2" sqref="A2:A3"/>
    </sheetView>
  </sheetViews>
  <sheetFormatPr baseColWidth="10" defaultRowHeight="13" x14ac:dyDescent="0.15"/>
  <cols>
    <col min="1" max="1" width="14" style="2" bestFit="1" customWidth="1"/>
    <col min="2" max="3" width="7.1640625" style="2" bestFit="1" customWidth="1"/>
    <col min="4" max="4" width="9.6640625" style="2" bestFit="1" customWidth="1"/>
    <col min="5" max="5" width="6.83203125" style="2" bestFit="1" customWidth="1"/>
    <col min="6" max="6" width="1.83203125" style="2" customWidth="1"/>
    <col min="7" max="12" width="4.6640625" style="2" bestFit="1" customWidth="1"/>
    <col min="13" max="13" width="1.83203125" style="2" customWidth="1"/>
    <col min="14" max="19" width="4.6640625" style="2" bestFit="1" customWidth="1"/>
    <col min="20" max="20" width="1.83203125" style="2" customWidth="1"/>
    <col min="21" max="22" width="7.5" style="2" bestFit="1" customWidth="1"/>
    <col min="23" max="23" width="7.6640625" style="2" bestFit="1" customWidth="1"/>
    <col min="24" max="16384" width="10.83203125" style="2"/>
  </cols>
  <sheetData>
    <row r="1" spans="1:23" s="36" customFormat="1" ht="20" customHeight="1" x14ac:dyDescent="0.2">
      <c r="A1" s="34" t="s">
        <v>96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s="36" customFormat="1" ht="17" customHeight="1" x14ac:dyDescent="0.2">
      <c r="A2" s="59" t="s">
        <v>0</v>
      </c>
      <c r="B2" s="61" t="s">
        <v>1</v>
      </c>
      <c r="C2" s="61"/>
      <c r="D2" s="3" t="s">
        <v>2</v>
      </c>
      <c r="E2" s="3" t="s">
        <v>52</v>
      </c>
      <c r="F2" s="4"/>
      <c r="G2" s="62" t="s">
        <v>53</v>
      </c>
      <c r="H2" s="62"/>
      <c r="I2" s="62"/>
      <c r="J2" s="62"/>
      <c r="K2" s="62"/>
      <c r="L2" s="62"/>
      <c r="M2" s="5"/>
      <c r="N2" s="62" t="s">
        <v>54</v>
      </c>
      <c r="O2" s="62"/>
      <c r="P2" s="62"/>
      <c r="Q2" s="62"/>
      <c r="R2" s="62"/>
      <c r="S2" s="62"/>
      <c r="T2" s="5"/>
      <c r="U2" s="3" t="s">
        <v>55</v>
      </c>
      <c r="V2" s="3" t="s">
        <v>56</v>
      </c>
      <c r="W2" s="3" t="s">
        <v>57</v>
      </c>
    </row>
    <row r="3" spans="1:23" s="36" customFormat="1" ht="15" x14ac:dyDescent="0.2">
      <c r="A3" s="60"/>
      <c r="B3" s="6" t="s">
        <v>3</v>
      </c>
      <c r="C3" s="7" t="s">
        <v>4</v>
      </c>
      <c r="D3" s="8" t="s">
        <v>58</v>
      </c>
      <c r="E3" s="8" t="s">
        <v>5</v>
      </c>
      <c r="F3" s="8"/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/>
      <c r="N3" s="40" t="s">
        <v>12</v>
      </c>
      <c r="O3" s="40" t="s">
        <v>13</v>
      </c>
      <c r="P3" s="40" t="s">
        <v>14</v>
      </c>
      <c r="Q3" s="40" t="s">
        <v>15</v>
      </c>
      <c r="R3" s="40" t="s">
        <v>16</v>
      </c>
      <c r="S3" s="40" t="s">
        <v>17</v>
      </c>
      <c r="T3" s="40"/>
      <c r="U3" s="58" t="s">
        <v>5</v>
      </c>
      <c r="V3" s="58"/>
      <c r="W3" s="58"/>
    </row>
    <row r="4" spans="1:23" s="36" customFormat="1" x14ac:dyDescent="0.2">
      <c r="A4" s="9" t="s">
        <v>18</v>
      </c>
      <c r="B4" s="10">
        <v>36159</v>
      </c>
      <c r="C4" s="10">
        <v>36173</v>
      </c>
      <c r="D4" s="11">
        <v>33.118919398625444</v>
      </c>
      <c r="E4" s="12">
        <v>-21.895838482994719</v>
      </c>
      <c r="F4" s="12"/>
      <c r="G4" s="12">
        <v>-7.7131313131312975</v>
      </c>
      <c r="H4" s="12">
        <v>-17.43818181818181</v>
      </c>
      <c r="I4" s="12">
        <v>-25.863333333333337</v>
      </c>
      <c r="J4" s="12">
        <v>-24.717931547619049</v>
      </c>
      <c r="K4" s="12">
        <v>-25.20813852813853</v>
      </c>
      <c r="L4" s="12">
        <v>-19.320289855072463</v>
      </c>
      <c r="M4" s="12"/>
      <c r="N4" s="12">
        <v>-9.3221674876847285</v>
      </c>
      <c r="O4" s="12">
        <v>-2.1262786596119971</v>
      </c>
      <c r="P4" s="12">
        <v>-15.250505050505032</v>
      </c>
      <c r="Q4" s="12">
        <v>-17.212781954887216</v>
      </c>
      <c r="R4" s="12">
        <v>-17.235999999999986</v>
      </c>
      <c r="S4" s="12">
        <v>-16.483771929824545</v>
      </c>
      <c r="T4" s="12"/>
      <c r="U4" s="12">
        <v>-20.043501065912746</v>
      </c>
      <c r="V4" s="12">
        <v>-18.879534612428632</v>
      </c>
      <c r="W4" s="12">
        <v>-12.938584180418916</v>
      </c>
    </row>
    <row r="5" spans="1:23" s="36" customFormat="1" x14ac:dyDescent="0.2">
      <c r="A5" s="9" t="s">
        <v>19</v>
      </c>
      <c r="B5" s="10">
        <v>36404</v>
      </c>
      <c r="C5" s="10">
        <v>36418</v>
      </c>
      <c r="D5" s="11">
        <v>98.373333690909746</v>
      </c>
      <c r="E5" s="12" t="s">
        <v>20</v>
      </c>
      <c r="F5" s="12"/>
      <c r="G5" s="12">
        <v>-12.498556998557003</v>
      </c>
      <c r="H5" s="12">
        <v>-17.132294372294375</v>
      </c>
      <c r="I5" s="12">
        <v>-23.121333333333325</v>
      </c>
      <c r="J5" s="12">
        <v>-23.520572916666655</v>
      </c>
      <c r="K5" s="12">
        <v>-23.73506493506493</v>
      </c>
      <c r="L5" s="12">
        <v>-17.606521739130432</v>
      </c>
      <c r="M5" s="12"/>
      <c r="N5" s="12">
        <v>-9.1311986863711176</v>
      </c>
      <c r="O5" s="12">
        <v>-6.0038800705467512</v>
      </c>
      <c r="P5" s="12">
        <v>-13.796464646464642</v>
      </c>
      <c r="Q5" s="12">
        <v>-13.724561403508764</v>
      </c>
      <c r="R5" s="12">
        <v>-14.584666666666667</v>
      </c>
      <c r="S5" s="12">
        <v>-14.012719298245615</v>
      </c>
      <c r="T5" s="12"/>
      <c r="U5" s="12">
        <v>-19.602390715841118</v>
      </c>
      <c r="V5" s="12">
        <v>-18.898602192342679</v>
      </c>
      <c r="W5" s="12">
        <v>-11.875581795300592</v>
      </c>
    </row>
    <row r="6" spans="1:23" s="36" customFormat="1" x14ac:dyDescent="0.2">
      <c r="A6" s="9" t="s">
        <v>21</v>
      </c>
      <c r="B6" s="10">
        <v>36530</v>
      </c>
      <c r="C6" s="10">
        <v>36544</v>
      </c>
      <c r="D6" s="11">
        <v>23.936896186023191</v>
      </c>
      <c r="E6" s="12">
        <v>-21.7216223158754</v>
      </c>
      <c r="F6" s="12"/>
      <c r="G6" s="12">
        <v>-11.342424242424238</v>
      </c>
      <c r="H6" s="12">
        <v>-17.827272727272728</v>
      </c>
      <c r="I6" s="12">
        <v>-26.19533333333333</v>
      </c>
      <c r="J6" s="12">
        <v>-24.559077380952381</v>
      </c>
      <c r="K6" s="12">
        <v>-25.52571428571429</v>
      </c>
      <c r="L6" s="12">
        <v>-18.873913043478264</v>
      </c>
      <c r="M6" s="12"/>
      <c r="N6" s="12">
        <v>-8.5980295566502534</v>
      </c>
      <c r="O6" s="12">
        <v>0.11940035273368912</v>
      </c>
      <c r="P6" s="12">
        <v>-13.541414141414132</v>
      </c>
      <c r="Q6" s="12">
        <v>-15.968045112781954</v>
      </c>
      <c r="R6" s="12">
        <v>-16.323999999999995</v>
      </c>
      <c r="S6" s="12">
        <v>-17.757456140350865</v>
      </c>
      <c r="T6" s="12"/>
      <c r="U6" s="12">
        <v>-20.720622502195869</v>
      </c>
      <c r="V6" s="12">
        <v>-19.625680335968379</v>
      </c>
      <c r="W6" s="12">
        <v>-12.011590766410585</v>
      </c>
    </row>
    <row r="7" spans="1:23" s="36" customFormat="1" x14ac:dyDescent="0.2">
      <c r="A7" s="9" t="s">
        <v>22</v>
      </c>
      <c r="B7" s="10">
        <v>36621</v>
      </c>
      <c r="C7" s="10">
        <v>36635</v>
      </c>
      <c r="D7" s="11">
        <v>5.3589293535765048</v>
      </c>
      <c r="E7" s="12" t="s">
        <v>20</v>
      </c>
      <c r="F7" s="12"/>
      <c r="G7" s="12">
        <v>-10.928860028860033</v>
      </c>
      <c r="H7" s="12">
        <v>-14.991688311688309</v>
      </c>
      <c r="I7" s="12">
        <v>-22.442666666666661</v>
      </c>
      <c r="J7" s="12">
        <v>-23.096614583333324</v>
      </c>
      <c r="K7" s="12">
        <v>-22.92233766233765</v>
      </c>
      <c r="L7" s="12">
        <v>-16.3159420289855</v>
      </c>
      <c r="M7" s="12"/>
      <c r="N7" s="12">
        <v>-12.653037766830879</v>
      </c>
      <c r="O7" s="12">
        <v>-1.0347442680776215</v>
      </c>
      <c r="P7" s="12">
        <v>-11.568181818181815</v>
      </c>
      <c r="Q7" s="12">
        <v>-13.717543859649124</v>
      </c>
      <c r="R7" s="12">
        <v>-15.724666666666661</v>
      </c>
      <c r="S7" s="12">
        <v>-13.200438596491228</v>
      </c>
      <c r="T7" s="12"/>
      <c r="U7" s="12">
        <v>-18.449684880311914</v>
      </c>
      <c r="V7" s="12">
        <v>-17.651088523040965</v>
      </c>
      <c r="W7" s="12">
        <v>-11.316435495982887</v>
      </c>
    </row>
    <row r="8" spans="1:23" s="36" customFormat="1" x14ac:dyDescent="0.2">
      <c r="A8" s="9" t="s">
        <v>23</v>
      </c>
      <c r="B8" s="10">
        <v>36922</v>
      </c>
      <c r="C8" s="10">
        <v>36936</v>
      </c>
      <c r="D8" s="11">
        <v>34.240410523548682</v>
      </c>
      <c r="E8" s="12">
        <v>-22.131220690022879</v>
      </c>
      <c r="F8" s="12"/>
      <c r="G8" s="12">
        <v>-13.585425685425683</v>
      </c>
      <c r="H8" s="12">
        <v>-19.750216450216449</v>
      </c>
      <c r="I8" s="12">
        <v>-26.147714285714287</v>
      </c>
      <c r="J8" s="12">
        <v>-26.778645833333332</v>
      </c>
      <c r="K8" s="12">
        <v>-26.495151515151512</v>
      </c>
      <c r="L8" s="12">
        <v>-17.603623188405798</v>
      </c>
      <c r="M8" s="12"/>
      <c r="N8" s="12">
        <v>-10.957963875205248</v>
      </c>
      <c r="O8" s="12">
        <v>-7.3250440917107609</v>
      </c>
      <c r="P8" s="12">
        <v>-15.57806637806638</v>
      </c>
      <c r="Q8" s="12">
        <v>-17.090350877192993</v>
      </c>
      <c r="R8" s="12">
        <v>-23.649142857142866</v>
      </c>
      <c r="S8" s="12">
        <v>-16.539849624060153</v>
      </c>
      <c r="T8" s="12"/>
      <c r="U8" s="12">
        <v>-21.726796159707845</v>
      </c>
      <c r="V8" s="12">
        <v>-20.842612534506554</v>
      </c>
      <c r="W8" s="12">
        <v>-15.190069617229733</v>
      </c>
    </row>
    <row r="9" spans="1:23" s="36" customFormat="1" x14ac:dyDescent="0.2">
      <c r="A9" s="9" t="s">
        <v>24</v>
      </c>
      <c r="B9" s="10">
        <v>36936</v>
      </c>
      <c r="C9" s="10">
        <v>36950</v>
      </c>
      <c r="D9" s="11">
        <v>30.132983227636519</v>
      </c>
      <c r="E9" s="12">
        <v>-21.778189890920896</v>
      </c>
      <c r="F9" s="12"/>
      <c r="G9" s="12">
        <v>-11.917748917748924</v>
      </c>
      <c r="H9" s="12">
        <v>-19.326580086580091</v>
      </c>
      <c r="I9" s="12">
        <v>-25.136380952380954</v>
      </c>
      <c r="J9" s="12">
        <v>-26.559895833333329</v>
      </c>
      <c r="K9" s="12">
        <v>-26.291515151515153</v>
      </c>
      <c r="L9" s="12">
        <v>-18.418840579710146</v>
      </c>
      <c r="M9" s="12"/>
      <c r="N9" s="12">
        <v>-10.087848932676527</v>
      </c>
      <c r="O9" s="12">
        <v>-5.2472663139329834</v>
      </c>
      <c r="P9" s="12">
        <v>-14.850793650793669</v>
      </c>
      <c r="Q9" s="12">
        <v>-15.805263157894746</v>
      </c>
      <c r="R9" s="12">
        <v>-22.286476190476204</v>
      </c>
      <c r="S9" s="12">
        <v>-16.463533834586471</v>
      </c>
      <c r="T9" s="12"/>
      <c r="U9" s="12">
        <v>-21.275160253544765</v>
      </c>
      <c r="V9" s="12">
        <v>-20.50291611377753</v>
      </c>
      <c r="W9" s="12">
        <v>-14.123530346726767</v>
      </c>
    </row>
    <row r="10" spans="1:23" s="36" customFormat="1" x14ac:dyDescent="0.2">
      <c r="A10" s="9" t="s">
        <v>25</v>
      </c>
      <c r="B10" s="10">
        <v>36950</v>
      </c>
      <c r="C10" s="10">
        <v>36964</v>
      </c>
      <c r="D10" s="11">
        <v>24.672817235628756</v>
      </c>
      <c r="E10" s="12">
        <v>-22.034564196217868</v>
      </c>
      <c r="F10" s="12"/>
      <c r="G10" s="12">
        <v>-12.493506493506493</v>
      </c>
      <c r="H10" s="12">
        <v>-19.954458874458876</v>
      </c>
      <c r="I10" s="12">
        <v>-26.344380952380952</v>
      </c>
      <c r="J10" s="12">
        <v>-26.053645833333334</v>
      </c>
      <c r="K10" s="12">
        <v>-24.943030303030302</v>
      </c>
      <c r="L10" s="12">
        <v>-17.933333333333334</v>
      </c>
      <c r="M10" s="12"/>
      <c r="N10" s="12">
        <v>-9.664860426929387</v>
      </c>
      <c r="O10" s="12">
        <v>-4.7546737213403807</v>
      </c>
      <c r="P10" s="12">
        <v>-14.546753246753259</v>
      </c>
      <c r="Q10" s="12">
        <v>-16.857017543859662</v>
      </c>
      <c r="R10" s="12">
        <v>-19.159142857142864</v>
      </c>
      <c r="S10" s="12">
        <v>-13.562656641604011</v>
      </c>
      <c r="T10" s="12"/>
      <c r="U10" s="12">
        <v>-21.287059298340548</v>
      </c>
      <c r="V10" s="12">
        <v>-20.275594967532466</v>
      </c>
      <c r="W10" s="12">
        <v>-13.090850739604926</v>
      </c>
    </row>
    <row r="11" spans="1:23" s="36" customFormat="1" x14ac:dyDescent="0.2">
      <c r="A11" s="9" t="s">
        <v>26</v>
      </c>
      <c r="B11" s="10">
        <v>36964</v>
      </c>
      <c r="C11" s="10">
        <v>36978</v>
      </c>
      <c r="D11" s="11">
        <v>35.22585622448247</v>
      </c>
      <c r="E11" s="12">
        <v>-22.448149880924959</v>
      </c>
      <c r="F11" s="12"/>
      <c r="G11" s="12">
        <v>-10.61717171717172</v>
      </c>
      <c r="H11" s="12">
        <v>-18.381818181818183</v>
      </c>
      <c r="I11" s="12">
        <v>-25.362666666666676</v>
      </c>
      <c r="J11" s="12">
        <v>-25.372098214285714</v>
      </c>
      <c r="K11" s="12">
        <v>-25.123896103896111</v>
      </c>
      <c r="L11" s="12">
        <v>-20.237681159420301</v>
      </c>
      <c r="M11" s="12"/>
      <c r="N11" s="12">
        <v>-11.980788177339903</v>
      </c>
      <c r="O11" s="12">
        <v>-0.69788359788359355</v>
      </c>
      <c r="P11" s="12">
        <v>-14.838383838383821</v>
      </c>
      <c r="Q11" s="12">
        <v>-18.366290726817038</v>
      </c>
      <c r="R11" s="12">
        <v>-17.753999999999987</v>
      </c>
      <c r="S11" s="12">
        <v>-17.491666666666656</v>
      </c>
      <c r="T11" s="12"/>
      <c r="U11" s="12">
        <v>-20.849222007209786</v>
      </c>
      <c r="V11" s="12">
        <v>-19.946533075318406</v>
      </c>
      <c r="W11" s="12">
        <v>-13.521502167848501</v>
      </c>
    </row>
    <row r="12" spans="1:23" s="36" customFormat="1" x14ac:dyDescent="0.2">
      <c r="A12" s="9" t="s">
        <v>27</v>
      </c>
      <c r="B12" s="10">
        <v>37295</v>
      </c>
      <c r="C12" s="10">
        <v>37307</v>
      </c>
      <c r="D12" s="11">
        <v>38.064952244893242</v>
      </c>
      <c r="E12" s="12">
        <v>-21.360865323004759</v>
      </c>
      <c r="F12" s="12"/>
      <c r="G12" s="12">
        <v>-15.198124098124104</v>
      </c>
      <c r="H12" s="12">
        <v>-17.724155844155838</v>
      </c>
      <c r="I12" s="12">
        <v>-29.015666666666675</v>
      </c>
      <c r="J12" s="12">
        <v>-25.51793154761905</v>
      </c>
      <c r="K12" s="12">
        <v>-25.277835497835493</v>
      </c>
      <c r="L12" s="12">
        <v>-18.125362318840576</v>
      </c>
      <c r="M12" s="12"/>
      <c r="N12" s="12">
        <v>-10.652709359605904</v>
      </c>
      <c r="O12" s="12">
        <v>-8.1580246913580474</v>
      </c>
      <c r="P12" s="12">
        <v>-13.946753246753257</v>
      </c>
      <c r="Q12" s="12">
        <v>-18.116040100250625</v>
      </c>
      <c r="R12" s="12">
        <v>-20.194190476190474</v>
      </c>
      <c r="S12" s="12">
        <v>-13.257456140350882</v>
      </c>
      <c r="T12" s="12"/>
      <c r="U12" s="12">
        <v>-21.809845995540289</v>
      </c>
      <c r="V12" s="12">
        <v>-20.368681861315011</v>
      </c>
      <c r="W12" s="12">
        <v>-14.054195669084864</v>
      </c>
    </row>
    <row r="13" spans="1:23" s="36" customFormat="1" x14ac:dyDescent="0.2">
      <c r="A13" s="9" t="s">
        <v>28</v>
      </c>
      <c r="B13" s="10">
        <v>37363</v>
      </c>
      <c r="C13" s="10">
        <v>37377</v>
      </c>
      <c r="D13" s="11">
        <v>131.22386033989179</v>
      </c>
      <c r="E13" s="12">
        <v>-20.133080441194181</v>
      </c>
      <c r="F13" s="12"/>
      <c r="G13" s="12">
        <v>-12.755699855699859</v>
      </c>
      <c r="H13" s="12">
        <v>-16.741731601731598</v>
      </c>
      <c r="I13" s="12">
        <v>-28.555000000000007</v>
      </c>
      <c r="J13" s="12">
        <v>-25.039806547619055</v>
      </c>
      <c r="K13" s="12">
        <v>-24.112380952380946</v>
      </c>
      <c r="L13" s="12">
        <v>-17.092028985507238</v>
      </c>
      <c r="M13" s="12"/>
      <c r="N13" s="12">
        <v>-12.427422003284077</v>
      </c>
      <c r="O13" s="12">
        <v>-6.1456790123457026</v>
      </c>
      <c r="P13" s="12">
        <v>-12.324531024531023</v>
      </c>
      <c r="Q13" s="12">
        <v>-18.466040100250634</v>
      </c>
      <c r="R13" s="12">
        <v>-19.944190476190474</v>
      </c>
      <c r="S13" s="12">
        <v>-15.259210526315801</v>
      </c>
      <c r="T13" s="12"/>
      <c r="U13" s="12">
        <v>-20.716107990489785</v>
      </c>
      <c r="V13" s="12">
        <v>-19.148329588587739</v>
      </c>
      <c r="W13" s="12">
        <v>-14.094512190486284</v>
      </c>
    </row>
    <row r="14" spans="1:23" s="36" customFormat="1" x14ac:dyDescent="0.2">
      <c r="A14" s="9" t="s">
        <v>29</v>
      </c>
      <c r="B14" s="10">
        <v>37461</v>
      </c>
      <c r="C14" s="10">
        <v>37475</v>
      </c>
      <c r="D14" s="11">
        <v>84.697302641030376</v>
      </c>
      <c r="E14" s="12">
        <v>-21.611788204019781</v>
      </c>
      <c r="F14" s="12"/>
      <c r="G14" s="12">
        <v>-11.006204906204914</v>
      </c>
      <c r="H14" s="12">
        <v>-17.689610389610383</v>
      </c>
      <c r="I14" s="12">
        <v>-29.852999999999994</v>
      </c>
      <c r="J14" s="12">
        <v>-25.539285714285715</v>
      </c>
      <c r="K14" s="12">
        <v>-25.962683982683977</v>
      </c>
      <c r="L14" s="12">
        <v>-18.305797101449269</v>
      </c>
      <c r="M14" s="12"/>
      <c r="N14" s="12">
        <v>-11.528571428571425</v>
      </c>
      <c r="O14" s="12">
        <v>-3.9382716049382815</v>
      </c>
      <c r="P14" s="12">
        <v>-12.872005772005773</v>
      </c>
      <c r="Q14" s="12">
        <v>-18.658145363408519</v>
      </c>
      <c r="R14" s="12">
        <v>-20.313523809523812</v>
      </c>
      <c r="S14" s="12">
        <v>-16.845175438596495</v>
      </c>
      <c r="T14" s="12"/>
      <c r="U14" s="12">
        <v>-21.392763682372372</v>
      </c>
      <c r="V14" s="12">
        <v>-19.700716418846852</v>
      </c>
      <c r="W14" s="12">
        <v>-14.025948902840717</v>
      </c>
    </row>
    <row r="15" spans="1:23" s="36" customFormat="1" x14ac:dyDescent="0.2">
      <c r="A15" s="9" t="s">
        <v>30</v>
      </c>
      <c r="B15" s="10">
        <v>37573</v>
      </c>
      <c r="C15" s="10">
        <v>37587</v>
      </c>
      <c r="D15" s="11">
        <v>85.389397446497881</v>
      </c>
      <c r="E15" s="12">
        <v>-23.98138215558955</v>
      </c>
      <c r="F15" s="12"/>
      <c r="G15" s="12">
        <v>-9.7429292929292988</v>
      </c>
      <c r="H15" s="12">
        <v>-21.869545454545456</v>
      </c>
      <c r="I15" s="12">
        <v>-27.997416666666666</v>
      </c>
      <c r="J15" s="12">
        <v>-28.76998697916666</v>
      </c>
      <c r="K15" s="12">
        <v>-30.390378787878788</v>
      </c>
      <c r="L15" s="12">
        <v>-19.46956521739131</v>
      </c>
      <c r="M15" s="12"/>
      <c r="N15" s="12">
        <v>-10.524281609195407</v>
      </c>
      <c r="O15" s="12">
        <v>-10.394753086419774</v>
      </c>
      <c r="P15" s="12">
        <v>-18.35555555555554</v>
      </c>
      <c r="Q15" s="12">
        <v>-18.089035087719289</v>
      </c>
      <c r="R15" s="12">
        <v>-18.94125</v>
      </c>
      <c r="S15" s="12">
        <v>-18.271271929824564</v>
      </c>
      <c r="T15" s="12"/>
      <c r="U15" s="12">
        <v>-23.039970399763032</v>
      </c>
      <c r="V15" s="12">
        <v>-22.048481146382301</v>
      </c>
      <c r="W15" s="12">
        <v>-15.762691211452429</v>
      </c>
    </row>
    <row r="16" spans="1:23" s="36" customFormat="1" x14ac:dyDescent="0.2">
      <c r="A16" s="9" t="s">
        <v>31</v>
      </c>
      <c r="B16" s="10">
        <v>37587</v>
      </c>
      <c r="C16" s="10">
        <v>37601</v>
      </c>
      <c r="D16" s="11">
        <v>14.260353608347488</v>
      </c>
      <c r="E16" s="12">
        <v>-23.358941296526133</v>
      </c>
      <c r="F16" s="12"/>
      <c r="G16" s="12">
        <v>-11.035209235209226</v>
      </c>
      <c r="H16" s="12">
        <v>-22.029956709956714</v>
      </c>
      <c r="I16" s="12">
        <v>-33.205619047619045</v>
      </c>
      <c r="J16" s="12">
        <v>-26.818154761904754</v>
      </c>
      <c r="K16" s="12">
        <v>-28.080606060606065</v>
      </c>
      <c r="L16" s="12">
        <v>-19.350000000000001</v>
      </c>
      <c r="M16" s="12"/>
      <c r="N16" s="12">
        <v>-9.0947454844006526</v>
      </c>
      <c r="O16" s="12">
        <v>3.9493827160493931</v>
      </c>
      <c r="P16" s="12">
        <v>-19.933044733044742</v>
      </c>
      <c r="Q16" s="12">
        <v>-16.946992481203036</v>
      </c>
      <c r="R16" s="12">
        <v>-20.819809523809528</v>
      </c>
      <c r="S16" s="12">
        <v>-17.124780701754396</v>
      </c>
      <c r="T16" s="12"/>
      <c r="U16" s="12">
        <v>-23.419924302549301</v>
      </c>
      <c r="V16" s="12">
        <v>-21.462785353535349</v>
      </c>
      <c r="W16" s="12">
        <v>-13.328331701360492</v>
      </c>
    </row>
    <row r="17" spans="1:23" s="36" customFormat="1" x14ac:dyDescent="0.2">
      <c r="A17" s="9" t="s">
        <v>32</v>
      </c>
      <c r="B17" s="10">
        <v>37601</v>
      </c>
      <c r="C17" s="10">
        <v>37615</v>
      </c>
      <c r="D17" s="11">
        <v>41.326924766747041</v>
      </c>
      <c r="E17" s="12">
        <v>-23.147373710528896</v>
      </c>
      <c r="F17" s="12"/>
      <c r="G17" s="12">
        <v>-12.398845598845599</v>
      </c>
      <c r="H17" s="12">
        <v>-20.833593073593082</v>
      </c>
      <c r="I17" s="12">
        <v>-30.448952380952385</v>
      </c>
      <c r="J17" s="12">
        <v>-26.43273809523809</v>
      </c>
      <c r="K17" s="12">
        <v>-27.150909090909096</v>
      </c>
      <c r="L17" s="12">
        <v>-18.508695652173916</v>
      </c>
      <c r="M17" s="12"/>
      <c r="N17" s="12">
        <v>-12.125779967159279</v>
      </c>
      <c r="O17" s="12">
        <v>-1.9197530864197569</v>
      </c>
      <c r="P17" s="12">
        <v>-18.01183261183262</v>
      </c>
      <c r="Q17" s="12">
        <v>-18.431203007518818</v>
      </c>
      <c r="R17" s="12">
        <v>-19.225142857142867</v>
      </c>
      <c r="S17" s="12">
        <v>-16.7844298245614</v>
      </c>
      <c r="T17" s="12"/>
      <c r="U17" s="12">
        <v>-22.628955648618696</v>
      </c>
      <c r="V17" s="12">
        <v>-21.064956302151955</v>
      </c>
      <c r="W17" s="12">
        <v>-14.416356892439124</v>
      </c>
    </row>
    <row r="18" spans="1:23" s="36" customFormat="1" x14ac:dyDescent="0.2">
      <c r="A18" s="9" t="s">
        <v>33</v>
      </c>
      <c r="B18" s="10">
        <v>37615</v>
      </c>
      <c r="C18" s="10">
        <v>37629</v>
      </c>
      <c r="D18" s="11">
        <v>29.079442176707733</v>
      </c>
      <c r="E18" s="12">
        <v>-22.790515348312034</v>
      </c>
      <c r="F18" s="12"/>
      <c r="G18" s="12">
        <v>-11.071572871572865</v>
      </c>
      <c r="H18" s="12">
        <v>-19.506926406926407</v>
      </c>
      <c r="I18" s="12">
        <v>-26.317619047619047</v>
      </c>
      <c r="J18" s="12">
        <v>-26.440550595238086</v>
      </c>
      <c r="K18" s="12">
        <v>-26.124242424242421</v>
      </c>
      <c r="L18" s="12">
        <v>-19.288405797101447</v>
      </c>
      <c r="M18" s="12"/>
      <c r="N18" s="12">
        <v>-10.50394088669951</v>
      </c>
      <c r="O18" s="12">
        <v>-3.2419753086419765</v>
      </c>
      <c r="P18" s="12">
        <v>-16.844155844155846</v>
      </c>
      <c r="Q18" s="12">
        <v>-17.040852130325835</v>
      </c>
      <c r="R18" s="12">
        <v>-16.657142857142862</v>
      </c>
      <c r="S18" s="12">
        <v>-16.036184210526315</v>
      </c>
      <c r="T18" s="12"/>
      <c r="U18" s="12">
        <v>-21.458219523783381</v>
      </c>
      <c r="V18" s="12">
        <v>-20.486339619016245</v>
      </c>
      <c r="W18" s="12">
        <v>-13.387375206248725</v>
      </c>
    </row>
    <row r="19" spans="1:23" s="36" customFormat="1" x14ac:dyDescent="0.2">
      <c r="A19" s="9" t="s">
        <v>34</v>
      </c>
      <c r="B19" s="10">
        <v>37629</v>
      </c>
      <c r="C19" s="10">
        <v>37643</v>
      </c>
      <c r="D19" s="11">
        <v>51.945251488393559</v>
      </c>
      <c r="E19" s="12">
        <v>-22.418822453837645</v>
      </c>
      <c r="F19" s="12"/>
      <c r="G19" s="12">
        <v>-8.3956709956709972</v>
      </c>
      <c r="H19" s="12">
        <v>-18.324848484848481</v>
      </c>
      <c r="I19" s="12">
        <v>-27.760285714285715</v>
      </c>
      <c r="J19" s="12">
        <v>-25.408928571428561</v>
      </c>
      <c r="K19" s="12">
        <v>-24.809090909090905</v>
      </c>
      <c r="L19" s="12">
        <v>-19.687681159420297</v>
      </c>
      <c r="M19" s="12"/>
      <c r="N19" s="12">
        <v>-11.389490968801312</v>
      </c>
      <c r="O19" s="12">
        <v>-0.86119929453263711</v>
      </c>
      <c r="P19" s="12">
        <v>-15.558297258297271</v>
      </c>
      <c r="Q19" s="12">
        <v>-16.593734335839613</v>
      </c>
      <c r="R19" s="12">
        <v>-18.253428571428568</v>
      </c>
      <c r="S19" s="12">
        <v>-11.423433583959904</v>
      </c>
      <c r="T19" s="12"/>
      <c r="U19" s="12">
        <v>-20.731084305790827</v>
      </c>
      <c r="V19" s="12">
        <v>-19.325244024091848</v>
      </c>
      <c r="W19" s="12">
        <v>-12.346597335476552</v>
      </c>
    </row>
    <row r="20" spans="1:23" s="36" customFormat="1" x14ac:dyDescent="0.2">
      <c r="A20" s="9" t="s">
        <v>35</v>
      </c>
      <c r="B20" s="10">
        <v>37643</v>
      </c>
      <c r="C20" s="10">
        <v>37657</v>
      </c>
      <c r="D20" s="11">
        <v>27.232357168533259</v>
      </c>
      <c r="E20" s="12">
        <v>-22.630883085801617</v>
      </c>
      <c r="F20" s="12"/>
      <c r="G20" s="12">
        <v>-11.937085137085139</v>
      </c>
      <c r="H20" s="12">
        <v>-21.360606060606059</v>
      </c>
      <c r="I20" s="12">
        <v>-27.562285714285721</v>
      </c>
      <c r="J20" s="12">
        <v>-27.314657738095232</v>
      </c>
      <c r="K20" s="12">
        <v>-27.569696969696963</v>
      </c>
      <c r="L20" s="12">
        <v>-21.937681159420297</v>
      </c>
      <c r="M20" s="12"/>
      <c r="N20" s="12">
        <v>-13.379146141215124</v>
      </c>
      <c r="O20" s="12">
        <v>-5.6735449735449688</v>
      </c>
      <c r="P20" s="12">
        <v>-18.836075036075052</v>
      </c>
      <c r="Q20" s="12">
        <v>-19.798120300751886</v>
      </c>
      <c r="R20" s="12">
        <v>-20.8047619047619</v>
      </c>
      <c r="S20" s="12">
        <v>-21.184837092731833</v>
      </c>
      <c r="T20" s="12"/>
      <c r="U20" s="12">
        <v>-22.947002129864902</v>
      </c>
      <c r="V20" s="12">
        <v>-22.023945412980737</v>
      </c>
      <c r="W20" s="12">
        <v>-16.612747574846793</v>
      </c>
    </row>
    <row r="21" spans="1:23" s="36" customFormat="1" x14ac:dyDescent="0.2">
      <c r="A21" s="9" t="s">
        <v>36</v>
      </c>
      <c r="B21" s="10">
        <v>37657</v>
      </c>
      <c r="C21" s="10">
        <v>37671</v>
      </c>
      <c r="D21" s="11">
        <v>39.050152444636637</v>
      </c>
      <c r="E21" s="12">
        <v>-22.160043470840971</v>
      </c>
      <c r="F21" s="12"/>
      <c r="G21" s="12">
        <v>-10.600721500721505</v>
      </c>
      <c r="H21" s="12">
        <v>-20.950303030303029</v>
      </c>
      <c r="I21" s="12">
        <v>-25.64561904761905</v>
      </c>
      <c r="J21" s="12">
        <v>-25.392782738095239</v>
      </c>
      <c r="K21" s="12">
        <v>-25.75090909090909</v>
      </c>
      <c r="L21" s="12">
        <v>-20.915217391304356</v>
      </c>
      <c r="M21" s="12"/>
      <c r="N21" s="12">
        <v>-14.234318555008207</v>
      </c>
      <c r="O21" s="12">
        <v>-4.2253968253968273</v>
      </c>
      <c r="P21" s="12">
        <v>-17.916883116883117</v>
      </c>
      <c r="Q21" s="12">
        <v>-18.610401002506279</v>
      </c>
      <c r="R21" s="12">
        <v>-19.693428571428573</v>
      </c>
      <c r="S21" s="12">
        <v>-14.180451127819566</v>
      </c>
      <c r="T21" s="12"/>
      <c r="U21" s="12">
        <v>-21.54259213315871</v>
      </c>
      <c r="V21" s="12">
        <v>-20.721986750266645</v>
      </c>
      <c r="W21" s="12">
        <v>-14.810146533173763</v>
      </c>
    </row>
    <row r="22" spans="1:23" s="36" customFormat="1" x14ac:dyDescent="0.2">
      <c r="A22" s="9" t="s">
        <v>37</v>
      </c>
      <c r="B22" s="10">
        <v>37671</v>
      </c>
      <c r="C22" s="10">
        <v>37685</v>
      </c>
      <c r="D22" s="11">
        <v>70.705794753456033</v>
      </c>
      <c r="E22" s="12">
        <v>-21.987338668702279</v>
      </c>
      <c r="F22" s="12"/>
      <c r="G22" s="12">
        <v>-10.108585858585858</v>
      </c>
      <c r="H22" s="12">
        <v>-18.715606060606056</v>
      </c>
      <c r="I22" s="12">
        <v>-27.235416666666666</v>
      </c>
      <c r="J22" s="12">
        <v>-26.758528645833334</v>
      </c>
      <c r="K22" s="12">
        <v>-27.38371212121212</v>
      </c>
      <c r="L22" s="12">
        <v>-19.913043478260867</v>
      </c>
      <c r="M22" s="12"/>
      <c r="N22" s="12">
        <v>-9.2426724137931089</v>
      </c>
      <c r="O22" s="12">
        <v>-5.6885802469136006</v>
      </c>
      <c r="P22" s="12">
        <v>-18.449494949494952</v>
      </c>
      <c r="Q22" s="12">
        <v>-17.809210526315795</v>
      </c>
      <c r="R22" s="12">
        <v>-17.673916666666667</v>
      </c>
      <c r="S22" s="12">
        <v>-17.569517543859654</v>
      </c>
      <c r="T22" s="12"/>
      <c r="U22" s="12">
        <v>-21.68581547186082</v>
      </c>
      <c r="V22" s="12">
        <v>-20.575895232899647</v>
      </c>
      <c r="W22" s="12">
        <v>-14.40556539117396</v>
      </c>
    </row>
    <row r="23" spans="1:23" s="36" customFormat="1" x14ac:dyDescent="0.2">
      <c r="A23" s="9" t="s">
        <v>38</v>
      </c>
      <c r="B23" s="10">
        <v>37874</v>
      </c>
      <c r="C23" s="10">
        <v>37888</v>
      </c>
      <c r="D23" s="11">
        <v>57.736692967349597</v>
      </c>
      <c r="E23" s="12">
        <v>-21.446839666571215</v>
      </c>
      <c r="F23" s="12"/>
      <c r="G23" s="12">
        <v>-13.530808080808086</v>
      </c>
      <c r="H23" s="12">
        <v>-16.578636363636353</v>
      </c>
      <c r="I23" s="12">
        <v>-24.104750000000003</v>
      </c>
      <c r="J23" s="12">
        <v>-25.52415364583333</v>
      </c>
      <c r="K23" s="12">
        <v>-25.443106060606066</v>
      </c>
      <c r="L23" s="12">
        <v>-18.202173913043481</v>
      </c>
      <c r="M23" s="12"/>
      <c r="N23" s="12">
        <v>-9.5219827586207053</v>
      </c>
      <c r="O23" s="12">
        <v>-6.2070987654321081</v>
      </c>
      <c r="P23" s="12">
        <v>-14.383838383838382</v>
      </c>
      <c r="Q23" s="12">
        <v>-14.962719298245608</v>
      </c>
      <c r="R23" s="12">
        <v>-15.519916666666663</v>
      </c>
      <c r="S23" s="12">
        <v>-15.605482456140347</v>
      </c>
      <c r="T23" s="12"/>
      <c r="U23" s="12">
        <v>-20.563938010654557</v>
      </c>
      <c r="V23" s="12">
        <v>-19.855775612785465</v>
      </c>
      <c r="W23" s="12">
        <v>-12.700173054823971</v>
      </c>
    </row>
    <row r="24" spans="1:23" s="36" customFormat="1" x14ac:dyDescent="0.2">
      <c r="A24" s="9" t="s">
        <v>39</v>
      </c>
      <c r="B24" s="10">
        <v>37958</v>
      </c>
      <c r="C24" s="10">
        <v>37972</v>
      </c>
      <c r="D24" s="11">
        <v>15.716846347597645</v>
      </c>
      <c r="E24" s="12">
        <v>-22.12494824990187</v>
      </c>
      <c r="F24" s="12"/>
      <c r="G24" s="12">
        <v>-11.187373737373752</v>
      </c>
      <c r="H24" s="12">
        <v>-17.05924242424242</v>
      </c>
      <c r="I24" s="12">
        <v>-24.424749999999996</v>
      </c>
      <c r="J24" s="12">
        <v>-24.366861979166661</v>
      </c>
      <c r="K24" s="12">
        <v>-24.269772727272727</v>
      </c>
      <c r="L24" s="12">
        <v>-23.098188405797103</v>
      </c>
      <c r="M24" s="12"/>
      <c r="N24" s="12">
        <v>-5.7852011494253066</v>
      </c>
      <c r="O24" s="12">
        <v>-1.0132716049382895</v>
      </c>
      <c r="P24" s="12">
        <v>-10.966666666666665</v>
      </c>
      <c r="Q24" s="12">
        <v>-12.836403508771925</v>
      </c>
      <c r="R24" s="12">
        <v>-14.659916666666671</v>
      </c>
      <c r="S24" s="12">
        <v>-11.464254385964907</v>
      </c>
      <c r="T24" s="12"/>
      <c r="U24" s="12">
        <v>-20.734364878975445</v>
      </c>
      <c r="V24" s="12">
        <v>-19.996287854770532</v>
      </c>
      <c r="W24" s="12">
        <v>-9.4542856637389594</v>
      </c>
    </row>
    <row r="25" spans="1:23" s="36" customFormat="1" x14ac:dyDescent="0.2">
      <c r="A25" s="9" t="s">
        <v>40</v>
      </c>
      <c r="B25" s="10">
        <v>38105</v>
      </c>
      <c r="C25" s="10">
        <v>38119</v>
      </c>
      <c r="D25" s="11">
        <v>141.94969718677328</v>
      </c>
      <c r="E25" s="12">
        <v>-19.231799784743956</v>
      </c>
      <c r="F25" s="12"/>
      <c r="G25" s="12">
        <v>-9.3652236652236844</v>
      </c>
      <c r="H25" s="12">
        <v>-15.22787878787879</v>
      </c>
      <c r="I25" s="12">
        <v>-22.643238095238097</v>
      </c>
      <c r="J25" s="12">
        <v>-23.79821428571428</v>
      </c>
      <c r="K25" s="12">
        <v>-25.90995670995671</v>
      </c>
      <c r="L25" s="12">
        <v>-16.14710144927535</v>
      </c>
      <c r="M25" s="12"/>
      <c r="N25" s="12">
        <v>-10.139737274220062</v>
      </c>
      <c r="O25" s="12">
        <v>-3.6816578483245328</v>
      </c>
      <c r="P25" s="12">
        <v>-14.619191919191914</v>
      </c>
      <c r="Q25" s="12">
        <v>-15.792481203007535</v>
      </c>
      <c r="R25" s="12">
        <v>-18.487904761904769</v>
      </c>
      <c r="S25" s="12">
        <v>-13.407142857142857</v>
      </c>
      <c r="T25" s="12"/>
      <c r="U25" s="12">
        <v>-18.84860216554782</v>
      </c>
      <c r="V25" s="12">
        <v>-18.089674979609761</v>
      </c>
      <c r="W25" s="12">
        <v>-12.688019310631944</v>
      </c>
    </row>
    <row r="26" spans="1:23" s="36" customFormat="1" x14ac:dyDescent="0.2">
      <c r="A26" s="9" t="s">
        <v>41</v>
      </c>
      <c r="B26" s="10">
        <v>38175</v>
      </c>
      <c r="C26" s="10">
        <v>38189</v>
      </c>
      <c r="D26" s="11">
        <v>100.13842950884485</v>
      </c>
      <c r="E26" s="12">
        <v>-20.735956609944473</v>
      </c>
      <c r="F26" s="12"/>
      <c r="G26" s="12">
        <v>-13.520779220779227</v>
      </c>
      <c r="H26" s="12">
        <v>-17.813333333333329</v>
      </c>
      <c r="I26" s="12">
        <v>-23.35190476190477</v>
      </c>
      <c r="J26" s="12">
        <v>-25.538839285714275</v>
      </c>
      <c r="K26" s="12">
        <v>-27.865108225108226</v>
      </c>
      <c r="L26" s="12">
        <v>-18.409420289855067</v>
      </c>
      <c r="M26" s="12"/>
      <c r="N26" s="12">
        <v>-12.29605911330051</v>
      </c>
      <c r="O26" s="12">
        <v>-8.4063492063492209</v>
      </c>
      <c r="P26" s="12">
        <v>-16.286868686868686</v>
      </c>
      <c r="Q26" s="12">
        <v>-15.812656641604022</v>
      </c>
      <c r="R26" s="12">
        <v>-22.029904761904771</v>
      </c>
      <c r="S26" s="12">
        <v>-17.939598997493739</v>
      </c>
      <c r="T26" s="12"/>
      <c r="U26" s="12">
        <v>-21.083230852782481</v>
      </c>
      <c r="V26" s="12">
        <v>-20.629496070958023</v>
      </c>
      <c r="W26" s="12">
        <v>-15.461906234586825</v>
      </c>
    </row>
    <row r="27" spans="1:23" s="36" customFormat="1" x14ac:dyDescent="0.2">
      <c r="A27" s="13" t="s">
        <v>42</v>
      </c>
      <c r="B27" s="14">
        <v>38299</v>
      </c>
      <c r="C27" s="14">
        <v>38327</v>
      </c>
      <c r="D27" s="15">
        <v>28.886019835908261</v>
      </c>
      <c r="E27" s="16">
        <v>-20.754198809729083</v>
      </c>
      <c r="F27" s="16"/>
      <c r="G27" s="16">
        <v>-12.298556998557018</v>
      </c>
      <c r="H27" s="16">
        <v>-16.885454545454547</v>
      </c>
      <c r="I27" s="16">
        <v>-20.520571428571436</v>
      </c>
      <c r="J27" s="16">
        <v>-24.278422619047618</v>
      </c>
      <c r="K27" s="16">
        <v>-25.556017316017318</v>
      </c>
      <c r="L27" s="16">
        <v>-17.595652173913034</v>
      </c>
      <c r="M27" s="16"/>
      <c r="N27" s="16">
        <v>-6.5558292282430433</v>
      </c>
      <c r="O27" s="16">
        <v>-3.2014109347442914</v>
      </c>
      <c r="P27" s="16">
        <v>-13.689898989898991</v>
      </c>
      <c r="Q27" s="16">
        <v>-13.080200501253135</v>
      </c>
      <c r="R27" s="16">
        <v>-17.823904761904775</v>
      </c>
      <c r="S27" s="16">
        <v>-15.601002506265671</v>
      </c>
      <c r="T27" s="16"/>
      <c r="U27" s="16">
        <v>-19.522445846926828</v>
      </c>
      <c r="V27" s="16">
        <v>-19.322820730597908</v>
      </c>
      <c r="W27" s="16">
        <v>-11.658707820384985</v>
      </c>
    </row>
    <row r="28" spans="1:23" s="36" customFormat="1" x14ac:dyDescent="0.2">
      <c r="A28" s="28" t="s">
        <v>49</v>
      </c>
      <c r="B28" s="18"/>
      <c r="C28" s="19"/>
      <c r="D28" s="29">
        <f>AVERAGE(D4:D27)</f>
        <v>51.769317531918325</v>
      </c>
      <c r="E28" s="29">
        <v>-21.490591996207989</v>
      </c>
      <c r="F28" s="29"/>
      <c r="G28" s="29">
        <v>-11.441262317501504</v>
      </c>
      <c r="H28" s="29">
        <v>-18.094343425712026</v>
      </c>
      <c r="I28" s="29">
        <v>-26.063716886855964</v>
      </c>
      <c r="J28" s="29">
        <v>-25.481079095568848</v>
      </c>
      <c r="K28" s="29">
        <v>-26.032286877647913</v>
      </c>
      <c r="L28" s="29">
        <v>-18.410470197316592</v>
      </c>
      <c r="M28" s="29"/>
      <c r="N28" s="29">
        <v>-10.731885003584187</v>
      </c>
      <c r="O28" s="29">
        <v>-5.0445313070938811</v>
      </c>
      <c r="P28" s="29">
        <v>-15.183383086094647</v>
      </c>
      <c r="Q28" s="29">
        <v>-16.815452572930798</v>
      </c>
      <c r="R28" s="29">
        <v>-18.805130761081546</v>
      </c>
      <c r="S28" s="29">
        <v>-15.718183061559987</v>
      </c>
      <c r="T28" s="29"/>
      <c r="U28" s="20">
        <v>-20.920526466767143</v>
      </c>
      <c r="V28" s="20">
        <v>-19.891888382749375</v>
      </c>
      <c r="W28" s="20">
        <v>-13.71642763205751</v>
      </c>
    </row>
    <row r="29" spans="1:23" s="36" customFormat="1" x14ac:dyDescent="0.2">
      <c r="A29" s="28" t="s">
        <v>50</v>
      </c>
      <c r="B29" s="17"/>
      <c r="C29" s="20"/>
      <c r="D29" s="29">
        <f>STDEV(D4:D27)</f>
        <v>36.967318094752663</v>
      </c>
      <c r="E29" s="29">
        <v>1.3149263481888529</v>
      </c>
      <c r="F29" s="29"/>
      <c r="G29" s="29">
        <v>1.7538643652687163</v>
      </c>
      <c r="H29" s="29">
        <v>1.8947003321046705</v>
      </c>
      <c r="I29" s="29">
        <v>2.6981304345798804</v>
      </c>
      <c r="J29" s="29">
        <v>1.3492115476433273</v>
      </c>
      <c r="K29" s="29">
        <v>1.7016774134442214</v>
      </c>
      <c r="L29" s="29">
        <v>1.433435198898988</v>
      </c>
      <c r="M29" s="29"/>
      <c r="N29" s="29">
        <v>1.6094150241434739</v>
      </c>
      <c r="O29" s="29">
        <v>2.7624663311428717</v>
      </c>
      <c r="P29" s="29">
        <v>2.102209059370427</v>
      </c>
      <c r="Q29" s="29">
        <v>1.7097573945903288</v>
      </c>
      <c r="R29" s="29">
        <v>2.217131322854887</v>
      </c>
      <c r="S29" s="29">
        <v>2.075768565201177</v>
      </c>
      <c r="T29" s="29"/>
      <c r="U29" s="20">
        <v>1.1914632665655731</v>
      </c>
      <c r="V29" s="20">
        <v>1.1046514317730436</v>
      </c>
      <c r="W29" s="20">
        <v>1.3573754552109896</v>
      </c>
    </row>
    <row r="30" spans="1:23" s="36" customFormat="1" x14ac:dyDescent="0.2">
      <c r="A30" s="57" t="s">
        <v>51</v>
      </c>
      <c r="B30" s="57"/>
      <c r="C30" s="57"/>
      <c r="D30" s="21"/>
      <c r="E30" s="21"/>
      <c r="F30" s="2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1"/>
      <c r="V30" s="21"/>
      <c r="W30" s="21"/>
    </row>
    <row r="31" spans="1:23" s="36" customFormat="1" x14ac:dyDescent="0.2">
      <c r="A31" s="41" t="s">
        <v>43</v>
      </c>
      <c r="B31" s="21">
        <v>2007</v>
      </c>
      <c r="C31" s="21">
        <v>2007</v>
      </c>
      <c r="D31" s="21" t="s">
        <v>20</v>
      </c>
      <c r="E31" s="21" t="s">
        <v>20</v>
      </c>
      <c r="F31" s="21"/>
      <c r="G31" s="12">
        <v>-8.9369380952380766</v>
      </c>
      <c r="H31" s="12">
        <v>-16.271312987012987</v>
      </c>
      <c r="I31" s="12">
        <v>-20.412857142857142</v>
      </c>
      <c r="J31" s="12">
        <v>-24.645281249999993</v>
      </c>
      <c r="K31" s="12">
        <v>-24.137858441558446</v>
      </c>
      <c r="L31" s="12">
        <v>-19.713039130434783</v>
      </c>
      <c r="M31" s="12"/>
      <c r="N31" s="12" t="s">
        <v>20</v>
      </c>
      <c r="O31" s="12">
        <v>-5.4346100529100312</v>
      </c>
      <c r="P31" s="12">
        <v>-16.527740259740256</v>
      </c>
      <c r="Q31" s="12">
        <v>-15.107081954887205</v>
      </c>
      <c r="R31" s="12">
        <v>-21.644442857142874</v>
      </c>
      <c r="S31" s="12">
        <v>-17.428827067669175</v>
      </c>
      <c r="T31" s="12"/>
      <c r="U31" s="12">
        <f t="shared" ref="U31:U36" si="0">AVERAGE(G31:L31)</f>
        <v>-19.01954784118357</v>
      </c>
      <c r="V31" s="12">
        <f t="shared" ref="V31:V36" si="1">AVERAGE(N31:S31)</f>
        <v>-15.22854043846991</v>
      </c>
      <c r="W31" s="21" t="s">
        <v>20</v>
      </c>
    </row>
    <row r="32" spans="1:23" s="36" customFormat="1" x14ac:dyDescent="0.2">
      <c r="A32" s="41" t="s">
        <v>44</v>
      </c>
      <c r="B32" s="21">
        <v>2007</v>
      </c>
      <c r="C32" s="21">
        <v>2007</v>
      </c>
      <c r="D32" s="21" t="s">
        <v>20</v>
      </c>
      <c r="E32" s="21" t="s">
        <v>20</v>
      </c>
      <c r="F32" s="21"/>
      <c r="G32" s="12">
        <v>-8.8081502164501959</v>
      </c>
      <c r="H32" s="12">
        <v>-15.689494805194805</v>
      </c>
      <c r="I32" s="12">
        <v>-19.784857142857142</v>
      </c>
      <c r="J32" s="12">
        <v>-23.977312499999996</v>
      </c>
      <c r="K32" s="12">
        <v>-24.147858441558441</v>
      </c>
      <c r="L32" s="12">
        <v>-18.639126086956523</v>
      </c>
      <c r="M32" s="12"/>
      <c r="N32" s="12" t="s">
        <v>20</v>
      </c>
      <c r="O32" s="12">
        <v>-5.356832275132251</v>
      </c>
      <c r="P32" s="12">
        <v>-16.23380086580087</v>
      </c>
      <c r="Q32" s="12">
        <v>-16.484713533834579</v>
      </c>
      <c r="R32" s="12">
        <v>-21.708442857142867</v>
      </c>
      <c r="S32" s="12">
        <v>-17.191984962406018</v>
      </c>
      <c r="T32" s="12"/>
      <c r="U32" s="12">
        <f t="shared" si="0"/>
        <v>-18.50779986550285</v>
      </c>
      <c r="V32" s="12">
        <f t="shared" si="1"/>
        <v>-15.39515489886332</v>
      </c>
      <c r="W32" s="21" t="s">
        <v>20</v>
      </c>
    </row>
    <row r="33" spans="1:23" s="36" customFormat="1" x14ac:dyDescent="0.2">
      <c r="A33" s="41" t="s">
        <v>45</v>
      </c>
      <c r="B33" s="21">
        <v>2007</v>
      </c>
      <c r="C33" s="21">
        <v>2007</v>
      </c>
      <c r="D33" s="21" t="s">
        <v>20</v>
      </c>
      <c r="E33" s="21" t="s">
        <v>20</v>
      </c>
      <c r="F33" s="21"/>
      <c r="G33" s="12">
        <v>-9.4536047619047334</v>
      </c>
      <c r="H33" s="12">
        <v>-16.978585714285714</v>
      </c>
      <c r="I33" s="12">
        <v>-21.16385714285714</v>
      </c>
      <c r="J33" s="12">
        <v>-25.215593749999996</v>
      </c>
      <c r="K33" s="12">
        <v>-24.547858441558446</v>
      </c>
      <c r="L33" s="12">
        <v>-18.629343478260871</v>
      </c>
      <c r="M33" s="12"/>
      <c r="N33" s="12" t="s">
        <v>20</v>
      </c>
      <c r="O33" s="12">
        <v>-5.9846100529100257</v>
      </c>
      <c r="P33" s="12">
        <v>-16.791376623376632</v>
      </c>
      <c r="Q33" s="12">
        <v>-16.349187218045103</v>
      </c>
      <c r="R33" s="12">
        <v>-22.004442857142866</v>
      </c>
      <c r="S33" s="12">
        <v>-17.116984962406022</v>
      </c>
      <c r="T33" s="12"/>
      <c r="U33" s="12">
        <f t="shared" si="0"/>
        <v>-19.331473881477816</v>
      </c>
      <c r="V33" s="12">
        <f t="shared" si="1"/>
        <v>-15.64932034277613</v>
      </c>
      <c r="W33" s="21" t="s">
        <v>20</v>
      </c>
    </row>
    <row r="34" spans="1:23" s="36" customFormat="1" x14ac:dyDescent="0.2">
      <c r="A34" s="41" t="s">
        <v>46</v>
      </c>
      <c r="B34" s="21">
        <v>2007</v>
      </c>
      <c r="C34" s="21">
        <v>2007</v>
      </c>
      <c r="D34" s="21" t="s">
        <v>20</v>
      </c>
      <c r="E34" s="12">
        <v>-16.187603741367901</v>
      </c>
      <c r="F34" s="12"/>
      <c r="G34" s="12">
        <v>-9.7020896103895851</v>
      </c>
      <c r="H34" s="12">
        <v>-16.456767532467534</v>
      </c>
      <c r="I34" s="12">
        <v>-20.802857142857135</v>
      </c>
      <c r="J34" s="12">
        <v>-23.835124999999994</v>
      </c>
      <c r="K34" s="12">
        <v>-24.75422207792208</v>
      </c>
      <c r="L34" s="12">
        <v>-17.793473913043481</v>
      </c>
      <c r="M34" s="12"/>
      <c r="N34" s="12" t="s">
        <v>20</v>
      </c>
      <c r="O34" s="12">
        <v>-6.8327582010581844</v>
      </c>
      <c r="P34" s="12">
        <v>-17.067134199134209</v>
      </c>
      <c r="Q34" s="12">
        <v>-15.972871428571416</v>
      </c>
      <c r="R34" s="12">
        <v>-22.225442857142863</v>
      </c>
      <c r="S34" s="12">
        <v>-17.139353383458648</v>
      </c>
      <c r="T34" s="12"/>
      <c r="U34" s="12">
        <f t="shared" si="0"/>
        <v>-18.890755879446633</v>
      </c>
      <c r="V34" s="12">
        <f t="shared" si="1"/>
        <v>-15.847512013873063</v>
      </c>
      <c r="W34" s="21" t="s">
        <v>20</v>
      </c>
    </row>
    <row r="35" spans="1:23" s="36" customFormat="1" x14ac:dyDescent="0.2">
      <c r="A35" s="41" t="s">
        <v>47</v>
      </c>
      <c r="B35" s="21">
        <v>2007</v>
      </c>
      <c r="C35" s="21">
        <v>2007</v>
      </c>
      <c r="D35" s="21" t="s">
        <v>20</v>
      </c>
      <c r="E35" s="21" t="s">
        <v>20</v>
      </c>
      <c r="F35" s="21"/>
      <c r="G35" s="12">
        <v>-8.4111805194804994</v>
      </c>
      <c r="H35" s="12">
        <v>-16.103131168831165</v>
      </c>
      <c r="I35" s="12">
        <v>-20.235857142857142</v>
      </c>
      <c r="J35" s="12">
        <v>-23.321843749999992</v>
      </c>
      <c r="K35" s="12">
        <v>-24.422403896103901</v>
      </c>
      <c r="L35" s="12">
        <v>-18.227169565217388</v>
      </c>
      <c r="M35" s="12"/>
      <c r="N35" s="12" t="s">
        <v>20</v>
      </c>
      <c r="O35" s="12">
        <v>-6.2716470899470647</v>
      </c>
      <c r="P35" s="12">
        <v>-16.320164502164499</v>
      </c>
      <c r="Q35" s="12">
        <v>-15.638660902255621</v>
      </c>
      <c r="R35" s="12">
        <v>-21.688442857142871</v>
      </c>
      <c r="S35" s="12">
        <v>-16.47619548872181</v>
      </c>
      <c r="T35" s="12"/>
      <c r="U35" s="12">
        <f t="shared" si="0"/>
        <v>-18.453597673748348</v>
      </c>
      <c r="V35" s="12">
        <f t="shared" si="1"/>
        <v>-15.279022168046373</v>
      </c>
      <c r="W35" s="21" t="s">
        <v>20</v>
      </c>
    </row>
    <row r="36" spans="1:23" s="36" customFormat="1" x14ac:dyDescent="0.2">
      <c r="A36" s="42" t="s">
        <v>48</v>
      </c>
      <c r="B36" s="8">
        <v>2007</v>
      </c>
      <c r="C36" s="8">
        <v>2007</v>
      </c>
      <c r="D36" s="8" t="s">
        <v>20</v>
      </c>
      <c r="E36" s="8" t="s">
        <v>20</v>
      </c>
      <c r="F36" s="8"/>
      <c r="G36" s="22">
        <v>-9.2339077922077699</v>
      </c>
      <c r="H36" s="22">
        <v>-17.183131168831171</v>
      </c>
      <c r="I36" s="22">
        <v>-21.061857142857143</v>
      </c>
      <c r="J36" s="22">
        <v>-27.114031249999993</v>
      </c>
      <c r="K36" s="22">
        <v>-24.681494805194809</v>
      </c>
      <c r="L36" s="22">
        <v>-16.914126086956522</v>
      </c>
      <c r="M36" s="22"/>
      <c r="N36" s="22" t="s">
        <v>20</v>
      </c>
      <c r="O36" s="22">
        <v>-6.7123878306878044</v>
      </c>
      <c r="P36" s="22">
        <v>-16.294406926406928</v>
      </c>
      <c r="Q36" s="22">
        <v>-15.732081954887207</v>
      </c>
      <c r="R36" s="22">
        <v>-22.052442857142868</v>
      </c>
      <c r="S36" s="22">
        <v>-16.911721804511277</v>
      </c>
      <c r="T36" s="22"/>
      <c r="U36" s="22">
        <f t="shared" si="0"/>
        <v>-19.364758041007899</v>
      </c>
      <c r="V36" s="22">
        <f t="shared" si="1"/>
        <v>-15.540608274727216</v>
      </c>
      <c r="W36" s="8" t="s">
        <v>20</v>
      </c>
    </row>
    <row r="38" spans="1:23" ht="15" x14ac:dyDescent="0.15">
      <c r="A38" s="2" t="s">
        <v>95</v>
      </c>
    </row>
  </sheetData>
  <mergeCells count="6">
    <mergeCell ref="A30:C30"/>
    <mergeCell ref="U3:W3"/>
    <mergeCell ref="A2:A3"/>
    <mergeCell ref="B2:C2"/>
    <mergeCell ref="G2:L2"/>
    <mergeCell ref="N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49B6B-97CF-EB4B-9411-62CE08B34541}">
  <dimension ref="A1:Z38"/>
  <sheetViews>
    <sheetView workbookViewId="0">
      <selection activeCell="A2" sqref="A2:A3"/>
    </sheetView>
  </sheetViews>
  <sheetFormatPr baseColWidth="10" defaultRowHeight="13" x14ac:dyDescent="0.15"/>
  <cols>
    <col min="1" max="1" width="14" style="2" bestFit="1" customWidth="1"/>
    <col min="2" max="3" width="7.1640625" style="2" bestFit="1" customWidth="1"/>
    <col min="4" max="4" width="6.83203125" style="2" bestFit="1" customWidth="1"/>
    <col min="5" max="5" width="1.83203125" style="2" customWidth="1"/>
    <col min="6" max="7" width="7.83203125" style="2" customWidth="1"/>
    <col min="8" max="8" width="1.83203125" style="2" customWidth="1"/>
    <col min="9" max="10" width="4.1640625" style="2" bestFit="1" customWidth="1"/>
    <col min="11" max="11" width="1.83203125" style="2" customWidth="1"/>
    <col min="12" max="12" width="4.1640625" style="2" bestFit="1" customWidth="1"/>
    <col min="13" max="18" width="4.5" style="2" bestFit="1" customWidth="1"/>
    <col min="19" max="19" width="1.83203125" style="2" customWidth="1"/>
    <col min="20" max="20" width="4.6640625" style="2" bestFit="1" customWidth="1"/>
    <col min="21" max="21" width="1.83203125" style="2" customWidth="1"/>
    <col min="22" max="22" width="7.6640625" style="32" bestFit="1" customWidth="1"/>
    <col min="23" max="23" width="7.1640625" style="32" bestFit="1" customWidth="1"/>
    <col min="24" max="24" width="7" style="2" bestFit="1" customWidth="1"/>
    <col min="25" max="25" width="8.33203125" style="2" bestFit="1" customWidth="1"/>
    <col min="26" max="26" width="5.5" style="2" bestFit="1" customWidth="1"/>
    <col min="27" max="16384" width="10.83203125" style="2"/>
  </cols>
  <sheetData>
    <row r="1" spans="1:26" s="36" customFormat="1" ht="20" customHeight="1" x14ac:dyDescent="0.2">
      <c r="A1" s="34" t="s">
        <v>97</v>
      </c>
      <c r="B1" s="37"/>
      <c r="C1" s="38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8"/>
      <c r="W1" s="38"/>
      <c r="X1" s="35"/>
      <c r="Y1" s="35"/>
      <c r="Z1" s="35"/>
    </row>
    <row r="2" spans="1:26" s="36" customFormat="1" ht="17" x14ac:dyDescent="0.2">
      <c r="A2" s="59" t="s">
        <v>0</v>
      </c>
      <c r="B2" s="61" t="s">
        <v>1</v>
      </c>
      <c r="C2" s="61"/>
      <c r="D2" s="3" t="s">
        <v>59</v>
      </c>
      <c r="E2" s="4"/>
      <c r="F2" s="62" t="s">
        <v>93</v>
      </c>
      <c r="G2" s="62"/>
      <c r="H2" s="25"/>
      <c r="I2" s="4" t="s">
        <v>62</v>
      </c>
      <c r="J2" s="25" t="s">
        <v>63</v>
      </c>
      <c r="K2" s="25"/>
      <c r="L2" s="62" t="s">
        <v>94</v>
      </c>
      <c r="M2" s="62"/>
      <c r="N2" s="62"/>
      <c r="O2" s="62"/>
      <c r="P2" s="62"/>
      <c r="Q2" s="62"/>
      <c r="R2" s="62"/>
      <c r="S2" s="25"/>
      <c r="T2" s="5" t="s">
        <v>70</v>
      </c>
      <c r="U2" s="5"/>
      <c r="V2" s="31" t="s">
        <v>72</v>
      </c>
      <c r="W2" s="31" t="s">
        <v>71</v>
      </c>
      <c r="X2" s="63" t="s">
        <v>83</v>
      </c>
      <c r="Y2" s="65" t="s">
        <v>84</v>
      </c>
      <c r="Z2" s="63" t="s">
        <v>60</v>
      </c>
    </row>
    <row r="3" spans="1:26" s="36" customFormat="1" ht="14" x14ac:dyDescent="0.2">
      <c r="A3" s="60"/>
      <c r="B3" s="6" t="s">
        <v>3</v>
      </c>
      <c r="C3" s="26" t="s">
        <v>4</v>
      </c>
      <c r="D3" s="8" t="s">
        <v>5</v>
      </c>
      <c r="E3" s="8"/>
      <c r="F3" s="22" t="s">
        <v>61</v>
      </c>
      <c r="G3" s="22" t="s">
        <v>11</v>
      </c>
      <c r="H3" s="22"/>
      <c r="I3" s="22" t="s">
        <v>5</v>
      </c>
      <c r="J3" s="22" t="s">
        <v>5</v>
      </c>
      <c r="K3" s="22"/>
      <c r="L3" s="22" t="s">
        <v>64</v>
      </c>
      <c r="M3" s="22" t="s">
        <v>65</v>
      </c>
      <c r="N3" s="22" t="s">
        <v>17</v>
      </c>
      <c r="O3" s="22" t="s">
        <v>66</v>
      </c>
      <c r="P3" s="22" t="s">
        <v>67</v>
      </c>
      <c r="Q3" s="22" t="s">
        <v>68</v>
      </c>
      <c r="R3" s="22" t="s">
        <v>69</v>
      </c>
      <c r="S3" s="22"/>
      <c r="T3" s="22" t="s">
        <v>5</v>
      </c>
      <c r="U3" s="22"/>
      <c r="V3" s="62" t="s">
        <v>5</v>
      </c>
      <c r="W3" s="62"/>
      <c r="X3" s="64"/>
      <c r="Y3" s="66"/>
      <c r="Z3" s="64"/>
    </row>
    <row r="4" spans="1:26" s="36" customFormat="1" x14ac:dyDescent="0.2">
      <c r="A4" s="9" t="s">
        <v>18</v>
      </c>
      <c r="B4" s="10">
        <v>36159</v>
      </c>
      <c r="C4" s="10">
        <v>36173</v>
      </c>
      <c r="D4" s="12">
        <v>6.79</v>
      </c>
      <c r="E4" s="12"/>
      <c r="F4" s="12">
        <v>6.9217333333333331</v>
      </c>
      <c r="G4" s="12">
        <v>8.5183333333333344</v>
      </c>
      <c r="H4" s="12"/>
      <c r="I4" s="12">
        <v>8.3316499999999998</v>
      </c>
      <c r="J4" s="12">
        <v>5.6126000000000005</v>
      </c>
      <c r="K4" s="12"/>
      <c r="L4" s="12">
        <v>15.42615</v>
      </c>
      <c r="M4" s="12">
        <v>11.660550000000001</v>
      </c>
      <c r="N4" s="12">
        <v>14.427949999999999</v>
      </c>
      <c r="O4" s="12">
        <v>10.3865</v>
      </c>
      <c r="P4" s="12">
        <v>10.173550000000002</v>
      </c>
      <c r="Q4" s="12">
        <v>14.1294</v>
      </c>
      <c r="R4" s="12">
        <v>11.949399999999999</v>
      </c>
      <c r="S4" s="12"/>
      <c r="T4" s="12">
        <v>-1.7649999999999721E-2</v>
      </c>
      <c r="U4" s="12"/>
      <c r="V4" s="12">
        <v>7.7200333333333333</v>
      </c>
      <c r="W4" s="12">
        <v>12.593357142857144</v>
      </c>
      <c r="X4" s="12">
        <v>1.6716337719298247</v>
      </c>
      <c r="Y4" s="12">
        <v>0.15657065497543646</v>
      </c>
      <c r="Z4" s="12">
        <v>1.9604833333333327</v>
      </c>
    </row>
    <row r="5" spans="1:26" s="36" customFormat="1" x14ac:dyDescent="0.2">
      <c r="A5" s="9" t="s">
        <v>19</v>
      </c>
      <c r="B5" s="10">
        <v>36404</v>
      </c>
      <c r="C5" s="10">
        <v>36418</v>
      </c>
      <c r="D5" s="12">
        <v>7.18</v>
      </c>
      <c r="E5" s="12"/>
      <c r="F5" s="12" t="s">
        <v>20</v>
      </c>
      <c r="G5" s="12" t="s">
        <v>20</v>
      </c>
      <c r="H5" s="12"/>
      <c r="I5" s="12" t="s">
        <v>20</v>
      </c>
      <c r="J5" s="12" t="s">
        <v>20</v>
      </c>
      <c r="K5" s="12"/>
      <c r="L5" s="12" t="s">
        <v>20</v>
      </c>
      <c r="M5" s="12" t="s">
        <v>20</v>
      </c>
      <c r="N5" s="12" t="s">
        <v>20</v>
      </c>
      <c r="O5" s="12" t="s">
        <v>20</v>
      </c>
      <c r="P5" s="12" t="s">
        <v>20</v>
      </c>
      <c r="Q5" s="12" t="s">
        <v>20</v>
      </c>
      <c r="R5" s="12" t="s">
        <v>20</v>
      </c>
      <c r="S5" s="12"/>
      <c r="T5" s="12" t="s">
        <v>20</v>
      </c>
      <c r="U5" s="12"/>
      <c r="V5" s="12" t="s">
        <v>20</v>
      </c>
      <c r="W5" s="12" t="s">
        <v>20</v>
      </c>
      <c r="X5" s="12" t="s">
        <v>20</v>
      </c>
      <c r="Y5" s="12" t="s">
        <v>20</v>
      </c>
      <c r="Z5" s="12" t="s">
        <v>20</v>
      </c>
    </row>
    <row r="6" spans="1:26" s="36" customFormat="1" x14ac:dyDescent="0.2">
      <c r="A6" s="9" t="s">
        <v>21</v>
      </c>
      <c r="B6" s="10">
        <v>36530</v>
      </c>
      <c r="C6" s="10">
        <v>36544</v>
      </c>
      <c r="D6" s="12">
        <v>7.52</v>
      </c>
      <c r="E6" s="12"/>
      <c r="F6" s="12">
        <v>8.5817333333333323</v>
      </c>
      <c r="G6" s="12">
        <v>9.2193333333333349</v>
      </c>
      <c r="H6" s="12"/>
      <c r="I6" s="12">
        <v>7.9940666666666669</v>
      </c>
      <c r="J6" s="12">
        <v>6.424266666666667</v>
      </c>
      <c r="K6" s="12"/>
      <c r="L6" s="12">
        <v>18.017733333333332</v>
      </c>
      <c r="M6" s="12">
        <v>12.456133333333334</v>
      </c>
      <c r="N6" s="12">
        <v>16.885199999999998</v>
      </c>
      <c r="O6" s="12">
        <v>14.273999999999999</v>
      </c>
      <c r="P6" s="12">
        <v>13.310800000000002</v>
      </c>
      <c r="Q6" s="12">
        <v>15.2364</v>
      </c>
      <c r="R6" s="12">
        <v>14.986733333333333</v>
      </c>
      <c r="S6" s="12"/>
      <c r="T6" s="12">
        <v>-0.17673333333333296</v>
      </c>
      <c r="U6" s="12"/>
      <c r="V6" s="12">
        <v>8.9005333333333336</v>
      </c>
      <c r="W6" s="12">
        <v>15.023857142857143</v>
      </c>
      <c r="X6" s="12">
        <v>1.7942105263157895</v>
      </c>
      <c r="Y6" s="12">
        <v>5.6535246717642693E-2</v>
      </c>
      <c r="Z6" s="12">
        <v>1.6830666666666658</v>
      </c>
    </row>
    <row r="7" spans="1:26" s="36" customFormat="1" x14ac:dyDescent="0.2">
      <c r="A7" s="9" t="s">
        <v>22</v>
      </c>
      <c r="B7" s="10">
        <v>36621</v>
      </c>
      <c r="C7" s="10">
        <v>36635</v>
      </c>
      <c r="D7" s="12">
        <v>6.88</v>
      </c>
      <c r="E7" s="12"/>
      <c r="F7" s="12" t="s">
        <v>20</v>
      </c>
      <c r="G7" s="12" t="s">
        <v>20</v>
      </c>
      <c r="H7" s="12"/>
      <c r="I7" s="12" t="s">
        <v>20</v>
      </c>
      <c r="J7" s="12" t="s">
        <v>20</v>
      </c>
      <c r="K7" s="12"/>
      <c r="L7" s="12" t="s">
        <v>20</v>
      </c>
      <c r="M7" s="12" t="s">
        <v>20</v>
      </c>
      <c r="N7" s="12" t="s">
        <v>20</v>
      </c>
      <c r="O7" s="12" t="s">
        <v>20</v>
      </c>
      <c r="P7" s="12" t="s">
        <v>20</v>
      </c>
      <c r="Q7" s="12" t="s">
        <v>20</v>
      </c>
      <c r="R7" s="12" t="s">
        <v>20</v>
      </c>
      <c r="S7" s="12"/>
      <c r="T7" s="12" t="s">
        <v>20</v>
      </c>
      <c r="U7" s="12"/>
      <c r="V7" s="12" t="s">
        <v>20</v>
      </c>
      <c r="W7" s="12" t="s">
        <v>20</v>
      </c>
      <c r="X7" s="12" t="s">
        <v>20</v>
      </c>
      <c r="Y7" s="12" t="s">
        <v>20</v>
      </c>
      <c r="Z7" s="12" t="s">
        <v>20</v>
      </c>
    </row>
    <row r="8" spans="1:26" s="36" customFormat="1" x14ac:dyDescent="0.2">
      <c r="A8" s="9" t="s">
        <v>23</v>
      </c>
      <c r="B8" s="10">
        <v>36922</v>
      </c>
      <c r="C8" s="10">
        <v>36936</v>
      </c>
      <c r="D8" s="12">
        <v>7</v>
      </c>
      <c r="E8" s="12"/>
      <c r="F8" s="12">
        <v>8.4518214285714279</v>
      </c>
      <c r="G8" s="12">
        <v>9.4434166666666659</v>
      </c>
      <c r="H8" s="12"/>
      <c r="I8" s="12">
        <v>7.0457142857142863</v>
      </c>
      <c r="J8" s="12">
        <v>5.2410357142857151</v>
      </c>
      <c r="K8" s="12"/>
      <c r="L8" s="12">
        <v>14.606214285714286</v>
      </c>
      <c r="M8" s="12">
        <v>11.452392857142856</v>
      </c>
      <c r="N8" s="12">
        <v>14.207392857142858</v>
      </c>
      <c r="O8" s="12">
        <v>10.577249999999999</v>
      </c>
      <c r="P8" s="12">
        <v>11.334071428571429</v>
      </c>
      <c r="Q8" s="12">
        <v>13.015857142857145</v>
      </c>
      <c r="R8" s="12">
        <v>15.286607142857141</v>
      </c>
      <c r="S8" s="12"/>
      <c r="T8" s="12">
        <v>2.6147499999999999</v>
      </c>
      <c r="U8" s="12"/>
      <c r="V8" s="12">
        <v>8.947619047619046</v>
      </c>
      <c r="W8" s="12">
        <v>12.925683673469388</v>
      </c>
      <c r="X8" s="12">
        <v>1.3624201127819551</v>
      </c>
      <c r="Y8" s="12">
        <v>-0.38027862972994542</v>
      </c>
      <c r="Z8" s="12">
        <v>1.4109583333333342</v>
      </c>
    </row>
    <row r="9" spans="1:26" s="36" customFormat="1" x14ac:dyDescent="0.2">
      <c r="A9" s="9" t="s">
        <v>24</v>
      </c>
      <c r="B9" s="10">
        <v>36936</v>
      </c>
      <c r="C9" s="10">
        <v>36950</v>
      </c>
      <c r="D9" s="12">
        <v>7.2</v>
      </c>
      <c r="E9" s="12"/>
      <c r="F9" s="12">
        <v>8.2393214285714294</v>
      </c>
      <c r="G9" s="12">
        <v>8.9074166666666663</v>
      </c>
      <c r="H9" s="12"/>
      <c r="I9" s="12">
        <v>6.1767142857142856</v>
      </c>
      <c r="J9" s="12">
        <v>3.6897857142857147</v>
      </c>
      <c r="K9" s="12"/>
      <c r="L9" s="12">
        <v>15.566714285714285</v>
      </c>
      <c r="M9" s="12">
        <v>11.869642857142859</v>
      </c>
      <c r="N9" s="12">
        <v>15.190142857142858</v>
      </c>
      <c r="O9" s="12">
        <v>10.981500000000002</v>
      </c>
      <c r="P9" s="12">
        <v>12.545821428571429</v>
      </c>
      <c r="Q9" s="12">
        <v>14.101607142857144</v>
      </c>
      <c r="R9" s="12">
        <v>16.367607142857146</v>
      </c>
      <c r="S9" s="12"/>
      <c r="T9" s="12">
        <v>1.31</v>
      </c>
      <c r="U9" s="12"/>
      <c r="V9" s="12">
        <v>8.5733690476190478</v>
      </c>
      <c r="W9" s="12">
        <v>13.803290816326532</v>
      </c>
      <c r="X9" s="12">
        <v>1.5167622180451126</v>
      </c>
      <c r="Y9" s="12">
        <v>0.3040439398311976</v>
      </c>
      <c r="Z9" s="12">
        <v>1.5769166666666663</v>
      </c>
    </row>
    <row r="10" spans="1:26" s="36" customFormat="1" x14ac:dyDescent="0.2">
      <c r="A10" s="9" t="s">
        <v>25</v>
      </c>
      <c r="B10" s="10">
        <v>36950</v>
      </c>
      <c r="C10" s="10">
        <v>36964</v>
      </c>
      <c r="D10" s="12">
        <v>6.89</v>
      </c>
      <c r="E10" s="12"/>
      <c r="F10" s="12">
        <v>8.824071428571429</v>
      </c>
      <c r="G10" s="12">
        <v>8.6549166666666668</v>
      </c>
      <c r="H10" s="12"/>
      <c r="I10" s="12">
        <v>6.6687142857142856</v>
      </c>
      <c r="J10" s="12">
        <v>5.0972857142857144</v>
      </c>
      <c r="K10" s="12"/>
      <c r="L10" s="12">
        <v>14.231464285714287</v>
      </c>
      <c r="M10" s="12">
        <v>11.701142857142857</v>
      </c>
      <c r="N10" s="12">
        <v>15.314392857142858</v>
      </c>
      <c r="O10" s="12">
        <v>11.215999999999999</v>
      </c>
      <c r="P10" s="12">
        <v>12.05157142857143</v>
      </c>
      <c r="Q10" s="12">
        <v>12.767857142857144</v>
      </c>
      <c r="R10" s="12">
        <v>16.686857142857143</v>
      </c>
      <c r="S10" s="12"/>
      <c r="T10" s="12">
        <v>2.1582500000000002</v>
      </c>
      <c r="U10" s="12"/>
      <c r="V10" s="12">
        <v>8.739494047619047</v>
      </c>
      <c r="W10" s="12">
        <v>13.424183673469388</v>
      </c>
      <c r="X10" s="12">
        <v>1.2641306390977445</v>
      </c>
      <c r="Y10" s="12">
        <v>7.6755430702440605E-2</v>
      </c>
      <c r="Z10" s="12">
        <v>1.2616825396825397</v>
      </c>
    </row>
    <row r="11" spans="1:26" s="36" customFormat="1" x14ac:dyDescent="0.2">
      <c r="A11" s="9" t="s">
        <v>26</v>
      </c>
      <c r="B11" s="10">
        <v>36964</v>
      </c>
      <c r="C11" s="10">
        <v>36978</v>
      </c>
      <c r="D11" s="12">
        <v>6.94</v>
      </c>
      <c r="E11" s="12"/>
      <c r="F11" s="12">
        <v>7.6297333333333333</v>
      </c>
      <c r="G11" s="12">
        <v>8.9230000000000018</v>
      </c>
      <c r="H11" s="12"/>
      <c r="I11" s="12">
        <v>8.0827333333333335</v>
      </c>
      <c r="J11" s="12">
        <v>5.9056000000000006</v>
      </c>
      <c r="K11" s="12"/>
      <c r="L11" s="12">
        <v>14.698066666666668</v>
      </c>
      <c r="M11" s="12">
        <v>10.593466666666666</v>
      </c>
      <c r="N11" s="12">
        <v>14.212533333333333</v>
      </c>
      <c r="O11" s="12">
        <v>11.067333333333334</v>
      </c>
      <c r="P11" s="12">
        <v>9.4624666666666659</v>
      </c>
      <c r="Q11" s="12">
        <v>12.999400000000001</v>
      </c>
      <c r="R11" s="12">
        <v>12.276400000000001</v>
      </c>
      <c r="S11" s="12"/>
      <c r="T11" s="12">
        <v>0.37626666666666697</v>
      </c>
      <c r="U11" s="12"/>
      <c r="V11" s="12">
        <v>8.276366666666668</v>
      </c>
      <c r="W11" s="12">
        <v>12.187095238095237</v>
      </c>
      <c r="X11" s="12">
        <v>1.4826754385964913</v>
      </c>
      <c r="Y11" s="12">
        <v>0.14215266500188065</v>
      </c>
      <c r="Z11" s="12">
        <v>1.7977888888888893</v>
      </c>
    </row>
    <row r="12" spans="1:26" s="36" customFormat="1" x14ac:dyDescent="0.2">
      <c r="A12" s="9" t="s">
        <v>27</v>
      </c>
      <c r="B12" s="10">
        <v>37295</v>
      </c>
      <c r="C12" s="10">
        <v>37307</v>
      </c>
      <c r="D12" s="12">
        <v>7.09</v>
      </c>
      <c r="E12" s="12"/>
      <c r="F12" s="12">
        <v>7.7630714285714282</v>
      </c>
      <c r="G12" s="12">
        <v>9.6502857142857135</v>
      </c>
      <c r="H12" s="12"/>
      <c r="I12" s="12">
        <v>7.8314642857142847</v>
      </c>
      <c r="J12" s="12">
        <v>6.9877500000000001</v>
      </c>
      <c r="K12" s="12"/>
      <c r="L12" s="12">
        <v>17.851714285714287</v>
      </c>
      <c r="M12" s="12">
        <v>12.505714285714285</v>
      </c>
      <c r="N12" s="12">
        <v>17.751035714285713</v>
      </c>
      <c r="O12" s="12">
        <v>13.777107142857144</v>
      </c>
      <c r="P12" s="12">
        <v>12.570321428571429</v>
      </c>
      <c r="Q12" s="12">
        <v>14.075464285714286</v>
      </c>
      <c r="R12" s="12">
        <v>12.225321428571428</v>
      </c>
      <c r="S12" s="12"/>
      <c r="T12" s="12">
        <v>-0.88746428571428559</v>
      </c>
      <c r="U12" s="12"/>
      <c r="V12" s="12">
        <v>8.7066785714285704</v>
      </c>
      <c r="W12" s="12">
        <v>14.393811224489797</v>
      </c>
      <c r="X12" s="12">
        <v>1.8800845864661655</v>
      </c>
      <c r="Y12" s="12">
        <v>8.9856207771931082E-2</v>
      </c>
      <c r="Z12" s="12">
        <v>2.030765873015874</v>
      </c>
    </row>
    <row r="13" spans="1:26" s="36" customFormat="1" x14ac:dyDescent="0.2">
      <c r="A13" s="9" t="s">
        <v>28</v>
      </c>
      <c r="B13" s="10">
        <v>37363</v>
      </c>
      <c r="C13" s="10">
        <v>37377</v>
      </c>
      <c r="D13" s="12">
        <v>7.06</v>
      </c>
      <c r="E13" s="12"/>
      <c r="F13" s="12">
        <v>6.9058214285714286</v>
      </c>
      <c r="G13" s="12">
        <v>8.9462857142857146</v>
      </c>
      <c r="H13" s="12"/>
      <c r="I13" s="12">
        <v>8.2527142857142852</v>
      </c>
      <c r="J13" s="12">
        <v>5.4022500000000004</v>
      </c>
      <c r="K13" s="12"/>
      <c r="L13" s="12">
        <v>13.882214285714287</v>
      </c>
      <c r="M13" s="12">
        <v>9.7282142857142855</v>
      </c>
      <c r="N13" s="12">
        <v>12.463035714285715</v>
      </c>
      <c r="O13" s="12">
        <v>9.1568571428571435</v>
      </c>
      <c r="P13" s="12">
        <v>6.6423214285714307</v>
      </c>
      <c r="Q13" s="12">
        <v>12.237714285714286</v>
      </c>
      <c r="R13" s="12">
        <v>10.236321428571427</v>
      </c>
      <c r="S13" s="12"/>
      <c r="T13" s="12">
        <v>1.5325357142857143</v>
      </c>
      <c r="U13" s="12"/>
      <c r="V13" s="12">
        <v>7.9260535714285716</v>
      </c>
      <c r="W13" s="12">
        <v>10.620954081632652</v>
      </c>
      <c r="X13" s="12">
        <v>1.4705780075187973</v>
      </c>
      <c r="Y13" s="12">
        <v>0.18287915011882908</v>
      </c>
      <c r="Z13" s="12">
        <v>2.1759285714285714</v>
      </c>
    </row>
    <row r="14" spans="1:26" s="36" customFormat="1" x14ac:dyDescent="0.2">
      <c r="A14" s="9" t="s">
        <v>29</v>
      </c>
      <c r="B14" s="10">
        <v>37461</v>
      </c>
      <c r="C14" s="10">
        <v>37475</v>
      </c>
      <c r="D14" s="12">
        <v>6.96</v>
      </c>
      <c r="E14" s="12"/>
      <c r="F14" s="12">
        <v>8.0162380952380943</v>
      </c>
      <c r="G14" s="12">
        <v>9.9539523809523818</v>
      </c>
      <c r="H14" s="12"/>
      <c r="I14" s="12">
        <v>8.7353809523809502</v>
      </c>
      <c r="J14" s="12">
        <v>6.586666666666666</v>
      </c>
      <c r="K14" s="12"/>
      <c r="L14" s="12">
        <v>15.596714285714286</v>
      </c>
      <c r="M14" s="12">
        <v>11.173380952380953</v>
      </c>
      <c r="N14" s="12">
        <v>14.313952380952381</v>
      </c>
      <c r="O14" s="12">
        <v>12.353190476190477</v>
      </c>
      <c r="P14" s="12">
        <v>8.8205714285714265</v>
      </c>
      <c r="Q14" s="12">
        <v>13.045714285714283</v>
      </c>
      <c r="R14" s="12">
        <v>11.885238095238094</v>
      </c>
      <c r="S14" s="12"/>
      <c r="T14" s="12">
        <v>1.2429523809523815</v>
      </c>
      <c r="U14" s="12"/>
      <c r="V14" s="12">
        <v>8.9850952380952371</v>
      </c>
      <c r="W14" s="12">
        <v>12.455537414965985</v>
      </c>
      <c r="X14" s="12">
        <v>1.5500626566416043</v>
      </c>
      <c r="Y14" s="12">
        <v>0.10282423079417735</v>
      </c>
      <c r="Z14" s="12">
        <v>1.7682063492063491</v>
      </c>
    </row>
    <row r="15" spans="1:26" s="36" customFormat="1" x14ac:dyDescent="0.2">
      <c r="A15" s="9" t="s">
        <v>30</v>
      </c>
      <c r="B15" s="10">
        <v>37573</v>
      </c>
      <c r="C15" s="10">
        <v>37587</v>
      </c>
      <c r="D15" s="12">
        <v>8.11</v>
      </c>
      <c r="E15" s="12"/>
      <c r="F15" s="12">
        <v>9.7743809523809517</v>
      </c>
      <c r="G15" s="12">
        <v>8.811928571428572</v>
      </c>
      <c r="H15" s="12"/>
      <c r="I15" s="12">
        <v>8.1049285714285713</v>
      </c>
      <c r="J15" s="12">
        <v>7.2072380952380968</v>
      </c>
      <c r="K15" s="12"/>
      <c r="L15" s="12">
        <v>15.664642857142855</v>
      </c>
      <c r="M15" s="12">
        <v>12.756928571428572</v>
      </c>
      <c r="N15" s="12">
        <v>14.788928571428571</v>
      </c>
      <c r="O15" s="12">
        <v>11.041714285714285</v>
      </c>
      <c r="P15" s="12">
        <v>10.611964285714286</v>
      </c>
      <c r="Q15" s="12">
        <v>13.8245</v>
      </c>
      <c r="R15" s="12">
        <v>12.634928571428571</v>
      </c>
      <c r="S15" s="12"/>
      <c r="T15" s="12">
        <v>3.7244999999999999</v>
      </c>
      <c r="U15" s="12"/>
      <c r="V15" s="12">
        <v>9.2931547619047628</v>
      </c>
      <c r="W15" s="12">
        <v>13.046229591836735</v>
      </c>
      <c r="X15" s="12">
        <v>1.3276660401002505</v>
      </c>
      <c r="Y15" s="12">
        <v>0.60868758316657745</v>
      </c>
      <c r="Z15" s="12">
        <v>1.6445773809523805</v>
      </c>
    </row>
    <row r="16" spans="1:26" s="36" customFormat="1" x14ac:dyDescent="0.2">
      <c r="A16" s="9" t="s">
        <v>31</v>
      </c>
      <c r="B16" s="10">
        <v>37587</v>
      </c>
      <c r="C16" s="10">
        <v>37601</v>
      </c>
      <c r="D16" s="12">
        <v>9.9499999999999993</v>
      </c>
      <c r="E16" s="12"/>
      <c r="F16" s="12">
        <v>11.257849999999999</v>
      </c>
      <c r="G16" s="12">
        <v>10.838199999999999</v>
      </c>
      <c r="H16" s="12"/>
      <c r="I16" s="12">
        <v>9.4017999999999997</v>
      </c>
      <c r="J16" s="12">
        <v>7.1608999999999998</v>
      </c>
      <c r="K16" s="12"/>
      <c r="L16" s="12">
        <v>21.6694</v>
      </c>
      <c r="M16" s="12">
        <v>17.150949999999998</v>
      </c>
      <c r="N16" s="12">
        <v>20.479149999999997</v>
      </c>
      <c r="O16" s="12">
        <v>17.204549999999998</v>
      </c>
      <c r="P16" s="12">
        <v>17.801750000000002</v>
      </c>
      <c r="Q16" s="12">
        <v>19.956699999999998</v>
      </c>
      <c r="R16" s="12">
        <v>20.995349999999998</v>
      </c>
      <c r="S16" s="12"/>
      <c r="T16" s="12">
        <v>-3.9739000000000004</v>
      </c>
      <c r="U16" s="12"/>
      <c r="V16" s="12">
        <v>11.048024999999999</v>
      </c>
      <c r="W16" s="12">
        <v>19.32255</v>
      </c>
      <c r="X16" s="12">
        <v>1.9225723684210525</v>
      </c>
      <c r="Y16" s="12">
        <v>-0.45357823659622742</v>
      </c>
      <c r="Z16" s="12">
        <v>1.6579999999999995</v>
      </c>
    </row>
    <row r="17" spans="1:26" s="36" customFormat="1" x14ac:dyDescent="0.2">
      <c r="A17" s="9" t="s">
        <v>32</v>
      </c>
      <c r="B17" s="10">
        <v>37601</v>
      </c>
      <c r="C17" s="10">
        <v>37615</v>
      </c>
      <c r="D17" s="12">
        <v>8.7200000000000006</v>
      </c>
      <c r="E17" s="12"/>
      <c r="F17" s="12">
        <v>10.932600000000001</v>
      </c>
      <c r="G17" s="12">
        <v>10.7417</v>
      </c>
      <c r="H17" s="12"/>
      <c r="I17" s="12">
        <v>8.3190499999999989</v>
      </c>
      <c r="J17" s="12">
        <v>6.5594000000000001</v>
      </c>
      <c r="K17" s="12"/>
      <c r="L17" s="12">
        <v>16.908650000000002</v>
      </c>
      <c r="M17" s="12">
        <v>14.225950000000001</v>
      </c>
      <c r="N17" s="12">
        <v>16.358650000000001</v>
      </c>
      <c r="O17" s="12">
        <v>13.6213</v>
      </c>
      <c r="P17" s="12">
        <v>13.826000000000001</v>
      </c>
      <c r="Q17" s="12">
        <v>15.447700000000001</v>
      </c>
      <c r="R17" s="12">
        <v>18.6066</v>
      </c>
      <c r="S17" s="12"/>
      <c r="T17" s="12">
        <v>3.0658500000000002</v>
      </c>
      <c r="U17" s="12"/>
      <c r="V17" s="12">
        <v>10.837150000000001</v>
      </c>
      <c r="W17" s="12">
        <v>15.570692857142857</v>
      </c>
      <c r="X17" s="12">
        <v>1.3389539473684211</v>
      </c>
      <c r="Y17" s="12">
        <v>-0.13663431546235227</v>
      </c>
      <c r="Z17" s="12">
        <v>1.1736250000000004</v>
      </c>
    </row>
    <row r="18" spans="1:26" s="36" customFormat="1" x14ac:dyDescent="0.2">
      <c r="A18" s="9" t="s">
        <v>33</v>
      </c>
      <c r="B18" s="10">
        <v>37615</v>
      </c>
      <c r="C18" s="10">
        <v>37629</v>
      </c>
      <c r="D18" s="12">
        <v>9.36</v>
      </c>
      <c r="E18" s="12"/>
      <c r="F18" s="12">
        <v>10.2866</v>
      </c>
      <c r="G18" s="12">
        <v>10.904199999999999</v>
      </c>
      <c r="H18" s="12"/>
      <c r="I18" s="12">
        <v>10.213799999999999</v>
      </c>
      <c r="J18" s="12">
        <v>8.5018999999999991</v>
      </c>
      <c r="K18" s="12"/>
      <c r="L18" s="12">
        <v>20.5609</v>
      </c>
      <c r="M18" s="12">
        <v>16.3062</v>
      </c>
      <c r="N18" s="12">
        <v>19.456399999999999</v>
      </c>
      <c r="O18" s="12">
        <v>16.071300000000001</v>
      </c>
      <c r="P18" s="12">
        <v>16.577500000000001</v>
      </c>
      <c r="Q18" s="12">
        <v>20.23995</v>
      </c>
      <c r="R18" s="12">
        <v>19.7776</v>
      </c>
      <c r="S18" s="12"/>
      <c r="T18" s="12">
        <v>-1.7578999999999998</v>
      </c>
      <c r="U18" s="12"/>
      <c r="V18" s="12">
        <v>10.5954</v>
      </c>
      <c r="W18" s="12">
        <v>18.427121428571432</v>
      </c>
      <c r="X18" s="12">
        <v>1.904513157894737</v>
      </c>
      <c r="Y18" s="12">
        <v>-0.2819743802361605</v>
      </c>
      <c r="Z18" s="12">
        <v>1.8837083333333329</v>
      </c>
    </row>
    <row r="19" spans="1:26" s="36" customFormat="1" x14ac:dyDescent="0.2">
      <c r="A19" s="9" t="s">
        <v>34</v>
      </c>
      <c r="B19" s="10">
        <v>37629</v>
      </c>
      <c r="C19" s="10">
        <v>37643</v>
      </c>
      <c r="D19" s="12">
        <v>8.7799999999999994</v>
      </c>
      <c r="E19" s="12"/>
      <c r="F19" s="12">
        <v>10.670100000000001</v>
      </c>
      <c r="G19" s="12">
        <v>10.31495</v>
      </c>
      <c r="H19" s="12"/>
      <c r="I19" s="12">
        <v>9.3563000000000009</v>
      </c>
      <c r="J19" s="12">
        <v>7.1269</v>
      </c>
      <c r="K19" s="12"/>
      <c r="L19" s="12">
        <v>18.066900000000004</v>
      </c>
      <c r="M19" s="12">
        <v>14.893699999999999</v>
      </c>
      <c r="N19" s="12">
        <v>17.479900000000001</v>
      </c>
      <c r="O19" s="12">
        <v>15.383050000000001</v>
      </c>
      <c r="P19" s="12">
        <v>15.051500000000001</v>
      </c>
      <c r="Q19" s="12">
        <v>17.650700000000001</v>
      </c>
      <c r="R19" s="12">
        <v>19.078099999999999</v>
      </c>
      <c r="S19" s="12"/>
      <c r="T19" s="12">
        <v>0.69535000000000013</v>
      </c>
      <c r="U19" s="12"/>
      <c r="V19" s="12">
        <v>10.492525000000001</v>
      </c>
      <c r="W19" s="12">
        <v>16.800549999999998</v>
      </c>
      <c r="X19" s="12">
        <v>1.5258947368421056</v>
      </c>
      <c r="Y19" s="12">
        <v>-0.54066480301197539</v>
      </c>
      <c r="Z19" s="12">
        <v>1.3115416666666675</v>
      </c>
    </row>
    <row r="20" spans="1:26" s="36" customFormat="1" x14ac:dyDescent="0.2">
      <c r="A20" s="9" t="s">
        <v>35</v>
      </c>
      <c r="B20" s="10">
        <v>37643</v>
      </c>
      <c r="C20" s="10">
        <v>37657</v>
      </c>
      <c r="D20" s="12">
        <v>8.41</v>
      </c>
      <c r="E20" s="12"/>
      <c r="F20" s="12">
        <v>9.7916000000000007</v>
      </c>
      <c r="G20" s="12">
        <v>10.719199999999999</v>
      </c>
      <c r="H20" s="12"/>
      <c r="I20" s="12">
        <v>8.5925499999999992</v>
      </c>
      <c r="J20" s="12">
        <v>6.3731499999999999</v>
      </c>
      <c r="K20" s="12"/>
      <c r="L20" s="12">
        <v>17.742900000000002</v>
      </c>
      <c r="M20" s="12">
        <v>14.153950000000002</v>
      </c>
      <c r="N20" s="12">
        <v>16.671900000000001</v>
      </c>
      <c r="O20" s="12">
        <v>14.8743</v>
      </c>
      <c r="P20" s="12">
        <v>15.155000000000001</v>
      </c>
      <c r="Q20" s="12">
        <v>16.380200000000002</v>
      </c>
      <c r="R20" s="12">
        <v>18.8476</v>
      </c>
      <c r="S20" s="12"/>
      <c r="T20" s="12">
        <v>0.99435000000000007</v>
      </c>
      <c r="U20" s="12"/>
      <c r="V20" s="12">
        <v>10.2554</v>
      </c>
      <c r="W20" s="12">
        <v>16.260835714285715</v>
      </c>
      <c r="X20" s="12">
        <v>1.5988552631578949</v>
      </c>
      <c r="Y20" s="12">
        <v>-0.19138457825099264</v>
      </c>
      <c r="Z20" s="12">
        <v>1.1019583333333338</v>
      </c>
    </row>
    <row r="21" spans="1:26" s="36" customFormat="1" x14ac:dyDescent="0.2">
      <c r="A21" s="9" t="s">
        <v>36</v>
      </c>
      <c r="B21" s="10">
        <v>37657</v>
      </c>
      <c r="C21" s="10">
        <v>37671</v>
      </c>
      <c r="D21" s="12">
        <v>8.11</v>
      </c>
      <c r="E21" s="12"/>
      <c r="F21" s="12">
        <v>10.443350000000001</v>
      </c>
      <c r="G21" s="12">
        <v>9.8701999999999988</v>
      </c>
      <c r="H21" s="12"/>
      <c r="I21" s="12">
        <v>7.9787999999999997</v>
      </c>
      <c r="J21" s="12">
        <v>5.8061500000000006</v>
      </c>
      <c r="K21" s="12"/>
      <c r="L21" s="12">
        <v>15.74465</v>
      </c>
      <c r="M21" s="12">
        <v>13.312200000000001</v>
      </c>
      <c r="N21" s="12">
        <v>14.4999</v>
      </c>
      <c r="O21" s="12">
        <v>12.6823</v>
      </c>
      <c r="P21" s="12">
        <v>13.481000000000002</v>
      </c>
      <c r="Q21" s="12">
        <v>14.797700000000003</v>
      </c>
      <c r="R21" s="12">
        <v>17.512599999999999</v>
      </c>
      <c r="S21" s="12"/>
      <c r="T21" s="12">
        <v>2.5178500000000001</v>
      </c>
      <c r="U21" s="12"/>
      <c r="V21" s="12">
        <v>10.156775</v>
      </c>
      <c r="W21" s="12">
        <v>14.575764285714286</v>
      </c>
      <c r="X21" s="12">
        <v>1.250171052631579</v>
      </c>
      <c r="Y21" s="12">
        <v>-0.38203035705654448</v>
      </c>
      <c r="Z21" s="12">
        <v>0.92779166666666679</v>
      </c>
    </row>
    <row r="22" spans="1:26" s="36" customFormat="1" x14ac:dyDescent="0.2">
      <c r="A22" s="9" t="s">
        <v>37</v>
      </c>
      <c r="B22" s="10">
        <v>37671</v>
      </c>
      <c r="C22" s="10">
        <v>37685</v>
      </c>
      <c r="D22" s="12">
        <v>9.7799999999999994</v>
      </c>
      <c r="E22" s="12"/>
      <c r="F22" s="12">
        <v>9.9537142857142875</v>
      </c>
      <c r="G22" s="12">
        <v>9.7911785714285706</v>
      </c>
      <c r="H22" s="12"/>
      <c r="I22" s="12">
        <v>10.538928571428572</v>
      </c>
      <c r="J22" s="12">
        <v>7.6898214285714293</v>
      </c>
      <c r="K22" s="12"/>
      <c r="L22" s="12">
        <v>19.004392857142857</v>
      </c>
      <c r="M22" s="12">
        <v>15.200678571428572</v>
      </c>
      <c r="N22" s="12">
        <v>18.61167857142857</v>
      </c>
      <c r="O22" s="12">
        <v>15.200714285714286</v>
      </c>
      <c r="P22" s="12">
        <v>14.080964285714284</v>
      </c>
      <c r="Q22" s="12">
        <v>19.241333333333337</v>
      </c>
      <c r="R22" s="12">
        <v>16.281178571428569</v>
      </c>
      <c r="S22" s="12"/>
      <c r="T22" s="12">
        <v>1.3542500000000004</v>
      </c>
      <c r="U22" s="12"/>
      <c r="V22" s="12">
        <v>9.8724464285714291</v>
      </c>
      <c r="W22" s="12">
        <v>16.80299149659864</v>
      </c>
      <c r="X22" s="12">
        <v>1.7435103383458643</v>
      </c>
      <c r="Y22" s="12">
        <v>0.46022115744769676</v>
      </c>
      <c r="Z22" s="12">
        <v>2.0625079365079371</v>
      </c>
    </row>
    <row r="23" spans="1:26" s="36" customFormat="1" x14ac:dyDescent="0.2">
      <c r="A23" s="9" t="s">
        <v>38</v>
      </c>
      <c r="B23" s="10">
        <v>37874</v>
      </c>
      <c r="C23" s="10">
        <v>37888</v>
      </c>
      <c r="D23" s="12">
        <v>8.17</v>
      </c>
      <c r="E23" s="12"/>
      <c r="F23" s="12">
        <v>8.4953809523809536</v>
      </c>
      <c r="G23" s="12">
        <v>10.739095238095238</v>
      </c>
      <c r="H23" s="12"/>
      <c r="I23" s="12">
        <v>9.2960952380952371</v>
      </c>
      <c r="J23" s="12">
        <v>6.8119047619047617</v>
      </c>
      <c r="K23" s="12"/>
      <c r="L23" s="12">
        <v>16.242142857142859</v>
      </c>
      <c r="M23" s="12">
        <v>12.513428571428571</v>
      </c>
      <c r="N23" s="12">
        <v>14.645095238095237</v>
      </c>
      <c r="O23" s="12">
        <v>12.004714285714286</v>
      </c>
      <c r="P23" s="12">
        <v>10.24504761904762</v>
      </c>
      <c r="Q23" s="12">
        <v>13.794666666666666</v>
      </c>
      <c r="R23" s="12">
        <v>13.363095238095237</v>
      </c>
      <c r="S23" s="12"/>
      <c r="T23" s="12">
        <v>3.1863333333333337</v>
      </c>
      <c r="U23" s="12"/>
      <c r="V23" s="12">
        <v>9.6172380952380969</v>
      </c>
      <c r="W23" s="12">
        <v>13.25831292517007</v>
      </c>
      <c r="X23" s="12">
        <v>1.5719423558897243</v>
      </c>
      <c r="Y23" s="12">
        <v>0.72029142299688464</v>
      </c>
      <c r="Z23" s="12">
        <v>1.6531190476190476</v>
      </c>
    </row>
    <row r="24" spans="1:26" s="36" customFormat="1" x14ac:dyDescent="0.2">
      <c r="A24" s="9" t="s">
        <v>39</v>
      </c>
      <c r="B24" s="10">
        <v>37958</v>
      </c>
      <c r="C24" s="10">
        <v>37972</v>
      </c>
      <c r="D24" s="12">
        <v>7.87</v>
      </c>
      <c r="E24" s="12"/>
      <c r="F24" s="12">
        <v>7.9591904761904759</v>
      </c>
      <c r="G24" s="12">
        <v>7.0919523809523808</v>
      </c>
      <c r="H24" s="12"/>
      <c r="I24" s="12">
        <v>8.8452857142857138</v>
      </c>
      <c r="J24" s="12">
        <v>6.8698095238095247</v>
      </c>
      <c r="K24" s="12"/>
      <c r="L24" s="12">
        <v>16.17519047619048</v>
      </c>
      <c r="M24" s="12">
        <v>12.945142857142855</v>
      </c>
      <c r="N24" s="12">
        <v>13.620904761904761</v>
      </c>
      <c r="O24" s="12">
        <v>10.750857142857143</v>
      </c>
      <c r="P24" s="12">
        <v>12.774190476190476</v>
      </c>
      <c r="Q24" s="12">
        <v>14.459714285714288</v>
      </c>
      <c r="R24" s="12">
        <v>12.00204761904762</v>
      </c>
      <c r="S24" s="12"/>
      <c r="T24" s="12">
        <v>2.834571428571429</v>
      </c>
      <c r="U24" s="12"/>
      <c r="V24" s="12">
        <v>7.5255714285714284</v>
      </c>
      <c r="W24" s="12">
        <v>13.24686394557823</v>
      </c>
      <c r="X24" s="12">
        <v>1.6336842105263165</v>
      </c>
      <c r="Y24" s="12">
        <v>0.60542553103248364</v>
      </c>
      <c r="Z24" s="12">
        <v>1.2976031746031758</v>
      </c>
    </row>
    <row r="25" spans="1:26" s="36" customFormat="1" x14ac:dyDescent="0.2">
      <c r="A25" s="9" t="s">
        <v>40</v>
      </c>
      <c r="B25" s="10">
        <v>38105</v>
      </c>
      <c r="C25" s="10">
        <v>38119</v>
      </c>
      <c r="D25" s="12">
        <v>8.16</v>
      </c>
      <c r="E25" s="12"/>
      <c r="F25" s="12">
        <v>8.8281071428571423</v>
      </c>
      <c r="G25" s="12">
        <v>8.5570357142857141</v>
      </c>
      <c r="H25" s="12"/>
      <c r="I25" s="12">
        <v>8.3815357142857145</v>
      </c>
      <c r="J25" s="12">
        <v>6.3576428571428574</v>
      </c>
      <c r="K25" s="12"/>
      <c r="L25" s="12">
        <v>14.601357142857143</v>
      </c>
      <c r="M25" s="12">
        <v>11.073892857142855</v>
      </c>
      <c r="N25" s="12">
        <v>12.232321428571428</v>
      </c>
      <c r="O25" s="12">
        <v>9.5176071428571429</v>
      </c>
      <c r="P25" s="12">
        <v>8.2248571428571431</v>
      </c>
      <c r="Q25" s="12">
        <v>12.326714285714285</v>
      </c>
      <c r="R25" s="12">
        <v>10.871714285714285</v>
      </c>
      <c r="S25" s="12"/>
      <c r="T25" s="12">
        <v>3.953821428571429</v>
      </c>
      <c r="U25" s="12"/>
      <c r="V25" s="12">
        <v>8.6925714285714282</v>
      </c>
      <c r="W25" s="12">
        <v>11.264066326530614</v>
      </c>
      <c r="X25" s="12">
        <v>1.3122697368421055</v>
      </c>
      <c r="Y25" s="12">
        <v>0.85172437786372757</v>
      </c>
      <c r="Z25" s="12">
        <v>1.7240059523809526</v>
      </c>
    </row>
    <row r="26" spans="1:26" s="36" customFormat="1" x14ac:dyDescent="0.2">
      <c r="A26" s="9" t="s">
        <v>41</v>
      </c>
      <c r="B26" s="10">
        <v>38175</v>
      </c>
      <c r="C26" s="10">
        <v>38189</v>
      </c>
      <c r="D26" s="12">
        <v>7.21</v>
      </c>
      <c r="E26" s="12"/>
      <c r="F26" s="12">
        <v>7.7233571428571439</v>
      </c>
      <c r="G26" s="12">
        <v>9.3295357142857149</v>
      </c>
      <c r="H26" s="12"/>
      <c r="I26" s="12">
        <v>8.4252857142857138</v>
      </c>
      <c r="J26" s="12">
        <v>6.5516428571428573</v>
      </c>
      <c r="K26" s="12"/>
      <c r="L26" s="12">
        <v>14.641857142857143</v>
      </c>
      <c r="M26" s="12">
        <v>11.131642857142857</v>
      </c>
      <c r="N26" s="12">
        <v>12.777571428571431</v>
      </c>
      <c r="O26" s="12">
        <v>10.345107142857144</v>
      </c>
      <c r="P26" s="12">
        <v>8.0008571428571429</v>
      </c>
      <c r="Q26" s="12">
        <v>12.464964285714284</v>
      </c>
      <c r="R26" s="12">
        <v>10.963464285714286</v>
      </c>
      <c r="S26" s="12"/>
      <c r="T26" s="12">
        <v>2.1923214285714283</v>
      </c>
      <c r="U26" s="12"/>
      <c r="V26" s="12">
        <v>8.526446428571429</v>
      </c>
      <c r="W26" s="12">
        <v>11.475066326530612</v>
      </c>
      <c r="X26" s="12">
        <v>1.4629605263157894</v>
      </c>
      <c r="Y26" s="12">
        <v>0.67303236629229868</v>
      </c>
      <c r="Z26" s="12">
        <v>1.7344642857142858</v>
      </c>
    </row>
    <row r="27" spans="1:26" s="36" customFormat="1" x14ac:dyDescent="0.2">
      <c r="A27" s="9" t="s">
        <v>42</v>
      </c>
      <c r="B27" s="10">
        <v>38299</v>
      </c>
      <c r="C27" s="10">
        <v>38327</v>
      </c>
      <c r="D27" s="12">
        <v>8.4600000000000009</v>
      </c>
      <c r="E27" s="12"/>
      <c r="F27" s="12">
        <v>9.1206071428571427</v>
      </c>
      <c r="G27" s="12">
        <v>11.338785714285715</v>
      </c>
      <c r="H27" s="12"/>
      <c r="I27" s="12">
        <v>11.291035714285716</v>
      </c>
      <c r="J27" s="12">
        <v>9.6966428571428587</v>
      </c>
      <c r="K27" s="12"/>
      <c r="L27" s="12">
        <v>19.534107142857145</v>
      </c>
      <c r="M27" s="12">
        <v>14.879392857142854</v>
      </c>
      <c r="N27" s="12">
        <v>18.849321428571429</v>
      </c>
      <c r="O27" s="12">
        <v>15.701357142857143</v>
      </c>
      <c r="P27" s="12">
        <v>12.784857142857142</v>
      </c>
      <c r="Q27" s="12">
        <v>18.072964285714288</v>
      </c>
      <c r="R27" s="12">
        <v>14.266964285714286</v>
      </c>
      <c r="S27" s="12"/>
      <c r="T27" s="12">
        <v>1.0438214285714285</v>
      </c>
      <c r="U27" s="12"/>
      <c r="V27" s="12">
        <v>10.22969642857143</v>
      </c>
      <c r="W27" s="12">
        <v>16.298423469387757</v>
      </c>
      <c r="X27" s="12">
        <v>1.9228289473684215</v>
      </c>
      <c r="Y27" s="12">
        <v>0.55793122532064066</v>
      </c>
      <c r="Z27" s="12">
        <v>2.1817976190476207</v>
      </c>
    </row>
    <row r="28" spans="1:26" s="36" customFormat="1" x14ac:dyDescent="0.2">
      <c r="A28" s="28" t="s">
        <v>49</v>
      </c>
      <c r="B28" s="18"/>
      <c r="C28" s="19"/>
      <c r="D28" s="29">
        <v>7.7952624599085123</v>
      </c>
      <c r="E28" s="29"/>
      <c r="F28" s="30">
        <v>8.7146873888233252</v>
      </c>
      <c r="G28" s="30">
        <v>9.4738762217473766</v>
      </c>
      <c r="H28" s="30"/>
      <c r="I28" s="30">
        <v>8.5567987310665146</v>
      </c>
      <c r="J28" s="30">
        <v>6.4868869036815955</v>
      </c>
      <c r="K28" s="30"/>
      <c r="L28" s="30">
        <v>16.001228585950471</v>
      </c>
      <c r="M28" s="30">
        <v>12.283016526001385</v>
      </c>
      <c r="N28" s="30">
        <v>14.831505328481274</v>
      </c>
      <c r="O28" s="30">
        <v>11.866582342153519</v>
      </c>
      <c r="P28" s="30">
        <v>10.722378663721727</v>
      </c>
      <c r="Q28" s="30">
        <v>14.278919553107228</v>
      </c>
      <c r="R28" s="30">
        <v>13.616561149793966</v>
      </c>
      <c r="S28" s="30"/>
      <c r="T28" s="30">
        <v>1.8414913053387818</v>
      </c>
      <c r="U28" s="29"/>
      <c r="V28" s="30">
        <v>9.0942818052853482</v>
      </c>
      <c r="W28" s="30">
        <v>13.371456021315652</v>
      </c>
      <c r="X28" s="30">
        <v>1.5113869996219929</v>
      </c>
      <c r="Y28" s="30">
        <v>0.27856593280167463</v>
      </c>
      <c r="Z28" s="30">
        <v>1.7149997588612051</v>
      </c>
    </row>
    <row r="29" spans="1:26" s="36" customFormat="1" x14ac:dyDescent="0.2">
      <c r="A29" s="28" t="s">
        <v>50</v>
      </c>
      <c r="B29" s="17"/>
      <c r="C29" s="20"/>
      <c r="D29" s="29">
        <v>0.85271589851707719</v>
      </c>
      <c r="E29" s="29"/>
      <c r="F29" s="30">
        <v>1.2218099077111713</v>
      </c>
      <c r="G29" s="30">
        <v>0.84456688635933375</v>
      </c>
      <c r="H29" s="30"/>
      <c r="I29" s="30">
        <v>0.97324017191444767</v>
      </c>
      <c r="J29" s="30">
        <v>1.0091006012607189</v>
      </c>
      <c r="K29" s="30"/>
      <c r="L29" s="30">
        <v>1.8584830413897537</v>
      </c>
      <c r="M29" s="30">
        <v>1.8119323691088876</v>
      </c>
      <c r="N29" s="30">
        <v>2.2468138661493491</v>
      </c>
      <c r="O29" s="30">
        <v>2.2410878558529697</v>
      </c>
      <c r="P29" s="30">
        <v>2.8967712875784732</v>
      </c>
      <c r="Q29" s="30">
        <v>2.3342767181742885</v>
      </c>
      <c r="R29" s="30">
        <v>3.080364062393762</v>
      </c>
      <c r="S29" s="30"/>
      <c r="T29" s="30">
        <v>1.5619086237305282</v>
      </c>
      <c r="U29" s="29"/>
      <c r="V29" s="30">
        <v>0.89226477754519129</v>
      </c>
      <c r="W29" s="30">
        <v>2.2332818599131903</v>
      </c>
      <c r="X29" s="30">
        <v>0.18630998200339652</v>
      </c>
      <c r="Y29" s="30">
        <v>0.41321521246736376</v>
      </c>
      <c r="Z29" s="30">
        <v>0.32085443338869241</v>
      </c>
    </row>
    <row r="30" spans="1:26" s="36" customFormat="1" x14ac:dyDescent="0.2">
      <c r="A30" s="57" t="s">
        <v>51</v>
      </c>
      <c r="B30" s="57"/>
      <c r="C30" s="57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12"/>
      <c r="W30" s="12"/>
      <c r="X30" s="38"/>
      <c r="Y30" s="35"/>
      <c r="Z30" s="38"/>
    </row>
    <row r="31" spans="1:26" s="36" customFormat="1" x14ac:dyDescent="0.2">
      <c r="A31" s="41" t="s">
        <v>43</v>
      </c>
      <c r="B31" s="21">
        <v>2007</v>
      </c>
      <c r="C31" s="21">
        <v>2007</v>
      </c>
      <c r="D31" s="21" t="s">
        <v>20</v>
      </c>
      <c r="E31" s="21"/>
      <c r="F31" s="12">
        <v>10.713750000000001</v>
      </c>
      <c r="G31" s="12">
        <v>11.249749999999999</v>
      </c>
      <c r="H31" s="12"/>
      <c r="I31" s="12">
        <v>12.558249999999999</v>
      </c>
      <c r="J31" s="12">
        <v>11.934000000000001</v>
      </c>
      <c r="K31" s="21"/>
      <c r="L31" s="12">
        <v>21.796249999999997</v>
      </c>
      <c r="M31" s="12">
        <v>18.558</v>
      </c>
      <c r="N31" s="12">
        <v>22.15325</v>
      </c>
      <c r="O31" s="12">
        <v>21.725999999999999</v>
      </c>
      <c r="P31" s="12">
        <v>23.6995</v>
      </c>
      <c r="Q31" s="12">
        <v>21.611000000000001</v>
      </c>
      <c r="R31" s="12">
        <v>24.19725</v>
      </c>
      <c r="S31" s="12"/>
      <c r="T31" s="12">
        <v>-14.172000000000001</v>
      </c>
      <c r="U31" s="12"/>
      <c r="V31" s="12">
        <f>AVERAGE(F31:G31)</f>
        <v>10.98175</v>
      </c>
      <c r="W31" s="12">
        <f t="shared" ref="W31:W36" si="0">AVERAGE(L31:R31)</f>
        <v>21.963035714285713</v>
      </c>
      <c r="X31" s="43">
        <v>2.4582236842105258</v>
      </c>
      <c r="Y31" s="21" t="s">
        <v>20</v>
      </c>
      <c r="Z31" s="43">
        <v>1.0108888888888903</v>
      </c>
    </row>
    <row r="32" spans="1:26" s="36" customFormat="1" x14ac:dyDescent="0.2">
      <c r="A32" s="41" t="s">
        <v>44</v>
      </c>
      <c r="B32" s="21">
        <v>2007</v>
      </c>
      <c r="C32" s="21">
        <v>2007</v>
      </c>
      <c r="D32" s="21" t="s">
        <v>20</v>
      </c>
      <c r="E32" s="21"/>
      <c r="F32" s="12">
        <v>9.7530000000000001</v>
      </c>
      <c r="G32" s="12">
        <v>10.337333333333333</v>
      </c>
      <c r="H32" s="12"/>
      <c r="I32" s="12">
        <v>12.626666666666667</v>
      </c>
      <c r="J32" s="12">
        <v>13.18</v>
      </c>
      <c r="K32" s="21"/>
      <c r="L32" s="12">
        <v>21.678333333333331</v>
      </c>
      <c r="M32" s="12">
        <v>18.370666666666665</v>
      </c>
      <c r="N32" s="12">
        <v>22.420666666666666</v>
      </c>
      <c r="O32" s="12">
        <v>21.269333333333332</v>
      </c>
      <c r="P32" s="12">
        <v>23.233000000000001</v>
      </c>
      <c r="Q32" s="12">
        <v>21.181999999999999</v>
      </c>
      <c r="R32" s="12">
        <v>24.238</v>
      </c>
      <c r="S32" s="12"/>
      <c r="T32" s="12">
        <v>-10.573</v>
      </c>
      <c r="U32" s="12"/>
      <c r="V32" s="12">
        <f>AVERAGE(F32:G32)</f>
        <v>10.045166666666667</v>
      </c>
      <c r="W32" s="12">
        <f t="shared" si="0"/>
        <v>21.770285714285713</v>
      </c>
      <c r="X32" s="43">
        <v>2.5691228070175436</v>
      </c>
      <c r="Y32" s="21" t="s">
        <v>20</v>
      </c>
      <c r="Z32" s="43">
        <v>1.0850000000000002</v>
      </c>
    </row>
    <row r="33" spans="1:26" s="36" customFormat="1" x14ac:dyDescent="0.2">
      <c r="A33" s="41" t="s">
        <v>45</v>
      </c>
      <c r="B33" s="21">
        <v>2007</v>
      </c>
      <c r="C33" s="21">
        <v>2007</v>
      </c>
      <c r="D33" s="21" t="s">
        <v>20</v>
      </c>
      <c r="E33" s="21"/>
      <c r="F33" s="12">
        <v>9.4866666666666664</v>
      </c>
      <c r="G33" s="12">
        <v>10.906999999999998</v>
      </c>
      <c r="H33" s="12"/>
      <c r="I33" s="12">
        <v>12.083333333333334</v>
      </c>
      <c r="J33" s="12">
        <v>12.411666666666667</v>
      </c>
      <c r="K33" s="21"/>
      <c r="L33" s="12">
        <v>21.332000000000001</v>
      </c>
      <c r="M33" s="12">
        <v>17.847333333333335</v>
      </c>
      <c r="N33" s="12">
        <v>21.852666666666668</v>
      </c>
      <c r="O33" s="12">
        <v>20.893333333333334</v>
      </c>
      <c r="P33" s="12">
        <v>22.929666666666666</v>
      </c>
      <c r="Q33" s="12">
        <v>20.859333333333336</v>
      </c>
      <c r="R33" s="12">
        <v>23.767333333333337</v>
      </c>
      <c r="S33" s="12"/>
      <c r="T33" s="12">
        <v>-11.619</v>
      </c>
      <c r="U33" s="12"/>
      <c r="V33" s="12">
        <f>AVERAGE(F33:G33)</f>
        <v>10.196833333333332</v>
      </c>
      <c r="W33" s="12">
        <f t="shared" si="0"/>
        <v>21.354523809523808</v>
      </c>
      <c r="X33" s="43">
        <v>2.5585964912280703</v>
      </c>
      <c r="Y33" s="21" t="s">
        <v>20</v>
      </c>
      <c r="Z33" s="43">
        <v>1.0857222222222216</v>
      </c>
    </row>
    <row r="34" spans="1:26" s="36" customFormat="1" x14ac:dyDescent="0.2">
      <c r="A34" s="41" t="s">
        <v>46</v>
      </c>
      <c r="B34" s="21">
        <v>2007</v>
      </c>
      <c r="C34" s="21">
        <v>2007</v>
      </c>
      <c r="D34" s="12">
        <v>14.539520221474536</v>
      </c>
      <c r="E34" s="12"/>
      <c r="F34" s="12">
        <v>8.9493333333333336</v>
      </c>
      <c r="G34" s="12">
        <v>10.43</v>
      </c>
      <c r="H34" s="12"/>
      <c r="I34" s="12">
        <v>11.731333333333334</v>
      </c>
      <c r="J34" s="12">
        <v>11.671666666666667</v>
      </c>
      <c r="K34" s="21"/>
      <c r="L34" s="12">
        <v>20.540333333333333</v>
      </c>
      <c r="M34" s="12">
        <v>17.757000000000001</v>
      </c>
      <c r="N34" s="12">
        <v>20.71766666666667</v>
      </c>
      <c r="O34" s="12">
        <v>20.041333333333334</v>
      </c>
      <c r="P34" s="12">
        <v>22.011333333333337</v>
      </c>
      <c r="Q34" s="12">
        <v>20.829333333333334</v>
      </c>
      <c r="R34" s="12">
        <v>22.440666666666669</v>
      </c>
      <c r="S34" s="12"/>
      <c r="T34" s="12">
        <v>-11.641</v>
      </c>
      <c r="U34" s="12"/>
      <c r="V34" s="12">
        <f>AVERAGE(F34:G34)</f>
        <v>9.6896666666666675</v>
      </c>
      <c r="W34" s="12">
        <f t="shared" si="0"/>
        <v>20.619666666666667</v>
      </c>
      <c r="X34" s="43">
        <v>2.5251315789473683</v>
      </c>
      <c r="Y34" s="21" t="s">
        <v>20</v>
      </c>
      <c r="Z34" s="43">
        <v>0.94466666666666599</v>
      </c>
    </row>
    <row r="35" spans="1:26" s="36" customFormat="1" x14ac:dyDescent="0.2">
      <c r="A35" s="41" t="s">
        <v>47</v>
      </c>
      <c r="B35" s="21">
        <v>2007</v>
      </c>
      <c r="C35" s="21">
        <v>2007</v>
      </c>
      <c r="D35" s="12">
        <v>14.948673541720948</v>
      </c>
      <c r="E35" s="12"/>
      <c r="F35" s="12">
        <v>9.174666666666667</v>
      </c>
      <c r="G35" s="12">
        <v>10.688333333333333</v>
      </c>
      <c r="H35" s="12"/>
      <c r="I35" s="12">
        <v>11.941333333333333</v>
      </c>
      <c r="J35" s="12">
        <v>13.014000000000001</v>
      </c>
      <c r="K35" s="21"/>
      <c r="L35" s="12">
        <v>21.27933333333333</v>
      </c>
      <c r="M35" s="12">
        <v>18.384333333333334</v>
      </c>
      <c r="N35" s="12">
        <v>21.05</v>
      </c>
      <c r="O35" s="12">
        <v>20.878666666666664</v>
      </c>
      <c r="P35" s="12">
        <v>22.669999999999998</v>
      </c>
      <c r="Q35" s="12">
        <v>21.394333333333336</v>
      </c>
      <c r="R35" s="12">
        <v>23.302666666666667</v>
      </c>
      <c r="S35" s="12"/>
      <c r="T35" s="12">
        <v>-9.8979999999999997</v>
      </c>
      <c r="U35" s="12"/>
      <c r="V35" s="12">
        <f>AVERAGE(F35:G35)</f>
        <v>9.9314999999999998</v>
      </c>
      <c r="W35" s="12">
        <f t="shared" si="0"/>
        <v>21.279904761904763</v>
      </c>
      <c r="X35" s="43">
        <v>2.5927192982456133</v>
      </c>
      <c r="Y35" s="21" t="s">
        <v>20</v>
      </c>
      <c r="Z35" s="43">
        <v>0.8741851851851864</v>
      </c>
    </row>
    <row r="36" spans="1:26" s="36" customFormat="1" x14ac:dyDescent="0.2">
      <c r="A36" s="42" t="s">
        <v>48</v>
      </c>
      <c r="B36" s="8">
        <v>2007</v>
      </c>
      <c r="C36" s="8">
        <v>2007</v>
      </c>
      <c r="D36" s="8" t="s">
        <v>20</v>
      </c>
      <c r="E36" s="8"/>
      <c r="F36" s="22">
        <v>8.7739999999999991</v>
      </c>
      <c r="G36" s="8" t="s">
        <v>20</v>
      </c>
      <c r="H36" s="8"/>
      <c r="I36" s="22">
        <v>11.693</v>
      </c>
      <c r="J36" s="22">
        <v>10.595000000000001</v>
      </c>
      <c r="K36" s="8"/>
      <c r="L36" s="22">
        <v>20.763000000000002</v>
      </c>
      <c r="M36" s="22">
        <v>17.933</v>
      </c>
      <c r="N36" s="22">
        <v>20.538</v>
      </c>
      <c r="O36" s="22">
        <v>19.533999999999999</v>
      </c>
      <c r="P36" s="22">
        <v>22.283999999999999</v>
      </c>
      <c r="Q36" s="22">
        <v>20.390999999999998</v>
      </c>
      <c r="R36" s="22">
        <v>22.25</v>
      </c>
      <c r="S36" s="22"/>
      <c r="T36" s="22">
        <v>-11.762</v>
      </c>
      <c r="U36" s="22"/>
      <c r="V36" s="22" t="s">
        <v>20</v>
      </c>
      <c r="W36" s="22">
        <f t="shared" si="0"/>
        <v>20.527571428571427</v>
      </c>
      <c r="X36" s="44">
        <v>2.5775000000000001</v>
      </c>
      <c r="Y36" s="8" t="s">
        <v>20</v>
      </c>
      <c r="Z36" s="44">
        <v>1.0046666666666664</v>
      </c>
    </row>
    <row r="38" spans="1:26" ht="15" x14ac:dyDescent="0.15">
      <c r="A38" s="2" t="s">
        <v>103</v>
      </c>
    </row>
  </sheetData>
  <mergeCells count="9">
    <mergeCell ref="Z2:Z3"/>
    <mergeCell ref="Y2:Y3"/>
    <mergeCell ref="A30:C30"/>
    <mergeCell ref="V3:W3"/>
    <mergeCell ref="A2:A3"/>
    <mergeCell ref="B2:C2"/>
    <mergeCell ref="F2:G2"/>
    <mergeCell ref="L2:R2"/>
    <mergeCell ref="X2:X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AD15-7042-0643-9525-D133F492234A}">
  <dimension ref="A1:S35"/>
  <sheetViews>
    <sheetView workbookViewId="0">
      <selection activeCell="A2" sqref="A2:A3"/>
    </sheetView>
  </sheetViews>
  <sheetFormatPr baseColWidth="10" defaultRowHeight="13" x14ac:dyDescent="0.15"/>
  <cols>
    <col min="1" max="1" width="7" style="1" customWidth="1"/>
    <col min="2" max="11" width="6.33203125" style="24" customWidth="1"/>
    <col min="12" max="19" width="6.33203125" style="32" customWidth="1"/>
    <col min="20" max="16384" width="10.83203125" style="2"/>
  </cols>
  <sheetData>
    <row r="1" spans="1:19" s="36" customFormat="1" ht="20" customHeight="1" x14ac:dyDescent="0.2">
      <c r="A1" s="37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  <c r="N1" s="39"/>
      <c r="O1" s="39"/>
      <c r="P1" s="39"/>
      <c r="Q1" s="39"/>
      <c r="R1" s="39"/>
      <c r="S1" s="39"/>
    </row>
    <row r="2" spans="1:19" s="36" customFormat="1" ht="15" customHeight="1" x14ac:dyDescent="0.2">
      <c r="A2" s="68" t="s">
        <v>88</v>
      </c>
      <c r="B2" s="67" t="s">
        <v>73</v>
      </c>
      <c r="C2" s="67"/>
      <c r="D2" s="67" t="s">
        <v>74</v>
      </c>
      <c r="E2" s="67"/>
      <c r="F2" s="67" t="s">
        <v>75</v>
      </c>
      <c r="G2" s="67"/>
      <c r="H2" s="67" t="s">
        <v>76</v>
      </c>
      <c r="I2" s="67"/>
      <c r="J2" s="67" t="s">
        <v>77</v>
      </c>
      <c r="K2" s="67"/>
      <c r="L2" s="67" t="s">
        <v>78</v>
      </c>
      <c r="M2" s="67"/>
      <c r="N2" s="67" t="s">
        <v>79</v>
      </c>
      <c r="O2" s="67"/>
      <c r="P2" s="67" t="s">
        <v>80</v>
      </c>
      <c r="Q2" s="67"/>
      <c r="R2" s="67" t="s">
        <v>87</v>
      </c>
      <c r="S2" s="67"/>
    </row>
    <row r="3" spans="1:19" s="36" customFormat="1" x14ac:dyDescent="0.2">
      <c r="A3" s="69"/>
      <c r="B3" s="44" t="s">
        <v>85</v>
      </c>
      <c r="C3" s="44" t="s">
        <v>86</v>
      </c>
      <c r="D3" s="44" t="s">
        <v>85</v>
      </c>
      <c r="E3" s="44" t="s">
        <v>86</v>
      </c>
      <c r="F3" s="44" t="s">
        <v>85</v>
      </c>
      <c r="G3" s="44" t="s">
        <v>86</v>
      </c>
      <c r="H3" s="44" t="s">
        <v>85</v>
      </c>
      <c r="I3" s="44" t="s">
        <v>86</v>
      </c>
      <c r="J3" s="44" t="s">
        <v>85</v>
      </c>
      <c r="K3" s="44" t="s">
        <v>86</v>
      </c>
      <c r="L3" s="44" t="s">
        <v>85</v>
      </c>
      <c r="M3" s="44" t="s">
        <v>86</v>
      </c>
      <c r="N3" s="44" t="s">
        <v>85</v>
      </c>
      <c r="O3" s="44" t="s">
        <v>86</v>
      </c>
      <c r="P3" s="44" t="s">
        <v>85</v>
      </c>
      <c r="Q3" s="44" t="s">
        <v>86</v>
      </c>
      <c r="R3" s="44" t="s">
        <v>85</v>
      </c>
      <c r="S3" s="44" t="s">
        <v>86</v>
      </c>
    </row>
    <row r="4" spans="1:19" s="36" customFormat="1" x14ac:dyDescent="0.2">
      <c r="A4" s="45" t="s">
        <v>17</v>
      </c>
      <c r="B4" s="45">
        <v>-17.131140350877182</v>
      </c>
      <c r="C4" s="45">
        <v>0.15689911833191875</v>
      </c>
      <c r="D4" s="45">
        <v>-16.067105263157902</v>
      </c>
      <c r="E4" s="45">
        <v>0.76054081634934978</v>
      </c>
      <c r="F4" s="45">
        <v>-15.59846491228071</v>
      </c>
      <c r="G4" s="45">
        <v>0.38053427353306046</v>
      </c>
      <c r="H4" s="45">
        <v>-15.829949874686713</v>
      </c>
      <c r="I4" s="45">
        <v>0.18682701446346861</v>
      </c>
      <c r="J4" s="45">
        <v>-14.888157894736848</v>
      </c>
      <c r="K4" s="45">
        <v>4.7999999999998266E-2</v>
      </c>
      <c r="L4" s="45">
        <v>-15.759147869674189</v>
      </c>
      <c r="M4" s="45">
        <v>0.17332724348276507</v>
      </c>
      <c r="N4" s="45">
        <v>-16.402850877192989</v>
      </c>
      <c r="O4" s="45">
        <v>0.75633480240785844</v>
      </c>
      <c r="P4" s="45">
        <v>-21.830451127819558</v>
      </c>
      <c r="Q4" s="45">
        <v>0.31503015728656825</v>
      </c>
      <c r="R4" s="45">
        <f>AVERAGE(B4,D4,F4,H4,J4,L4,N4,P4)</f>
        <v>-16.688408521303263</v>
      </c>
      <c r="S4" s="45">
        <f>STDEV(B4,D4,F4,H4,J4,L4,N4,P4)</f>
        <v>2.1756289909146123</v>
      </c>
    </row>
    <row r="5" spans="1:19" s="36" customFormat="1" x14ac:dyDescent="0.2">
      <c r="A5" s="45" t="s">
        <v>12</v>
      </c>
      <c r="B5" s="45">
        <v>-15.863546798029562</v>
      </c>
      <c r="C5" s="45">
        <v>0.2675948429996356</v>
      </c>
      <c r="D5" s="45">
        <v>-17.860755336617387</v>
      </c>
      <c r="E5" s="45">
        <v>8.1094594969907632E-2</v>
      </c>
      <c r="F5" s="45">
        <v>-12.036925287356325</v>
      </c>
      <c r="G5" s="45">
        <v>0.26708113623641427</v>
      </c>
      <c r="H5" s="45">
        <v>-13.622495894909697</v>
      </c>
      <c r="I5" s="45">
        <v>0.5855128805870401</v>
      </c>
      <c r="J5" s="45">
        <v>-14.880623973727435</v>
      </c>
      <c r="K5" s="45">
        <v>0.56127741209969695</v>
      </c>
      <c r="L5" s="45">
        <v>-17.224630541871932</v>
      </c>
      <c r="M5" s="45">
        <v>0.10432641084596039</v>
      </c>
      <c r="N5" s="45">
        <v>-14.774055829228246</v>
      </c>
      <c r="O5" s="45">
        <v>0.4402775639676999</v>
      </c>
      <c r="P5" s="45">
        <v>-17.544663382594429</v>
      </c>
      <c r="Q5" s="45">
        <v>5.5868894148115154E-2</v>
      </c>
      <c r="R5" s="45">
        <f t="shared" ref="R5:R17" si="0">AVERAGE(B5,D5,F5,H5,J5,L5,N5,P5)</f>
        <v>-15.475962130541877</v>
      </c>
      <c r="S5" s="45">
        <f t="shared" ref="S5:S17" si="1">STDEV(B5,D5,F5,H5,J5,L5,N5,P5)</f>
        <v>2.0453514565417494</v>
      </c>
    </row>
    <row r="6" spans="1:19" s="36" customFormat="1" x14ac:dyDescent="0.2">
      <c r="A6" s="45" t="s">
        <v>6</v>
      </c>
      <c r="B6" s="45">
        <v>-19.714141414141391</v>
      </c>
      <c r="C6" s="45">
        <v>0.90534045161659105</v>
      </c>
      <c r="D6" s="45">
        <v>-18.824386724386738</v>
      </c>
      <c r="E6" s="45">
        <v>0.57199417246448747</v>
      </c>
      <c r="F6" s="45">
        <v>-15.479292929292926</v>
      </c>
      <c r="G6" s="45">
        <v>0.24377106746563171</v>
      </c>
      <c r="H6" s="45">
        <v>-18.508658008658017</v>
      </c>
      <c r="I6" s="45">
        <v>0.51800000000000024</v>
      </c>
      <c r="J6" s="45">
        <v>-16.335930735930727</v>
      </c>
      <c r="K6" s="45">
        <v>0.5682191478646258</v>
      </c>
      <c r="L6" s="45">
        <v>-23.041991341991334</v>
      </c>
      <c r="M6" s="45">
        <v>0.1275774274705371</v>
      </c>
      <c r="N6" s="45">
        <v>-11.898845598845591</v>
      </c>
      <c r="O6" s="45">
        <v>0.36772589429265645</v>
      </c>
      <c r="P6" s="45">
        <v>-19.856277056277047</v>
      </c>
      <c r="Q6" s="45">
        <v>0.14209503861852588</v>
      </c>
      <c r="R6" s="45">
        <f t="shared" si="0"/>
        <v>-17.95744047619047</v>
      </c>
      <c r="S6" s="45">
        <f t="shared" si="1"/>
        <v>3.361053270400562</v>
      </c>
    </row>
    <row r="7" spans="1:19" s="36" customFormat="1" x14ac:dyDescent="0.2">
      <c r="A7" s="45" t="s">
        <v>13</v>
      </c>
      <c r="B7" s="45">
        <v>-10.928747795414461</v>
      </c>
      <c r="C7" s="45">
        <v>0.78828315555600581</v>
      </c>
      <c r="D7" s="45">
        <v>-12.204938271604959</v>
      </c>
      <c r="E7" s="45">
        <v>0.10356318522203441</v>
      </c>
      <c r="F7" s="45">
        <v>-5.7379629629629783</v>
      </c>
      <c r="G7" s="45">
        <v>0.52348734464168412</v>
      </c>
      <c r="H7" s="45">
        <v>-8.4100529100529169</v>
      </c>
      <c r="I7" s="45">
        <v>0.34452721227792737</v>
      </c>
      <c r="J7" s="45">
        <v>-12.163139329805997</v>
      </c>
      <c r="K7" s="45">
        <v>0.19986578830138185</v>
      </c>
      <c r="L7" s="45">
        <v>-11.985537918871252</v>
      </c>
      <c r="M7" s="45">
        <v>0.35401177004915252</v>
      </c>
      <c r="N7" s="45">
        <v>-12.556790123456793</v>
      </c>
      <c r="O7" s="45">
        <v>1.8856365857007902</v>
      </c>
      <c r="P7" s="45">
        <v>-12.588359788359787</v>
      </c>
      <c r="Q7" s="45">
        <v>6.4093681435848329E-2</v>
      </c>
      <c r="R7" s="45">
        <f t="shared" si="0"/>
        <v>-10.821941137566142</v>
      </c>
      <c r="S7" s="45">
        <f t="shared" si="1"/>
        <v>2.4747534812532983</v>
      </c>
    </row>
    <row r="8" spans="1:19" s="36" customFormat="1" x14ac:dyDescent="0.2">
      <c r="A8" s="45" t="s">
        <v>8</v>
      </c>
      <c r="B8" s="45">
        <v>-23.484666666666683</v>
      </c>
      <c r="C8" s="45">
        <v>0.32937111794043838</v>
      </c>
      <c r="D8" s="45">
        <v>-26.491666666666667</v>
      </c>
      <c r="E8" s="45">
        <v>0.38621021909490344</v>
      </c>
      <c r="F8" s="45">
        <v>-24.39875</v>
      </c>
      <c r="G8" s="45">
        <v>0.25465270467835238</v>
      </c>
      <c r="H8" s="45">
        <v>-23.264571428571422</v>
      </c>
      <c r="I8" s="45">
        <v>0.3750159996586811</v>
      </c>
      <c r="J8" s="45">
        <v>-27.44466666666667</v>
      </c>
      <c r="K8" s="45">
        <v>0.37060670977915922</v>
      </c>
      <c r="L8" s="45">
        <v>-22.541047619047617</v>
      </c>
      <c r="M8" s="45">
        <v>0.38798496534444871</v>
      </c>
      <c r="N8" s="45">
        <v>-29.569619047619035</v>
      </c>
      <c r="O8" s="45">
        <v>0.88711742928055093</v>
      </c>
      <c r="P8" s="45">
        <v>-22.405619047619041</v>
      </c>
      <c r="Q8" s="45">
        <v>0.36775580666161328</v>
      </c>
      <c r="R8" s="45">
        <f t="shared" si="0"/>
        <v>-24.950075892857143</v>
      </c>
      <c r="S8" s="45">
        <f t="shared" si="1"/>
        <v>2.6052050043309292</v>
      </c>
    </row>
    <row r="9" spans="1:19" s="36" customFormat="1" x14ac:dyDescent="0.2">
      <c r="A9" s="45" t="s">
        <v>10</v>
      </c>
      <c r="B9" s="45">
        <v>-28.36632034632035</v>
      </c>
      <c r="C9" s="45">
        <v>0.39166865247723509</v>
      </c>
      <c r="D9" s="45">
        <v>-28.285108225108221</v>
      </c>
      <c r="E9" s="45">
        <v>0.13232283753507426</v>
      </c>
      <c r="F9" s="45">
        <v>-28.054015151515156</v>
      </c>
      <c r="G9" s="45">
        <v>0.28400058685385449</v>
      </c>
      <c r="H9" s="45">
        <v>-29.062683982683978</v>
      </c>
      <c r="I9" s="45">
        <v>0.23906135892973931</v>
      </c>
      <c r="J9" s="45">
        <v>-30.153246753246748</v>
      </c>
      <c r="K9" s="45">
        <v>0.3213144876907979</v>
      </c>
      <c r="L9" s="45">
        <v>-30.938787878787874</v>
      </c>
      <c r="M9" s="45">
        <v>6.500256405199159E-2</v>
      </c>
      <c r="N9" s="45">
        <v>-31.271515151515153</v>
      </c>
      <c r="O9" s="45">
        <v>0.1891674743007718</v>
      </c>
      <c r="P9" s="45">
        <v>-32.833333333333329</v>
      </c>
      <c r="Q9" s="45">
        <v>0.30731796780099496</v>
      </c>
      <c r="R9" s="45">
        <f t="shared" si="0"/>
        <v>-29.870626352813851</v>
      </c>
      <c r="S9" s="45">
        <f t="shared" si="1"/>
        <v>1.7192447195393752</v>
      </c>
    </row>
    <row r="10" spans="1:19" s="36" customFormat="1" x14ac:dyDescent="0.2">
      <c r="A10" s="45" t="s">
        <v>7</v>
      </c>
      <c r="B10" s="45">
        <v>-25.447272727272718</v>
      </c>
      <c r="C10" s="45">
        <v>0.30328864139627681</v>
      </c>
      <c r="D10" s="45">
        <v>-25.599913419913417</v>
      </c>
      <c r="E10" s="45">
        <v>0.34430412912617397</v>
      </c>
      <c r="F10" s="45">
        <v>-24.628333333333327</v>
      </c>
      <c r="G10" s="45">
        <v>0.18085445345175583</v>
      </c>
      <c r="H10" s="45">
        <v>-24.935757575757577</v>
      </c>
      <c r="I10" s="45">
        <v>0.15692142407374887</v>
      </c>
      <c r="J10" s="45">
        <v>-25.876536796536797</v>
      </c>
      <c r="K10" s="45">
        <v>0.23373132723991791</v>
      </c>
      <c r="L10" s="45">
        <v>-27.083549783549778</v>
      </c>
      <c r="M10" s="45">
        <v>0.17302119330686916</v>
      </c>
      <c r="N10" s="45">
        <v>-27.033593073593075</v>
      </c>
      <c r="O10" s="45">
        <v>0.29053112283081328</v>
      </c>
      <c r="P10" s="45">
        <v>-25.109696969696962</v>
      </c>
      <c r="Q10" s="45">
        <v>0.52479361022532778</v>
      </c>
      <c r="R10" s="45">
        <f t="shared" si="0"/>
        <v>-25.714331709956706</v>
      </c>
      <c r="S10" s="45">
        <f t="shared" si="1"/>
        <v>0.91628789453348203</v>
      </c>
    </row>
    <row r="11" spans="1:19" s="36" customFormat="1" x14ac:dyDescent="0.2">
      <c r="A11" s="45" t="s">
        <v>81</v>
      </c>
      <c r="B11" s="45">
        <v>-29.053333333333331</v>
      </c>
      <c r="C11" s="45">
        <v>0.23825686418933059</v>
      </c>
      <c r="D11" s="45">
        <v>-29.124333333333336</v>
      </c>
      <c r="E11" s="45">
        <v>5.315386470740794E-2</v>
      </c>
      <c r="F11" s="45">
        <v>-28.323999999999998</v>
      </c>
      <c r="G11" s="45">
        <v>0.12111151885762141</v>
      </c>
      <c r="H11" s="45">
        <v>-28.946333333333332</v>
      </c>
      <c r="I11" s="45">
        <v>0.17650023607160872</v>
      </c>
      <c r="J11" s="45">
        <v>-29.48566666666667</v>
      </c>
      <c r="K11" s="45">
        <v>0.45261941334120215</v>
      </c>
      <c r="L11" s="45">
        <v>-29.584</v>
      </c>
      <c r="M11" s="45">
        <v>0.15369775535120977</v>
      </c>
      <c r="N11" s="45">
        <v>-29.682000000000002</v>
      </c>
      <c r="O11" s="45">
        <v>0.49036415040253623</v>
      </c>
      <c r="P11" s="45">
        <v>-29.61866666666667</v>
      </c>
      <c r="Q11" s="45">
        <v>0.1635063709258229</v>
      </c>
      <c r="R11" s="45">
        <f t="shared" si="0"/>
        <v>-29.227291666666666</v>
      </c>
      <c r="S11" s="45">
        <f t="shared" si="1"/>
        <v>0.46131301350446746</v>
      </c>
    </row>
    <row r="12" spans="1:19" s="36" customFormat="1" x14ac:dyDescent="0.2">
      <c r="A12" s="45" t="s">
        <v>16</v>
      </c>
      <c r="B12" s="45">
        <v>-19.557333333333329</v>
      </c>
      <c r="C12" s="45">
        <v>0.16042859263028389</v>
      </c>
      <c r="D12" s="45">
        <v>-20.403523809523815</v>
      </c>
      <c r="E12" s="45">
        <v>0.81990263649614692</v>
      </c>
      <c r="F12" s="45">
        <v>-16.494583333333335</v>
      </c>
      <c r="G12" s="45">
        <v>0.32281470433258314</v>
      </c>
      <c r="H12" s="45">
        <v>-18.232571428571443</v>
      </c>
      <c r="I12" s="45">
        <v>0.26308363689138714</v>
      </c>
      <c r="J12" s="45">
        <v>-18.26733333333333</v>
      </c>
      <c r="K12" s="45">
        <v>0.13975096898888922</v>
      </c>
      <c r="L12" s="45">
        <v>-19.435809523809528</v>
      </c>
      <c r="M12" s="45">
        <v>0.14265459450481555</v>
      </c>
      <c r="N12" s="45">
        <v>-20.947142857142868</v>
      </c>
      <c r="O12" s="45">
        <v>0.12851459061133735</v>
      </c>
      <c r="P12" s="45">
        <v>-20.590095238095234</v>
      </c>
      <c r="Q12" s="45">
        <v>0.17035355392046719</v>
      </c>
      <c r="R12" s="45">
        <f t="shared" si="0"/>
        <v>-19.24104910714286</v>
      </c>
      <c r="S12" s="45">
        <f t="shared" si="1"/>
        <v>1.4989624981294261</v>
      </c>
    </row>
    <row r="13" spans="1:19" s="36" customFormat="1" x14ac:dyDescent="0.2">
      <c r="A13" s="45" t="s">
        <v>14</v>
      </c>
      <c r="B13" s="45">
        <v>-15.337373737373715</v>
      </c>
      <c r="C13" s="45">
        <v>0.18831179817880106</v>
      </c>
      <c r="D13" s="45">
        <v>-14.47705627705629</v>
      </c>
      <c r="E13" s="45">
        <v>0.33641194984720818</v>
      </c>
      <c r="F13" s="45">
        <v>-13.092929292929284</v>
      </c>
      <c r="G13" s="45">
        <v>7.9525677195062261E-2</v>
      </c>
      <c r="H13" s="45">
        <v>-15.702020202020206</v>
      </c>
      <c r="I13" s="45">
        <v>0.27850374025016894</v>
      </c>
      <c r="J13" s="45">
        <v>-15.356060606060602</v>
      </c>
      <c r="K13" s="45">
        <v>7.3736015623301648E-2</v>
      </c>
      <c r="L13" s="45">
        <v>-16.178066378066383</v>
      </c>
      <c r="M13" s="45">
        <v>0.21530520972176473</v>
      </c>
      <c r="N13" s="45">
        <v>-17.827994227994228</v>
      </c>
      <c r="O13" s="45">
        <v>0.29165790463029218</v>
      </c>
      <c r="P13" s="45">
        <v>-17.937085137085152</v>
      </c>
      <c r="Q13" s="45">
        <v>0.38179881264002591</v>
      </c>
      <c r="R13" s="45">
        <f t="shared" si="0"/>
        <v>-15.73857323232323</v>
      </c>
      <c r="S13" s="45">
        <f t="shared" si="1"/>
        <v>1.6165111845393723</v>
      </c>
    </row>
    <row r="14" spans="1:19" s="36" customFormat="1" x14ac:dyDescent="0.2">
      <c r="A14" s="45" t="s">
        <v>15</v>
      </c>
      <c r="B14" s="45">
        <v>-21.697869674185466</v>
      </c>
      <c r="C14" s="45">
        <v>0.16758977693562679</v>
      </c>
      <c r="D14" s="45">
        <v>-20.028320802005013</v>
      </c>
      <c r="E14" s="45">
        <v>0.31490368898019183</v>
      </c>
      <c r="F14" s="45">
        <v>-16.16798245614034</v>
      </c>
      <c r="G14" s="45">
        <v>0.25521428904615301</v>
      </c>
      <c r="H14" s="45">
        <v>-19.199498746867167</v>
      </c>
      <c r="I14" s="45">
        <v>0.3311288772265773</v>
      </c>
      <c r="J14" s="45">
        <v>-18.495614035087737</v>
      </c>
      <c r="K14" s="45">
        <v>0.17762038171336034</v>
      </c>
      <c r="L14" s="45">
        <v>-18.778070175438611</v>
      </c>
      <c r="M14" s="45">
        <v>4.387862045841185E-2</v>
      </c>
      <c r="N14" s="45">
        <v>-19.854010025062674</v>
      </c>
      <c r="O14" s="45">
        <v>0.24308297623102518</v>
      </c>
      <c r="P14" s="45">
        <v>-20.558646616541363</v>
      </c>
      <c r="Q14" s="45">
        <v>0.33363602922945917</v>
      </c>
      <c r="R14" s="45">
        <f t="shared" si="0"/>
        <v>-19.347501566416046</v>
      </c>
      <c r="S14" s="45">
        <f t="shared" si="1"/>
        <v>1.6428363672518662</v>
      </c>
    </row>
    <row r="15" spans="1:19" s="36" customFormat="1" x14ac:dyDescent="0.2">
      <c r="A15" s="45" t="s">
        <v>9</v>
      </c>
      <c r="B15" s="45">
        <v>-26.630431547619043</v>
      </c>
      <c r="C15" s="45">
        <v>0.28749318832510418</v>
      </c>
      <c r="D15" s="45">
        <v>-28.383035714285718</v>
      </c>
      <c r="E15" s="45">
        <v>0.19664943427327752</v>
      </c>
      <c r="F15" s="45">
        <v>-26.093945312499994</v>
      </c>
      <c r="G15" s="45">
        <v>0.15942709932756086</v>
      </c>
      <c r="H15" s="45">
        <v>-26.822693452380946</v>
      </c>
      <c r="I15" s="45">
        <v>0.1510011037487265</v>
      </c>
      <c r="J15" s="45">
        <v>-28.38255208333333</v>
      </c>
      <c r="K15" s="45">
        <v>0.19076425241643022</v>
      </c>
      <c r="L15" s="45">
        <v>-28.652604166666656</v>
      </c>
      <c r="M15" s="45">
        <v>0.33797978243281573</v>
      </c>
      <c r="N15" s="45">
        <v>-29.122842261904758</v>
      </c>
      <c r="O15" s="45">
        <v>0.6682876127337195</v>
      </c>
      <c r="P15" s="45">
        <v>-29.427678571428565</v>
      </c>
      <c r="Q15" s="45">
        <v>5.604462507680872E-2</v>
      </c>
      <c r="R15" s="45">
        <f t="shared" si="0"/>
        <v>-27.939472888764879</v>
      </c>
      <c r="S15" s="45">
        <f t="shared" si="1"/>
        <v>1.2469104777509823</v>
      </c>
    </row>
    <row r="16" spans="1:19" s="36" customFormat="1" x14ac:dyDescent="0.2">
      <c r="A16" s="45" t="s">
        <v>82</v>
      </c>
      <c r="B16" s="45">
        <v>-22.657291666666673</v>
      </c>
      <c r="C16" s="45">
        <v>0.9945385864811892</v>
      </c>
      <c r="D16" s="45">
        <v>-24.706770833333334</v>
      </c>
      <c r="E16" s="45">
        <v>5.9079043097645362E-2</v>
      </c>
      <c r="F16" s="45">
        <v>-17.733333333333327</v>
      </c>
      <c r="G16" s="45">
        <v>0.50969631481239352</v>
      </c>
      <c r="H16" s="45">
        <v>-20.394270833333326</v>
      </c>
      <c r="I16" s="45">
        <v>0.35698879534237477</v>
      </c>
      <c r="J16" s="45">
        <v>-22.266666666666666</v>
      </c>
      <c r="K16" s="45">
        <v>0.43806430273800445</v>
      </c>
      <c r="L16" s="45">
        <v>-21.371875000000006</v>
      </c>
      <c r="M16" s="45">
        <v>0.95213234374219102</v>
      </c>
      <c r="N16" s="45">
        <v>-22.820833333333336</v>
      </c>
      <c r="O16" s="45">
        <v>0.42294483485832207</v>
      </c>
      <c r="P16" s="45">
        <v>-18.432812500000008</v>
      </c>
      <c r="Q16" s="45">
        <v>0.32279611728354723</v>
      </c>
      <c r="R16" s="45">
        <f t="shared" si="0"/>
        <v>-21.297981770833335</v>
      </c>
      <c r="S16" s="45">
        <f t="shared" si="1"/>
        <v>2.3440825398597349</v>
      </c>
    </row>
    <row r="17" spans="1:19" s="36" customFormat="1" x14ac:dyDescent="0.2">
      <c r="A17" s="45" t="s">
        <v>11</v>
      </c>
      <c r="B17" s="45">
        <v>-20.397101449275365</v>
      </c>
      <c r="C17" s="45">
        <v>0.2253449208066011</v>
      </c>
      <c r="D17" s="45">
        <v>-20.307246376811584</v>
      </c>
      <c r="E17" s="45">
        <v>0.13028814220795285</v>
      </c>
      <c r="F17" s="45">
        <v>-18.481884057971019</v>
      </c>
      <c r="G17" s="45">
        <v>0.10661613386350111</v>
      </c>
      <c r="H17" s="45">
        <v>-20.143478260869564</v>
      </c>
      <c r="I17" s="45">
        <v>0.23712725135111179</v>
      </c>
      <c r="J17" s="45">
        <v>-20.732608695652175</v>
      </c>
      <c r="K17" s="45">
        <v>0.33645257219009789</v>
      </c>
      <c r="L17" s="45">
        <v>-20.885507246376815</v>
      </c>
      <c r="M17" s="45">
        <v>0.29239072032698621</v>
      </c>
      <c r="N17" s="45">
        <v>-20.836231884057973</v>
      </c>
      <c r="O17" s="45">
        <v>0.18250205478295228</v>
      </c>
      <c r="P17" s="45">
        <v>-21.962318840579716</v>
      </c>
      <c r="Q17" s="45">
        <v>0.18356833423369601</v>
      </c>
      <c r="R17" s="45">
        <f t="shared" si="0"/>
        <v>-20.468297101449277</v>
      </c>
      <c r="S17" s="45">
        <f t="shared" si="1"/>
        <v>0.97788051420253375</v>
      </c>
    </row>
    <row r="18" spans="1:19" s="36" customFormat="1" x14ac:dyDescent="0.2">
      <c r="A18" s="3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39"/>
      <c r="M18" s="39"/>
      <c r="N18" s="39"/>
      <c r="O18" s="39"/>
      <c r="P18" s="39"/>
      <c r="Q18" s="39"/>
      <c r="R18" s="39"/>
      <c r="S18" s="39"/>
    </row>
    <row r="19" spans="1:19" s="36" customFormat="1" x14ac:dyDescent="0.2">
      <c r="A19" s="68" t="s">
        <v>89</v>
      </c>
      <c r="B19" s="67" t="s">
        <v>73</v>
      </c>
      <c r="C19" s="67"/>
      <c r="D19" s="67" t="s">
        <v>74</v>
      </c>
      <c r="E19" s="67"/>
      <c r="F19" s="67" t="s">
        <v>75</v>
      </c>
      <c r="G19" s="67"/>
      <c r="H19" s="67" t="s">
        <v>76</v>
      </c>
      <c r="I19" s="67"/>
      <c r="J19" s="67" t="s">
        <v>77</v>
      </c>
      <c r="K19" s="67"/>
      <c r="L19" s="67" t="s">
        <v>78</v>
      </c>
      <c r="M19" s="67"/>
      <c r="N19" s="67" t="s">
        <v>87</v>
      </c>
      <c r="O19" s="67"/>
      <c r="P19" s="46"/>
      <c r="Q19" s="46"/>
      <c r="R19" s="46"/>
      <c r="S19" s="46"/>
    </row>
    <row r="20" spans="1:19" s="36" customFormat="1" x14ac:dyDescent="0.2">
      <c r="A20" s="69"/>
      <c r="B20" s="44" t="s">
        <v>85</v>
      </c>
      <c r="C20" s="44" t="s">
        <v>86</v>
      </c>
      <c r="D20" s="44" t="s">
        <v>85</v>
      </c>
      <c r="E20" s="44" t="s">
        <v>86</v>
      </c>
      <c r="F20" s="44" t="s">
        <v>85</v>
      </c>
      <c r="G20" s="44" t="s">
        <v>86</v>
      </c>
      <c r="H20" s="44" t="s">
        <v>85</v>
      </c>
      <c r="I20" s="44" t="s">
        <v>86</v>
      </c>
      <c r="J20" s="44" t="s">
        <v>85</v>
      </c>
      <c r="K20" s="44" t="s">
        <v>86</v>
      </c>
      <c r="L20" s="44" t="s">
        <v>85</v>
      </c>
      <c r="M20" s="44" t="s">
        <v>86</v>
      </c>
      <c r="N20" s="44" t="s">
        <v>85</v>
      </c>
      <c r="O20" s="44" t="s">
        <v>86</v>
      </c>
      <c r="P20" s="46"/>
      <c r="Q20" s="46"/>
      <c r="R20" s="46"/>
      <c r="S20" s="46"/>
    </row>
    <row r="21" spans="1:19" s="36" customFormat="1" x14ac:dyDescent="0.2">
      <c r="A21" s="45" t="s">
        <v>17</v>
      </c>
      <c r="B21" s="45">
        <v>14.3307</v>
      </c>
      <c r="C21" s="45">
        <v>0.40233195249694026</v>
      </c>
      <c r="D21" s="45">
        <v>14.96028571428571</v>
      </c>
      <c r="E21" s="45">
        <v>0.1430524379379825</v>
      </c>
      <c r="F21" s="16">
        <v>14.307678571428571</v>
      </c>
      <c r="G21" s="16">
        <v>0.17169425344683645</v>
      </c>
      <c r="H21" s="16">
        <v>14.007904761904761</v>
      </c>
      <c r="I21" s="16">
        <v>0.17288821050995215</v>
      </c>
      <c r="J21" s="45">
        <v>14.412142857142857</v>
      </c>
      <c r="K21" s="45">
        <v>0.15262044423995089</v>
      </c>
      <c r="L21" s="48">
        <v>13.859066666666667</v>
      </c>
      <c r="M21" s="48">
        <v>0.46589734205437716</v>
      </c>
      <c r="N21" s="45">
        <f>AVERAGE(B21,D21,F21,H21,J21,L21)</f>
        <v>14.312963095238095</v>
      </c>
      <c r="O21" s="45">
        <f>STDEV(B21,D21,F21,H21,J21,L21)</f>
        <v>0.38165122216248293</v>
      </c>
      <c r="P21" s="46"/>
      <c r="Q21" s="46"/>
      <c r="R21" s="46"/>
      <c r="S21" s="46"/>
    </row>
    <row r="22" spans="1:19" s="36" customFormat="1" x14ac:dyDescent="0.2">
      <c r="A22" s="45" t="s">
        <v>12</v>
      </c>
      <c r="B22" s="45">
        <v>9.128400000000001</v>
      </c>
      <c r="C22" s="45">
        <v>0.44879022568084803</v>
      </c>
      <c r="D22" s="45">
        <v>9.6637142857142848</v>
      </c>
      <c r="E22" s="45">
        <v>0.12514391715141401</v>
      </c>
      <c r="F22" s="16">
        <v>8.7039285714285715</v>
      </c>
      <c r="G22" s="16">
        <v>0.34854985296224134</v>
      </c>
      <c r="H22" s="16">
        <v>9.1646190476190466</v>
      </c>
      <c r="I22" s="16">
        <v>7.9908280755709701E-2</v>
      </c>
      <c r="J22" s="45">
        <v>8.0697142857142854</v>
      </c>
      <c r="K22" s="45">
        <v>0.2065018159726448</v>
      </c>
      <c r="L22" s="48">
        <v>7.813133333333333</v>
      </c>
      <c r="M22" s="48">
        <v>0.41550250701209196</v>
      </c>
      <c r="N22" s="45">
        <f t="shared" ref="N22:N34" si="2">AVERAGE(B22,D22,F22,H22,J22,L22)</f>
        <v>8.757251587301587</v>
      </c>
      <c r="O22" s="45">
        <f t="shared" ref="O22:O34" si="3">STDEV(B22,D22,F22,H22,J22,L22)</f>
        <v>0.70601475595903596</v>
      </c>
      <c r="P22" s="46"/>
      <c r="Q22" s="46"/>
      <c r="R22" s="46"/>
      <c r="S22" s="46"/>
    </row>
    <row r="23" spans="1:19" s="36" customFormat="1" x14ac:dyDescent="0.2">
      <c r="A23" s="45" t="s">
        <v>6</v>
      </c>
      <c r="B23" s="45">
        <v>7.9396000000000013</v>
      </c>
      <c r="C23" s="45">
        <v>0.28277788692423084</v>
      </c>
      <c r="D23" s="45">
        <v>7.4239523809523824</v>
      </c>
      <c r="E23" s="45">
        <v>0.24858868303551812</v>
      </c>
      <c r="F23" s="16">
        <v>8.5272500000000004</v>
      </c>
      <c r="G23" s="16">
        <v>0.25917095387665168</v>
      </c>
      <c r="H23" s="16">
        <v>8.10990476190476</v>
      </c>
      <c r="I23" s="16">
        <v>0.34745407370375353</v>
      </c>
      <c r="J23" s="45">
        <v>10.289000000000001</v>
      </c>
      <c r="K23" s="45">
        <v>0.31952464693666494</v>
      </c>
      <c r="L23" s="48">
        <v>9.4299333333333344</v>
      </c>
      <c r="M23" s="48">
        <v>0.21856882973867378</v>
      </c>
      <c r="N23" s="45">
        <f t="shared" si="2"/>
        <v>8.6199400793650796</v>
      </c>
      <c r="O23" s="45">
        <f t="shared" si="3"/>
        <v>1.0586620579163617</v>
      </c>
      <c r="P23" s="46"/>
      <c r="Q23" s="46"/>
      <c r="R23" s="46"/>
      <c r="S23" s="46"/>
    </row>
    <row r="24" spans="1:19" s="36" customFormat="1" x14ac:dyDescent="0.2">
      <c r="A24" s="45" t="s">
        <v>13</v>
      </c>
      <c r="B24" s="45">
        <v>4.3735999999999997</v>
      </c>
      <c r="C24" s="45">
        <v>0.16837062293246613</v>
      </c>
      <c r="D24" s="45">
        <v>5.057666666666667</v>
      </c>
      <c r="E24" s="45">
        <v>0.35416145094198692</v>
      </c>
      <c r="F24" s="16">
        <v>3.7765714285714296</v>
      </c>
      <c r="G24" s="16">
        <v>0.34985139702450241</v>
      </c>
      <c r="H24" s="16">
        <v>6.0694761904761902</v>
      </c>
      <c r="I24" s="16">
        <v>0.13460064388157028</v>
      </c>
      <c r="J24" s="45">
        <v>2.1929523809523812</v>
      </c>
      <c r="K24" s="45">
        <v>0.46194949218863024</v>
      </c>
      <c r="L24" s="48">
        <v>1.3280666666666665</v>
      </c>
      <c r="M24" s="48">
        <v>0.39953764945663556</v>
      </c>
      <c r="N24" s="45">
        <f t="shared" si="2"/>
        <v>3.799722222222222</v>
      </c>
      <c r="O24" s="45">
        <f t="shared" si="3"/>
        <v>1.7750982774432544</v>
      </c>
      <c r="P24" s="46"/>
      <c r="Q24" s="46"/>
      <c r="R24" s="46"/>
      <c r="S24" s="46"/>
    </row>
    <row r="25" spans="1:19" s="36" customFormat="1" x14ac:dyDescent="0.2">
      <c r="A25" s="45" t="s">
        <v>8</v>
      </c>
      <c r="B25" s="45">
        <v>9.9956500000000013</v>
      </c>
      <c r="C25" s="45">
        <v>0.21935416567733595</v>
      </c>
      <c r="D25" s="45">
        <v>9.3455714285714286</v>
      </c>
      <c r="E25" s="45">
        <v>0.27760943787991055</v>
      </c>
      <c r="F25" s="16">
        <v>9.6479285714285687</v>
      </c>
      <c r="G25" s="16">
        <v>0.1377691305530136</v>
      </c>
      <c r="H25" s="16">
        <v>9.3783809523809545</v>
      </c>
      <c r="I25" s="16">
        <v>0.17417615604132888</v>
      </c>
      <c r="J25" s="45">
        <v>11.985857142857142</v>
      </c>
      <c r="K25" s="45">
        <v>0.49706840575518363</v>
      </c>
      <c r="L25" s="48">
        <v>11.7226</v>
      </c>
      <c r="M25" s="48">
        <v>0.49689938619402646</v>
      </c>
      <c r="N25" s="45">
        <f t="shared" si="2"/>
        <v>10.345998015873016</v>
      </c>
      <c r="O25" s="45">
        <f t="shared" si="3"/>
        <v>1.1942656152372033</v>
      </c>
      <c r="P25" s="46"/>
      <c r="Q25" s="46"/>
      <c r="R25" s="46"/>
      <c r="S25" s="46"/>
    </row>
    <row r="26" spans="1:19" s="36" customFormat="1" x14ac:dyDescent="0.2">
      <c r="A26" s="45" t="s">
        <v>10</v>
      </c>
      <c r="B26" s="45">
        <v>6.6077500000000002</v>
      </c>
      <c r="C26" s="45">
        <v>0.5842387497133914</v>
      </c>
      <c r="D26" s="45">
        <v>9.0405238095238101</v>
      </c>
      <c r="E26" s="45">
        <v>9.7166523727739013E-2</v>
      </c>
      <c r="F26" s="16">
        <v>7.7804642857142863</v>
      </c>
      <c r="G26" s="16">
        <v>0.54883778720735554</v>
      </c>
      <c r="H26" s="16">
        <v>7.4785238095238089</v>
      </c>
      <c r="I26" s="16">
        <v>0.50693720847194979</v>
      </c>
      <c r="J26" s="45">
        <v>5.9863333333333335</v>
      </c>
      <c r="K26" s="45">
        <v>0.15116326714295822</v>
      </c>
      <c r="L26" s="48">
        <v>6.4071333333333333</v>
      </c>
      <c r="M26" s="48">
        <v>9.3179039130768651E-2</v>
      </c>
      <c r="N26" s="45">
        <f t="shared" si="2"/>
        <v>7.2167880952380949</v>
      </c>
      <c r="O26" s="45">
        <f t="shared" si="3"/>
        <v>1.1182786364251107</v>
      </c>
      <c r="P26" s="46"/>
      <c r="Q26" s="46"/>
      <c r="R26" s="46"/>
      <c r="S26" s="46"/>
    </row>
    <row r="27" spans="1:19" s="36" customFormat="1" x14ac:dyDescent="0.2">
      <c r="A27" s="45" t="s">
        <v>7</v>
      </c>
      <c r="B27" s="45">
        <v>7.0675500000000007</v>
      </c>
      <c r="C27" s="45">
        <v>0.68188922609663405</v>
      </c>
      <c r="D27" s="45">
        <v>4.9432380952380948</v>
      </c>
      <c r="E27" s="45">
        <v>0.18700891244358814</v>
      </c>
      <c r="F27" s="16">
        <v>7.7659642857142863</v>
      </c>
      <c r="G27" s="16">
        <v>1.2164608159191441</v>
      </c>
      <c r="H27" s="16">
        <v>8.4965238095238114</v>
      </c>
      <c r="I27" s="16">
        <v>0.57268344950184591</v>
      </c>
      <c r="J27" s="45">
        <v>6.5192380952380953</v>
      </c>
      <c r="K27" s="45">
        <v>0.3535425481230422</v>
      </c>
      <c r="L27" s="48">
        <v>7.0810000000000013</v>
      </c>
      <c r="M27" s="48">
        <v>0.30258387267004183</v>
      </c>
      <c r="N27" s="45">
        <f t="shared" si="2"/>
        <v>6.9789190476190486</v>
      </c>
      <c r="O27" s="45">
        <f t="shared" si="3"/>
        <v>1.2079854224775906</v>
      </c>
      <c r="P27" s="46"/>
      <c r="Q27" s="46"/>
      <c r="R27" s="46"/>
      <c r="S27" s="46"/>
    </row>
    <row r="28" spans="1:19" s="36" customFormat="1" x14ac:dyDescent="0.2">
      <c r="A28" s="45" t="s">
        <v>81</v>
      </c>
      <c r="B28" s="45">
        <v>8.6003499999999988</v>
      </c>
      <c r="C28" s="45">
        <v>3.573397076545879E-2</v>
      </c>
      <c r="D28" s="45">
        <v>9.365000000000002</v>
      </c>
      <c r="E28" s="45">
        <v>0.19559396718712938</v>
      </c>
      <c r="F28" s="16">
        <v>9.0576428571428558</v>
      </c>
      <c r="G28" s="16">
        <v>0.26628994223089486</v>
      </c>
      <c r="H28" s="16">
        <v>9.1360476190476199</v>
      </c>
      <c r="I28" s="16">
        <v>0.25490455730200967</v>
      </c>
      <c r="J28" s="45">
        <v>8.2489047619047611</v>
      </c>
      <c r="K28" s="45">
        <v>0.35063418734249674</v>
      </c>
      <c r="L28" s="48">
        <v>8.6921333333333344</v>
      </c>
      <c r="M28" s="48">
        <v>0.2200961910922889</v>
      </c>
      <c r="N28" s="45">
        <f t="shared" si="2"/>
        <v>8.8500130952380953</v>
      </c>
      <c r="O28" s="45">
        <f t="shared" si="3"/>
        <v>0.40956715875703897</v>
      </c>
      <c r="P28" s="46"/>
      <c r="Q28" s="46"/>
      <c r="R28" s="46"/>
      <c r="S28" s="46"/>
    </row>
    <row r="29" spans="1:19" s="36" customFormat="1" x14ac:dyDescent="0.2">
      <c r="A29" s="45" t="s">
        <v>16</v>
      </c>
      <c r="B29" s="45">
        <v>10.494900000000001</v>
      </c>
      <c r="C29" s="45">
        <v>0.13083450105636052</v>
      </c>
      <c r="D29" s="45">
        <v>10.703714285714284</v>
      </c>
      <c r="E29" s="45">
        <v>0.13128594745821132</v>
      </c>
      <c r="F29" s="16">
        <v>10.57625</v>
      </c>
      <c r="G29" s="16">
        <v>0.4863944729675011</v>
      </c>
      <c r="H29" s="16">
        <v>9.9847142857142863</v>
      </c>
      <c r="I29" s="16">
        <v>0.72330698876756405</v>
      </c>
      <c r="J29" s="45">
        <v>10.544857142857143</v>
      </c>
      <c r="K29" s="45">
        <v>0.90036492601611184</v>
      </c>
      <c r="L29" s="48">
        <v>10.700199999999999</v>
      </c>
      <c r="M29" s="48">
        <v>0.178496498565098</v>
      </c>
      <c r="N29" s="45">
        <f t="shared" si="2"/>
        <v>10.500772619047618</v>
      </c>
      <c r="O29" s="45">
        <f t="shared" si="3"/>
        <v>0.26643857516327035</v>
      </c>
      <c r="P29" s="46"/>
      <c r="Q29" s="46"/>
      <c r="R29" s="46"/>
      <c r="S29" s="46"/>
    </row>
    <row r="30" spans="1:19" s="36" customFormat="1" x14ac:dyDescent="0.2">
      <c r="A30" s="45" t="s">
        <v>14</v>
      </c>
      <c r="B30" s="45">
        <v>7.9742999999999995</v>
      </c>
      <c r="C30" s="45">
        <v>0.17482467407853639</v>
      </c>
      <c r="D30" s="45">
        <v>8.3287142857142875</v>
      </c>
      <c r="E30" s="45">
        <v>0.2078051972401076</v>
      </c>
      <c r="F30" s="16">
        <v>8.4886785714285722</v>
      </c>
      <c r="G30" s="16">
        <v>0.41053166747523867</v>
      </c>
      <c r="H30" s="16">
        <v>8.4914761904761882</v>
      </c>
      <c r="I30" s="16">
        <v>0.19479305257973961</v>
      </c>
      <c r="J30" s="45">
        <v>8.1578095238095241</v>
      </c>
      <c r="K30" s="45">
        <v>0.59720794814983269</v>
      </c>
      <c r="L30" s="48">
        <v>8.7208666666666677</v>
      </c>
      <c r="M30" s="48">
        <v>0.14828800805639469</v>
      </c>
      <c r="N30" s="45">
        <f t="shared" si="2"/>
        <v>8.3603075396825393</v>
      </c>
      <c r="O30" s="45">
        <f t="shared" si="3"/>
        <v>0.26634286985564376</v>
      </c>
      <c r="P30" s="46"/>
      <c r="Q30" s="46"/>
      <c r="R30" s="46"/>
      <c r="S30" s="46"/>
    </row>
    <row r="31" spans="1:19" s="36" customFormat="1" x14ac:dyDescent="0.2">
      <c r="A31" s="45" t="s">
        <v>15</v>
      </c>
      <c r="B31" s="45">
        <v>7.5009000000000006</v>
      </c>
      <c r="C31" s="45">
        <v>0.12428059650108959</v>
      </c>
      <c r="D31" s="45">
        <v>8.8253809523809519</v>
      </c>
      <c r="E31" s="45">
        <v>6.2524661801031528E-2</v>
      </c>
      <c r="F31" s="16">
        <v>7.8513928571428577</v>
      </c>
      <c r="G31" s="16">
        <v>0.44269656651029016</v>
      </c>
      <c r="H31" s="16">
        <v>8.3868571428571421</v>
      </c>
      <c r="I31" s="16">
        <v>0.12297967311714571</v>
      </c>
      <c r="J31" s="45">
        <v>6.3393809523809521</v>
      </c>
      <c r="K31" s="45">
        <v>9.8195383462428482E-2</v>
      </c>
      <c r="L31" s="48">
        <v>5.9920666666666662</v>
      </c>
      <c r="M31" s="48">
        <v>0.21391898778120041</v>
      </c>
      <c r="N31" s="45">
        <f t="shared" si="2"/>
        <v>7.4826630952380944</v>
      </c>
      <c r="O31" s="45">
        <f t="shared" si="3"/>
        <v>1.121224697613785</v>
      </c>
      <c r="P31" s="46"/>
      <c r="Q31" s="46"/>
      <c r="R31" s="46"/>
      <c r="S31" s="46"/>
    </row>
    <row r="32" spans="1:19" s="36" customFormat="1" x14ac:dyDescent="0.2">
      <c r="A32" s="45" t="s">
        <v>9</v>
      </c>
      <c r="B32" s="45">
        <v>7.2511499999999991</v>
      </c>
      <c r="C32" s="45">
        <v>0.61913885087811005</v>
      </c>
      <c r="D32" s="45">
        <v>8.4389047619047624</v>
      </c>
      <c r="E32" s="45">
        <v>0.36819333689426459</v>
      </c>
      <c r="F32" s="16">
        <v>6.8369642857142869</v>
      </c>
      <c r="G32" s="16">
        <v>0.93646725338725489</v>
      </c>
      <c r="H32" s="16">
        <v>7.558190476190477</v>
      </c>
      <c r="I32" s="16">
        <v>0.15285723186468236</v>
      </c>
      <c r="J32" s="45">
        <v>6.2485714285714282</v>
      </c>
      <c r="K32" s="45">
        <v>0.18210711133835478</v>
      </c>
      <c r="L32" s="48">
        <v>6.9249333333333345</v>
      </c>
      <c r="M32" s="48">
        <v>0.53221455573230392</v>
      </c>
      <c r="N32" s="45">
        <f t="shared" si="2"/>
        <v>7.2097857142857151</v>
      </c>
      <c r="O32" s="45">
        <f t="shared" si="3"/>
        <v>0.74537240558904883</v>
      </c>
      <c r="P32" s="46"/>
      <c r="Q32" s="46"/>
      <c r="R32" s="46"/>
      <c r="S32" s="46"/>
    </row>
    <row r="33" spans="1:19" s="36" customFormat="1" x14ac:dyDescent="0.2">
      <c r="A33" s="45" t="s">
        <v>82</v>
      </c>
      <c r="B33" s="45">
        <v>0</v>
      </c>
      <c r="C33" s="45">
        <v>0</v>
      </c>
      <c r="D33" s="45">
        <v>0</v>
      </c>
      <c r="E33" s="45">
        <v>0</v>
      </c>
      <c r="F33" s="16">
        <v>0</v>
      </c>
      <c r="G33" s="16">
        <v>0</v>
      </c>
      <c r="H33" s="16">
        <v>0</v>
      </c>
      <c r="I33" s="16">
        <v>0</v>
      </c>
      <c r="J33" s="45">
        <v>0</v>
      </c>
      <c r="K33" s="45">
        <v>0</v>
      </c>
      <c r="L33" s="48">
        <v>0</v>
      </c>
      <c r="M33" s="48">
        <v>0</v>
      </c>
      <c r="N33" s="45">
        <f t="shared" si="2"/>
        <v>0</v>
      </c>
      <c r="O33" s="45">
        <f t="shared" si="3"/>
        <v>0</v>
      </c>
      <c r="P33" s="46"/>
      <c r="Q33" s="46"/>
      <c r="R33" s="46"/>
      <c r="S33" s="46"/>
    </row>
    <row r="34" spans="1:19" s="36" customFormat="1" x14ac:dyDescent="0.2">
      <c r="A34" s="44" t="s">
        <v>11</v>
      </c>
      <c r="B34" s="44">
        <v>6.0389999999999988</v>
      </c>
      <c r="C34" s="44">
        <v>0.40129540241572675</v>
      </c>
      <c r="D34" s="44">
        <v>7.6189523809523809</v>
      </c>
      <c r="E34" s="44">
        <v>0.85337584529521815</v>
      </c>
      <c r="F34" s="22">
        <v>5.6196785714285715</v>
      </c>
      <c r="G34" s="22">
        <v>0.71411221107050249</v>
      </c>
      <c r="H34" s="22">
        <v>4.4532857142857143</v>
      </c>
      <c r="I34" s="22">
        <v>0.58150580392632178</v>
      </c>
      <c r="J34" s="44">
        <v>6.467833333333334</v>
      </c>
      <c r="K34" s="44">
        <v>0.53912367164995967</v>
      </c>
      <c r="L34" s="49">
        <v>5.5295333333333332</v>
      </c>
      <c r="M34" s="49">
        <v>0.74720902921025512</v>
      </c>
      <c r="N34" s="44">
        <f t="shared" si="2"/>
        <v>5.9547138888888895</v>
      </c>
      <c r="O34" s="44">
        <f t="shared" si="3"/>
        <v>1.0571091905304197</v>
      </c>
      <c r="P34" s="47"/>
      <c r="Q34" s="47"/>
      <c r="R34" s="47"/>
      <c r="S34" s="47"/>
    </row>
    <row r="35" spans="1:19" x14ac:dyDescent="0.15">
      <c r="A35" s="21"/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18">
    <mergeCell ref="L19:M19"/>
    <mergeCell ref="N19:O19"/>
    <mergeCell ref="N2:O2"/>
    <mergeCell ref="P2:Q2"/>
    <mergeCell ref="R2:S2"/>
    <mergeCell ref="L2:M2"/>
    <mergeCell ref="A2:A3"/>
    <mergeCell ref="A19:A20"/>
    <mergeCell ref="B19:C19"/>
    <mergeCell ref="D19:E19"/>
    <mergeCell ref="F19:G19"/>
    <mergeCell ref="H19:I19"/>
    <mergeCell ref="J19:K19"/>
    <mergeCell ref="B2:C2"/>
    <mergeCell ref="D2:E2"/>
    <mergeCell ref="F2:G2"/>
    <mergeCell ref="H2:I2"/>
    <mergeCell ref="J2:K2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91F7-E288-C54E-98B0-9F7F293C6C9C}">
  <dimension ref="A1:S29"/>
  <sheetViews>
    <sheetView workbookViewId="0">
      <selection activeCell="A2" sqref="A2:A3"/>
    </sheetView>
  </sheetViews>
  <sheetFormatPr baseColWidth="10" defaultRowHeight="16" x14ac:dyDescent="0.2"/>
  <cols>
    <col min="1" max="1" width="9.33203125" style="23" customWidth="1"/>
    <col min="2" max="3" width="7.1640625" style="23" bestFit="1" customWidth="1"/>
    <col min="4" max="4" width="1.83203125" style="23" customWidth="1"/>
    <col min="5" max="5" width="7.5" style="23" bestFit="1" customWidth="1"/>
    <col min="6" max="6" width="28.33203125" style="23" bestFit="1" customWidth="1"/>
    <col min="7" max="7" width="28.83203125" style="23" bestFit="1" customWidth="1"/>
    <col min="8" max="8" width="1.83203125" style="23" customWidth="1"/>
    <col min="9" max="9" width="7.5" style="23" bestFit="1" customWidth="1"/>
    <col min="10" max="10" width="28.33203125" style="23" bestFit="1" customWidth="1"/>
    <col min="11" max="11" width="29.6640625" style="23" bestFit="1" customWidth="1"/>
    <col min="12" max="16384" width="10.83203125" style="23"/>
  </cols>
  <sheetData>
    <row r="1" spans="1:19" s="36" customFormat="1" ht="20" customHeight="1" x14ac:dyDescent="0.2">
      <c r="A1" s="37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  <c r="N1" s="39"/>
      <c r="O1" s="39"/>
      <c r="P1" s="39"/>
      <c r="Q1" s="39"/>
      <c r="R1" s="39"/>
      <c r="S1" s="39"/>
    </row>
    <row r="2" spans="1:19" s="53" customFormat="1" x14ac:dyDescent="0.2">
      <c r="A2" s="59" t="s">
        <v>0</v>
      </c>
      <c r="B2" s="70" t="s">
        <v>1</v>
      </c>
      <c r="C2" s="70"/>
      <c r="D2" s="50"/>
      <c r="E2" s="58" t="s">
        <v>90</v>
      </c>
      <c r="F2" s="58"/>
      <c r="G2" s="58"/>
      <c r="H2" s="4"/>
      <c r="I2" s="58" t="s">
        <v>91</v>
      </c>
      <c r="J2" s="58"/>
      <c r="K2" s="58"/>
    </row>
    <row r="3" spans="1:19" s="53" customFormat="1" ht="17" x14ac:dyDescent="0.2">
      <c r="A3" s="60"/>
      <c r="B3" s="6" t="s">
        <v>3</v>
      </c>
      <c r="C3" s="26" t="s">
        <v>4</v>
      </c>
      <c r="D3" s="26"/>
      <c r="E3" s="51" t="s">
        <v>92</v>
      </c>
      <c r="F3" s="52" t="s">
        <v>99</v>
      </c>
      <c r="G3" s="52" t="s">
        <v>100</v>
      </c>
      <c r="H3" s="52"/>
      <c r="I3" s="51" t="s">
        <v>92</v>
      </c>
      <c r="J3" s="52" t="s">
        <v>101</v>
      </c>
      <c r="K3" s="52" t="s">
        <v>102</v>
      </c>
    </row>
    <row r="4" spans="1:19" s="53" customFormat="1" ht="13" customHeight="1" x14ac:dyDescent="0.2">
      <c r="A4" s="13" t="s">
        <v>18</v>
      </c>
      <c r="B4" s="14">
        <v>36159</v>
      </c>
      <c r="C4" s="14">
        <v>36173</v>
      </c>
      <c r="D4" s="54"/>
      <c r="E4" s="16">
        <v>-21.895838482994719</v>
      </c>
      <c r="F4" s="45">
        <v>-21.194144828869046</v>
      </c>
      <c r="G4" s="45">
        <v>-20.976999803698213</v>
      </c>
      <c r="H4" s="55"/>
      <c r="I4" s="16">
        <v>6.79</v>
      </c>
      <c r="J4" s="45">
        <v>6.6677937466666677</v>
      </c>
      <c r="K4" s="45">
        <v>6.7802928133333333</v>
      </c>
    </row>
    <row r="5" spans="1:19" s="53" customFormat="1" ht="13" customHeight="1" x14ac:dyDescent="0.2">
      <c r="A5" s="13" t="s">
        <v>19</v>
      </c>
      <c r="B5" s="14">
        <v>36404</v>
      </c>
      <c r="C5" s="14">
        <v>36418</v>
      </c>
      <c r="D5" s="54"/>
      <c r="E5" s="16" t="s">
        <v>20</v>
      </c>
      <c r="F5" s="45" t="s">
        <v>20</v>
      </c>
      <c r="G5" s="55" t="s">
        <v>20</v>
      </c>
      <c r="H5" s="45"/>
      <c r="I5" s="16">
        <v>7.18</v>
      </c>
      <c r="J5" s="45" t="s">
        <v>20</v>
      </c>
      <c r="K5" s="45" t="s">
        <v>20</v>
      </c>
    </row>
    <row r="6" spans="1:19" s="53" customFormat="1" ht="13" customHeight="1" x14ac:dyDescent="0.2">
      <c r="A6" s="13" t="s">
        <v>21</v>
      </c>
      <c r="B6" s="14">
        <v>36530</v>
      </c>
      <c r="C6" s="14">
        <v>36544</v>
      </c>
      <c r="D6" s="54"/>
      <c r="E6" s="16">
        <v>-21.7216223158754</v>
      </c>
      <c r="F6" s="45">
        <v>-21.086997693452378</v>
      </c>
      <c r="G6" s="45">
        <v>-21.487549366655685</v>
      </c>
      <c r="H6" s="45"/>
      <c r="I6" s="16">
        <v>7.52</v>
      </c>
      <c r="J6" s="45">
        <v>7.7114357466666661</v>
      </c>
      <c r="K6" s="45">
        <v>7.6590570133333333</v>
      </c>
    </row>
    <row r="7" spans="1:19" s="53" customFormat="1" ht="13" customHeight="1" x14ac:dyDescent="0.2">
      <c r="A7" s="13" t="s">
        <v>22</v>
      </c>
      <c r="B7" s="14">
        <v>36621</v>
      </c>
      <c r="C7" s="14">
        <v>36635</v>
      </c>
      <c r="D7" s="54"/>
      <c r="E7" s="16" t="s">
        <v>20</v>
      </c>
      <c r="F7" s="45" t="s">
        <v>20</v>
      </c>
      <c r="G7" s="55" t="s">
        <v>20</v>
      </c>
      <c r="H7" s="45"/>
      <c r="I7" s="16">
        <v>6.88</v>
      </c>
      <c r="J7" s="45" t="s">
        <v>20</v>
      </c>
      <c r="K7" s="45" t="s">
        <v>20</v>
      </c>
    </row>
    <row r="8" spans="1:19" s="53" customFormat="1" ht="13" customHeight="1" x14ac:dyDescent="0.2">
      <c r="A8" s="13" t="s">
        <v>23</v>
      </c>
      <c r="B8" s="14">
        <v>36922</v>
      </c>
      <c r="C8" s="14">
        <v>36936</v>
      </c>
      <c r="D8" s="54"/>
      <c r="E8" s="16">
        <v>-22.131220690022879</v>
      </c>
      <c r="F8" s="45">
        <v>-22.584096614583331</v>
      </c>
      <c r="G8" s="45">
        <v>-22.246204304419717</v>
      </c>
      <c r="H8" s="45"/>
      <c r="I8" s="16">
        <v>7</v>
      </c>
      <c r="J8" s="45">
        <v>7.6297601321428576</v>
      </c>
      <c r="K8" s="45">
        <v>7.6941076190476174</v>
      </c>
    </row>
    <row r="9" spans="1:19" s="53" customFormat="1" ht="13" customHeight="1" x14ac:dyDescent="0.2">
      <c r="A9" s="13" t="s">
        <v>24</v>
      </c>
      <c r="B9" s="14">
        <v>36936</v>
      </c>
      <c r="C9" s="14">
        <v>36950</v>
      </c>
      <c r="D9" s="54"/>
      <c r="E9" s="16">
        <v>-21.778189890920896</v>
      </c>
      <c r="F9" s="45">
        <v>-22.436549739583327</v>
      </c>
      <c r="G9" s="45">
        <v>-21.905670831172753</v>
      </c>
      <c r="H9" s="45"/>
      <c r="I9" s="16">
        <v>7.2</v>
      </c>
      <c r="J9" s="45">
        <v>7.4961613821428585</v>
      </c>
      <c r="K9" s="45">
        <v>7.4155159190476185</v>
      </c>
    </row>
    <row r="10" spans="1:19" s="53" customFormat="1" ht="13" customHeight="1" x14ac:dyDescent="0.2">
      <c r="A10" s="13" t="s">
        <v>25</v>
      </c>
      <c r="B10" s="14">
        <v>36950</v>
      </c>
      <c r="C10" s="14">
        <v>36964</v>
      </c>
      <c r="D10" s="54"/>
      <c r="E10" s="16">
        <v>-22.034564196217868</v>
      </c>
      <c r="F10" s="45">
        <v>-22.095084114583333</v>
      </c>
      <c r="G10" s="45">
        <v>-21.914642710948772</v>
      </c>
      <c r="H10" s="45"/>
      <c r="I10" s="16">
        <v>6.89</v>
      </c>
      <c r="J10" s="45">
        <v>7.8637937071428574</v>
      </c>
      <c r="K10" s="45">
        <v>7.5391793690476181</v>
      </c>
    </row>
    <row r="11" spans="1:19" s="53" customFormat="1" ht="13" customHeight="1" x14ac:dyDescent="0.2">
      <c r="A11" s="13" t="s">
        <v>26</v>
      </c>
      <c r="B11" s="14">
        <v>36964</v>
      </c>
      <c r="C11" s="14">
        <v>36978</v>
      </c>
      <c r="D11" s="54"/>
      <c r="E11" s="16">
        <v>-22.448149880924959</v>
      </c>
      <c r="F11" s="45">
        <v>-21.635380245535714</v>
      </c>
      <c r="G11" s="45">
        <v>-21.584513393436179</v>
      </c>
      <c r="H11" s="45"/>
      <c r="I11" s="16">
        <v>6.94</v>
      </c>
      <c r="J11" s="45">
        <v>7.1129133466666676</v>
      </c>
      <c r="K11" s="45">
        <v>7.1944273466666671</v>
      </c>
    </row>
    <row r="12" spans="1:19" s="53" customFormat="1" ht="13" customHeight="1" x14ac:dyDescent="0.2">
      <c r="A12" s="13" t="s">
        <v>27</v>
      </c>
      <c r="B12" s="14">
        <v>37295</v>
      </c>
      <c r="C12" s="14">
        <v>37307</v>
      </c>
      <c r="D12" s="54"/>
      <c r="E12" s="16">
        <v>-21.360865323004759</v>
      </c>
      <c r="F12" s="45">
        <v>-21.733744828869046</v>
      </c>
      <c r="G12" s="45">
        <v>-22.30882388063738</v>
      </c>
      <c r="H12" s="45"/>
      <c r="I12" s="16">
        <v>7.09</v>
      </c>
      <c r="J12" s="45">
        <v>7.1967430071428566</v>
      </c>
      <c r="K12" s="45">
        <v>7.514751528571427</v>
      </c>
    </row>
    <row r="13" spans="1:19" s="53" customFormat="1" ht="13" customHeight="1" x14ac:dyDescent="0.2">
      <c r="A13" s="13" t="s">
        <v>28</v>
      </c>
      <c r="B13" s="14">
        <v>37363</v>
      </c>
      <c r="C13" s="14">
        <v>37377</v>
      </c>
      <c r="D13" s="54"/>
      <c r="E13" s="16">
        <v>-20.133080441194181</v>
      </c>
      <c r="F13" s="45">
        <v>-21.41124951636905</v>
      </c>
      <c r="G13" s="45">
        <v>-21.4841454248293</v>
      </c>
      <c r="H13" s="45"/>
      <c r="I13" s="16">
        <v>7.06</v>
      </c>
      <c r="J13" s="45">
        <v>6.6577899321428582</v>
      </c>
      <c r="K13" s="45">
        <v>6.9336542785714288</v>
      </c>
    </row>
    <row r="14" spans="1:19" s="53" customFormat="1" ht="13" customHeight="1" x14ac:dyDescent="0.2">
      <c r="A14" s="13" t="s">
        <v>29</v>
      </c>
      <c r="B14" s="14">
        <v>37461</v>
      </c>
      <c r="C14" s="14">
        <v>37475</v>
      </c>
      <c r="D14" s="54"/>
      <c r="E14" s="16">
        <v>-21.611788204019781</v>
      </c>
      <c r="F14" s="45">
        <v>-21.748148214285713</v>
      </c>
      <c r="G14" s="45">
        <v>-21.994343816508771</v>
      </c>
      <c r="H14" s="45"/>
      <c r="I14" s="16">
        <v>6.96</v>
      </c>
      <c r="J14" s="45">
        <v>7.35590889047619</v>
      </c>
      <c r="K14" s="45">
        <v>7.7220048952380944</v>
      </c>
    </row>
    <row r="15" spans="1:19" s="53" customFormat="1" ht="13" customHeight="1" x14ac:dyDescent="0.2">
      <c r="A15" s="13" t="s">
        <v>30</v>
      </c>
      <c r="B15" s="14">
        <v>37573</v>
      </c>
      <c r="C15" s="14">
        <v>37587</v>
      </c>
      <c r="D15" s="54"/>
      <c r="E15" s="16">
        <v>-23.98138215558955</v>
      </c>
      <c r="F15" s="45">
        <v>-23.927256217447912</v>
      </c>
      <c r="G15" s="45">
        <v>-23.236337681421325</v>
      </c>
      <c r="H15" s="45"/>
      <c r="I15" s="16">
        <v>8.11</v>
      </c>
      <c r="J15" s="45">
        <v>8.4612533047619056</v>
      </c>
      <c r="K15" s="45">
        <v>7.9513244047619054</v>
      </c>
    </row>
    <row r="16" spans="1:19" s="53" customFormat="1" ht="13" customHeight="1" x14ac:dyDescent="0.2">
      <c r="A16" s="13" t="s">
        <v>31</v>
      </c>
      <c r="B16" s="14">
        <v>37587</v>
      </c>
      <c r="C16" s="14">
        <v>37601</v>
      </c>
      <c r="D16" s="54"/>
      <c r="E16" s="16">
        <v>-23.358941296526133</v>
      </c>
      <c r="F16" s="45">
        <v>-22.610745386904757</v>
      </c>
      <c r="G16" s="45">
        <v>-23.522822924122174</v>
      </c>
      <c r="H16" s="45"/>
      <c r="I16" s="16">
        <v>9.9499999999999993</v>
      </c>
      <c r="J16" s="45">
        <v>9.3939102949999995</v>
      </c>
      <c r="K16" s="45">
        <v>9.2576498099999984</v>
      </c>
    </row>
    <row r="17" spans="1:11" s="53" customFormat="1" ht="13" customHeight="1" x14ac:dyDescent="0.2">
      <c r="A17" s="13" t="s">
        <v>32</v>
      </c>
      <c r="B17" s="14">
        <v>37601</v>
      </c>
      <c r="C17" s="14">
        <v>37615</v>
      </c>
      <c r="D17" s="54"/>
      <c r="E17" s="16">
        <v>-23.147373710528896</v>
      </c>
      <c r="F17" s="45">
        <v>-22.350781845238089</v>
      </c>
      <c r="G17" s="45">
        <v>-22.926432559058497</v>
      </c>
      <c r="H17" s="45"/>
      <c r="I17" s="16">
        <v>8.7200000000000006</v>
      </c>
      <c r="J17" s="45">
        <v>9.1894256200000015</v>
      </c>
      <c r="K17" s="45">
        <v>9.1006744600000005</v>
      </c>
    </row>
    <row r="18" spans="1:11" s="53" customFormat="1" ht="13" customHeight="1" x14ac:dyDescent="0.2">
      <c r="A18" s="13" t="s">
        <v>33</v>
      </c>
      <c r="B18" s="14">
        <v>37615</v>
      </c>
      <c r="C18" s="14">
        <v>37629</v>
      </c>
      <c r="D18" s="54"/>
      <c r="E18" s="16">
        <v>-22.790515348312034</v>
      </c>
      <c r="F18" s="45">
        <v>-22.356051376488086</v>
      </c>
      <c r="G18" s="45">
        <v>-22.043697520932671</v>
      </c>
      <c r="H18" s="45"/>
      <c r="I18" s="16">
        <v>9.36</v>
      </c>
      <c r="J18" s="45">
        <v>8.7832854200000003</v>
      </c>
      <c r="K18" s="45">
        <v>8.9207157600000002</v>
      </c>
    </row>
    <row r="19" spans="1:11" s="53" customFormat="1" ht="13" customHeight="1" x14ac:dyDescent="0.2">
      <c r="A19" s="13" t="s">
        <v>34</v>
      </c>
      <c r="B19" s="14">
        <v>37629</v>
      </c>
      <c r="C19" s="14">
        <v>37643</v>
      </c>
      <c r="D19" s="54"/>
      <c r="E19" s="16">
        <v>-22.418822453837645</v>
      </c>
      <c r="F19" s="45">
        <v>-21.660222321428563</v>
      </c>
      <c r="G19" s="45">
        <v>-21.495437566566281</v>
      </c>
      <c r="H19" s="45"/>
      <c r="I19" s="16">
        <v>8.7799999999999994</v>
      </c>
      <c r="J19" s="45">
        <v>9.0243918700000005</v>
      </c>
      <c r="K19" s="45">
        <v>8.8441356100000004</v>
      </c>
    </row>
    <row r="20" spans="1:11" s="53" customFormat="1" ht="13" customHeight="1" x14ac:dyDescent="0.2">
      <c r="A20" s="13" t="s">
        <v>35</v>
      </c>
      <c r="B20" s="14">
        <v>37643</v>
      </c>
      <c r="C20" s="14">
        <v>37657</v>
      </c>
      <c r="D20" s="54"/>
      <c r="E20" s="16">
        <v>-22.630883085801617</v>
      </c>
      <c r="F20" s="45">
        <v>-22.945636644345232</v>
      </c>
      <c r="G20" s="45">
        <v>-23.166239605918136</v>
      </c>
      <c r="H20" s="45"/>
      <c r="I20" s="16">
        <v>8.41</v>
      </c>
      <c r="J20" s="45">
        <v>8.4720789200000013</v>
      </c>
      <c r="K20" s="45">
        <v>8.6676197599999991</v>
      </c>
    </row>
    <row r="21" spans="1:11" s="53" customFormat="1" ht="13" customHeight="1" x14ac:dyDescent="0.2">
      <c r="A21" s="13" t="s">
        <v>36</v>
      </c>
      <c r="B21" s="14">
        <v>37657</v>
      </c>
      <c r="C21" s="14">
        <v>37671</v>
      </c>
      <c r="D21" s="54"/>
      <c r="E21" s="16">
        <v>-22.160043470840971</v>
      </c>
      <c r="F21" s="45">
        <v>-21.649331956845238</v>
      </c>
      <c r="G21" s="45">
        <v>-22.107314468401668</v>
      </c>
      <c r="H21" s="45"/>
      <c r="I21" s="16">
        <v>8.11</v>
      </c>
      <c r="J21" s="45">
        <v>8.8818341450000009</v>
      </c>
      <c r="K21" s="45">
        <v>8.5942033099999993</v>
      </c>
    </row>
    <row r="22" spans="1:11" s="53" customFormat="1" ht="13" customHeight="1" x14ac:dyDescent="0.2">
      <c r="A22" s="13" t="s">
        <v>37</v>
      </c>
      <c r="B22" s="14">
        <v>37671</v>
      </c>
      <c r="C22" s="14">
        <v>37685</v>
      </c>
      <c r="D22" s="54"/>
      <c r="E22" s="16">
        <v>-21.987338668702279</v>
      </c>
      <c r="F22" s="45">
        <v>-22.570527571614583</v>
      </c>
      <c r="G22" s="45">
        <v>-22.215304865783057</v>
      </c>
      <c r="H22" s="45"/>
      <c r="I22" s="16">
        <v>9.7799999999999994</v>
      </c>
      <c r="J22" s="45">
        <v>8.5740001714285725</v>
      </c>
      <c r="K22" s="45">
        <v>8.3825491214285712</v>
      </c>
    </row>
    <row r="23" spans="1:11" s="53" customFormat="1" ht="13" customHeight="1" x14ac:dyDescent="0.2">
      <c r="A23" s="13" t="s">
        <v>38</v>
      </c>
      <c r="B23" s="14">
        <v>37874</v>
      </c>
      <c r="C23" s="14">
        <v>37888</v>
      </c>
      <c r="D23" s="54"/>
      <c r="E23" s="16">
        <v>-21.446839666571215</v>
      </c>
      <c r="F23" s="45">
        <v>-21.737941634114581</v>
      </c>
      <c r="G23" s="45">
        <v>-21.369409260033535</v>
      </c>
      <c r="H23" s="45"/>
      <c r="I23" s="16">
        <v>8.17</v>
      </c>
      <c r="J23" s="45">
        <v>7.6571460047619055</v>
      </c>
      <c r="K23" s="45">
        <v>8.1925720380952392</v>
      </c>
    </row>
    <row r="24" spans="1:11" s="53" customFormat="1" ht="13" customHeight="1" x14ac:dyDescent="0.2">
      <c r="A24" s="13" t="s">
        <v>39</v>
      </c>
      <c r="B24" s="14">
        <v>37958</v>
      </c>
      <c r="C24" s="14">
        <v>37972</v>
      </c>
      <c r="D24" s="54"/>
      <c r="E24" s="16">
        <v>-22.12494824990187</v>
      </c>
      <c r="F24" s="45">
        <v>-20.957348404947911</v>
      </c>
      <c r="G24" s="45">
        <v>-21.497911118747485</v>
      </c>
      <c r="H24" s="45"/>
      <c r="I24" s="16">
        <v>7.87</v>
      </c>
      <c r="J24" s="45">
        <v>7.320043052380953</v>
      </c>
      <c r="K24" s="45">
        <v>6.6355353714285714</v>
      </c>
    </row>
    <row r="25" spans="1:11" s="53" customFormat="1" ht="13" customHeight="1" x14ac:dyDescent="0.2">
      <c r="A25" s="13" t="s">
        <v>40</v>
      </c>
      <c r="B25" s="14">
        <v>38105</v>
      </c>
      <c r="C25" s="14">
        <v>38119</v>
      </c>
      <c r="D25" s="54"/>
      <c r="E25" s="16">
        <v>-19.231799784743956</v>
      </c>
      <c r="F25" s="45">
        <v>-20.573795535714282</v>
      </c>
      <c r="G25" s="45">
        <v>-20.076046032823058</v>
      </c>
      <c r="H25" s="45"/>
      <c r="I25" s="16">
        <v>8.16</v>
      </c>
      <c r="J25" s="45">
        <v>7.8663309607142864</v>
      </c>
      <c r="K25" s="45">
        <v>7.5042501714285708</v>
      </c>
    </row>
    <row r="26" spans="1:11" s="53" customFormat="1" ht="13" customHeight="1" x14ac:dyDescent="0.2">
      <c r="A26" s="13" t="s">
        <v>41</v>
      </c>
      <c r="B26" s="14">
        <v>38175</v>
      </c>
      <c r="C26" s="14">
        <v>38189</v>
      </c>
      <c r="D26" s="54"/>
      <c r="E26" s="16">
        <v>-20.735956609944473</v>
      </c>
      <c r="F26" s="45">
        <v>-21.747847098214276</v>
      </c>
      <c r="G26" s="45">
        <v>-21.760956062997991</v>
      </c>
      <c r="H26" s="45"/>
      <c r="I26" s="16">
        <v>7.21</v>
      </c>
      <c r="J26" s="45">
        <v>7.1717746357142875</v>
      </c>
      <c r="K26" s="45">
        <v>7.3805867214285712</v>
      </c>
    </row>
    <row r="27" spans="1:11" s="53" customFormat="1" ht="13" customHeight="1" x14ac:dyDescent="0.2">
      <c r="A27" s="13" t="s">
        <v>42</v>
      </c>
      <c r="B27" s="14">
        <v>38299</v>
      </c>
      <c r="C27" s="14">
        <v>38327</v>
      </c>
      <c r="D27" s="54"/>
      <c r="E27" s="16">
        <v>-20.754198809729083</v>
      </c>
      <c r="F27" s="45">
        <v>-20.897696056547616</v>
      </c>
      <c r="G27" s="45">
        <v>-20.584124168582829</v>
      </c>
      <c r="H27" s="45"/>
      <c r="I27" s="16">
        <v>8.4600000000000009</v>
      </c>
      <c r="J27" s="45">
        <v>8.0502257107142867</v>
      </c>
      <c r="K27" s="45">
        <v>8.648486021428571</v>
      </c>
    </row>
    <row r="28" spans="1:11" s="53" customFormat="1" ht="13" customHeight="1" x14ac:dyDescent="0.2">
      <c r="A28" s="28" t="s">
        <v>49</v>
      </c>
      <c r="B28" s="45"/>
      <c r="C28" s="45"/>
      <c r="D28" s="45"/>
      <c r="E28" s="29">
        <v>-21.490591996207989</v>
      </c>
      <c r="F28" s="29">
        <v>-21.830693559759869</v>
      </c>
      <c r="G28" s="71">
        <v>-21.732903749478716</v>
      </c>
      <c r="H28" s="71"/>
      <c r="I28" s="29">
        <v>7.7952624599085123</v>
      </c>
      <c r="J28" s="71">
        <v>7.7950239613532233</v>
      </c>
      <c r="K28" s="71">
        <v>7.8032833758544156</v>
      </c>
    </row>
    <row r="29" spans="1:11" s="53" customFormat="1" ht="13" customHeight="1" x14ac:dyDescent="0.2">
      <c r="A29" s="56" t="s">
        <v>50</v>
      </c>
      <c r="B29" s="27"/>
      <c r="C29" s="27"/>
      <c r="D29" s="27"/>
      <c r="E29" s="27">
        <v>1.3149263481888529</v>
      </c>
      <c r="F29" s="27">
        <v>0.85173869260636115</v>
      </c>
      <c r="G29" s="27">
        <v>0.8774514181747991</v>
      </c>
      <c r="H29" s="27"/>
      <c r="I29" s="27">
        <v>0.85271589851707719</v>
      </c>
      <c r="J29" s="27">
        <v>0.76815188897801323</v>
      </c>
      <c r="K29" s="27">
        <v>0.66420190040464022</v>
      </c>
    </row>
  </sheetData>
  <mergeCells count="4">
    <mergeCell ref="A2:A3"/>
    <mergeCell ref="B2:C2"/>
    <mergeCell ref="E2:G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EA1</vt:lpstr>
      <vt:lpstr>Table EA3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</dc:creator>
  <cp:lastModifiedBy>YS</cp:lastModifiedBy>
  <dcterms:created xsi:type="dcterms:W3CDTF">2020-03-05T08:14:21Z</dcterms:created>
  <dcterms:modified xsi:type="dcterms:W3CDTF">2020-03-25T02:23:40Z</dcterms:modified>
</cp:coreProperties>
</file>