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gig9\Dropbox\Aberystwyth\Meta analysis of sex differences in humor\JRP\Revision two\"/>
    </mc:Choice>
  </mc:AlternateContent>
  <bookViews>
    <workbookView xWindow="150" yWindow="30" windowWidth="20100" windowHeight="8145" tabRatio="205"/>
  </bookViews>
  <sheets>
    <sheet name="Sheet1" sheetId="1" r:id="rId1"/>
  </sheets>
  <definedNames>
    <definedName name="Continent">#REF!</definedName>
    <definedName name="Journal">#REF!</definedName>
    <definedName name="Sample">#REF!</definedName>
    <definedName name="Study">#REF!</definedName>
    <definedName name="Type">#REF!</definedName>
    <definedName name="Year">#REF!</definedName>
  </definedNames>
  <calcPr calcId="162913" concurrentCalc="0"/>
  <fileRecoveryPr autoRecover="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H67" i="1" l="1"/>
  <c r="BH68" i="1"/>
  <c r="AQ68" i="1"/>
  <c r="AQ67" i="1"/>
  <c r="BH51" i="1"/>
  <c r="BH52" i="1"/>
  <c r="BH53" i="1"/>
  <c r="BH54" i="1"/>
  <c r="BH55" i="1"/>
  <c r="BH56" i="1"/>
  <c r="BH57" i="1"/>
  <c r="BH58" i="1"/>
  <c r="BH59" i="1"/>
  <c r="BH60" i="1"/>
  <c r="BH61" i="1"/>
  <c r="BH62" i="1"/>
  <c r="BH63" i="1"/>
  <c r="BH64" i="1"/>
  <c r="BH65" i="1"/>
  <c r="BH66" i="1"/>
  <c r="BH32" i="1"/>
  <c r="BH33" i="1"/>
  <c r="BH34" i="1"/>
  <c r="BH35" i="1"/>
  <c r="BH36" i="1"/>
  <c r="BH37" i="1"/>
  <c r="BH38" i="1"/>
  <c r="BH39" i="1"/>
  <c r="BH40" i="1"/>
  <c r="BH41" i="1"/>
  <c r="BH42" i="1"/>
  <c r="BH43" i="1"/>
  <c r="BH44" i="1"/>
  <c r="BH45" i="1"/>
  <c r="BH46" i="1"/>
  <c r="BH47" i="1"/>
  <c r="BH48" i="1"/>
  <c r="BH49" i="1"/>
  <c r="BH50" i="1"/>
  <c r="BH6" i="1"/>
  <c r="BH7" i="1"/>
  <c r="BH8" i="1"/>
  <c r="BH9" i="1"/>
  <c r="BH10" i="1"/>
  <c r="BH11" i="1"/>
  <c r="BH12" i="1"/>
  <c r="BH13" i="1"/>
  <c r="BH14" i="1"/>
  <c r="BH15" i="1"/>
  <c r="BH16" i="1"/>
  <c r="BH17" i="1"/>
  <c r="BH18" i="1"/>
  <c r="BH19" i="1"/>
  <c r="BH20" i="1"/>
  <c r="BH21" i="1"/>
  <c r="BH22" i="1"/>
  <c r="BH23" i="1"/>
  <c r="BH24" i="1"/>
  <c r="BH25" i="1"/>
  <c r="BH26" i="1"/>
  <c r="BH27" i="1"/>
  <c r="BH28" i="1"/>
  <c r="BH29" i="1"/>
  <c r="BH30" i="1"/>
  <c r="BH31" i="1"/>
  <c r="BH5" i="1"/>
  <c r="BH4" i="1"/>
  <c r="BH2" i="1"/>
  <c r="BH3" i="1"/>
  <c r="AQ3" i="1"/>
  <c r="AQ66" i="1"/>
  <c r="AQ65" i="1"/>
  <c r="AQ64" i="1"/>
  <c r="AQ63" i="1"/>
  <c r="AQ62" i="1"/>
  <c r="AQ61" i="1"/>
  <c r="AQ60" i="1"/>
  <c r="AQ59" i="1"/>
  <c r="AQ54" i="1"/>
  <c r="AQ52" i="1"/>
  <c r="AQ51" i="1"/>
  <c r="AQ50" i="1"/>
  <c r="AQ32" i="1"/>
  <c r="AQ31" i="1"/>
  <c r="AQ30" i="1"/>
  <c r="AQ29" i="1"/>
  <c r="AQ28" i="1"/>
  <c r="AQ27" i="1"/>
  <c r="AQ26" i="1"/>
  <c r="AQ25" i="1"/>
  <c r="AQ24" i="1"/>
  <c r="AQ23" i="1"/>
  <c r="AQ22" i="1"/>
  <c r="AQ21" i="1"/>
  <c r="AQ20" i="1"/>
  <c r="AQ19" i="1"/>
  <c r="AQ17" i="1"/>
  <c r="AQ16" i="1"/>
  <c r="AQ15" i="1"/>
  <c r="AQ14" i="1"/>
  <c r="AQ13" i="1"/>
  <c r="AQ12" i="1"/>
  <c r="AQ11" i="1"/>
  <c r="AQ10" i="1"/>
  <c r="AQ9" i="1"/>
  <c r="AQ8" i="1"/>
  <c r="AQ7" i="1"/>
  <c r="AQ6" i="1"/>
  <c r="AQ4" i="1"/>
  <c r="AT20" i="1"/>
  <c r="AV20" i="1"/>
</calcChain>
</file>

<file path=xl/sharedStrings.xml><?xml version="1.0" encoding="utf-8"?>
<sst xmlns="http://schemas.openxmlformats.org/spreadsheetml/2006/main" count="1744" uniqueCount="355">
  <si>
    <t>Study Name</t>
  </si>
  <si>
    <t>Authors' names</t>
  </si>
  <si>
    <t>Year</t>
  </si>
  <si>
    <t>Volume</t>
  </si>
  <si>
    <t>Issue</t>
  </si>
  <si>
    <t>Pages</t>
  </si>
  <si>
    <t>Department</t>
  </si>
  <si>
    <t>Country</t>
  </si>
  <si>
    <t>Sex of first author</t>
  </si>
  <si>
    <t>No. of authors</t>
  </si>
  <si>
    <t>Language</t>
  </si>
  <si>
    <t>Sample Type</t>
  </si>
  <si>
    <t>Sample Country</t>
  </si>
  <si>
    <t>Sample size</t>
  </si>
  <si>
    <t>No. of men</t>
  </si>
  <si>
    <t>No. of women</t>
  </si>
  <si>
    <t>Sample age mean</t>
  </si>
  <si>
    <t>Sample age SD</t>
  </si>
  <si>
    <t>Men mean age</t>
  </si>
  <si>
    <t>Men SD age</t>
  </si>
  <si>
    <t>Women mean age</t>
  </si>
  <si>
    <t>Women SD age</t>
  </si>
  <si>
    <t>Humor creation task</t>
  </si>
  <si>
    <t>Procedure</t>
  </si>
  <si>
    <t>For captions</t>
  </si>
  <si>
    <t>For other tasks</t>
  </si>
  <si>
    <t>Source of caption stimuli</t>
  </si>
  <si>
    <t>Humor definition</t>
  </si>
  <si>
    <t>Scale</t>
  </si>
  <si>
    <t>Response selection</t>
  </si>
  <si>
    <t>Cronbach's α</t>
  </si>
  <si>
    <t>Time limited?</t>
  </si>
  <si>
    <t>Time</t>
  </si>
  <si>
    <t>No. of items</t>
  </si>
  <si>
    <t>Judges identity</t>
  </si>
  <si>
    <t>No. of judges</t>
  </si>
  <si>
    <t>No. of male judges</t>
  </si>
  <si>
    <t>No. of female judges</t>
  </si>
  <si>
    <t>Sex differences - judges</t>
  </si>
  <si>
    <t>Men mean humor</t>
  </si>
  <si>
    <t>Men SD</t>
  </si>
  <si>
    <t>Women mean humor</t>
  </si>
  <si>
    <t>Women SD</t>
  </si>
  <si>
    <t>t(df)statistic (+ men higher)</t>
  </si>
  <si>
    <t>d (+ men higher)</t>
  </si>
  <si>
    <t>Men SD fluency</t>
  </si>
  <si>
    <t>Women SD fluency</t>
  </si>
  <si>
    <t>US</t>
  </si>
  <si>
    <t>Male</t>
  </si>
  <si>
    <t>English</t>
  </si>
  <si>
    <t>Thesis/Dissertation</t>
  </si>
  <si>
    <t>Non-random</t>
  </si>
  <si>
    <t>USA</t>
  </si>
  <si>
    <t>New caption</t>
  </si>
  <si>
    <t>Multiple captions per cartoon</t>
  </si>
  <si>
    <t>Funny</t>
  </si>
  <si>
    <t>Yes</t>
  </si>
  <si>
    <t>Graduate students</t>
  </si>
  <si>
    <t>No</t>
  </si>
  <si>
    <t>Greengross &amp; Miller (2011)</t>
  </si>
  <si>
    <t>Intelligence</t>
  </si>
  <si>
    <t>Gil Greengross, Geoffrey Miller</t>
  </si>
  <si>
    <t>188-192</t>
  </si>
  <si>
    <t>Anthropology</t>
  </si>
  <si>
    <t>Peer reviewed</t>
  </si>
  <si>
    <t>College Students</t>
  </si>
  <si>
    <t>The New Yorker - caption contest</t>
  </si>
  <si>
    <t>1-7</t>
  </si>
  <si>
    <t>10 minutes</t>
  </si>
  <si>
    <t>The New Yorker - caption removed</t>
  </si>
  <si>
    <t>Only one response</t>
  </si>
  <si>
    <t>Resume</t>
  </si>
  <si>
    <t>One response per item</t>
  </si>
  <si>
    <t>Definition</t>
  </si>
  <si>
    <t>One caption per cartoon</t>
  </si>
  <si>
    <t>Average of all responses</t>
  </si>
  <si>
    <t>Students</t>
  </si>
  <si>
    <t>Witty</t>
  </si>
  <si>
    <t>Unknown</t>
  </si>
  <si>
    <t>Men average no. of repsonses</t>
  </si>
  <si>
    <t>Women average no. of responses</t>
  </si>
  <si>
    <t>Fluency t(df)statistic (+ men higher)</t>
  </si>
  <si>
    <t>Condition/priming</t>
  </si>
  <si>
    <t>Sample</t>
  </si>
  <si>
    <t>Mickes et al. (2012)</t>
  </si>
  <si>
    <t>Psychonomic bulletin &amp; review</t>
  </si>
  <si>
    <t>Laura Mickes, Drew E. Walker, Julian L. Parris, Robert Mankoff, Nicholas J. S. Christenfeld</t>
  </si>
  <si>
    <t>108–112</t>
  </si>
  <si>
    <t>Psychology</t>
  </si>
  <si>
    <t>Female</t>
  </si>
  <si>
    <t>Undergraduate students</t>
  </si>
  <si>
    <t>0-5</t>
  </si>
  <si>
    <t>45 minutes</t>
  </si>
  <si>
    <t>Score based on five-round knockout elimination tournament. "For each tournament, a preference score was computed by subtracting the average points the rater allocated to female writers from the average points allocated to male writers. An average over the 20 tournaments of these preference scores was calculated for each rater, providing a measure of the degree to which that rater preferred captions produced by male writers across the entire experiment. A score of 0 for any particular rater thus indicates an absence of average preference for either male- or female-produced humor, and any positive deviation from 0 indicates a relative preference for humor produced by males."</t>
  </si>
  <si>
    <t>t(79) = 7.85</t>
  </si>
  <si>
    <t>Yes. t(79) = 3.63 "Female raters allocated male writers on average 0.06 more points [t(46) = 3.22, p &lt; .01, d = 0.13]; male raters allocated them on average 0.16 more points [t(33) = 7.66, p &lt; .001, d =  .35]."</t>
  </si>
  <si>
    <t>597-600</t>
  </si>
  <si>
    <t>Cartoon caption</t>
  </si>
  <si>
    <t>Books and magazines</t>
  </si>
  <si>
    <t>60 minutes</t>
  </si>
  <si>
    <t>1-5</t>
  </si>
  <si>
    <t>Average of the best captions</t>
  </si>
  <si>
    <t>Journal of Consulting and Clinical Psychology,</t>
  </si>
  <si>
    <t>Edwards &amp; Martin (2010)</t>
  </si>
  <si>
    <t>Brodzinsky &amp; Rubien (1976)</t>
  </si>
  <si>
    <t>Kim R. Edwards, Rod A. Martin</t>
  </si>
  <si>
    <t>Europe’s Journal of Psychology</t>
  </si>
  <si>
    <t>196-212</t>
  </si>
  <si>
    <t>Canada</t>
  </si>
  <si>
    <t>1-4</t>
  </si>
  <si>
    <t>Average of all responses across raters</t>
  </si>
  <si>
    <t>Story</t>
  </si>
  <si>
    <t>Funny story in response to a frustrating situation</t>
  </si>
  <si>
    <t>Multiple statements per story</t>
  </si>
  <si>
    <t>N.S.</t>
  </si>
  <si>
    <t>Overall</t>
  </si>
  <si>
    <t>Low creativity, neutral</t>
  </si>
  <si>
    <t>Low creativity, aggressive</t>
  </si>
  <si>
    <t>Low creativity, sexual</t>
  </si>
  <si>
    <t>High creativity, neutral</t>
  </si>
  <si>
    <t>High creativity, aggressive</t>
  </si>
  <si>
    <t>High creativity, sexual</t>
  </si>
  <si>
    <t>Funny/witty</t>
  </si>
  <si>
    <t>David M. Brodzinsky, Janet Rubien</t>
  </si>
  <si>
    <t>HUMOR: International Journal of Humor Research</t>
  </si>
  <si>
    <t>Germany</t>
  </si>
  <si>
    <t>1-10</t>
  </si>
  <si>
    <t>1-9</t>
  </si>
  <si>
    <t>Saroglou &amp; Jaspard (2001)</t>
  </si>
  <si>
    <t>Mental Health, Religion &amp; Culture</t>
  </si>
  <si>
    <t>33-46</t>
  </si>
  <si>
    <t>Centre for psychology of religion</t>
  </si>
  <si>
    <t>Belgium</t>
  </si>
  <si>
    <t>Religious video</t>
  </si>
  <si>
    <t>Humorous video</t>
  </si>
  <si>
    <t>No video/control</t>
  </si>
  <si>
    <t>Rosenzweig Picture Frustration test</t>
  </si>
  <si>
    <t>Picture caption</t>
  </si>
  <si>
    <t>One caption per picture</t>
  </si>
  <si>
    <t>Humorous</t>
  </si>
  <si>
    <t>humorous/nonhumorous</t>
  </si>
  <si>
    <t>Number of humorous responses</t>
  </si>
  <si>
    <t>t = 1.44</t>
  </si>
  <si>
    <t>t = 2.23</t>
  </si>
  <si>
    <t>t = 0.88</t>
  </si>
  <si>
    <t>The International Journal for the Psychology of Religion</t>
  </si>
  <si>
    <t>Saroglou (2002)</t>
  </si>
  <si>
    <t>177–188</t>
  </si>
  <si>
    <t>One professor, other unknown</t>
  </si>
  <si>
    <t>t = 3.28</t>
  </si>
  <si>
    <t>Shiloh (1982)</t>
  </si>
  <si>
    <t>Shoshana Shiloh</t>
  </si>
  <si>
    <t>Israel</t>
  </si>
  <si>
    <t>Hebrew</t>
  </si>
  <si>
    <t>High school students</t>
  </si>
  <si>
    <t>Multiple endings per sentence</t>
  </si>
  <si>
    <t>Buros, 1959, test no. 920</t>
  </si>
  <si>
    <t>What if sentences</t>
  </si>
  <si>
    <t>Complete the sentence</t>
  </si>
  <si>
    <t>Number of funny responses</t>
  </si>
  <si>
    <t>Funny/not funny</t>
  </si>
  <si>
    <t>Candidates for a tour guiding course abroad</t>
  </si>
  <si>
    <t>None/control</t>
  </si>
  <si>
    <t>Surprising outcomes</t>
  </si>
  <si>
    <t>Positive outcomes</t>
  </si>
  <si>
    <t>Disparaging outcomes</t>
  </si>
  <si>
    <t>Surprising and disparaging outcomes</t>
  </si>
  <si>
    <t>Funny outcomes</t>
  </si>
  <si>
    <t>Non-serious/nonsese</t>
  </si>
  <si>
    <t>4 minutes</t>
  </si>
  <si>
    <t>16 minutes</t>
  </si>
  <si>
    <t>Ziv (1981)</t>
  </si>
  <si>
    <t>Journal of Adolescence</t>
  </si>
  <si>
    <t>Avner Ziv</t>
  </si>
  <si>
    <t>187–197</t>
  </si>
  <si>
    <t>Random classes</t>
  </si>
  <si>
    <t>14-17</t>
  </si>
  <si>
    <t>Cartoon collection booklet</t>
  </si>
  <si>
    <t>Ziv (1983)</t>
  </si>
  <si>
    <t>Contemporary Educational Psychology</t>
  </si>
  <si>
    <t> 68-75</t>
  </si>
  <si>
    <t>15-16</t>
  </si>
  <si>
    <r>
      <rPr>
        <sz val="11"/>
        <color theme="1"/>
        <rFont val="Calibri"/>
        <family val="2"/>
      </rPr>
      <t>χ</t>
    </r>
    <r>
      <rPr>
        <sz val="11"/>
        <color theme="1"/>
        <rFont val="Calibri"/>
        <family val="2"/>
        <scheme val="minor"/>
      </rPr>
      <t>2(1) = 3.91</t>
    </r>
  </si>
  <si>
    <t>Joseph M. Moran, Marina Rain, Elizabeth Page-Gould, Raymond A. Mar</t>
  </si>
  <si>
    <t>Journal of Research in Personality</t>
  </si>
  <si>
    <t>April</t>
  </si>
  <si>
    <t>US Army Natick Soldier Research, Development and Engineering Center</t>
  </si>
  <si>
    <t>Online using Amazon Mechanical Turk</t>
  </si>
  <si>
    <t>30 seconds per cartoon</t>
  </si>
  <si>
    <t>Interclass correlation coefficient = 0.83</t>
  </si>
  <si>
    <t>t(398) = 4.02</t>
  </si>
  <si>
    <t>t(398) = 3.77</t>
  </si>
  <si>
    <t>t(157) = 0.077</t>
  </si>
  <si>
    <t>t(125.27) = 1.71</t>
  </si>
  <si>
    <t>t(342) = 8.93</t>
  </si>
  <si>
    <t>8–13</t>
  </si>
  <si>
    <t>15 minutes</t>
  </si>
  <si>
    <t>Stacy R. Freiheit, James C. Overholser, Kim l. Lehnert</t>
  </si>
  <si>
    <t>Journal of Adolescent Research</t>
  </si>
  <si>
    <t>32-48</t>
  </si>
  <si>
    <t>Professional comedians</t>
  </si>
  <si>
    <t>Unknown, cartoons of stressful or dangerous situation, examples in the article</t>
  </si>
  <si>
    <t>Interrater correlations between 0.83 and 0.93</t>
  </si>
  <si>
    <t>Clinically depressed inpatient adolescents</t>
  </si>
  <si>
    <t>Emily Kim, Veronika Zeppenfeld, Dov Cohen</t>
  </si>
  <si>
    <t>Joumal of Personality and Social Psychology</t>
  </si>
  <si>
    <t>639-666</t>
  </si>
  <si>
    <t>Unknown, two cartoons with explicit violent content, three without</t>
  </si>
  <si>
    <t>6 minutes</t>
  </si>
  <si>
    <t>Funniness, creativity, wit, execution, and overall quality</t>
  </si>
  <si>
    <t>Freiheit, Overholser &amp; Lehnert (1998)</t>
  </si>
  <si>
    <t>Moran, Rain, Page-Gould &amp; Mar (2014)</t>
  </si>
  <si>
    <t>Psychology of Aesthetics, Creativity, and the Arts</t>
  </si>
  <si>
    <t>Gil Greengross, Road A. Martin, Geoffrey Miller</t>
  </si>
  <si>
    <t>Greengross, Martin &amp; Miller (2012)</t>
  </si>
  <si>
    <t>74–82</t>
  </si>
  <si>
    <t>Professional and amateur stand-up comedians, comedy writers</t>
  </si>
  <si>
    <t>t(48) = -0.353</t>
  </si>
  <si>
    <t>t(48) = 0.406</t>
  </si>
  <si>
    <t>Journal/Dissertation/Book</t>
  </si>
  <si>
    <t>Humor Creation: Its Relationship to Individual and Situational Characteristics</t>
  </si>
  <si>
    <t xml:space="preserve"> 295-312</t>
  </si>
  <si>
    <t>Hungarian Journal of Psychology</t>
  </si>
  <si>
    <t>Hungary</t>
  </si>
  <si>
    <t>Hungarian</t>
  </si>
  <si>
    <t>Kohler and Ruch 1993 (CPPT)</t>
  </si>
  <si>
    <t>Half College Students. Half convenience sample</t>
  </si>
  <si>
    <t>Vassilis Saroglou</t>
  </si>
  <si>
    <t>Vassilis Saroglou, Jean-Marie Jasparda</t>
  </si>
  <si>
    <t>Worldwide</t>
  </si>
  <si>
    <t>131-161</t>
  </si>
  <si>
    <t>Kerri M Lehman, Kevin L Burke, Randall Martin, Jennifer Sultan, Daniel R Czech</t>
  </si>
  <si>
    <t>Nature film</t>
  </si>
  <si>
    <t>Narrating the film</t>
  </si>
  <si>
    <t>National Geographic Society</t>
  </si>
  <si>
    <t>Humorous narrative condition</t>
  </si>
  <si>
    <t>Humorous narrative with priming</t>
  </si>
  <si>
    <t>Humorous/proportion of remarks directed toward humor</t>
  </si>
  <si>
    <t>Mollica (1983)</t>
  </si>
  <si>
    <t>Thesis</t>
  </si>
  <si>
    <t>Mark Anthony Mollica</t>
  </si>
  <si>
    <t>1-6</t>
  </si>
  <si>
    <t>40 minutes</t>
  </si>
  <si>
    <t>Average of all responses across raters on the first caption for each cartoon</t>
  </si>
  <si>
    <t>Average of all responses across raters on all captions for each cartoon</t>
  </si>
  <si>
    <t>t(58) = 1.35</t>
  </si>
  <si>
    <t>t(68) = 1.34</t>
  </si>
  <si>
    <t>t(68) = 1.10</t>
  </si>
  <si>
    <t>t(68) = 0.13</t>
  </si>
  <si>
    <t>Townsend (1982)</t>
  </si>
  <si>
    <t>John Townsend</t>
  </si>
  <si>
    <t>Education</t>
  </si>
  <si>
    <t>Generic Cartoon</t>
  </si>
  <si>
    <t>Average of the best</t>
  </si>
  <si>
    <t>.89 inter-rater reliability</t>
  </si>
  <si>
    <t>12 minutes</t>
  </si>
  <si>
    <t>Howrigan &amp; MacDonald (2008)</t>
  </si>
  <si>
    <t>Evolutionary Psychology</t>
  </si>
  <si>
    <t>Daniel Howrigan, Kevin MacDonald</t>
  </si>
  <si>
    <t>652-666</t>
  </si>
  <si>
    <t>t(183) = 2.75</t>
  </si>
  <si>
    <t>Raphaela Kellner, Mathias Benedek</t>
  </si>
  <si>
    <t>Austria</t>
  </si>
  <si>
    <t>0-3</t>
  </si>
  <si>
    <t>Emily Nusbaum, Paul Silvia, Roger Beaty</t>
  </si>
  <si>
    <t>Rasch = .51</t>
  </si>
  <si>
    <t>Students and Professor</t>
  </si>
  <si>
    <t>Rasch = .67</t>
  </si>
  <si>
    <t>Rasch = .63</t>
  </si>
  <si>
    <t>Rasch = .62</t>
  </si>
  <si>
    <t>Rasch = .60</t>
  </si>
  <si>
    <t>Rasch = .56</t>
  </si>
  <si>
    <t>Christensen et al. (2016) O Facets</t>
  </si>
  <si>
    <t>Alexander Christensen, Katherine Cotter, Paul Silvia</t>
  </si>
  <si>
    <t>Unpublished Raw Data</t>
  </si>
  <si>
    <t>0-2</t>
  </si>
  <si>
    <t>Rasch = .80</t>
  </si>
  <si>
    <t>Christensen et al. (2016) IQ</t>
  </si>
  <si>
    <t>Rasch = .45</t>
  </si>
  <si>
    <t>Rasch = .68</t>
  </si>
  <si>
    <t>Kaufman et al. (2016)</t>
  </si>
  <si>
    <t>Scott Barry Kaufman, Aaron Kozbelt, others unknown</t>
  </si>
  <si>
    <t>Multiple tasks</t>
  </si>
  <si>
    <t>Not reported</t>
  </si>
  <si>
    <t>16-18</t>
  </si>
  <si>
    <t>Dissertation</t>
  </si>
  <si>
    <t>Alexander Christensen, Paul Silvia, Emily Nusbaum, Roger Beaty</t>
  </si>
  <si>
    <t>Raw data</t>
  </si>
  <si>
    <t>Joke completion</t>
  </si>
  <si>
    <t>Composite score</t>
  </si>
  <si>
    <t>Undergraduate and graduate students</t>
  </si>
  <si>
    <t>Male to female judge ratio</t>
  </si>
  <si>
    <t>Experiment - asked subjects to give humurous answers</t>
  </si>
  <si>
    <t>Control - did not ask subjects to give humurous answers</t>
  </si>
  <si>
    <t>F (1 ,80) = 4.88, t=2.209</t>
  </si>
  <si>
    <t>Amir &amp; Biederman (2016)</t>
  </si>
  <si>
    <t>Frontier in Human Neuroscience</t>
  </si>
  <si>
    <t>Ori Amir, Irving Biederman</t>
  </si>
  <si>
    <t>Controls (honor students, graduate students or faculty)</t>
  </si>
  <si>
    <t>Humorous caption</t>
  </si>
  <si>
    <t>Mundane caption</t>
  </si>
  <si>
    <t>Range: (19-34)</t>
  </si>
  <si>
    <t>The New Yorker cartoons - regular cartoons (captions removed)</t>
  </si>
  <si>
    <t>15 seconds per cartoon</t>
  </si>
  <si>
    <t>Depended on the recall</t>
  </si>
  <si>
    <t>Comedians (professional and amateur)</t>
  </si>
  <si>
    <t>Range: (20-47)</t>
  </si>
  <si>
    <t>Gil Greengross, Manon Jones, Eirini Sanoudaki</t>
  </si>
  <si>
    <t>Psychology/Linguistics</t>
  </si>
  <si>
    <t>UK</t>
  </si>
  <si>
    <t>College Students/University Employees</t>
  </si>
  <si>
    <t>Unergraduate and Graduate students</t>
  </si>
  <si>
    <t>t(115) = 2.15</t>
  </si>
  <si>
    <t>t(117) = 0.355</t>
  </si>
  <si>
    <t>Six Funny profiles (resumes), three funny email responsed, two drawings</t>
  </si>
  <si>
    <t>231-241</t>
  </si>
  <si>
    <t>52-58</t>
  </si>
  <si>
    <t>Geher, Betancourt, &amp; Jewell</t>
  </si>
  <si>
    <t>Imagination, Cognition and Personality</t>
  </si>
  <si>
    <t>Glenn Geher, Kian Betancourt, Olivia Jewell</t>
  </si>
  <si>
    <t>5-22</t>
  </si>
  <si>
    <t>0-4</t>
  </si>
  <si>
    <t>t(89) = 1.128</t>
  </si>
  <si>
    <t>For a peer reviewed publication, was the data on sex differences included in the original paper?</t>
  </si>
  <si>
    <t>Online from people completed the 23andMe genetic testing,</t>
  </si>
  <si>
    <t>Are data based on a peer-reviewed publication?</t>
  </si>
  <si>
    <t>Type of study</t>
  </si>
  <si>
    <t>Overall, was the data on sex differences published?</t>
  </si>
  <si>
    <t>Renner &amp; Manthey (2018)</t>
  </si>
  <si>
    <t>Frontiers in Psychology </t>
  </si>
  <si>
    <t>Karl-Heinz Renner, Leonie Manthey</t>
  </si>
  <si>
    <t>College students and acquaintances, mostly distant learning students</t>
  </si>
  <si>
    <t>2.5 minutes per cartoon</t>
  </si>
  <si>
    <t>Total score of the wittiness of the best punch line (averaged across the three raters) for all cartoons.</t>
  </si>
  <si>
    <t>Average across all cartoons</t>
  </si>
  <si>
    <t>Single-sex team</t>
  </si>
  <si>
    <t>László Séra, Judit Boda-Ujlaky, Viktória Gyebnár</t>
  </si>
  <si>
    <t>Séra, Boda-Ujlaky, &amp; Gyebnár (2015)</t>
  </si>
  <si>
    <t>Greengross, Jones, &amp; Sanoudaki (2017)</t>
  </si>
  <si>
    <t>Lehman, Burke, Martin, Sultan &amp; Czech (2001)</t>
  </si>
  <si>
    <t>Kellner &amp; Benedek (2017)</t>
  </si>
  <si>
    <t>Kim, Zeppenfeld &amp; Cohen (2013)</t>
  </si>
  <si>
    <t>136-143</t>
  </si>
  <si>
    <t>Nusbaum, Silvia, &amp; Beaty (2017) S1</t>
  </si>
  <si>
    <t>Nusbaum, Silvia, &amp; Beaty (2017) S2</t>
  </si>
  <si>
    <t>Nusbaum, Silvia, &amp; Beaty (2017) S3</t>
  </si>
  <si>
    <t>interscorer reliability = .81)</t>
  </si>
  <si>
    <t>Kudrowitz (2010)</t>
  </si>
  <si>
    <t>Barry Matthew Kudrowitz</t>
  </si>
  <si>
    <t>Mechanical Engineering</t>
  </si>
  <si>
    <t>24 product designers, 21 improvisational comedians, 26 MIT students, and 13 other</t>
  </si>
  <si>
    <t>Online</t>
  </si>
  <si>
    <t>t(82) = 0.807</t>
  </si>
  <si>
    <t>5 minutes per cartoon</t>
  </si>
  <si>
    <t>Total count of 2s for all captions produced,  across judges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</si>
</sst>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Calibri"/>
      <family val="2"/>
      <scheme val="minor"/>
    </font>
    <font>
      <b/>
      <sz val="11"/>
      <color theme="1"/>
      <name val="Calibri"/>
      <family val="2"/>
      <scheme val="minor"/>
    </font>
    <font>
      <sz val="11"/>
      <color theme="1"/>
      <name val="Calibri"/>
      <family val="2"/>
    </font>
    <font>
      <b/>
      <sz val="11"/>
      <color theme="1"/>
      <name val="Calibri"/>
      <family val="2"/>
      <scheme val="minor"/>
    </font>
    <font>
      <sz val="11"/>
      <color theme="1"/>
      <name val="Calibri"/>
      <family val="2"/>
      <scheme val="minor"/>
    </font>
    <font>
      <sz val="11"/>
      <color rgb="FFFF0000"/>
      <name val="Calibri"/>
      <family val="2"/>
      <scheme val="minor"/>
    </font>
    <font>
      <sz val="11"/>
      <name val="Calibri"/>
      <family val="2"/>
      <scheme val="minor"/>
    </font>
    <font>
      <sz val="11"/>
      <color rgb="FF222222"/>
      <name val="Calibri"/>
      <family val="2"/>
      <scheme val="minor"/>
    </font>
    <font>
      <sz val="10"/>
      <color rgb="FF222222"/>
      <name val="Arial"/>
      <family val="2"/>
    </font>
    <font>
      <sz val="10"/>
      <color rgb="FF2E2E2E"/>
      <name val="Arial"/>
      <family val="2"/>
    </font>
  </fonts>
  <fills count="2">
    <fill>
      <patternFill patternType="none"/>
    </fill>
    <fill>
      <patternFill patternType="gray125"/>
    </fill>
  </fills>
  <borders count="1">
    <border>
      <left/>
      <right/>
      <top/>
      <bottom/>
      <diagonal/>
    </border>
  </borders>
  <cellStyleXfs count="1">
    <xf numFmtId="0" fontId="0" fillId="0" borderId="0"/>
  </cellStyleXfs>
  <cellXfs count="29">
    <xf numFmtId="0" fontId="0" fillId="0" borderId="0" xfId="0"/>
    <xf numFmtId="0" fontId="1" fillId="0" borderId="0" xfId="0" applyFont="1" applyAlignment="1">
      <alignment horizontal="center"/>
    </xf>
    <xf numFmtId="0" fontId="0" fillId="0" borderId="0" xfId="0" applyAlignment="1">
      <alignment horizontal="center"/>
    </xf>
    <xf numFmtId="0" fontId="0" fillId="0" borderId="0" xfId="0" applyFont="1" applyAlignment="1">
      <alignment horizontal="center"/>
    </xf>
    <xf numFmtId="0" fontId="3" fillId="0" borderId="0" xfId="0" applyFont="1" applyAlignment="1">
      <alignment horizontal="center"/>
    </xf>
    <xf numFmtId="49" fontId="3" fillId="0" borderId="0" xfId="0" applyNumberFormat="1" applyFont="1" applyAlignment="1">
      <alignment horizontal="center"/>
    </xf>
    <xf numFmtId="0" fontId="3" fillId="0" borderId="0" xfId="0" applyFont="1" applyAlignment="1">
      <alignment horizontal="center" wrapText="1"/>
    </xf>
    <xf numFmtId="0" fontId="4" fillId="0" borderId="0" xfId="0" applyFont="1" applyAlignment="1">
      <alignment horizontal="center"/>
    </xf>
    <xf numFmtId="49" fontId="4" fillId="0" borderId="0" xfId="0" applyNumberFormat="1" applyFont="1" applyAlignment="1">
      <alignment horizontal="center"/>
    </xf>
    <xf numFmtId="0" fontId="4" fillId="0" borderId="0" xfId="0" applyFont="1" applyAlignment="1">
      <alignment horizontal="fill" vertical="center"/>
    </xf>
    <xf numFmtId="0" fontId="4" fillId="0" borderId="0" xfId="0" applyFont="1" applyAlignment="1" applyProtection="1">
      <alignment horizontal="center"/>
      <protection locked="0"/>
    </xf>
    <xf numFmtId="0" fontId="4" fillId="0" borderId="0" xfId="0" applyFont="1" applyAlignment="1">
      <alignment horizontal="fill"/>
    </xf>
    <xf numFmtId="0" fontId="4" fillId="0" borderId="0" xfId="0" applyFont="1" applyFill="1" applyAlignment="1">
      <alignment horizontal="center"/>
    </xf>
    <xf numFmtId="0" fontId="5" fillId="0" borderId="0" xfId="0" applyFont="1" applyFill="1" applyAlignment="1">
      <alignment horizontal="center"/>
    </xf>
    <xf numFmtId="49" fontId="4" fillId="0" borderId="0" xfId="0" applyNumberFormat="1" applyFont="1" applyFill="1" applyAlignment="1">
      <alignment horizontal="center"/>
    </xf>
    <xf numFmtId="0" fontId="6" fillId="0" borderId="0" xfId="0" applyFont="1" applyFill="1" applyAlignment="1">
      <alignment horizontal="center"/>
    </xf>
    <xf numFmtId="0" fontId="7" fillId="0" borderId="0" xfId="0" applyFont="1" applyAlignment="1">
      <alignment horizontal="center"/>
    </xf>
    <xf numFmtId="0" fontId="4" fillId="0" borderId="0" xfId="0" applyFont="1" applyAlignment="1">
      <alignment horizontal="fill" wrapText="1"/>
    </xf>
    <xf numFmtId="0" fontId="8" fillId="0" borderId="0" xfId="0" applyFont="1" applyAlignment="1">
      <alignment horizontal="center"/>
    </xf>
    <xf numFmtId="0" fontId="9" fillId="0" borderId="0" xfId="0" applyFont="1" applyAlignment="1">
      <alignment horizontal="center"/>
    </xf>
    <xf numFmtId="0" fontId="4" fillId="0" borderId="0" xfId="0" applyFont="1" applyAlignment="1">
      <alignment horizontal="center" vertical="top"/>
    </xf>
    <xf numFmtId="0" fontId="4" fillId="0" borderId="0" xfId="0" applyFont="1" applyAlignment="1"/>
    <xf numFmtId="0" fontId="0" fillId="0" borderId="0" xfId="0" applyFont="1" applyAlignment="1">
      <alignment horizontal="fill"/>
    </xf>
    <xf numFmtId="0" fontId="0" fillId="0" borderId="0" xfId="0" applyFont="1" applyAlignment="1">
      <alignment horizontal="fill" wrapText="1"/>
    </xf>
    <xf numFmtId="49" fontId="0" fillId="0" borderId="0" xfId="0" applyNumberFormat="1" applyFont="1" applyAlignment="1">
      <alignment horizontal="center"/>
    </xf>
    <xf numFmtId="0" fontId="1" fillId="0" borderId="0" xfId="0" applyFont="1" applyAlignment="1">
      <alignment horizontal="fill"/>
    </xf>
    <xf numFmtId="0" fontId="0" fillId="0" borderId="0" xfId="0" applyFont="1" applyFill="1" applyAlignment="1">
      <alignment horizontal="center"/>
    </xf>
    <xf numFmtId="0" fontId="0" fillId="0" borderId="0" xfId="0" applyFont="1" applyAlignment="1"/>
    <xf numFmtId="9" fontId="4" fillId="0" borderId="0" xfId="0" applyNumberFormat="1" applyFont="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69"/>
  <sheetViews>
    <sheetView tabSelected="1" workbookViewId="0">
      <selection activeCell="A2" sqref="A2"/>
    </sheetView>
  </sheetViews>
  <sheetFormatPr defaultColWidth="8.7109375" defaultRowHeight="15" x14ac:dyDescent="0.25"/>
  <cols>
    <col min="1" max="1" width="32.85546875" style="7" customWidth="1"/>
    <col min="2" max="2" width="30" style="7" customWidth="1"/>
    <col min="3" max="3" width="36.28515625" style="7" customWidth="1"/>
    <col min="4" max="4" width="10" style="7" customWidth="1"/>
    <col min="5" max="7" width="8.7109375" style="7" customWidth="1"/>
    <col min="8" max="8" width="18.140625" style="7" customWidth="1"/>
    <col min="9" max="9" width="14.7109375" style="7" customWidth="1"/>
    <col min="10" max="11" width="20" style="7" customWidth="1"/>
    <col min="12" max="12" width="17.7109375" style="7" customWidth="1"/>
    <col min="13" max="13" width="18.28515625" style="7" customWidth="1"/>
    <col min="14" max="14" width="21" style="7" customWidth="1"/>
    <col min="15" max="15" width="35.42578125" style="7" customWidth="1"/>
    <col min="16" max="16" width="18.140625" style="7" customWidth="1"/>
    <col min="17" max="17" width="16.28515625" style="7" customWidth="1"/>
    <col min="18" max="18" width="13.42578125" style="7" customWidth="1"/>
    <col min="19" max="19" width="12.85546875" style="7" customWidth="1"/>
    <col min="20" max="20" width="14.28515625" style="7" customWidth="1"/>
    <col min="21" max="21" width="19.28515625" style="7" customWidth="1"/>
    <col min="22" max="22" width="13.7109375" style="7" customWidth="1"/>
    <col min="23" max="24" width="15.5703125" style="7" customWidth="1"/>
    <col min="25" max="25" width="19.5703125" style="7" customWidth="1"/>
    <col min="26" max="26" width="15.5703125" style="7" customWidth="1"/>
    <col min="27" max="27" width="19.5703125" style="7" customWidth="1"/>
    <col min="28" max="28" width="21.42578125" style="7" customWidth="1"/>
    <col min="29" max="29" width="34.28515625" style="7" customWidth="1"/>
    <col min="30" max="30" width="29.28515625" style="7" customWidth="1"/>
    <col min="31" max="31" width="44" style="7" customWidth="1"/>
    <col min="32" max="32" width="19.5703125" style="7" customWidth="1"/>
    <col min="33" max="33" width="17.7109375" style="8" customWidth="1"/>
    <col min="34" max="34" width="36.7109375" style="7" customWidth="1"/>
    <col min="35" max="37" width="14.28515625" style="7" customWidth="1"/>
    <col min="38" max="38" width="18.28515625" style="7" customWidth="1"/>
    <col min="39" max="39" width="23.7109375" style="7" customWidth="1"/>
    <col min="40" max="40" width="16" style="7" customWidth="1"/>
    <col min="41" max="41" width="19.7109375" style="7" customWidth="1"/>
    <col min="42" max="42" width="22" style="7" customWidth="1"/>
    <col min="43" max="43" width="24.7109375" style="7" customWidth="1"/>
    <col min="44" max="44" width="22.28515625" style="7" customWidth="1"/>
    <col min="45" max="45" width="24.7109375" style="7" customWidth="1"/>
    <col min="46" max="46" width="18.7109375" style="7" customWidth="1"/>
    <col min="47" max="47" width="15.5703125" style="7" customWidth="1"/>
    <col min="48" max="48" width="19.5703125" style="7" customWidth="1"/>
    <col min="49" max="49" width="17.7109375" style="7" customWidth="1"/>
    <col min="50" max="50" width="23.140625" style="7" customWidth="1"/>
    <col min="51" max="51" width="19.5703125" style="7" customWidth="1"/>
    <col min="52" max="52" width="27.85546875" style="7" customWidth="1"/>
    <col min="53" max="53" width="15.5703125" style="7" customWidth="1"/>
    <col min="54" max="54" width="30.42578125" style="7" customWidth="1"/>
    <col min="55" max="55" width="17.7109375" style="7" customWidth="1"/>
    <col min="56" max="56" width="35.42578125" style="7" customWidth="1"/>
    <col min="57" max="57" width="19.5703125" style="7" customWidth="1"/>
    <col min="58" max="58" width="22.5703125" style="7" customWidth="1"/>
    <col min="59" max="60" width="22.140625" style="7" customWidth="1"/>
    <col min="61" max="16384" width="8.7109375" style="7"/>
  </cols>
  <sheetData>
    <row r="1" spans="1:60" s="4" customFormat="1" x14ac:dyDescent="0.25">
      <c r="A1" s="4" t="s">
        <v>0</v>
      </c>
      <c r="B1" s="4" t="s">
        <v>219</v>
      </c>
      <c r="C1" s="4" t="s">
        <v>1</v>
      </c>
      <c r="D1" s="4" t="s">
        <v>2</v>
      </c>
      <c r="E1" s="4" t="s">
        <v>3</v>
      </c>
      <c r="F1" s="4" t="s">
        <v>4</v>
      </c>
      <c r="G1" s="4" t="s">
        <v>5</v>
      </c>
      <c r="H1" s="4" t="s">
        <v>6</v>
      </c>
      <c r="I1" s="4" t="s">
        <v>7</v>
      </c>
      <c r="J1" s="4" t="s">
        <v>8</v>
      </c>
      <c r="K1" s="1" t="s">
        <v>335</v>
      </c>
      <c r="L1" s="4" t="s">
        <v>9</v>
      </c>
      <c r="M1" s="4" t="s">
        <v>10</v>
      </c>
      <c r="N1" s="1" t="s">
        <v>326</v>
      </c>
      <c r="O1" s="4" t="s">
        <v>83</v>
      </c>
      <c r="P1" s="4" t="s">
        <v>11</v>
      </c>
      <c r="Q1" s="4" t="s">
        <v>12</v>
      </c>
      <c r="R1" s="4" t="s">
        <v>13</v>
      </c>
      <c r="S1" s="4" t="s">
        <v>14</v>
      </c>
      <c r="T1" s="4" t="s">
        <v>15</v>
      </c>
      <c r="U1" s="4" t="s">
        <v>16</v>
      </c>
      <c r="V1" s="4" t="s">
        <v>17</v>
      </c>
      <c r="W1" s="4" t="s">
        <v>18</v>
      </c>
      <c r="X1" s="4" t="s">
        <v>19</v>
      </c>
      <c r="Y1" s="4" t="s">
        <v>20</v>
      </c>
      <c r="Z1" s="4" t="s">
        <v>21</v>
      </c>
      <c r="AA1" s="4" t="s">
        <v>22</v>
      </c>
      <c r="AB1" s="4" t="s">
        <v>23</v>
      </c>
      <c r="AC1" s="4" t="s">
        <v>24</v>
      </c>
      <c r="AD1" s="4" t="s">
        <v>25</v>
      </c>
      <c r="AE1" s="4" t="s">
        <v>26</v>
      </c>
      <c r="AF1" s="4" t="s">
        <v>27</v>
      </c>
      <c r="AG1" s="5" t="s">
        <v>28</v>
      </c>
      <c r="AH1" s="4" t="s">
        <v>29</v>
      </c>
      <c r="AI1" s="4" t="s">
        <v>30</v>
      </c>
      <c r="AJ1" s="4" t="s">
        <v>31</v>
      </c>
      <c r="AK1" s="4" t="s">
        <v>32</v>
      </c>
      <c r="AL1" s="4" t="s">
        <v>33</v>
      </c>
      <c r="AM1" s="4" t="s">
        <v>34</v>
      </c>
      <c r="AN1" s="4" t="s">
        <v>35</v>
      </c>
      <c r="AO1" s="1" t="s">
        <v>36</v>
      </c>
      <c r="AP1" s="4" t="s">
        <v>37</v>
      </c>
      <c r="AQ1" s="4" t="s">
        <v>291</v>
      </c>
      <c r="AR1" s="4" t="s">
        <v>38</v>
      </c>
      <c r="AS1" s="6" t="s">
        <v>82</v>
      </c>
      <c r="AT1" s="4" t="s">
        <v>39</v>
      </c>
      <c r="AU1" s="4" t="s">
        <v>40</v>
      </c>
      <c r="AV1" s="4" t="s">
        <v>41</v>
      </c>
      <c r="AW1" s="4" t="s">
        <v>42</v>
      </c>
      <c r="AX1" s="4" t="s">
        <v>43</v>
      </c>
      <c r="AY1" s="4" t="s">
        <v>44</v>
      </c>
      <c r="AZ1" s="4" t="s">
        <v>79</v>
      </c>
      <c r="BA1" s="4" t="s">
        <v>45</v>
      </c>
      <c r="BB1" s="4" t="s">
        <v>80</v>
      </c>
      <c r="BC1" s="4" t="s">
        <v>46</v>
      </c>
      <c r="BD1" s="4" t="s">
        <v>81</v>
      </c>
      <c r="BE1" s="4" t="s">
        <v>44</v>
      </c>
      <c r="BF1" s="25" t="s">
        <v>325</v>
      </c>
      <c r="BG1" s="25" t="s">
        <v>323</v>
      </c>
      <c r="BH1" s="25" t="s">
        <v>327</v>
      </c>
    </row>
    <row r="2" spans="1:60" x14ac:dyDescent="0.25">
      <c r="A2" s="3" t="s">
        <v>249</v>
      </c>
      <c r="B2" s="3" t="s">
        <v>285</v>
      </c>
      <c r="C2" s="7" t="s">
        <v>250</v>
      </c>
      <c r="D2" s="7">
        <v>1982</v>
      </c>
      <c r="H2" s="7" t="s">
        <v>251</v>
      </c>
      <c r="I2" s="7" t="s">
        <v>47</v>
      </c>
      <c r="J2" s="7" t="s">
        <v>48</v>
      </c>
      <c r="K2" s="7" t="s">
        <v>56</v>
      </c>
      <c r="L2" s="7">
        <v>1</v>
      </c>
      <c r="M2" s="7" t="s">
        <v>49</v>
      </c>
      <c r="N2" s="7" t="s">
        <v>50</v>
      </c>
      <c r="O2" s="7" t="s">
        <v>154</v>
      </c>
      <c r="P2" s="7" t="s">
        <v>51</v>
      </c>
      <c r="Q2" s="7" t="s">
        <v>52</v>
      </c>
      <c r="R2" s="7">
        <v>110</v>
      </c>
      <c r="S2" s="7">
        <v>47</v>
      </c>
      <c r="T2" s="7">
        <v>63</v>
      </c>
      <c r="U2" s="3" t="s">
        <v>284</v>
      </c>
      <c r="AA2" s="7" t="s">
        <v>97</v>
      </c>
      <c r="AB2" s="7" t="s">
        <v>53</v>
      </c>
      <c r="AC2" s="7" t="s">
        <v>54</v>
      </c>
      <c r="AE2" s="7" t="s">
        <v>252</v>
      </c>
      <c r="AF2" s="7" t="s">
        <v>55</v>
      </c>
      <c r="AG2" s="8" t="s">
        <v>91</v>
      </c>
      <c r="AH2" s="7" t="s">
        <v>253</v>
      </c>
      <c r="AI2" s="9" t="s">
        <v>254</v>
      </c>
      <c r="AJ2" s="7" t="s">
        <v>56</v>
      </c>
      <c r="AK2" s="7" t="s">
        <v>255</v>
      </c>
      <c r="AL2" s="7">
        <v>4</v>
      </c>
      <c r="AM2" s="7" t="s">
        <v>57</v>
      </c>
      <c r="AN2" s="7">
        <v>2</v>
      </c>
      <c r="AO2" s="7">
        <v>1</v>
      </c>
      <c r="AP2" s="7" t="s">
        <v>283</v>
      </c>
      <c r="AT2" s="7">
        <v>22.53</v>
      </c>
      <c r="AU2" s="7">
        <v>5.96</v>
      </c>
      <c r="AV2" s="7">
        <v>23.17</v>
      </c>
      <c r="AW2" s="7">
        <v>4.12</v>
      </c>
      <c r="AZ2" s="7">
        <v>65.33</v>
      </c>
      <c r="BA2" s="7">
        <v>43.05</v>
      </c>
      <c r="BB2" s="7">
        <v>71.59</v>
      </c>
      <c r="BC2" s="7">
        <v>29.87</v>
      </c>
      <c r="BF2" s="7" t="s">
        <v>58</v>
      </c>
      <c r="BH2" s="7" t="str">
        <f>IF(OR(BF2="No",BG2="No"), "No", "Yes")</f>
        <v>No</v>
      </c>
    </row>
    <row r="3" spans="1:60" x14ac:dyDescent="0.25">
      <c r="A3" s="7" t="s">
        <v>59</v>
      </c>
      <c r="B3" s="10" t="s">
        <v>60</v>
      </c>
      <c r="C3" s="10" t="s">
        <v>61</v>
      </c>
      <c r="D3" s="7">
        <v>2011</v>
      </c>
      <c r="E3" s="7">
        <v>39</v>
      </c>
      <c r="F3" s="7">
        <v>4</v>
      </c>
      <c r="G3" s="7" t="s">
        <v>62</v>
      </c>
      <c r="H3" s="7" t="s">
        <v>63</v>
      </c>
      <c r="I3" s="7" t="s">
        <v>47</v>
      </c>
      <c r="J3" s="7" t="s">
        <v>48</v>
      </c>
      <c r="K3" s="7" t="s">
        <v>56</v>
      </c>
      <c r="L3" s="7">
        <v>2</v>
      </c>
      <c r="M3" s="7" t="s">
        <v>49</v>
      </c>
      <c r="N3" s="7" t="s">
        <v>64</v>
      </c>
      <c r="O3" s="7" t="s">
        <v>65</v>
      </c>
      <c r="P3" s="7" t="s">
        <v>51</v>
      </c>
      <c r="Q3" s="7" t="s">
        <v>52</v>
      </c>
      <c r="R3" s="7">
        <v>400</v>
      </c>
      <c r="S3" s="7">
        <v>200</v>
      </c>
      <c r="T3" s="7">
        <v>200</v>
      </c>
      <c r="U3" s="7">
        <v>20.6</v>
      </c>
      <c r="V3" s="7">
        <v>4.6500000000000004</v>
      </c>
      <c r="W3" s="7">
        <v>21.09</v>
      </c>
      <c r="X3" s="7">
        <v>5.43</v>
      </c>
      <c r="Y3" s="7">
        <v>20.12</v>
      </c>
      <c r="Z3" s="7">
        <v>3.67</v>
      </c>
      <c r="AA3" s="7" t="s">
        <v>97</v>
      </c>
      <c r="AB3" s="7" t="s">
        <v>53</v>
      </c>
      <c r="AC3" s="7" t="s">
        <v>54</v>
      </c>
      <c r="AE3" s="7" t="s">
        <v>66</v>
      </c>
      <c r="AF3" s="7" t="s">
        <v>55</v>
      </c>
      <c r="AG3" s="8" t="s">
        <v>67</v>
      </c>
      <c r="AH3" s="7" t="s">
        <v>253</v>
      </c>
      <c r="AI3" s="7">
        <v>0.72</v>
      </c>
      <c r="AJ3" s="7" t="s">
        <v>56</v>
      </c>
      <c r="AK3" s="7" t="s">
        <v>68</v>
      </c>
      <c r="AL3" s="7">
        <v>3</v>
      </c>
      <c r="AM3" s="7" t="s">
        <v>57</v>
      </c>
      <c r="AN3" s="7">
        <v>6</v>
      </c>
      <c r="AO3" s="7">
        <v>2</v>
      </c>
      <c r="AP3" s="7">
        <v>4</v>
      </c>
      <c r="AQ3" s="7">
        <f>AO3/AP3</f>
        <v>0.5</v>
      </c>
      <c r="AR3" s="7" t="s">
        <v>58</v>
      </c>
      <c r="AT3" s="7">
        <v>0.09</v>
      </c>
      <c r="AU3" s="7">
        <v>0.48</v>
      </c>
      <c r="AV3" s="7">
        <v>-0.09</v>
      </c>
      <c r="AW3" s="7">
        <v>0.49</v>
      </c>
      <c r="AX3" s="7" t="s">
        <v>191</v>
      </c>
      <c r="AY3" s="7">
        <v>0.38</v>
      </c>
      <c r="AZ3" s="7">
        <v>11.39</v>
      </c>
      <c r="BA3" s="7">
        <v>4.1399999999999997</v>
      </c>
      <c r="BB3" s="7">
        <v>9.85</v>
      </c>
      <c r="BC3" s="7">
        <v>3.49</v>
      </c>
      <c r="BD3" s="7" t="s">
        <v>190</v>
      </c>
      <c r="BE3" s="7">
        <v>0.4</v>
      </c>
      <c r="BF3" s="3" t="s">
        <v>56</v>
      </c>
      <c r="BG3" s="3" t="s">
        <v>56</v>
      </c>
      <c r="BH3" s="7" t="str">
        <f>IF(OR(BF3="No",BG3="No"), "No", "Yes")</f>
        <v>Yes</v>
      </c>
    </row>
    <row r="4" spans="1:60" x14ac:dyDescent="0.25">
      <c r="A4" s="7" t="s">
        <v>256</v>
      </c>
      <c r="B4" s="7" t="s">
        <v>257</v>
      </c>
      <c r="C4" s="7" t="s">
        <v>258</v>
      </c>
      <c r="D4" s="7">
        <v>2008</v>
      </c>
      <c r="E4" s="7">
        <v>6</v>
      </c>
      <c r="F4" s="7">
        <v>4</v>
      </c>
      <c r="G4" s="7" t="s">
        <v>259</v>
      </c>
      <c r="H4" s="7" t="s">
        <v>88</v>
      </c>
      <c r="I4" s="7" t="s">
        <v>47</v>
      </c>
      <c r="J4" s="7" t="s">
        <v>48</v>
      </c>
      <c r="K4" s="7" t="s">
        <v>56</v>
      </c>
      <c r="L4" s="7">
        <v>2</v>
      </c>
      <c r="M4" s="7" t="s">
        <v>49</v>
      </c>
      <c r="N4" s="7" t="s">
        <v>64</v>
      </c>
      <c r="O4" s="7" t="s">
        <v>65</v>
      </c>
      <c r="P4" s="7" t="s">
        <v>51</v>
      </c>
      <c r="Q4" s="7" t="s">
        <v>52</v>
      </c>
      <c r="R4" s="7">
        <v>185</v>
      </c>
      <c r="S4" s="7">
        <v>70</v>
      </c>
      <c r="T4" s="7">
        <v>115</v>
      </c>
      <c r="U4" s="7">
        <v>22</v>
      </c>
      <c r="V4" s="7">
        <v>4.1100000000000003</v>
      </c>
      <c r="AA4" s="7" t="s">
        <v>289</v>
      </c>
      <c r="AB4" s="7" t="s">
        <v>282</v>
      </c>
      <c r="AD4" s="22" t="s">
        <v>314</v>
      </c>
      <c r="AF4" s="7" t="s">
        <v>55</v>
      </c>
      <c r="AG4" s="8" t="s">
        <v>67</v>
      </c>
      <c r="AH4" s="7" t="s">
        <v>78</v>
      </c>
      <c r="AI4" s="7">
        <v>0.74</v>
      </c>
      <c r="AJ4" s="7" t="s">
        <v>58</v>
      </c>
      <c r="AL4" s="7">
        <v>11</v>
      </c>
      <c r="AM4" s="11" t="s">
        <v>290</v>
      </c>
      <c r="AN4" s="7">
        <v>4</v>
      </c>
      <c r="AO4" s="7">
        <v>2</v>
      </c>
      <c r="AP4" s="7">
        <v>2</v>
      </c>
      <c r="AQ4" s="7">
        <f>AO4/AP4</f>
        <v>1</v>
      </c>
      <c r="AT4" s="7">
        <v>0.19</v>
      </c>
      <c r="AV4" s="7">
        <v>-0.11</v>
      </c>
      <c r="AX4" s="7" t="s">
        <v>260</v>
      </c>
      <c r="AY4" s="7">
        <v>0.4</v>
      </c>
      <c r="BF4" s="7" t="s">
        <v>56</v>
      </c>
      <c r="BG4" s="7" t="s">
        <v>56</v>
      </c>
      <c r="BH4" s="7" t="str">
        <f>IF(OR(BF4="No",BG4="No"), "No", "Yes")</f>
        <v>Yes</v>
      </c>
    </row>
    <row r="5" spans="1:60" s="12" customFormat="1" x14ac:dyDescent="0.25">
      <c r="A5" s="26" t="s">
        <v>340</v>
      </c>
      <c r="B5" s="11" t="s">
        <v>212</v>
      </c>
      <c r="C5" s="12" t="s">
        <v>261</v>
      </c>
      <c r="D5" s="12">
        <v>2016</v>
      </c>
      <c r="E5" s="15">
        <v>11</v>
      </c>
      <c r="F5" s="15">
        <v>1</v>
      </c>
      <c r="G5" s="15" t="s">
        <v>316</v>
      </c>
      <c r="H5" s="12" t="s">
        <v>88</v>
      </c>
      <c r="I5" s="12" t="s">
        <v>262</v>
      </c>
      <c r="J5" s="12" t="s">
        <v>89</v>
      </c>
      <c r="K5" s="12" t="s">
        <v>58</v>
      </c>
      <c r="L5" s="12">
        <v>2</v>
      </c>
      <c r="M5" s="12" t="s">
        <v>49</v>
      </c>
      <c r="N5" s="12" t="s">
        <v>64</v>
      </c>
      <c r="O5" s="7" t="s">
        <v>65</v>
      </c>
      <c r="P5" s="12" t="s">
        <v>51</v>
      </c>
      <c r="Q5" s="12" t="s">
        <v>262</v>
      </c>
      <c r="R5" s="12">
        <v>151</v>
      </c>
      <c r="S5" s="12">
        <v>41</v>
      </c>
      <c r="T5" s="12">
        <v>110</v>
      </c>
      <c r="U5" s="12">
        <v>23.1</v>
      </c>
      <c r="V5" s="12">
        <v>5.2</v>
      </c>
      <c r="AA5" s="12" t="s">
        <v>97</v>
      </c>
      <c r="AB5" s="12" t="s">
        <v>53</v>
      </c>
      <c r="AC5" s="12" t="s">
        <v>54</v>
      </c>
      <c r="AE5" s="12" t="s">
        <v>252</v>
      </c>
      <c r="AF5" s="12" t="s">
        <v>55</v>
      </c>
      <c r="AG5" s="14" t="s">
        <v>263</v>
      </c>
      <c r="AH5" s="12" t="s">
        <v>253</v>
      </c>
      <c r="AI5" s="12">
        <v>0.52</v>
      </c>
      <c r="AJ5" s="12" t="s">
        <v>56</v>
      </c>
      <c r="AK5" s="12" t="s">
        <v>196</v>
      </c>
      <c r="AL5" s="12">
        <v>6</v>
      </c>
      <c r="AN5" s="12">
        <v>10</v>
      </c>
      <c r="AT5" s="12">
        <v>1.07</v>
      </c>
      <c r="AU5" s="12">
        <v>0.23</v>
      </c>
      <c r="AV5" s="12">
        <v>1.0900000000000001</v>
      </c>
      <c r="AW5" s="12">
        <v>0.21</v>
      </c>
      <c r="AX5" s="13"/>
      <c r="BF5" s="26" t="s">
        <v>56</v>
      </c>
      <c r="BG5" s="12" t="s">
        <v>58</v>
      </c>
      <c r="BH5" s="7" t="str">
        <f>IF(OR(BF5="No",BG5="No"), "No", "Yes")</f>
        <v>No</v>
      </c>
    </row>
    <row r="6" spans="1:60" s="12" customFormat="1" x14ac:dyDescent="0.25">
      <c r="A6" s="26" t="s">
        <v>343</v>
      </c>
      <c r="B6" s="11" t="s">
        <v>212</v>
      </c>
      <c r="C6" s="12" t="s">
        <v>264</v>
      </c>
      <c r="D6" s="12">
        <v>2017</v>
      </c>
      <c r="E6" s="15">
        <v>11</v>
      </c>
      <c r="F6" s="15">
        <v>2</v>
      </c>
      <c r="G6" s="15" t="s">
        <v>315</v>
      </c>
      <c r="H6" s="12" t="s">
        <v>88</v>
      </c>
      <c r="I6" s="12" t="s">
        <v>47</v>
      </c>
      <c r="J6" s="12" t="s">
        <v>89</v>
      </c>
      <c r="K6" s="12" t="s">
        <v>58</v>
      </c>
      <c r="L6" s="12">
        <v>3</v>
      </c>
      <c r="M6" s="12" t="s">
        <v>49</v>
      </c>
      <c r="N6" s="15" t="s">
        <v>64</v>
      </c>
      <c r="O6" s="7" t="s">
        <v>65</v>
      </c>
      <c r="P6" s="12" t="s">
        <v>51</v>
      </c>
      <c r="Q6" s="12" t="s">
        <v>52</v>
      </c>
      <c r="R6" s="12">
        <v>162</v>
      </c>
      <c r="S6" s="12">
        <v>37</v>
      </c>
      <c r="T6" s="12">
        <v>125</v>
      </c>
      <c r="U6" s="12">
        <v>19</v>
      </c>
      <c r="V6" s="12">
        <v>2.9</v>
      </c>
      <c r="AA6" s="12" t="s">
        <v>97</v>
      </c>
      <c r="AB6" s="12" t="s">
        <v>53</v>
      </c>
      <c r="AC6" s="7" t="s">
        <v>74</v>
      </c>
      <c r="AE6" s="12" t="s">
        <v>69</v>
      </c>
      <c r="AF6" s="12" t="s">
        <v>55</v>
      </c>
      <c r="AG6" s="14" t="s">
        <v>100</v>
      </c>
      <c r="AH6" s="12" t="s">
        <v>70</v>
      </c>
      <c r="AI6" s="12" t="s">
        <v>265</v>
      </c>
      <c r="AJ6" s="12" t="s">
        <v>56</v>
      </c>
      <c r="AK6" s="12" t="s">
        <v>208</v>
      </c>
      <c r="AL6" s="12">
        <v>3</v>
      </c>
      <c r="AM6" s="12" t="s">
        <v>266</v>
      </c>
      <c r="AN6" s="12">
        <v>4</v>
      </c>
      <c r="AO6" s="12">
        <v>2</v>
      </c>
      <c r="AP6" s="12">
        <v>2</v>
      </c>
      <c r="AQ6" s="7">
        <f t="shared" ref="AQ6:AQ17" si="0">AO6/AP6</f>
        <v>1</v>
      </c>
      <c r="AR6" s="13"/>
      <c r="AS6" s="15"/>
      <c r="AT6" s="12">
        <v>1.47</v>
      </c>
      <c r="AU6" s="12">
        <v>0.43</v>
      </c>
      <c r="AV6" s="12">
        <v>1.37</v>
      </c>
      <c r="AW6" s="12">
        <v>0.28999999999999998</v>
      </c>
      <c r="BF6" s="26" t="s">
        <v>56</v>
      </c>
      <c r="BG6" s="12" t="s">
        <v>58</v>
      </c>
      <c r="BH6" s="7" t="str">
        <f t="shared" ref="BH6:BH68" si="1">IF(OR(BF6="No",BG6="No"), "No", "Yes")</f>
        <v>No</v>
      </c>
    </row>
    <row r="7" spans="1:60" s="12" customFormat="1" x14ac:dyDescent="0.25">
      <c r="A7" s="26" t="s">
        <v>343</v>
      </c>
      <c r="B7" s="11" t="s">
        <v>212</v>
      </c>
      <c r="C7" s="12" t="s">
        <v>264</v>
      </c>
      <c r="D7" s="12">
        <v>2017</v>
      </c>
      <c r="E7" s="15">
        <v>11</v>
      </c>
      <c r="F7" s="15">
        <v>2</v>
      </c>
      <c r="G7" s="15" t="s">
        <v>315</v>
      </c>
      <c r="H7" s="12" t="s">
        <v>88</v>
      </c>
      <c r="I7" s="12" t="s">
        <v>47</v>
      </c>
      <c r="J7" s="12" t="s">
        <v>89</v>
      </c>
      <c r="K7" s="12" t="s">
        <v>58</v>
      </c>
      <c r="L7" s="12">
        <v>3</v>
      </c>
      <c r="M7" s="12" t="s">
        <v>49</v>
      </c>
      <c r="N7" s="15" t="s">
        <v>64</v>
      </c>
      <c r="O7" s="7" t="s">
        <v>65</v>
      </c>
      <c r="P7" s="12" t="s">
        <v>51</v>
      </c>
      <c r="Q7" s="12" t="s">
        <v>52</v>
      </c>
      <c r="R7" s="12">
        <v>164</v>
      </c>
      <c r="S7" s="12">
        <v>38</v>
      </c>
      <c r="T7" s="12">
        <v>126</v>
      </c>
      <c r="U7" s="12">
        <v>19</v>
      </c>
      <c r="V7" s="12">
        <v>2.9</v>
      </c>
      <c r="AA7" s="12" t="s">
        <v>71</v>
      </c>
      <c r="AD7" s="12" t="s">
        <v>72</v>
      </c>
      <c r="AF7" s="12" t="s">
        <v>55</v>
      </c>
      <c r="AG7" s="14" t="s">
        <v>100</v>
      </c>
      <c r="AH7" s="12" t="s">
        <v>70</v>
      </c>
      <c r="AI7" s="12" t="s">
        <v>267</v>
      </c>
      <c r="AJ7" s="12" t="s">
        <v>58</v>
      </c>
      <c r="AL7" s="12">
        <v>3</v>
      </c>
      <c r="AM7" s="12" t="s">
        <v>266</v>
      </c>
      <c r="AN7" s="12">
        <v>4</v>
      </c>
      <c r="AO7" s="12">
        <v>2</v>
      </c>
      <c r="AP7" s="12">
        <v>2</v>
      </c>
      <c r="AQ7" s="7">
        <f t="shared" si="0"/>
        <v>1</v>
      </c>
      <c r="AR7" s="13"/>
      <c r="AS7" s="15"/>
      <c r="AT7" s="12">
        <v>1.53</v>
      </c>
      <c r="AU7" s="12">
        <v>0.46</v>
      </c>
      <c r="AV7" s="12">
        <v>1.47</v>
      </c>
      <c r="AW7" s="12">
        <v>0.38</v>
      </c>
      <c r="BF7" s="26" t="s">
        <v>56</v>
      </c>
      <c r="BG7" s="12" t="s">
        <v>58</v>
      </c>
      <c r="BH7" s="7" t="str">
        <f t="shared" si="1"/>
        <v>No</v>
      </c>
    </row>
    <row r="8" spans="1:60" s="12" customFormat="1" x14ac:dyDescent="0.25">
      <c r="A8" s="26" t="s">
        <v>343</v>
      </c>
      <c r="B8" s="11" t="s">
        <v>212</v>
      </c>
      <c r="C8" s="12" t="s">
        <v>264</v>
      </c>
      <c r="D8" s="12">
        <v>2017</v>
      </c>
      <c r="E8" s="15">
        <v>11</v>
      </c>
      <c r="F8" s="15">
        <v>2</v>
      </c>
      <c r="G8" s="15" t="s">
        <v>315</v>
      </c>
      <c r="H8" s="12" t="s">
        <v>88</v>
      </c>
      <c r="I8" s="12" t="s">
        <v>47</v>
      </c>
      <c r="J8" s="12" t="s">
        <v>89</v>
      </c>
      <c r="K8" s="12" t="s">
        <v>58</v>
      </c>
      <c r="L8" s="12">
        <v>3</v>
      </c>
      <c r="M8" s="12" t="s">
        <v>49</v>
      </c>
      <c r="N8" s="15" t="s">
        <v>64</v>
      </c>
      <c r="O8" s="7" t="s">
        <v>65</v>
      </c>
      <c r="P8" s="12" t="s">
        <v>51</v>
      </c>
      <c r="Q8" s="12" t="s">
        <v>52</v>
      </c>
      <c r="R8" s="12">
        <v>163</v>
      </c>
      <c r="S8" s="12">
        <v>38</v>
      </c>
      <c r="T8" s="12">
        <v>125</v>
      </c>
      <c r="U8" s="12">
        <v>19</v>
      </c>
      <c r="V8" s="12">
        <v>2.9</v>
      </c>
      <c r="AA8" s="12" t="s">
        <v>288</v>
      </c>
      <c r="AD8" s="12" t="s">
        <v>72</v>
      </c>
      <c r="AF8" s="12" t="s">
        <v>55</v>
      </c>
      <c r="AG8" s="14" t="s">
        <v>100</v>
      </c>
      <c r="AH8" s="12" t="s">
        <v>70</v>
      </c>
      <c r="AI8" s="12" t="s">
        <v>268</v>
      </c>
      <c r="AJ8" s="12" t="s">
        <v>56</v>
      </c>
      <c r="AK8" s="12" t="s">
        <v>208</v>
      </c>
      <c r="AL8" s="12">
        <v>3</v>
      </c>
      <c r="AM8" s="12" t="s">
        <v>266</v>
      </c>
      <c r="AN8" s="12">
        <v>4</v>
      </c>
      <c r="AO8" s="12">
        <v>2</v>
      </c>
      <c r="AP8" s="12">
        <v>2</v>
      </c>
      <c r="AQ8" s="7">
        <f t="shared" si="0"/>
        <v>1</v>
      </c>
      <c r="AR8" s="13"/>
      <c r="AS8" s="15"/>
      <c r="AT8" s="12">
        <v>1.58</v>
      </c>
      <c r="AU8" s="12">
        <v>0.33</v>
      </c>
      <c r="AV8" s="12">
        <v>1.54</v>
      </c>
      <c r="AW8" s="12">
        <v>0.36</v>
      </c>
      <c r="BF8" s="26" t="s">
        <v>56</v>
      </c>
      <c r="BG8" s="12" t="s">
        <v>58</v>
      </c>
      <c r="BH8" s="7" t="str">
        <f t="shared" si="1"/>
        <v>No</v>
      </c>
    </row>
    <row r="9" spans="1:60" s="12" customFormat="1" x14ac:dyDescent="0.25">
      <c r="A9" s="26" t="s">
        <v>344</v>
      </c>
      <c r="B9" s="11" t="s">
        <v>212</v>
      </c>
      <c r="C9" s="12" t="s">
        <v>264</v>
      </c>
      <c r="D9" s="12">
        <v>2017</v>
      </c>
      <c r="E9" s="15">
        <v>11</v>
      </c>
      <c r="F9" s="15">
        <v>2</v>
      </c>
      <c r="G9" s="15" t="s">
        <v>315</v>
      </c>
      <c r="H9" s="12" t="s">
        <v>88</v>
      </c>
      <c r="I9" s="12" t="s">
        <v>47</v>
      </c>
      <c r="J9" s="12" t="s">
        <v>89</v>
      </c>
      <c r="K9" s="12" t="s">
        <v>58</v>
      </c>
      <c r="L9" s="12">
        <v>3</v>
      </c>
      <c r="M9" s="12" t="s">
        <v>49</v>
      </c>
      <c r="N9" s="15" t="s">
        <v>64</v>
      </c>
      <c r="O9" s="7" t="s">
        <v>65</v>
      </c>
      <c r="P9" s="12" t="s">
        <v>51</v>
      </c>
      <c r="Q9" s="12" t="s">
        <v>52</v>
      </c>
      <c r="R9" s="12">
        <v>160</v>
      </c>
      <c r="S9" s="12">
        <v>44</v>
      </c>
      <c r="T9" s="12">
        <v>116</v>
      </c>
      <c r="U9" s="12">
        <v>19</v>
      </c>
      <c r="V9" s="12">
        <v>1.8</v>
      </c>
      <c r="AA9" s="12" t="s">
        <v>97</v>
      </c>
      <c r="AB9" s="12" t="s">
        <v>53</v>
      </c>
      <c r="AC9" s="7" t="s">
        <v>74</v>
      </c>
      <c r="AE9" s="12" t="s">
        <v>69</v>
      </c>
      <c r="AF9" s="12" t="s">
        <v>55</v>
      </c>
      <c r="AG9" s="14" t="s">
        <v>100</v>
      </c>
      <c r="AH9" s="12" t="s">
        <v>70</v>
      </c>
      <c r="AI9" s="12" t="s">
        <v>269</v>
      </c>
      <c r="AJ9" s="12" t="s">
        <v>56</v>
      </c>
      <c r="AK9" s="12" t="s">
        <v>208</v>
      </c>
      <c r="AL9" s="12">
        <v>3</v>
      </c>
      <c r="AM9" s="12" t="s">
        <v>266</v>
      </c>
      <c r="AN9" s="12">
        <v>5</v>
      </c>
      <c r="AO9" s="12">
        <v>2</v>
      </c>
      <c r="AP9" s="12">
        <v>3</v>
      </c>
      <c r="AQ9" s="7">
        <f t="shared" si="0"/>
        <v>0.66666666666666663</v>
      </c>
      <c r="AR9" s="13"/>
      <c r="AS9" s="15"/>
      <c r="AT9" s="12">
        <v>1.57</v>
      </c>
      <c r="AU9" s="12">
        <v>0.45</v>
      </c>
      <c r="AV9" s="12">
        <v>1.45</v>
      </c>
      <c r="AW9" s="12">
        <v>0.39</v>
      </c>
      <c r="BF9" s="26" t="s">
        <v>56</v>
      </c>
      <c r="BG9" s="12" t="s">
        <v>58</v>
      </c>
      <c r="BH9" s="7" t="str">
        <f t="shared" si="1"/>
        <v>No</v>
      </c>
    </row>
    <row r="10" spans="1:60" s="12" customFormat="1" x14ac:dyDescent="0.25">
      <c r="A10" s="26" t="s">
        <v>344</v>
      </c>
      <c r="B10" s="11" t="s">
        <v>212</v>
      </c>
      <c r="C10" s="12" t="s">
        <v>264</v>
      </c>
      <c r="D10" s="12">
        <v>2017</v>
      </c>
      <c r="E10" s="15">
        <v>11</v>
      </c>
      <c r="F10" s="15">
        <v>2</v>
      </c>
      <c r="G10" s="15" t="s">
        <v>315</v>
      </c>
      <c r="H10" s="12" t="s">
        <v>88</v>
      </c>
      <c r="I10" s="12" t="s">
        <v>47</v>
      </c>
      <c r="J10" s="12" t="s">
        <v>89</v>
      </c>
      <c r="K10" s="12" t="s">
        <v>58</v>
      </c>
      <c r="L10" s="12">
        <v>3</v>
      </c>
      <c r="M10" s="12" t="s">
        <v>49</v>
      </c>
      <c r="N10" s="15" t="s">
        <v>64</v>
      </c>
      <c r="O10" s="7" t="s">
        <v>65</v>
      </c>
      <c r="P10" s="12" t="s">
        <v>51</v>
      </c>
      <c r="Q10" s="12" t="s">
        <v>52</v>
      </c>
      <c r="R10" s="12">
        <v>159</v>
      </c>
      <c r="S10" s="12">
        <v>44</v>
      </c>
      <c r="T10" s="12">
        <v>115</v>
      </c>
      <c r="U10" s="12">
        <v>19</v>
      </c>
      <c r="V10" s="12">
        <v>1.8</v>
      </c>
      <c r="AA10" s="12" t="s">
        <v>288</v>
      </c>
      <c r="AD10" s="12" t="s">
        <v>72</v>
      </c>
      <c r="AF10" s="12" t="s">
        <v>55</v>
      </c>
      <c r="AG10" s="14" t="s">
        <v>100</v>
      </c>
      <c r="AH10" s="12" t="s">
        <v>70</v>
      </c>
      <c r="AI10" s="12" t="s">
        <v>270</v>
      </c>
      <c r="AJ10" s="12" t="s">
        <v>56</v>
      </c>
      <c r="AK10" s="12" t="s">
        <v>208</v>
      </c>
      <c r="AL10" s="12">
        <v>3</v>
      </c>
      <c r="AM10" s="12" t="s">
        <v>266</v>
      </c>
      <c r="AN10" s="12">
        <v>5</v>
      </c>
      <c r="AO10" s="12">
        <v>2</v>
      </c>
      <c r="AP10" s="12">
        <v>3</v>
      </c>
      <c r="AQ10" s="7">
        <f t="shared" si="0"/>
        <v>0.66666666666666663</v>
      </c>
      <c r="AR10" s="13"/>
      <c r="AS10" s="15"/>
      <c r="AT10" s="12">
        <v>1.67</v>
      </c>
      <c r="AU10" s="12">
        <v>0.45</v>
      </c>
      <c r="AV10" s="12">
        <v>1.52</v>
      </c>
      <c r="AW10" s="12">
        <v>0.38</v>
      </c>
      <c r="BF10" s="26" t="s">
        <v>56</v>
      </c>
      <c r="BG10" s="12" t="s">
        <v>58</v>
      </c>
      <c r="BH10" s="7" t="str">
        <f t="shared" si="1"/>
        <v>No</v>
      </c>
    </row>
    <row r="11" spans="1:60" s="12" customFormat="1" x14ac:dyDescent="0.25">
      <c r="A11" s="26" t="s">
        <v>345</v>
      </c>
      <c r="B11" s="11" t="s">
        <v>212</v>
      </c>
      <c r="C11" s="12" t="s">
        <v>264</v>
      </c>
      <c r="D11" s="12">
        <v>2017</v>
      </c>
      <c r="E11" s="15">
        <v>11</v>
      </c>
      <c r="F11" s="15">
        <v>2</v>
      </c>
      <c r="G11" s="15" t="s">
        <v>315</v>
      </c>
      <c r="H11" s="12" t="s">
        <v>88</v>
      </c>
      <c r="I11" s="12" t="s">
        <v>47</v>
      </c>
      <c r="J11" s="12" t="s">
        <v>89</v>
      </c>
      <c r="K11" s="12" t="s">
        <v>58</v>
      </c>
      <c r="L11" s="12">
        <v>3</v>
      </c>
      <c r="M11" s="12" t="s">
        <v>49</v>
      </c>
      <c r="N11" s="15" t="s">
        <v>64</v>
      </c>
      <c r="O11" s="7" t="s">
        <v>65</v>
      </c>
      <c r="P11" s="12" t="s">
        <v>51</v>
      </c>
      <c r="Q11" s="12" t="s">
        <v>52</v>
      </c>
      <c r="R11" s="12">
        <v>138</v>
      </c>
      <c r="S11" s="12">
        <v>45</v>
      </c>
      <c r="T11" s="12">
        <v>93</v>
      </c>
      <c r="U11" s="12">
        <v>18.7</v>
      </c>
      <c r="V11" s="12">
        <v>1.9</v>
      </c>
      <c r="AA11" s="12" t="s">
        <v>97</v>
      </c>
      <c r="AB11" s="12" t="s">
        <v>53</v>
      </c>
      <c r="AC11" s="7" t="s">
        <v>74</v>
      </c>
      <c r="AE11" s="12" t="s">
        <v>69</v>
      </c>
      <c r="AF11" s="12" t="s">
        <v>55</v>
      </c>
      <c r="AG11" s="14" t="s">
        <v>100</v>
      </c>
      <c r="AH11" s="12" t="s">
        <v>70</v>
      </c>
      <c r="AI11" s="12" t="s">
        <v>271</v>
      </c>
      <c r="AJ11" s="12" t="s">
        <v>58</v>
      </c>
      <c r="AL11" s="12">
        <v>3</v>
      </c>
      <c r="AM11" s="12" t="s">
        <v>266</v>
      </c>
      <c r="AN11" s="12">
        <v>2</v>
      </c>
      <c r="AO11" s="12">
        <v>1</v>
      </c>
      <c r="AP11" s="12">
        <v>1</v>
      </c>
      <c r="AQ11" s="7">
        <f t="shared" si="0"/>
        <v>1</v>
      </c>
      <c r="AR11" s="13"/>
      <c r="AS11" s="15"/>
      <c r="AT11" s="12">
        <v>3.01</v>
      </c>
      <c r="AU11" s="12">
        <v>0.92</v>
      </c>
      <c r="AV11" s="12">
        <v>2.76</v>
      </c>
      <c r="AW11" s="12">
        <v>0.78</v>
      </c>
      <c r="BF11" s="26" t="s">
        <v>56</v>
      </c>
      <c r="BG11" s="12" t="s">
        <v>58</v>
      </c>
      <c r="BH11" s="7" t="str">
        <f t="shared" si="1"/>
        <v>No</v>
      </c>
    </row>
    <row r="12" spans="1:60" s="12" customFormat="1" x14ac:dyDescent="0.25">
      <c r="A12" s="26" t="s">
        <v>345</v>
      </c>
      <c r="B12" s="11" t="s">
        <v>212</v>
      </c>
      <c r="C12" s="12" t="s">
        <v>264</v>
      </c>
      <c r="D12" s="12">
        <v>2017</v>
      </c>
      <c r="E12" s="15">
        <v>11</v>
      </c>
      <c r="F12" s="15">
        <v>2</v>
      </c>
      <c r="G12" s="15" t="s">
        <v>315</v>
      </c>
      <c r="H12" s="12" t="s">
        <v>88</v>
      </c>
      <c r="I12" s="12" t="s">
        <v>47</v>
      </c>
      <c r="J12" s="12" t="s">
        <v>89</v>
      </c>
      <c r="K12" s="12" t="s">
        <v>58</v>
      </c>
      <c r="L12" s="12">
        <v>3</v>
      </c>
      <c r="M12" s="12" t="s">
        <v>49</v>
      </c>
      <c r="N12" s="15" t="s">
        <v>64</v>
      </c>
      <c r="O12" s="7" t="s">
        <v>65</v>
      </c>
      <c r="P12" s="12" t="s">
        <v>51</v>
      </c>
      <c r="Q12" s="12" t="s">
        <v>52</v>
      </c>
      <c r="R12" s="12">
        <v>138</v>
      </c>
      <c r="S12" s="12">
        <v>45</v>
      </c>
      <c r="T12" s="12">
        <v>93</v>
      </c>
      <c r="U12" s="12">
        <v>18.7</v>
      </c>
      <c r="V12" s="12">
        <v>1.9</v>
      </c>
      <c r="AA12" s="12" t="s">
        <v>288</v>
      </c>
      <c r="AD12" s="12" t="s">
        <v>72</v>
      </c>
      <c r="AF12" s="12" t="s">
        <v>55</v>
      </c>
      <c r="AG12" s="14" t="s">
        <v>100</v>
      </c>
      <c r="AH12" s="12" t="s">
        <v>70</v>
      </c>
      <c r="AI12" s="12" t="s">
        <v>271</v>
      </c>
      <c r="AJ12" s="12" t="s">
        <v>58</v>
      </c>
      <c r="AL12" s="12">
        <v>3</v>
      </c>
      <c r="AM12" s="12" t="s">
        <v>266</v>
      </c>
      <c r="AN12" s="12">
        <v>2</v>
      </c>
      <c r="AO12" s="12">
        <v>1</v>
      </c>
      <c r="AP12" s="12">
        <v>1</v>
      </c>
      <c r="AQ12" s="7">
        <f t="shared" si="0"/>
        <v>1</v>
      </c>
      <c r="AR12" s="13"/>
      <c r="AS12" s="15"/>
      <c r="AT12" s="12">
        <v>2.85</v>
      </c>
      <c r="AU12" s="12">
        <v>0.89</v>
      </c>
      <c r="AV12" s="12">
        <v>2.66</v>
      </c>
      <c r="AW12" s="12">
        <v>0.9</v>
      </c>
      <c r="BF12" s="26" t="s">
        <v>56</v>
      </c>
      <c r="BG12" s="12" t="s">
        <v>58</v>
      </c>
      <c r="BH12" s="7" t="str">
        <f t="shared" si="1"/>
        <v>No</v>
      </c>
    </row>
    <row r="13" spans="1:60" s="12" customFormat="1" x14ac:dyDescent="0.25">
      <c r="A13" s="26" t="s">
        <v>345</v>
      </c>
      <c r="B13" s="11" t="s">
        <v>212</v>
      </c>
      <c r="C13" s="12" t="s">
        <v>264</v>
      </c>
      <c r="D13" s="12">
        <v>2017</v>
      </c>
      <c r="E13" s="15">
        <v>11</v>
      </c>
      <c r="F13" s="15">
        <v>2</v>
      </c>
      <c r="G13" s="15" t="s">
        <v>315</v>
      </c>
      <c r="H13" s="12" t="s">
        <v>88</v>
      </c>
      <c r="I13" s="12" t="s">
        <v>47</v>
      </c>
      <c r="J13" s="12" t="s">
        <v>89</v>
      </c>
      <c r="K13" s="12" t="s">
        <v>58</v>
      </c>
      <c r="L13" s="12">
        <v>3</v>
      </c>
      <c r="M13" s="12" t="s">
        <v>49</v>
      </c>
      <c r="N13" s="15" t="s">
        <v>64</v>
      </c>
      <c r="O13" s="7" t="s">
        <v>65</v>
      </c>
      <c r="P13" s="12" t="s">
        <v>51</v>
      </c>
      <c r="Q13" s="12" t="s">
        <v>52</v>
      </c>
      <c r="R13" s="12">
        <v>138</v>
      </c>
      <c r="S13" s="12">
        <v>45</v>
      </c>
      <c r="T13" s="12">
        <v>93</v>
      </c>
      <c r="U13" s="12">
        <v>18.7</v>
      </c>
      <c r="V13" s="12">
        <v>1.9</v>
      </c>
      <c r="AA13" s="12" t="s">
        <v>73</v>
      </c>
      <c r="AD13" s="12" t="s">
        <v>72</v>
      </c>
      <c r="AF13" s="12" t="s">
        <v>55</v>
      </c>
      <c r="AG13" s="14" t="s">
        <v>100</v>
      </c>
      <c r="AH13" s="12" t="s">
        <v>70</v>
      </c>
      <c r="AI13" s="12" t="s">
        <v>271</v>
      </c>
      <c r="AJ13" s="12" t="s">
        <v>58</v>
      </c>
      <c r="AL13" s="12">
        <v>3</v>
      </c>
      <c r="AM13" s="12" t="s">
        <v>266</v>
      </c>
      <c r="AN13" s="12">
        <v>2</v>
      </c>
      <c r="AO13" s="12">
        <v>1</v>
      </c>
      <c r="AP13" s="12">
        <v>1</v>
      </c>
      <c r="AQ13" s="7">
        <f t="shared" si="0"/>
        <v>1</v>
      </c>
      <c r="AR13" s="13"/>
      <c r="AS13" s="15"/>
      <c r="AT13" s="12">
        <v>2.75</v>
      </c>
      <c r="AU13" s="12">
        <v>0.66</v>
      </c>
      <c r="AV13" s="12">
        <v>2.2999999999999998</v>
      </c>
      <c r="AW13" s="12">
        <v>0.82</v>
      </c>
      <c r="BF13" s="26" t="s">
        <v>56</v>
      </c>
      <c r="BG13" s="12" t="s">
        <v>58</v>
      </c>
      <c r="BH13" s="7" t="str">
        <f t="shared" si="1"/>
        <v>No</v>
      </c>
    </row>
    <row r="14" spans="1:60" x14ac:dyDescent="0.25">
      <c r="A14" s="7" t="s">
        <v>272</v>
      </c>
      <c r="B14" s="3" t="s">
        <v>287</v>
      </c>
      <c r="C14" s="11" t="s">
        <v>273</v>
      </c>
      <c r="D14" s="7">
        <v>2016</v>
      </c>
      <c r="E14" s="13"/>
      <c r="F14" s="13"/>
      <c r="G14" s="13"/>
      <c r="H14" s="7" t="s">
        <v>88</v>
      </c>
      <c r="I14" s="7" t="s">
        <v>47</v>
      </c>
      <c r="J14" s="7" t="s">
        <v>48</v>
      </c>
      <c r="K14" s="7" t="s">
        <v>58</v>
      </c>
      <c r="L14" s="7">
        <v>3</v>
      </c>
      <c r="M14" s="7" t="s">
        <v>49</v>
      </c>
      <c r="N14" s="7" t="s">
        <v>274</v>
      </c>
      <c r="O14" s="7" t="s">
        <v>65</v>
      </c>
      <c r="P14" s="7" t="s">
        <v>51</v>
      </c>
      <c r="Q14" s="7" t="s">
        <v>52</v>
      </c>
      <c r="R14" s="7">
        <v>181</v>
      </c>
      <c r="S14" s="7">
        <v>42</v>
      </c>
      <c r="T14" s="7">
        <v>139</v>
      </c>
      <c r="U14" s="7">
        <v>19.100000000000001</v>
      </c>
      <c r="V14" s="7">
        <v>3.44</v>
      </c>
      <c r="AA14" s="7" t="s">
        <v>289</v>
      </c>
      <c r="AF14" s="7" t="s">
        <v>55</v>
      </c>
      <c r="AG14" s="8" t="s">
        <v>275</v>
      </c>
      <c r="AH14" s="7" t="s">
        <v>70</v>
      </c>
      <c r="AI14" s="7" t="s">
        <v>276</v>
      </c>
      <c r="AJ14" s="7" t="s">
        <v>58</v>
      </c>
      <c r="AL14" s="7">
        <v>9</v>
      </c>
      <c r="AM14" s="7" t="s">
        <v>266</v>
      </c>
      <c r="AN14" s="7">
        <v>8</v>
      </c>
      <c r="AO14" s="7">
        <v>3</v>
      </c>
      <c r="AP14" s="7">
        <v>5</v>
      </c>
      <c r="AQ14" s="7">
        <f t="shared" si="0"/>
        <v>0.6</v>
      </c>
      <c r="AR14" s="13"/>
      <c r="AT14" s="7">
        <v>0.32</v>
      </c>
      <c r="AU14" s="7">
        <v>0.19</v>
      </c>
      <c r="AV14" s="7">
        <v>0.21</v>
      </c>
      <c r="AW14" s="7">
        <v>0.16</v>
      </c>
      <c r="BF14" s="3" t="s">
        <v>58</v>
      </c>
      <c r="BH14" s="7" t="str">
        <f t="shared" si="1"/>
        <v>No</v>
      </c>
    </row>
    <row r="15" spans="1:60" x14ac:dyDescent="0.25">
      <c r="A15" s="3" t="s">
        <v>277</v>
      </c>
      <c r="B15" s="11" t="s">
        <v>212</v>
      </c>
      <c r="C15" s="22" t="s">
        <v>286</v>
      </c>
      <c r="D15" s="7">
        <v>2016</v>
      </c>
      <c r="E15" s="15">
        <v>12</v>
      </c>
      <c r="F15" s="15">
        <v>2</v>
      </c>
      <c r="G15" s="15" t="s">
        <v>342</v>
      </c>
      <c r="H15" s="7" t="s">
        <v>88</v>
      </c>
      <c r="I15" s="7" t="s">
        <v>47</v>
      </c>
      <c r="J15" s="7" t="s">
        <v>48</v>
      </c>
      <c r="K15" s="7" t="s">
        <v>58</v>
      </c>
      <c r="L15" s="7">
        <v>4</v>
      </c>
      <c r="M15" s="7" t="s">
        <v>49</v>
      </c>
      <c r="N15" s="15" t="s">
        <v>64</v>
      </c>
      <c r="O15" s="7" t="s">
        <v>65</v>
      </c>
      <c r="P15" s="7" t="s">
        <v>51</v>
      </c>
      <c r="Q15" s="7" t="s">
        <v>52</v>
      </c>
      <c r="R15" s="7">
        <v>270</v>
      </c>
      <c r="S15" s="7">
        <v>38</v>
      </c>
      <c r="T15" s="7">
        <v>232</v>
      </c>
      <c r="U15" s="7">
        <v>19.079999999999998</v>
      </c>
      <c r="V15" s="7">
        <v>3.14</v>
      </c>
      <c r="AA15" s="7" t="s">
        <v>97</v>
      </c>
      <c r="AB15" s="7" t="s">
        <v>53</v>
      </c>
      <c r="AC15" s="7" t="s">
        <v>74</v>
      </c>
      <c r="AE15" s="12" t="s">
        <v>69</v>
      </c>
      <c r="AF15" s="7" t="s">
        <v>55</v>
      </c>
      <c r="AG15" s="8" t="s">
        <v>100</v>
      </c>
      <c r="AH15" s="7" t="s">
        <v>70</v>
      </c>
      <c r="AI15" s="7" t="s">
        <v>278</v>
      </c>
      <c r="AJ15" s="7" t="s">
        <v>58</v>
      </c>
      <c r="AL15" s="7">
        <v>3</v>
      </c>
      <c r="AM15" s="7" t="s">
        <v>266</v>
      </c>
      <c r="AN15" s="7">
        <v>3</v>
      </c>
      <c r="AO15" s="7">
        <v>2</v>
      </c>
      <c r="AP15" s="7">
        <v>1</v>
      </c>
      <c r="AQ15" s="7">
        <f t="shared" si="0"/>
        <v>2</v>
      </c>
      <c r="AR15" s="13"/>
      <c r="AT15" s="7">
        <v>1.57</v>
      </c>
      <c r="AU15" s="7">
        <v>0.5</v>
      </c>
      <c r="AV15" s="7">
        <v>1.52</v>
      </c>
      <c r="AW15" s="7">
        <v>0.44</v>
      </c>
      <c r="BF15" s="3" t="s">
        <v>56</v>
      </c>
      <c r="BG15" s="7" t="s">
        <v>58</v>
      </c>
      <c r="BH15" s="7" t="str">
        <f t="shared" si="1"/>
        <v>No</v>
      </c>
    </row>
    <row r="16" spans="1:60" x14ac:dyDescent="0.25">
      <c r="A16" s="7" t="s">
        <v>277</v>
      </c>
      <c r="B16" s="11" t="s">
        <v>212</v>
      </c>
      <c r="C16" s="11" t="s">
        <v>286</v>
      </c>
      <c r="D16" s="7">
        <v>2016</v>
      </c>
      <c r="E16" s="15">
        <v>12</v>
      </c>
      <c r="F16" s="15">
        <v>2</v>
      </c>
      <c r="G16" s="15" t="s">
        <v>342</v>
      </c>
      <c r="H16" s="7" t="s">
        <v>88</v>
      </c>
      <c r="I16" s="7" t="s">
        <v>47</v>
      </c>
      <c r="J16" s="7" t="s">
        <v>48</v>
      </c>
      <c r="K16" s="7" t="s">
        <v>58</v>
      </c>
      <c r="L16" s="7">
        <v>4</v>
      </c>
      <c r="M16" s="7" t="s">
        <v>49</v>
      </c>
      <c r="N16" s="15" t="s">
        <v>64</v>
      </c>
      <c r="O16" s="7" t="s">
        <v>65</v>
      </c>
      <c r="P16" s="7" t="s">
        <v>51</v>
      </c>
      <c r="Q16" s="7" t="s">
        <v>52</v>
      </c>
      <c r="R16" s="7">
        <v>270</v>
      </c>
      <c r="S16" s="7">
        <v>38</v>
      </c>
      <c r="T16" s="7">
        <v>232</v>
      </c>
      <c r="U16" s="7">
        <v>19.079999999999998</v>
      </c>
      <c r="V16" s="7">
        <v>3.14</v>
      </c>
      <c r="AA16" s="7" t="s">
        <v>288</v>
      </c>
      <c r="AD16" s="7" t="s">
        <v>72</v>
      </c>
      <c r="AE16" s="12"/>
      <c r="AF16" s="7" t="s">
        <v>55</v>
      </c>
      <c r="AG16" s="8" t="s">
        <v>100</v>
      </c>
      <c r="AH16" s="7" t="s">
        <v>70</v>
      </c>
      <c r="AI16" s="7" t="s">
        <v>268</v>
      </c>
      <c r="AJ16" s="7" t="s">
        <v>58</v>
      </c>
      <c r="AL16" s="7">
        <v>3</v>
      </c>
      <c r="AM16" s="7" t="s">
        <v>266</v>
      </c>
      <c r="AN16" s="7">
        <v>3</v>
      </c>
      <c r="AO16" s="7">
        <v>2</v>
      </c>
      <c r="AP16" s="7">
        <v>1</v>
      </c>
      <c r="AQ16" s="7">
        <f t="shared" si="0"/>
        <v>2</v>
      </c>
      <c r="AR16" s="13"/>
      <c r="AT16" s="7">
        <v>1.6</v>
      </c>
      <c r="AU16" s="7">
        <v>0.56000000000000005</v>
      </c>
      <c r="AV16" s="7">
        <v>1.57</v>
      </c>
      <c r="AW16" s="7">
        <v>0.48</v>
      </c>
      <c r="BF16" s="3" t="s">
        <v>56</v>
      </c>
      <c r="BG16" s="7" t="s">
        <v>58</v>
      </c>
      <c r="BH16" s="7" t="str">
        <f t="shared" si="1"/>
        <v>No</v>
      </c>
    </row>
    <row r="17" spans="1:60" x14ac:dyDescent="0.25">
      <c r="A17" s="7" t="s">
        <v>277</v>
      </c>
      <c r="B17" s="11" t="s">
        <v>212</v>
      </c>
      <c r="C17" s="11" t="s">
        <v>286</v>
      </c>
      <c r="D17" s="7">
        <v>2016</v>
      </c>
      <c r="E17" s="15">
        <v>12</v>
      </c>
      <c r="F17" s="15">
        <v>2</v>
      </c>
      <c r="G17" s="15" t="s">
        <v>342</v>
      </c>
      <c r="H17" s="7" t="s">
        <v>88</v>
      </c>
      <c r="I17" s="7" t="s">
        <v>47</v>
      </c>
      <c r="J17" s="7" t="s">
        <v>48</v>
      </c>
      <c r="K17" s="7" t="s">
        <v>58</v>
      </c>
      <c r="L17" s="7">
        <v>4</v>
      </c>
      <c r="M17" s="7" t="s">
        <v>49</v>
      </c>
      <c r="N17" s="15" t="s">
        <v>64</v>
      </c>
      <c r="O17" s="7" t="s">
        <v>65</v>
      </c>
      <c r="P17" s="7" t="s">
        <v>51</v>
      </c>
      <c r="Q17" s="7" t="s">
        <v>52</v>
      </c>
      <c r="R17" s="7">
        <v>270</v>
      </c>
      <c r="S17" s="7">
        <v>38</v>
      </c>
      <c r="T17" s="7">
        <v>232</v>
      </c>
      <c r="U17" s="7">
        <v>19.079999999999998</v>
      </c>
      <c r="V17" s="7">
        <v>3.14</v>
      </c>
      <c r="AA17" s="7" t="s">
        <v>73</v>
      </c>
      <c r="AD17" s="7" t="s">
        <v>72</v>
      </c>
      <c r="AE17" s="12"/>
      <c r="AF17" s="7" t="s">
        <v>55</v>
      </c>
      <c r="AG17" s="8" t="s">
        <v>100</v>
      </c>
      <c r="AH17" s="7" t="s">
        <v>70</v>
      </c>
      <c r="AI17" s="7" t="s">
        <v>279</v>
      </c>
      <c r="AJ17" s="7" t="s">
        <v>58</v>
      </c>
      <c r="AL17" s="7">
        <v>3</v>
      </c>
      <c r="AM17" s="7" t="s">
        <v>266</v>
      </c>
      <c r="AN17" s="7">
        <v>3</v>
      </c>
      <c r="AO17" s="7">
        <v>2</v>
      </c>
      <c r="AP17" s="7">
        <v>1</v>
      </c>
      <c r="AQ17" s="7">
        <f t="shared" si="0"/>
        <v>2</v>
      </c>
      <c r="AR17" s="13"/>
      <c r="AT17" s="7">
        <v>1.75</v>
      </c>
      <c r="AU17" s="7">
        <v>0.66</v>
      </c>
      <c r="AV17" s="7">
        <v>1.72</v>
      </c>
      <c r="AW17" s="7">
        <v>0.5</v>
      </c>
      <c r="BF17" s="3" t="s">
        <v>56</v>
      </c>
      <c r="BG17" s="7" t="s">
        <v>58</v>
      </c>
      <c r="BH17" s="7" t="str">
        <f t="shared" si="1"/>
        <v>No</v>
      </c>
    </row>
    <row r="18" spans="1:60" x14ac:dyDescent="0.25">
      <c r="A18" s="7" t="s">
        <v>280</v>
      </c>
      <c r="B18" s="7" t="s">
        <v>287</v>
      </c>
      <c r="C18" s="11" t="s">
        <v>281</v>
      </c>
      <c r="D18" s="7">
        <v>2016</v>
      </c>
      <c r="H18" s="7" t="s">
        <v>88</v>
      </c>
      <c r="I18" s="7" t="s">
        <v>47</v>
      </c>
      <c r="J18" s="7" t="s">
        <v>48</v>
      </c>
      <c r="K18" s="7" t="s">
        <v>78</v>
      </c>
      <c r="M18" s="7" t="s">
        <v>49</v>
      </c>
      <c r="N18" s="7" t="s">
        <v>274</v>
      </c>
      <c r="O18" s="7" t="s">
        <v>65</v>
      </c>
      <c r="P18" s="7" t="s">
        <v>51</v>
      </c>
      <c r="Q18" s="7" t="s">
        <v>52</v>
      </c>
      <c r="R18" s="7">
        <v>745</v>
      </c>
      <c r="S18" s="7">
        <v>103</v>
      </c>
      <c r="T18" s="7">
        <v>642</v>
      </c>
      <c r="U18" s="7">
        <v>24.19</v>
      </c>
      <c r="V18" s="7">
        <v>6.73</v>
      </c>
      <c r="AA18" s="7" t="s">
        <v>97</v>
      </c>
      <c r="AB18" s="7" t="s">
        <v>53</v>
      </c>
      <c r="AF18" s="7" t="s">
        <v>55</v>
      </c>
      <c r="AH18" s="7" t="s">
        <v>78</v>
      </c>
      <c r="AI18" s="7">
        <v>0.8</v>
      </c>
      <c r="AJ18" s="3" t="s">
        <v>78</v>
      </c>
      <c r="AL18" s="7">
        <v>4</v>
      </c>
      <c r="AT18" s="7">
        <v>2.4300000000000002</v>
      </c>
      <c r="AU18" s="7">
        <v>0.56000000000000005</v>
      </c>
      <c r="AV18" s="7">
        <v>2.21</v>
      </c>
      <c r="AW18" s="7">
        <v>0.54</v>
      </c>
      <c r="BF18" s="7" t="s">
        <v>58</v>
      </c>
      <c r="BH18" s="7" t="str">
        <f t="shared" si="1"/>
        <v>No</v>
      </c>
    </row>
    <row r="19" spans="1:60" x14ac:dyDescent="0.25">
      <c r="A19" s="16" t="s">
        <v>84</v>
      </c>
      <c r="B19" s="11" t="s">
        <v>85</v>
      </c>
      <c r="C19" s="11" t="s">
        <v>86</v>
      </c>
      <c r="D19" s="7">
        <v>2012</v>
      </c>
      <c r="E19" s="7">
        <v>19</v>
      </c>
      <c r="F19" s="7">
        <v>1</v>
      </c>
      <c r="G19" s="7" t="s">
        <v>87</v>
      </c>
      <c r="H19" s="7" t="s">
        <v>88</v>
      </c>
      <c r="I19" s="7" t="s">
        <v>47</v>
      </c>
      <c r="J19" s="7" t="s">
        <v>89</v>
      </c>
      <c r="K19" s="7" t="s">
        <v>58</v>
      </c>
      <c r="L19" s="7">
        <v>5</v>
      </c>
      <c r="M19" s="7" t="s">
        <v>49</v>
      </c>
      <c r="N19" s="7" t="s">
        <v>64</v>
      </c>
      <c r="O19" s="7" t="s">
        <v>65</v>
      </c>
      <c r="P19" s="7" t="s">
        <v>51</v>
      </c>
      <c r="Q19" s="7" t="s">
        <v>52</v>
      </c>
      <c r="R19" s="7">
        <v>32</v>
      </c>
      <c r="S19" s="7">
        <v>16</v>
      </c>
      <c r="T19" s="7">
        <v>16</v>
      </c>
      <c r="AA19" s="7" t="s">
        <v>97</v>
      </c>
      <c r="AB19" s="7" t="s">
        <v>53</v>
      </c>
      <c r="AC19" s="7" t="s">
        <v>74</v>
      </c>
      <c r="AE19" s="7" t="s">
        <v>66</v>
      </c>
      <c r="AF19" s="7" t="s">
        <v>55</v>
      </c>
      <c r="AG19" s="8" t="s">
        <v>91</v>
      </c>
      <c r="AH19" s="11" t="s">
        <v>93</v>
      </c>
      <c r="AJ19" s="7" t="s">
        <v>56</v>
      </c>
      <c r="AK19" s="7" t="s">
        <v>92</v>
      </c>
      <c r="AL19" s="7">
        <v>20</v>
      </c>
      <c r="AM19" s="7" t="s">
        <v>90</v>
      </c>
      <c r="AN19" s="7">
        <v>81</v>
      </c>
      <c r="AO19" s="7">
        <v>34</v>
      </c>
      <c r="AP19" s="7">
        <v>47</v>
      </c>
      <c r="AQ19" s="7">
        <f t="shared" ref="AQ19:AQ32" si="2">AO19/AP19</f>
        <v>0.72340425531914898</v>
      </c>
      <c r="AR19" s="17" t="s">
        <v>95</v>
      </c>
      <c r="AX19" s="7" t="s">
        <v>94</v>
      </c>
      <c r="AY19" s="7">
        <v>0.24</v>
      </c>
      <c r="BF19" s="7" t="s">
        <v>56</v>
      </c>
      <c r="BG19" s="3" t="s">
        <v>56</v>
      </c>
      <c r="BH19" s="7" t="str">
        <f t="shared" si="1"/>
        <v>Yes</v>
      </c>
    </row>
    <row r="20" spans="1:60" x14ac:dyDescent="0.25">
      <c r="A20" s="7" t="s">
        <v>104</v>
      </c>
      <c r="B20" s="11" t="s">
        <v>102</v>
      </c>
      <c r="C20" s="7" t="s">
        <v>123</v>
      </c>
      <c r="D20" s="7">
        <v>1976</v>
      </c>
      <c r="E20" s="7">
        <v>44</v>
      </c>
      <c r="F20" s="7">
        <v>4</v>
      </c>
      <c r="G20" s="7" t="s">
        <v>96</v>
      </c>
      <c r="H20" s="7" t="s">
        <v>88</v>
      </c>
      <c r="I20" s="7" t="s">
        <v>47</v>
      </c>
      <c r="J20" s="7" t="s">
        <v>48</v>
      </c>
      <c r="K20" s="7" t="s">
        <v>58</v>
      </c>
      <c r="L20" s="7">
        <v>2</v>
      </c>
      <c r="M20" s="7" t="s">
        <v>49</v>
      </c>
      <c r="N20" s="7" t="s">
        <v>64</v>
      </c>
      <c r="O20" s="7" t="s">
        <v>65</v>
      </c>
      <c r="P20" s="7" t="s">
        <v>51</v>
      </c>
      <c r="Q20" s="7" t="s">
        <v>52</v>
      </c>
      <c r="R20" s="7">
        <v>84</v>
      </c>
      <c r="S20" s="7">
        <v>40</v>
      </c>
      <c r="T20" s="7">
        <v>44</v>
      </c>
      <c r="AA20" s="7" t="s">
        <v>97</v>
      </c>
      <c r="AB20" s="7" t="s">
        <v>53</v>
      </c>
      <c r="AC20" s="7" t="s">
        <v>74</v>
      </c>
      <c r="AE20" s="7" t="s">
        <v>98</v>
      </c>
      <c r="AF20" s="7" t="s">
        <v>55</v>
      </c>
      <c r="AG20" s="8" t="s">
        <v>91</v>
      </c>
      <c r="AH20" s="11" t="s">
        <v>110</v>
      </c>
      <c r="AJ20" s="7" t="s">
        <v>56</v>
      </c>
      <c r="AK20" s="7" t="s">
        <v>99</v>
      </c>
      <c r="AL20" s="7">
        <v>12</v>
      </c>
      <c r="AM20" s="7" t="s">
        <v>90</v>
      </c>
      <c r="AN20" s="7">
        <v>6</v>
      </c>
      <c r="AO20" s="7">
        <v>3</v>
      </c>
      <c r="AP20" s="7">
        <v>3</v>
      </c>
      <c r="AQ20" s="7">
        <f t="shared" si="2"/>
        <v>1</v>
      </c>
      <c r="AR20" s="7" t="s">
        <v>58</v>
      </c>
      <c r="AS20" s="7" t="s">
        <v>115</v>
      </c>
      <c r="AT20" s="7">
        <f>AVERAGE(AT21:AT26)</f>
        <v>1.7733333333333334</v>
      </c>
      <c r="AV20" s="7">
        <f>AVERAGE(AV21:AV26)</f>
        <v>1.6633333333333333</v>
      </c>
      <c r="AX20" s="7" t="s">
        <v>294</v>
      </c>
      <c r="AY20" s="7">
        <v>0.48259999999999997</v>
      </c>
      <c r="BF20" s="3" t="s">
        <v>56</v>
      </c>
      <c r="BG20" s="3" t="s">
        <v>56</v>
      </c>
      <c r="BH20" s="7" t="str">
        <f t="shared" si="1"/>
        <v>Yes</v>
      </c>
    </row>
    <row r="21" spans="1:60" x14ac:dyDescent="0.25">
      <c r="A21" s="7" t="s">
        <v>104</v>
      </c>
      <c r="B21" s="11" t="s">
        <v>102</v>
      </c>
      <c r="C21" s="7" t="s">
        <v>123</v>
      </c>
      <c r="D21" s="7">
        <v>1976</v>
      </c>
      <c r="E21" s="7">
        <v>44</v>
      </c>
      <c r="F21" s="7">
        <v>4</v>
      </c>
      <c r="G21" s="7" t="s">
        <v>96</v>
      </c>
      <c r="H21" s="7" t="s">
        <v>88</v>
      </c>
      <c r="I21" s="7" t="s">
        <v>47</v>
      </c>
      <c r="J21" s="7" t="s">
        <v>48</v>
      </c>
      <c r="K21" s="7" t="s">
        <v>58</v>
      </c>
      <c r="L21" s="7">
        <v>2</v>
      </c>
      <c r="M21" s="7" t="s">
        <v>49</v>
      </c>
      <c r="N21" s="7" t="s">
        <v>64</v>
      </c>
      <c r="O21" s="7" t="s">
        <v>65</v>
      </c>
      <c r="P21" s="7" t="s">
        <v>51</v>
      </c>
      <c r="Q21" s="7" t="s">
        <v>52</v>
      </c>
      <c r="R21" s="7">
        <v>42</v>
      </c>
      <c r="S21" s="7">
        <v>20</v>
      </c>
      <c r="T21" s="7">
        <v>22</v>
      </c>
      <c r="AA21" s="7" t="s">
        <v>97</v>
      </c>
      <c r="AB21" s="7" t="s">
        <v>53</v>
      </c>
      <c r="AC21" s="7" t="s">
        <v>74</v>
      </c>
      <c r="AE21" s="7" t="s">
        <v>98</v>
      </c>
      <c r="AF21" s="7" t="s">
        <v>55</v>
      </c>
      <c r="AG21" s="8" t="s">
        <v>91</v>
      </c>
      <c r="AH21" s="11" t="s">
        <v>110</v>
      </c>
      <c r="AJ21" s="7" t="s">
        <v>56</v>
      </c>
      <c r="AK21" s="7" t="s">
        <v>99</v>
      </c>
      <c r="AL21" s="7">
        <v>12</v>
      </c>
      <c r="AM21" s="7" t="s">
        <v>90</v>
      </c>
      <c r="AN21" s="7">
        <v>6</v>
      </c>
      <c r="AO21" s="7">
        <v>3</v>
      </c>
      <c r="AP21" s="7">
        <v>3</v>
      </c>
      <c r="AQ21" s="7">
        <f t="shared" si="2"/>
        <v>1</v>
      </c>
      <c r="AR21" s="7" t="s">
        <v>58</v>
      </c>
      <c r="AS21" s="7" t="s">
        <v>116</v>
      </c>
      <c r="AT21" s="7">
        <v>1.57</v>
      </c>
      <c r="AV21" s="7">
        <v>1.61</v>
      </c>
      <c r="BF21" s="7" t="s">
        <v>56</v>
      </c>
      <c r="BG21" s="7" t="s">
        <v>56</v>
      </c>
      <c r="BH21" s="7" t="str">
        <f t="shared" si="1"/>
        <v>Yes</v>
      </c>
    </row>
    <row r="22" spans="1:60" x14ac:dyDescent="0.25">
      <c r="A22" s="7" t="s">
        <v>104</v>
      </c>
      <c r="B22" s="11" t="s">
        <v>102</v>
      </c>
      <c r="C22" s="7" t="s">
        <v>123</v>
      </c>
      <c r="D22" s="7">
        <v>1976</v>
      </c>
      <c r="E22" s="7">
        <v>44</v>
      </c>
      <c r="F22" s="7">
        <v>4</v>
      </c>
      <c r="G22" s="7" t="s">
        <v>96</v>
      </c>
      <c r="H22" s="7" t="s">
        <v>88</v>
      </c>
      <c r="I22" s="7" t="s">
        <v>47</v>
      </c>
      <c r="J22" s="7" t="s">
        <v>48</v>
      </c>
      <c r="K22" s="7" t="s">
        <v>58</v>
      </c>
      <c r="L22" s="7">
        <v>2</v>
      </c>
      <c r="M22" s="7" t="s">
        <v>49</v>
      </c>
      <c r="N22" s="7" t="s">
        <v>64</v>
      </c>
      <c r="O22" s="7" t="s">
        <v>65</v>
      </c>
      <c r="P22" s="7" t="s">
        <v>51</v>
      </c>
      <c r="Q22" s="7" t="s">
        <v>52</v>
      </c>
      <c r="R22" s="7">
        <v>42</v>
      </c>
      <c r="S22" s="7">
        <v>20</v>
      </c>
      <c r="T22" s="7">
        <v>22</v>
      </c>
      <c r="AA22" s="7" t="s">
        <v>97</v>
      </c>
      <c r="AB22" s="7" t="s">
        <v>53</v>
      </c>
      <c r="AC22" s="7" t="s">
        <v>74</v>
      </c>
      <c r="AE22" s="7" t="s">
        <v>98</v>
      </c>
      <c r="AF22" s="7" t="s">
        <v>55</v>
      </c>
      <c r="AG22" s="8" t="s">
        <v>91</v>
      </c>
      <c r="AH22" s="11" t="s">
        <v>110</v>
      </c>
      <c r="AJ22" s="7" t="s">
        <v>56</v>
      </c>
      <c r="AK22" s="7" t="s">
        <v>99</v>
      </c>
      <c r="AL22" s="7">
        <v>12</v>
      </c>
      <c r="AM22" s="7" t="s">
        <v>90</v>
      </c>
      <c r="AN22" s="7">
        <v>6</v>
      </c>
      <c r="AO22" s="7">
        <v>3</v>
      </c>
      <c r="AP22" s="7">
        <v>3</v>
      </c>
      <c r="AQ22" s="7">
        <f t="shared" si="2"/>
        <v>1</v>
      </c>
      <c r="AR22" s="7" t="s">
        <v>58</v>
      </c>
      <c r="AS22" s="7" t="s">
        <v>117</v>
      </c>
      <c r="AT22" s="7">
        <v>1.6</v>
      </c>
      <c r="AV22" s="7">
        <v>1.54</v>
      </c>
      <c r="BF22" s="7" t="s">
        <v>56</v>
      </c>
      <c r="BG22" s="7" t="s">
        <v>56</v>
      </c>
      <c r="BH22" s="7" t="str">
        <f t="shared" si="1"/>
        <v>Yes</v>
      </c>
    </row>
    <row r="23" spans="1:60" x14ac:dyDescent="0.25">
      <c r="A23" s="7" t="s">
        <v>104</v>
      </c>
      <c r="B23" s="11" t="s">
        <v>102</v>
      </c>
      <c r="C23" s="7" t="s">
        <v>123</v>
      </c>
      <c r="D23" s="7">
        <v>1976</v>
      </c>
      <c r="E23" s="7">
        <v>44</v>
      </c>
      <c r="F23" s="7">
        <v>4</v>
      </c>
      <c r="G23" s="7" t="s">
        <v>96</v>
      </c>
      <c r="H23" s="7" t="s">
        <v>88</v>
      </c>
      <c r="I23" s="7" t="s">
        <v>47</v>
      </c>
      <c r="J23" s="7" t="s">
        <v>48</v>
      </c>
      <c r="K23" s="7" t="s">
        <v>58</v>
      </c>
      <c r="L23" s="7">
        <v>2</v>
      </c>
      <c r="M23" s="7" t="s">
        <v>49</v>
      </c>
      <c r="N23" s="7" t="s">
        <v>64</v>
      </c>
      <c r="O23" s="7" t="s">
        <v>65</v>
      </c>
      <c r="P23" s="7" t="s">
        <v>51</v>
      </c>
      <c r="Q23" s="7" t="s">
        <v>52</v>
      </c>
      <c r="R23" s="7">
        <v>42</v>
      </c>
      <c r="S23" s="7">
        <v>20</v>
      </c>
      <c r="T23" s="7">
        <v>22</v>
      </c>
      <c r="AA23" s="7" t="s">
        <v>97</v>
      </c>
      <c r="AB23" s="7" t="s">
        <v>53</v>
      </c>
      <c r="AC23" s="7" t="s">
        <v>74</v>
      </c>
      <c r="AE23" s="7" t="s">
        <v>98</v>
      </c>
      <c r="AF23" s="7" t="s">
        <v>55</v>
      </c>
      <c r="AG23" s="8" t="s">
        <v>91</v>
      </c>
      <c r="AH23" s="11" t="s">
        <v>110</v>
      </c>
      <c r="AJ23" s="7" t="s">
        <v>56</v>
      </c>
      <c r="AK23" s="7" t="s">
        <v>99</v>
      </c>
      <c r="AL23" s="7">
        <v>12</v>
      </c>
      <c r="AM23" s="7" t="s">
        <v>90</v>
      </c>
      <c r="AN23" s="7">
        <v>6</v>
      </c>
      <c r="AO23" s="7">
        <v>3</v>
      </c>
      <c r="AP23" s="7">
        <v>3</v>
      </c>
      <c r="AQ23" s="7">
        <f t="shared" si="2"/>
        <v>1</v>
      </c>
      <c r="AR23" s="7" t="s">
        <v>58</v>
      </c>
      <c r="AS23" s="7" t="s">
        <v>118</v>
      </c>
      <c r="AT23" s="7">
        <v>1.83</v>
      </c>
      <c r="AV23" s="7">
        <v>1.52</v>
      </c>
      <c r="BF23" s="7" t="s">
        <v>56</v>
      </c>
      <c r="BG23" s="7" t="s">
        <v>56</v>
      </c>
      <c r="BH23" s="7" t="str">
        <f t="shared" si="1"/>
        <v>Yes</v>
      </c>
    </row>
    <row r="24" spans="1:60" x14ac:dyDescent="0.25">
      <c r="A24" s="7" t="s">
        <v>104</v>
      </c>
      <c r="B24" s="11" t="s">
        <v>102</v>
      </c>
      <c r="C24" s="7" t="s">
        <v>123</v>
      </c>
      <c r="D24" s="7">
        <v>1976</v>
      </c>
      <c r="E24" s="7">
        <v>44</v>
      </c>
      <c r="F24" s="7">
        <v>4</v>
      </c>
      <c r="G24" s="7" t="s">
        <v>96</v>
      </c>
      <c r="H24" s="7" t="s">
        <v>88</v>
      </c>
      <c r="I24" s="7" t="s">
        <v>47</v>
      </c>
      <c r="J24" s="7" t="s">
        <v>48</v>
      </c>
      <c r="K24" s="7" t="s">
        <v>58</v>
      </c>
      <c r="L24" s="7">
        <v>2</v>
      </c>
      <c r="M24" s="7" t="s">
        <v>49</v>
      </c>
      <c r="N24" s="7" t="s">
        <v>64</v>
      </c>
      <c r="O24" s="7" t="s">
        <v>65</v>
      </c>
      <c r="P24" s="7" t="s">
        <v>51</v>
      </c>
      <c r="Q24" s="7" t="s">
        <v>52</v>
      </c>
      <c r="R24" s="7">
        <v>42</v>
      </c>
      <c r="S24" s="7">
        <v>20</v>
      </c>
      <c r="T24" s="7">
        <v>22</v>
      </c>
      <c r="AA24" s="7" t="s">
        <v>97</v>
      </c>
      <c r="AB24" s="7" t="s">
        <v>53</v>
      </c>
      <c r="AC24" s="7" t="s">
        <v>74</v>
      </c>
      <c r="AE24" s="7" t="s">
        <v>98</v>
      </c>
      <c r="AF24" s="7" t="s">
        <v>55</v>
      </c>
      <c r="AG24" s="8" t="s">
        <v>91</v>
      </c>
      <c r="AH24" s="11" t="s">
        <v>110</v>
      </c>
      <c r="AJ24" s="7" t="s">
        <v>56</v>
      </c>
      <c r="AK24" s="7" t="s">
        <v>99</v>
      </c>
      <c r="AL24" s="7">
        <v>12</v>
      </c>
      <c r="AM24" s="7" t="s">
        <v>90</v>
      </c>
      <c r="AN24" s="7">
        <v>6</v>
      </c>
      <c r="AO24" s="7">
        <v>3</v>
      </c>
      <c r="AP24" s="7">
        <v>3</v>
      </c>
      <c r="AQ24" s="7">
        <f t="shared" si="2"/>
        <v>1</v>
      </c>
      <c r="AR24" s="7" t="s">
        <v>58</v>
      </c>
      <c r="AS24" s="7" t="s">
        <v>119</v>
      </c>
      <c r="AT24" s="7">
        <v>1.79</v>
      </c>
      <c r="AV24" s="7">
        <v>1.79</v>
      </c>
      <c r="BF24" s="7" t="s">
        <v>56</v>
      </c>
      <c r="BG24" s="7" t="s">
        <v>56</v>
      </c>
      <c r="BH24" s="7" t="str">
        <f t="shared" si="1"/>
        <v>Yes</v>
      </c>
    </row>
    <row r="25" spans="1:60" x14ac:dyDescent="0.25">
      <c r="A25" s="7" t="s">
        <v>104</v>
      </c>
      <c r="B25" s="11" t="s">
        <v>102</v>
      </c>
      <c r="C25" s="7" t="s">
        <v>123</v>
      </c>
      <c r="D25" s="7">
        <v>1976</v>
      </c>
      <c r="E25" s="7">
        <v>44</v>
      </c>
      <c r="F25" s="7">
        <v>4</v>
      </c>
      <c r="G25" s="7" t="s">
        <v>96</v>
      </c>
      <c r="H25" s="7" t="s">
        <v>88</v>
      </c>
      <c r="I25" s="7" t="s">
        <v>47</v>
      </c>
      <c r="J25" s="7" t="s">
        <v>48</v>
      </c>
      <c r="K25" s="7" t="s">
        <v>58</v>
      </c>
      <c r="L25" s="7">
        <v>2</v>
      </c>
      <c r="M25" s="7" t="s">
        <v>49</v>
      </c>
      <c r="N25" s="7" t="s">
        <v>64</v>
      </c>
      <c r="O25" s="7" t="s">
        <v>65</v>
      </c>
      <c r="P25" s="7" t="s">
        <v>51</v>
      </c>
      <c r="Q25" s="7" t="s">
        <v>52</v>
      </c>
      <c r="R25" s="7">
        <v>42</v>
      </c>
      <c r="S25" s="7">
        <v>20</v>
      </c>
      <c r="T25" s="7">
        <v>22</v>
      </c>
      <c r="AA25" s="7" t="s">
        <v>97</v>
      </c>
      <c r="AB25" s="7" t="s">
        <v>53</v>
      </c>
      <c r="AC25" s="7" t="s">
        <v>74</v>
      </c>
      <c r="AE25" s="7" t="s">
        <v>98</v>
      </c>
      <c r="AF25" s="7" t="s">
        <v>55</v>
      </c>
      <c r="AG25" s="8" t="s">
        <v>91</v>
      </c>
      <c r="AH25" s="11" t="s">
        <v>110</v>
      </c>
      <c r="AJ25" s="7" t="s">
        <v>56</v>
      </c>
      <c r="AK25" s="7" t="s">
        <v>99</v>
      </c>
      <c r="AL25" s="7">
        <v>12</v>
      </c>
      <c r="AM25" s="7" t="s">
        <v>90</v>
      </c>
      <c r="AN25" s="7">
        <v>6</v>
      </c>
      <c r="AO25" s="7">
        <v>3</v>
      </c>
      <c r="AP25" s="7">
        <v>3</v>
      </c>
      <c r="AQ25" s="7">
        <f t="shared" si="2"/>
        <v>1</v>
      </c>
      <c r="AR25" s="7" t="s">
        <v>58</v>
      </c>
      <c r="AS25" s="7" t="s">
        <v>120</v>
      </c>
      <c r="AT25" s="7">
        <v>1.86</v>
      </c>
      <c r="AV25" s="7">
        <v>1.72</v>
      </c>
      <c r="BF25" s="7" t="s">
        <v>56</v>
      </c>
      <c r="BG25" s="7" t="s">
        <v>56</v>
      </c>
      <c r="BH25" s="7" t="str">
        <f t="shared" si="1"/>
        <v>Yes</v>
      </c>
    </row>
    <row r="26" spans="1:60" x14ac:dyDescent="0.25">
      <c r="A26" s="7" t="s">
        <v>104</v>
      </c>
      <c r="B26" s="11" t="s">
        <v>102</v>
      </c>
      <c r="C26" s="7" t="s">
        <v>123</v>
      </c>
      <c r="D26" s="7">
        <v>1976</v>
      </c>
      <c r="E26" s="7">
        <v>44</v>
      </c>
      <c r="F26" s="7">
        <v>4</v>
      </c>
      <c r="G26" s="7" t="s">
        <v>96</v>
      </c>
      <c r="H26" s="7" t="s">
        <v>88</v>
      </c>
      <c r="I26" s="7" t="s">
        <v>47</v>
      </c>
      <c r="J26" s="7" t="s">
        <v>48</v>
      </c>
      <c r="K26" s="7" t="s">
        <v>58</v>
      </c>
      <c r="L26" s="7">
        <v>2</v>
      </c>
      <c r="M26" s="7" t="s">
        <v>49</v>
      </c>
      <c r="N26" s="7" t="s">
        <v>64</v>
      </c>
      <c r="O26" s="7" t="s">
        <v>65</v>
      </c>
      <c r="P26" s="7" t="s">
        <v>51</v>
      </c>
      <c r="Q26" s="7" t="s">
        <v>52</v>
      </c>
      <c r="R26" s="7">
        <v>42</v>
      </c>
      <c r="S26" s="7">
        <v>20</v>
      </c>
      <c r="T26" s="7">
        <v>22</v>
      </c>
      <c r="AA26" s="7" t="s">
        <v>97</v>
      </c>
      <c r="AB26" s="7" t="s">
        <v>53</v>
      </c>
      <c r="AC26" s="7" t="s">
        <v>74</v>
      </c>
      <c r="AE26" s="7" t="s">
        <v>98</v>
      </c>
      <c r="AF26" s="7" t="s">
        <v>55</v>
      </c>
      <c r="AG26" s="8" t="s">
        <v>91</v>
      </c>
      <c r="AH26" s="11" t="s">
        <v>110</v>
      </c>
      <c r="AJ26" s="7" t="s">
        <v>56</v>
      </c>
      <c r="AK26" s="7" t="s">
        <v>99</v>
      </c>
      <c r="AL26" s="7">
        <v>12</v>
      </c>
      <c r="AM26" s="7" t="s">
        <v>90</v>
      </c>
      <c r="AN26" s="7">
        <v>6</v>
      </c>
      <c r="AO26" s="7">
        <v>3</v>
      </c>
      <c r="AP26" s="7">
        <v>3</v>
      </c>
      <c r="AQ26" s="7">
        <f t="shared" si="2"/>
        <v>1</v>
      </c>
      <c r="AR26" s="7" t="s">
        <v>58</v>
      </c>
      <c r="AS26" s="7" t="s">
        <v>121</v>
      </c>
      <c r="AT26" s="7">
        <v>1.99</v>
      </c>
      <c r="AV26" s="7">
        <v>1.8</v>
      </c>
      <c r="BF26" s="7" t="s">
        <v>56</v>
      </c>
      <c r="BG26" s="7" t="s">
        <v>56</v>
      </c>
      <c r="BH26" s="7" t="str">
        <f t="shared" si="1"/>
        <v>Yes</v>
      </c>
    </row>
    <row r="27" spans="1:60" x14ac:dyDescent="0.25">
      <c r="A27" s="7" t="s">
        <v>103</v>
      </c>
      <c r="B27" s="11" t="s">
        <v>106</v>
      </c>
      <c r="C27" s="7" t="s">
        <v>105</v>
      </c>
      <c r="D27" s="7">
        <v>2010</v>
      </c>
      <c r="E27" s="7">
        <v>6</v>
      </c>
      <c r="F27" s="7">
        <v>3</v>
      </c>
      <c r="G27" s="7" t="s">
        <v>107</v>
      </c>
      <c r="H27" s="7" t="s">
        <v>88</v>
      </c>
      <c r="I27" s="7" t="s">
        <v>108</v>
      </c>
      <c r="J27" s="7" t="s">
        <v>89</v>
      </c>
      <c r="K27" s="7" t="s">
        <v>58</v>
      </c>
      <c r="L27" s="7">
        <v>2</v>
      </c>
      <c r="M27" s="7" t="s">
        <v>49</v>
      </c>
      <c r="N27" s="7" t="s">
        <v>64</v>
      </c>
      <c r="O27" s="7" t="s">
        <v>65</v>
      </c>
      <c r="P27" s="7" t="s">
        <v>51</v>
      </c>
      <c r="Q27" s="7" t="s">
        <v>108</v>
      </c>
      <c r="R27" s="7">
        <v>215</v>
      </c>
      <c r="S27" s="7">
        <v>92</v>
      </c>
      <c r="T27" s="7">
        <v>123</v>
      </c>
      <c r="U27" s="7">
        <v>18.579999999999998</v>
      </c>
      <c r="V27" s="7">
        <v>1.99</v>
      </c>
      <c r="AA27" s="7" t="s">
        <v>97</v>
      </c>
      <c r="AB27" s="7" t="s">
        <v>53</v>
      </c>
      <c r="AC27" s="7" t="s">
        <v>54</v>
      </c>
      <c r="AE27" s="7" t="s">
        <v>66</v>
      </c>
      <c r="AF27" s="7" t="s">
        <v>122</v>
      </c>
      <c r="AG27" s="8" t="s">
        <v>109</v>
      </c>
      <c r="AH27" s="11" t="s">
        <v>110</v>
      </c>
      <c r="AI27" s="7">
        <v>0.79</v>
      </c>
      <c r="AJ27" s="7" t="s">
        <v>56</v>
      </c>
      <c r="AK27" s="7" t="s">
        <v>68</v>
      </c>
      <c r="AL27" s="7">
        <v>5</v>
      </c>
      <c r="AM27" s="7" t="s">
        <v>90</v>
      </c>
      <c r="AN27" s="7">
        <v>6</v>
      </c>
      <c r="AO27" s="7">
        <v>2</v>
      </c>
      <c r="AP27" s="7">
        <v>4</v>
      </c>
      <c r="AQ27" s="7">
        <f t="shared" si="2"/>
        <v>0.5</v>
      </c>
      <c r="AT27" s="7">
        <v>2.09</v>
      </c>
      <c r="AU27" s="7">
        <v>0.36</v>
      </c>
      <c r="AV27" s="7">
        <v>2.0099999999999998</v>
      </c>
      <c r="AW27" s="7">
        <v>0.3</v>
      </c>
      <c r="AX27" s="7" t="s">
        <v>114</v>
      </c>
      <c r="BF27" s="7" t="s">
        <v>56</v>
      </c>
      <c r="BG27" s="7" t="s">
        <v>56</v>
      </c>
      <c r="BH27" s="7" t="str">
        <f t="shared" si="1"/>
        <v>Yes</v>
      </c>
    </row>
    <row r="28" spans="1:60" x14ac:dyDescent="0.25">
      <c r="A28" s="7" t="s">
        <v>103</v>
      </c>
      <c r="B28" s="11" t="s">
        <v>106</v>
      </c>
      <c r="C28" s="7" t="s">
        <v>105</v>
      </c>
      <c r="D28" s="7">
        <v>2010</v>
      </c>
      <c r="E28" s="7">
        <v>6</v>
      </c>
      <c r="F28" s="7">
        <v>3</v>
      </c>
      <c r="G28" s="7" t="s">
        <v>107</v>
      </c>
      <c r="H28" s="7" t="s">
        <v>88</v>
      </c>
      <c r="I28" s="7" t="s">
        <v>108</v>
      </c>
      <c r="J28" s="7" t="s">
        <v>89</v>
      </c>
      <c r="K28" s="7" t="s">
        <v>58</v>
      </c>
      <c r="L28" s="7">
        <v>2</v>
      </c>
      <c r="M28" s="7" t="s">
        <v>49</v>
      </c>
      <c r="N28" s="7" t="s">
        <v>64</v>
      </c>
      <c r="O28" s="7" t="s">
        <v>65</v>
      </c>
      <c r="P28" s="7" t="s">
        <v>51</v>
      </c>
      <c r="Q28" s="7" t="s">
        <v>108</v>
      </c>
      <c r="R28" s="7">
        <v>215</v>
      </c>
      <c r="S28" s="7">
        <v>92</v>
      </c>
      <c r="T28" s="7">
        <v>123</v>
      </c>
      <c r="U28" s="7">
        <v>18.579999999999998</v>
      </c>
      <c r="V28" s="7">
        <v>1.99</v>
      </c>
      <c r="AA28" s="7" t="s">
        <v>111</v>
      </c>
      <c r="AB28" s="11" t="s">
        <v>112</v>
      </c>
      <c r="AD28" s="7" t="s">
        <v>113</v>
      </c>
      <c r="AF28" s="3" t="s">
        <v>122</v>
      </c>
      <c r="AG28" s="8" t="s">
        <v>109</v>
      </c>
      <c r="AH28" s="11" t="s">
        <v>110</v>
      </c>
      <c r="AI28" s="7">
        <v>0.8</v>
      </c>
      <c r="AJ28" s="7" t="s">
        <v>56</v>
      </c>
      <c r="AK28" s="7" t="s">
        <v>196</v>
      </c>
      <c r="AL28" s="7">
        <v>5</v>
      </c>
      <c r="AM28" s="7" t="s">
        <v>90</v>
      </c>
      <c r="AN28" s="7">
        <v>6</v>
      </c>
      <c r="AO28" s="7">
        <v>2</v>
      </c>
      <c r="AP28" s="7">
        <v>4</v>
      </c>
      <c r="AQ28" s="7">
        <f t="shared" si="2"/>
        <v>0.5</v>
      </c>
      <c r="AT28" s="7">
        <v>2.17</v>
      </c>
      <c r="AU28" s="7">
        <v>0.44</v>
      </c>
      <c r="AV28" s="7">
        <v>2.09</v>
      </c>
      <c r="AW28" s="7">
        <v>0.34</v>
      </c>
      <c r="AX28" s="7" t="s">
        <v>114</v>
      </c>
      <c r="BF28" s="7" t="s">
        <v>56</v>
      </c>
      <c r="BG28" s="7" t="s">
        <v>56</v>
      </c>
      <c r="BH28" s="7" t="str">
        <f t="shared" si="1"/>
        <v>Yes</v>
      </c>
    </row>
    <row r="29" spans="1:60" x14ac:dyDescent="0.25">
      <c r="A29" s="7" t="s">
        <v>128</v>
      </c>
      <c r="B29" s="11" t="s">
        <v>129</v>
      </c>
      <c r="C29" s="7" t="s">
        <v>228</v>
      </c>
      <c r="D29" s="7">
        <v>2001</v>
      </c>
      <c r="E29" s="7">
        <v>4</v>
      </c>
      <c r="F29" s="7">
        <v>1</v>
      </c>
      <c r="G29" s="7" t="s">
        <v>130</v>
      </c>
      <c r="H29" s="11" t="s">
        <v>131</v>
      </c>
      <c r="I29" s="7" t="s">
        <v>132</v>
      </c>
      <c r="J29" s="7" t="s">
        <v>48</v>
      </c>
      <c r="K29" s="7" t="s">
        <v>58</v>
      </c>
      <c r="L29" s="7">
        <v>2</v>
      </c>
      <c r="M29" s="7" t="s">
        <v>49</v>
      </c>
      <c r="N29" s="7" t="s">
        <v>64</v>
      </c>
      <c r="O29" s="7" t="s">
        <v>65</v>
      </c>
      <c r="P29" s="7" t="s">
        <v>51</v>
      </c>
      <c r="Q29" s="7" t="s">
        <v>132</v>
      </c>
      <c r="R29" s="7">
        <v>29</v>
      </c>
      <c r="S29" s="7">
        <v>12</v>
      </c>
      <c r="T29" s="7">
        <v>17</v>
      </c>
      <c r="AA29" s="7" t="s">
        <v>137</v>
      </c>
      <c r="AB29" s="3" t="s">
        <v>53</v>
      </c>
      <c r="AC29" s="7" t="s">
        <v>138</v>
      </c>
      <c r="AE29" s="7" t="s">
        <v>136</v>
      </c>
      <c r="AF29" s="7" t="s">
        <v>139</v>
      </c>
      <c r="AG29" s="11" t="s">
        <v>140</v>
      </c>
      <c r="AH29" s="7" t="s">
        <v>141</v>
      </c>
      <c r="AI29" s="7">
        <v>0.89</v>
      </c>
      <c r="AJ29" s="7" t="s">
        <v>78</v>
      </c>
      <c r="AL29" s="7">
        <v>24</v>
      </c>
      <c r="AM29" s="11" t="s">
        <v>148</v>
      </c>
      <c r="AN29" s="7">
        <v>2</v>
      </c>
      <c r="AO29" s="7">
        <v>1</v>
      </c>
      <c r="AP29" s="7">
        <v>1</v>
      </c>
      <c r="AQ29" s="7">
        <f t="shared" si="2"/>
        <v>1</v>
      </c>
      <c r="AS29" s="7" t="s">
        <v>133</v>
      </c>
      <c r="AT29" s="7">
        <v>3.17</v>
      </c>
      <c r="AU29" s="7">
        <v>2.25</v>
      </c>
      <c r="AV29" s="7">
        <v>2.1800000000000002</v>
      </c>
      <c r="AW29" s="7">
        <v>1.47</v>
      </c>
      <c r="AX29" s="7" t="s">
        <v>142</v>
      </c>
      <c r="BF29" s="7" t="s">
        <v>56</v>
      </c>
      <c r="BG29" s="7" t="s">
        <v>56</v>
      </c>
      <c r="BH29" s="7" t="str">
        <f t="shared" si="1"/>
        <v>Yes</v>
      </c>
    </row>
    <row r="30" spans="1:60" x14ac:dyDescent="0.25">
      <c r="A30" s="7" t="s">
        <v>128</v>
      </c>
      <c r="B30" s="11" t="s">
        <v>129</v>
      </c>
      <c r="C30" s="7" t="s">
        <v>228</v>
      </c>
      <c r="D30" s="7">
        <v>2001</v>
      </c>
      <c r="E30" s="7">
        <v>4</v>
      </c>
      <c r="F30" s="7">
        <v>1</v>
      </c>
      <c r="G30" s="7" t="s">
        <v>130</v>
      </c>
      <c r="H30" s="11" t="s">
        <v>131</v>
      </c>
      <c r="I30" s="7" t="s">
        <v>132</v>
      </c>
      <c r="J30" s="7" t="s">
        <v>48</v>
      </c>
      <c r="K30" s="7" t="s">
        <v>58</v>
      </c>
      <c r="L30" s="7">
        <v>2</v>
      </c>
      <c r="M30" s="7" t="s">
        <v>49</v>
      </c>
      <c r="N30" s="7" t="s">
        <v>64</v>
      </c>
      <c r="O30" s="7" t="s">
        <v>65</v>
      </c>
      <c r="P30" s="7" t="s">
        <v>51</v>
      </c>
      <c r="Q30" s="7" t="s">
        <v>132</v>
      </c>
      <c r="R30" s="7">
        <v>27</v>
      </c>
      <c r="S30" s="7">
        <v>12</v>
      </c>
      <c r="T30" s="7">
        <v>15</v>
      </c>
      <c r="AA30" s="7" t="s">
        <v>137</v>
      </c>
      <c r="AB30" s="3" t="s">
        <v>53</v>
      </c>
      <c r="AC30" s="7" t="s">
        <v>138</v>
      </c>
      <c r="AE30" s="7" t="s">
        <v>136</v>
      </c>
      <c r="AF30" s="7" t="s">
        <v>139</v>
      </c>
      <c r="AG30" s="11" t="s">
        <v>140</v>
      </c>
      <c r="AH30" s="7" t="s">
        <v>141</v>
      </c>
      <c r="AI30" s="7">
        <v>0.89</v>
      </c>
      <c r="AJ30" s="7" t="s">
        <v>78</v>
      </c>
      <c r="AL30" s="7">
        <v>24</v>
      </c>
      <c r="AM30" s="11" t="s">
        <v>148</v>
      </c>
      <c r="AN30" s="7">
        <v>2</v>
      </c>
      <c r="AO30" s="7">
        <v>1</v>
      </c>
      <c r="AP30" s="7">
        <v>1</v>
      </c>
      <c r="AQ30" s="7">
        <f t="shared" si="2"/>
        <v>1</v>
      </c>
      <c r="AS30" s="7" t="s">
        <v>134</v>
      </c>
      <c r="AT30" s="7">
        <v>9</v>
      </c>
      <c r="AU30" s="7">
        <v>7.5</v>
      </c>
      <c r="AV30" s="7">
        <v>3.73</v>
      </c>
      <c r="AW30" s="7">
        <v>3.61</v>
      </c>
      <c r="AX30" s="7" t="s">
        <v>143</v>
      </c>
      <c r="BF30" s="7" t="s">
        <v>56</v>
      </c>
      <c r="BG30" s="7" t="s">
        <v>56</v>
      </c>
      <c r="BH30" s="7" t="str">
        <f t="shared" si="1"/>
        <v>Yes</v>
      </c>
    </row>
    <row r="31" spans="1:60" x14ac:dyDescent="0.25">
      <c r="A31" s="7" t="s">
        <v>128</v>
      </c>
      <c r="B31" s="11" t="s">
        <v>129</v>
      </c>
      <c r="C31" s="7" t="s">
        <v>228</v>
      </c>
      <c r="D31" s="7">
        <v>2001</v>
      </c>
      <c r="E31" s="7">
        <v>4</v>
      </c>
      <c r="F31" s="7">
        <v>1</v>
      </c>
      <c r="G31" s="7" t="s">
        <v>130</v>
      </c>
      <c r="H31" s="11" t="s">
        <v>131</v>
      </c>
      <c r="I31" s="7" t="s">
        <v>132</v>
      </c>
      <c r="J31" s="7" t="s">
        <v>48</v>
      </c>
      <c r="K31" s="7" t="s">
        <v>58</v>
      </c>
      <c r="L31" s="7">
        <v>2</v>
      </c>
      <c r="M31" s="7" t="s">
        <v>49</v>
      </c>
      <c r="N31" s="7" t="s">
        <v>64</v>
      </c>
      <c r="O31" s="7" t="s">
        <v>65</v>
      </c>
      <c r="P31" s="7" t="s">
        <v>51</v>
      </c>
      <c r="Q31" s="7" t="s">
        <v>132</v>
      </c>
      <c r="R31" s="7">
        <v>29</v>
      </c>
      <c r="S31" s="7">
        <v>8</v>
      </c>
      <c r="T31" s="7">
        <v>21</v>
      </c>
      <c r="AA31" s="7" t="s">
        <v>137</v>
      </c>
      <c r="AB31" s="3" t="s">
        <v>53</v>
      </c>
      <c r="AC31" s="7" t="s">
        <v>138</v>
      </c>
      <c r="AE31" s="7" t="s">
        <v>136</v>
      </c>
      <c r="AF31" s="7" t="s">
        <v>139</v>
      </c>
      <c r="AG31" s="11" t="s">
        <v>140</v>
      </c>
      <c r="AH31" s="7" t="s">
        <v>141</v>
      </c>
      <c r="AI31" s="7">
        <v>0.89</v>
      </c>
      <c r="AJ31" s="7" t="s">
        <v>78</v>
      </c>
      <c r="AL31" s="7">
        <v>24</v>
      </c>
      <c r="AM31" s="11" t="s">
        <v>148</v>
      </c>
      <c r="AN31" s="7">
        <v>2</v>
      </c>
      <c r="AO31" s="7">
        <v>1</v>
      </c>
      <c r="AP31" s="7">
        <v>1</v>
      </c>
      <c r="AQ31" s="7">
        <f t="shared" si="2"/>
        <v>1</v>
      </c>
      <c r="AS31" s="7" t="s">
        <v>135</v>
      </c>
      <c r="AT31" s="7">
        <v>4</v>
      </c>
      <c r="AU31" s="7">
        <v>2.14</v>
      </c>
      <c r="AV31" s="7">
        <v>3.24</v>
      </c>
      <c r="AW31" s="7">
        <v>2.1800000000000002</v>
      </c>
      <c r="AX31" s="7" t="s">
        <v>144</v>
      </c>
      <c r="BF31" s="7" t="s">
        <v>56</v>
      </c>
      <c r="BG31" s="7" t="s">
        <v>56</v>
      </c>
      <c r="BH31" s="7" t="str">
        <f t="shared" si="1"/>
        <v>Yes</v>
      </c>
    </row>
    <row r="32" spans="1:60" x14ac:dyDescent="0.25">
      <c r="A32" s="7" t="s">
        <v>146</v>
      </c>
      <c r="B32" s="11" t="s">
        <v>145</v>
      </c>
      <c r="C32" s="7" t="s">
        <v>227</v>
      </c>
      <c r="D32" s="7">
        <v>2002</v>
      </c>
      <c r="E32" s="7">
        <v>12</v>
      </c>
      <c r="F32" s="7">
        <v>3</v>
      </c>
      <c r="G32" s="7" t="s">
        <v>147</v>
      </c>
      <c r="H32" s="7" t="s">
        <v>88</v>
      </c>
      <c r="I32" s="7" t="s">
        <v>132</v>
      </c>
      <c r="J32" s="7" t="s">
        <v>48</v>
      </c>
      <c r="K32" s="7" t="s">
        <v>56</v>
      </c>
      <c r="L32" s="7">
        <v>1</v>
      </c>
      <c r="M32" s="7" t="s">
        <v>49</v>
      </c>
      <c r="N32" s="7" t="s">
        <v>64</v>
      </c>
      <c r="O32" s="7" t="s">
        <v>65</v>
      </c>
      <c r="P32" s="7" t="s">
        <v>51</v>
      </c>
      <c r="Q32" s="7" t="s">
        <v>132</v>
      </c>
      <c r="R32" s="7">
        <v>72</v>
      </c>
      <c r="S32" s="7">
        <v>18</v>
      </c>
      <c r="T32" s="7">
        <v>54</v>
      </c>
      <c r="U32" s="7">
        <v>23.42</v>
      </c>
      <c r="V32" s="7">
        <v>9.1</v>
      </c>
      <c r="AA32" s="7" t="s">
        <v>137</v>
      </c>
      <c r="AB32" s="3" t="s">
        <v>53</v>
      </c>
      <c r="AC32" s="7" t="s">
        <v>138</v>
      </c>
      <c r="AE32" s="7" t="s">
        <v>136</v>
      </c>
      <c r="AF32" s="7" t="s">
        <v>139</v>
      </c>
      <c r="AG32" s="11" t="s">
        <v>140</v>
      </c>
      <c r="AH32" s="7" t="s">
        <v>141</v>
      </c>
      <c r="AI32" s="7">
        <v>0.82</v>
      </c>
      <c r="AJ32" s="7" t="s">
        <v>78</v>
      </c>
      <c r="AL32" s="7">
        <v>24</v>
      </c>
      <c r="AM32" s="11" t="s">
        <v>148</v>
      </c>
      <c r="AN32" s="7">
        <v>2</v>
      </c>
      <c r="AO32" s="7">
        <v>1</v>
      </c>
      <c r="AP32" s="7">
        <v>1</v>
      </c>
      <c r="AQ32" s="7">
        <f t="shared" si="2"/>
        <v>1</v>
      </c>
      <c r="AT32" s="18">
        <v>5.1100000000000003</v>
      </c>
      <c r="AU32" s="18">
        <v>2.8050000000000002</v>
      </c>
      <c r="AV32" s="7">
        <v>2.98</v>
      </c>
      <c r="AW32" s="7">
        <v>2.2360000000000002</v>
      </c>
      <c r="AX32" s="7" t="s">
        <v>149</v>
      </c>
      <c r="BF32" s="3" t="s">
        <v>56</v>
      </c>
      <c r="BG32" s="7" t="s">
        <v>58</v>
      </c>
      <c r="BH32" s="7" t="str">
        <f>IF(OR(BF32="No",BG32="No"), "No", "Yes")</f>
        <v>No</v>
      </c>
    </row>
    <row r="33" spans="1:60" x14ac:dyDescent="0.25">
      <c r="A33" s="7" t="s">
        <v>150</v>
      </c>
      <c r="B33" s="11" t="s">
        <v>220</v>
      </c>
      <c r="C33" s="7" t="s">
        <v>151</v>
      </c>
      <c r="D33" s="7">
        <v>1982</v>
      </c>
      <c r="H33" s="7" t="s">
        <v>88</v>
      </c>
      <c r="I33" s="7" t="s">
        <v>152</v>
      </c>
      <c r="J33" s="7" t="s">
        <v>89</v>
      </c>
      <c r="K33" s="7" t="s">
        <v>56</v>
      </c>
      <c r="L33" s="7">
        <v>1</v>
      </c>
      <c r="M33" s="7" t="s">
        <v>153</v>
      </c>
      <c r="N33" s="7" t="s">
        <v>50</v>
      </c>
      <c r="O33" s="7" t="s">
        <v>154</v>
      </c>
      <c r="P33" s="7" t="s">
        <v>51</v>
      </c>
      <c r="Q33" s="7" t="s">
        <v>152</v>
      </c>
      <c r="R33" s="7">
        <v>93</v>
      </c>
      <c r="S33" s="7">
        <v>36</v>
      </c>
      <c r="T33" s="7">
        <v>57</v>
      </c>
      <c r="U33" s="7">
        <v>17.5</v>
      </c>
      <c r="AA33" s="7" t="s">
        <v>157</v>
      </c>
      <c r="AB33" s="7" t="s">
        <v>158</v>
      </c>
      <c r="AD33" s="7" t="s">
        <v>155</v>
      </c>
      <c r="AE33" s="7" t="s">
        <v>156</v>
      </c>
      <c r="AF33" s="7" t="s">
        <v>55</v>
      </c>
      <c r="AG33" s="8" t="s">
        <v>160</v>
      </c>
      <c r="AH33" s="7" t="s">
        <v>159</v>
      </c>
      <c r="AI33" s="7">
        <v>0.76</v>
      </c>
      <c r="AJ33" s="7" t="s">
        <v>56</v>
      </c>
      <c r="AK33" s="7" t="s">
        <v>170</v>
      </c>
      <c r="AL33" s="7">
        <v>4</v>
      </c>
      <c r="AM33" s="7" t="s">
        <v>154</v>
      </c>
      <c r="AN33" s="7">
        <v>30</v>
      </c>
      <c r="AT33" s="7">
        <v>1.44</v>
      </c>
      <c r="AU33" s="7">
        <v>1.96</v>
      </c>
      <c r="AV33" s="7">
        <v>1.4</v>
      </c>
      <c r="AW33" s="7">
        <v>2.36</v>
      </c>
      <c r="BF33" s="7" t="s">
        <v>58</v>
      </c>
      <c r="BH33" s="7" t="str">
        <f t="shared" si="1"/>
        <v>No</v>
      </c>
    </row>
    <row r="34" spans="1:60" x14ac:dyDescent="0.25">
      <c r="A34" s="7" t="s">
        <v>150</v>
      </c>
      <c r="B34" s="11" t="s">
        <v>220</v>
      </c>
      <c r="C34" s="7" t="s">
        <v>151</v>
      </c>
      <c r="D34" s="7">
        <v>1982</v>
      </c>
      <c r="H34" s="7" t="s">
        <v>88</v>
      </c>
      <c r="I34" s="7" t="s">
        <v>152</v>
      </c>
      <c r="J34" s="7" t="s">
        <v>89</v>
      </c>
      <c r="K34" s="7" t="s">
        <v>56</v>
      </c>
      <c r="L34" s="7">
        <v>1</v>
      </c>
      <c r="M34" s="7" t="s">
        <v>153</v>
      </c>
      <c r="N34" s="7" t="s">
        <v>50</v>
      </c>
      <c r="O34" s="7" t="s">
        <v>154</v>
      </c>
      <c r="P34" s="7" t="s">
        <v>51</v>
      </c>
      <c r="Q34" s="7" t="s">
        <v>152</v>
      </c>
      <c r="R34" s="7">
        <v>93</v>
      </c>
      <c r="S34" s="7">
        <v>36</v>
      </c>
      <c r="T34" s="7">
        <v>57</v>
      </c>
      <c r="U34" s="7">
        <v>17.5</v>
      </c>
      <c r="AA34" s="7" t="s">
        <v>157</v>
      </c>
      <c r="AB34" s="7" t="s">
        <v>158</v>
      </c>
      <c r="AD34" s="7" t="s">
        <v>155</v>
      </c>
      <c r="AE34" s="7" t="s">
        <v>156</v>
      </c>
      <c r="AF34" s="7" t="s">
        <v>168</v>
      </c>
      <c r="AG34" s="8" t="s">
        <v>160</v>
      </c>
      <c r="AH34" s="7" t="s">
        <v>159</v>
      </c>
      <c r="AI34" s="7">
        <v>0.76</v>
      </c>
      <c r="AJ34" s="7" t="s">
        <v>56</v>
      </c>
      <c r="AK34" s="7" t="s">
        <v>170</v>
      </c>
      <c r="AL34" s="7">
        <v>4</v>
      </c>
      <c r="AM34" s="7" t="s">
        <v>154</v>
      </c>
      <c r="AN34" s="7">
        <v>30</v>
      </c>
      <c r="AT34" s="7">
        <v>5.42</v>
      </c>
      <c r="AU34" s="7">
        <v>3.43</v>
      </c>
      <c r="AV34" s="7">
        <v>6.07</v>
      </c>
      <c r="AW34" s="7">
        <v>4.4000000000000004</v>
      </c>
      <c r="BF34" s="7" t="s">
        <v>58</v>
      </c>
      <c r="BH34" s="7" t="str">
        <f t="shared" si="1"/>
        <v>No</v>
      </c>
    </row>
    <row r="35" spans="1:60" x14ac:dyDescent="0.25">
      <c r="A35" s="7" t="s">
        <v>150</v>
      </c>
      <c r="B35" s="11" t="s">
        <v>220</v>
      </c>
      <c r="C35" s="7" t="s">
        <v>151</v>
      </c>
      <c r="D35" s="7">
        <v>1982</v>
      </c>
      <c r="H35" s="7" t="s">
        <v>88</v>
      </c>
      <c r="I35" s="7" t="s">
        <v>152</v>
      </c>
      <c r="J35" s="7" t="s">
        <v>89</v>
      </c>
      <c r="K35" s="7" t="s">
        <v>56</v>
      </c>
      <c r="L35" s="7">
        <v>1</v>
      </c>
      <c r="M35" s="7" t="s">
        <v>153</v>
      </c>
      <c r="N35" s="7" t="s">
        <v>50</v>
      </c>
      <c r="O35" s="11" t="s">
        <v>161</v>
      </c>
      <c r="P35" s="7" t="s">
        <v>51</v>
      </c>
      <c r="Q35" s="7" t="s">
        <v>152</v>
      </c>
      <c r="R35" s="7">
        <v>100</v>
      </c>
      <c r="S35" s="7">
        <v>36</v>
      </c>
      <c r="T35" s="7">
        <v>64</v>
      </c>
      <c r="U35" s="7">
        <v>34.53</v>
      </c>
      <c r="AA35" s="7" t="s">
        <v>157</v>
      </c>
      <c r="AB35" s="7" t="s">
        <v>158</v>
      </c>
      <c r="AD35" s="7" t="s">
        <v>155</v>
      </c>
      <c r="AE35" s="7" t="s">
        <v>156</v>
      </c>
      <c r="AF35" s="7" t="s">
        <v>55</v>
      </c>
      <c r="AG35" s="8" t="s">
        <v>160</v>
      </c>
      <c r="AH35" s="7" t="s">
        <v>159</v>
      </c>
      <c r="AJ35" s="7" t="s">
        <v>56</v>
      </c>
      <c r="AK35" s="7" t="s">
        <v>169</v>
      </c>
      <c r="AL35" s="7">
        <v>1</v>
      </c>
      <c r="AS35" s="7" t="s">
        <v>162</v>
      </c>
      <c r="AT35" s="7">
        <v>0.47</v>
      </c>
      <c r="AU35" s="7">
        <v>0.8</v>
      </c>
      <c r="AV35" s="7">
        <v>0.17</v>
      </c>
      <c r="AW35" s="7">
        <v>0.56000000000000005</v>
      </c>
      <c r="BF35" s="7" t="s">
        <v>58</v>
      </c>
      <c r="BH35" s="7" t="str">
        <f t="shared" si="1"/>
        <v>No</v>
      </c>
    </row>
    <row r="36" spans="1:60" x14ac:dyDescent="0.25">
      <c r="A36" s="7" t="s">
        <v>150</v>
      </c>
      <c r="B36" s="11" t="s">
        <v>220</v>
      </c>
      <c r="C36" s="7" t="s">
        <v>151</v>
      </c>
      <c r="D36" s="7">
        <v>1982</v>
      </c>
      <c r="H36" s="7" t="s">
        <v>88</v>
      </c>
      <c r="I36" s="7" t="s">
        <v>152</v>
      </c>
      <c r="J36" s="7" t="s">
        <v>89</v>
      </c>
      <c r="K36" s="7" t="s">
        <v>56</v>
      </c>
      <c r="L36" s="7">
        <v>1</v>
      </c>
      <c r="M36" s="7" t="s">
        <v>153</v>
      </c>
      <c r="N36" s="7" t="s">
        <v>50</v>
      </c>
      <c r="O36" s="11" t="s">
        <v>161</v>
      </c>
      <c r="P36" s="7" t="s">
        <v>51</v>
      </c>
      <c r="Q36" s="7" t="s">
        <v>152</v>
      </c>
      <c r="R36" s="7">
        <v>100</v>
      </c>
      <c r="S36" s="7">
        <v>36</v>
      </c>
      <c r="T36" s="7">
        <v>64</v>
      </c>
      <c r="U36" s="7">
        <v>34.53</v>
      </c>
      <c r="AA36" s="7" t="s">
        <v>157</v>
      </c>
      <c r="AB36" s="7" t="s">
        <v>158</v>
      </c>
      <c r="AD36" s="7" t="s">
        <v>155</v>
      </c>
      <c r="AE36" s="7" t="s">
        <v>156</v>
      </c>
      <c r="AF36" s="7" t="s">
        <v>55</v>
      </c>
      <c r="AG36" s="8" t="s">
        <v>160</v>
      </c>
      <c r="AH36" s="7" t="s">
        <v>159</v>
      </c>
      <c r="AJ36" s="7" t="s">
        <v>56</v>
      </c>
      <c r="AK36" s="7" t="s">
        <v>169</v>
      </c>
      <c r="AL36" s="7">
        <v>1</v>
      </c>
      <c r="AS36" s="7" t="s">
        <v>164</v>
      </c>
      <c r="AT36" s="7">
        <v>0.27</v>
      </c>
      <c r="AU36" s="7">
        <v>0.56999999999999995</v>
      </c>
      <c r="AV36" s="7">
        <v>0.05</v>
      </c>
      <c r="AW36" s="7">
        <v>0.23</v>
      </c>
      <c r="BF36" s="7" t="s">
        <v>58</v>
      </c>
      <c r="BH36" s="7" t="str">
        <f t="shared" si="1"/>
        <v>No</v>
      </c>
    </row>
    <row r="37" spans="1:60" x14ac:dyDescent="0.25">
      <c r="A37" s="7" t="s">
        <v>150</v>
      </c>
      <c r="B37" s="11" t="s">
        <v>220</v>
      </c>
      <c r="C37" s="7" t="s">
        <v>151</v>
      </c>
      <c r="D37" s="7">
        <v>1982</v>
      </c>
      <c r="H37" s="7" t="s">
        <v>88</v>
      </c>
      <c r="I37" s="7" t="s">
        <v>152</v>
      </c>
      <c r="J37" s="7" t="s">
        <v>89</v>
      </c>
      <c r="K37" s="7" t="s">
        <v>56</v>
      </c>
      <c r="L37" s="7">
        <v>1</v>
      </c>
      <c r="M37" s="7" t="s">
        <v>153</v>
      </c>
      <c r="N37" s="7" t="s">
        <v>50</v>
      </c>
      <c r="O37" s="11" t="s">
        <v>161</v>
      </c>
      <c r="P37" s="7" t="s">
        <v>51</v>
      </c>
      <c r="Q37" s="7" t="s">
        <v>152</v>
      </c>
      <c r="R37" s="7">
        <v>100</v>
      </c>
      <c r="S37" s="7">
        <v>36</v>
      </c>
      <c r="T37" s="7">
        <v>64</v>
      </c>
      <c r="U37" s="7">
        <v>34.53</v>
      </c>
      <c r="AA37" s="7" t="s">
        <v>157</v>
      </c>
      <c r="AB37" s="7" t="s">
        <v>158</v>
      </c>
      <c r="AD37" s="7" t="s">
        <v>155</v>
      </c>
      <c r="AE37" s="7" t="s">
        <v>156</v>
      </c>
      <c r="AF37" s="7" t="s">
        <v>55</v>
      </c>
      <c r="AG37" s="8" t="s">
        <v>160</v>
      </c>
      <c r="AH37" s="7" t="s">
        <v>159</v>
      </c>
      <c r="AJ37" s="7" t="s">
        <v>56</v>
      </c>
      <c r="AK37" s="7" t="s">
        <v>169</v>
      </c>
      <c r="AL37" s="7">
        <v>1</v>
      </c>
      <c r="AS37" s="7" t="s">
        <v>163</v>
      </c>
      <c r="AT37" s="7">
        <v>0.63</v>
      </c>
      <c r="AU37" s="7">
        <v>1</v>
      </c>
      <c r="AV37" s="7">
        <v>0.17</v>
      </c>
      <c r="AW37" s="7">
        <v>0.38</v>
      </c>
      <c r="BF37" s="7" t="s">
        <v>58</v>
      </c>
      <c r="BH37" s="7" t="str">
        <f t="shared" si="1"/>
        <v>No</v>
      </c>
    </row>
    <row r="38" spans="1:60" x14ac:dyDescent="0.25">
      <c r="A38" s="7" t="s">
        <v>150</v>
      </c>
      <c r="B38" s="11" t="s">
        <v>220</v>
      </c>
      <c r="C38" s="7" t="s">
        <v>151</v>
      </c>
      <c r="D38" s="7">
        <v>1982</v>
      </c>
      <c r="H38" s="7" t="s">
        <v>88</v>
      </c>
      <c r="I38" s="7" t="s">
        <v>152</v>
      </c>
      <c r="J38" s="7" t="s">
        <v>89</v>
      </c>
      <c r="K38" s="7" t="s">
        <v>56</v>
      </c>
      <c r="L38" s="7">
        <v>1</v>
      </c>
      <c r="M38" s="7" t="s">
        <v>153</v>
      </c>
      <c r="N38" s="7" t="s">
        <v>50</v>
      </c>
      <c r="O38" s="11" t="s">
        <v>161</v>
      </c>
      <c r="P38" s="7" t="s">
        <v>51</v>
      </c>
      <c r="Q38" s="7" t="s">
        <v>152</v>
      </c>
      <c r="R38" s="7">
        <v>100</v>
      </c>
      <c r="S38" s="7">
        <v>36</v>
      </c>
      <c r="T38" s="7">
        <v>64</v>
      </c>
      <c r="U38" s="7">
        <v>34.53</v>
      </c>
      <c r="AA38" s="7" t="s">
        <v>157</v>
      </c>
      <c r="AB38" s="7" t="s">
        <v>158</v>
      </c>
      <c r="AD38" s="7" t="s">
        <v>155</v>
      </c>
      <c r="AE38" s="7" t="s">
        <v>156</v>
      </c>
      <c r="AF38" s="7" t="s">
        <v>55</v>
      </c>
      <c r="AG38" s="8" t="s">
        <v>160</v>
      </c>
      <c r="AH38" s="7" t="s">
        <v>159</v>
      </c>
      <c r="AJ38" s="7" t="s">
        <v>56</v>
      </c>
      <c r="AK38" s="7" t="s">
        <v>169</v>
      </c>
      <c r="AL38" s="7">
        <v>1</v>
      </c>
      <c r="AS38" s="7" t="s">
        <v>165</v>
      </c>
      <c r="AT38" s="7">
        <v>0.56000000000000005</v>
      </c>
      <c r="AU38" s="7">
        <v>0.96</v>
      </c>
      <c r="AV38" s="7">
        <v>0.33</v>
      </c>
      <c r="AW38" s="7">
        <v>0.68</v>
      </c>
      <c r="BF38" s="7" t="s">
        <v>58</v>
      </c>
      <c r="BH38" s="7" t="str">
        <f t="shared" si="1"/>
        <v>No</v>
      </c>
    </row>
    <row r="39" spans="1:60" x14ac:dyDescent="0.25">
      <c r="A39" s="7" t="s">
        <v>150</v>
      </c>
      <c r="B39" s="11" t="s">
        <v>220</v>
      </c>
      <c r="C39" s="7" t="s">
        <v>151</v>
      </c>
      <c r="D39" s="7">
        <v>1982</v>
      </c>
      <c r="H39" s="7" t="s">
        <v>88</v>
      </c>
      <c r="I39" s="7" t="s">
        <v>152</v>
      </c>
      <c r="J39" s="7" t="s">
        <v>89</v>
      </c>
      <c r="K39" s="7" t="s">
        <v>56</v>
      </c>
      <c r="L39" s="7">
        <v>1</v>
      </c>
      <c r="M39" s="7" t="s">
        <v>153</v>
      </c>
      <c r="N39" s="7" t="s">
        <v>50</v>
      </c>
      <c r="O39" s="11" t="s">
        <v>161</v>
      </c>
      <c r="P39" s="7" t="s">
        <v>51</v>
      </c>
      <c r="Q39" s="7" t="s">
        <v>152</v>
      </c>
      <c r="R39" s="7">
        <v>100</v>
      </c>
      <c r="S39" s="7">
        <v>36</v>
      </c>
      <c r="T39" s="7">
        <v>64</v>
      </c>
      <c r="U39" s="7">
        <v>34.53</v>
      </c>
      <c r="AA39" s="7" t="s">
        <v>157</v>
      </c>
      <c r="AB39" s="7" t="s">
        <v>158</v>
      </c>
      <c r="AD39" s="7" t="s">
        <v>155</v>
      </c>
      <c r="AE39" s="7" t="s">
        <v>156</v>
      </c>
      <c r="AF39" s="7" t="s">
        <v>55</v>
      </c>
      <c r="AG39" s="8" t="s">
        <v>160</v>
      </c>
      <c r="AH39" s="7" t="s">
        <v>159</v>
      </c>
      <c r="AJ39" s="7" t="s">
        <v>56</v>
      </c>
      <c r="AK39" s="7" t="s">
        <v>169</v>
      </c>
      <c r="AL39" s="7">
        <v>1</v>
      </c>
      <c r="AS39" s="11" t="s">
        <v>166</v>
      </c>
      <c r="AT39" s="7">
        <v>0.77</v>
      </c>
      <c r="AU39" s="7">
        <v>1.21</v>
      </c>
      <c r="AV39" s="7">
        <v>0.28000000000000003</v>
      </c>
      <c r="AW39" s="7">
        <v>0.62</v>
      </c>
      <c r="BF39" s="7" t="s">
        <v>58</v>
      </c>
      <c r="BH39" s="7" t="str">
        <f t="shared" si="1"/>
        <v>No</v>
      </c>
    </row>
    <row r="40" spans="1:60" x14ac:dyDescent="0.25">
      <c r="A40" s="7" t="s">
        <v>150</v>
      </c>
      <c r="B40" s="11" t="s">
        <v>220</v>
      </c>
      <c r="C40" s="7" t="s">
        <v>151</v>
      </c>
      <c r="D40" s="7">
        <v>1982</v>
      </c>
      <c r="H40" s="7" t="s">
        <v>88</v>
      </c>
      <c r="I40" s="7" t="s">
        <v>152</v>
      </c>
      <c r="J40" s="7" t="s">
        <v>89</v>
      </c>
      <c r="K40" s="7" t="s">
        <v>56</v>
      </c>
      <c r="L40" s="7">
        <v>1</v>
      </c>
      <c r="M40" s="7" t="s">
        <v>153</v>
      </c>
      <c r="N40" s="7" t="s">
        <v>50</v>
      </c>
      <c r="O40" s="11" t="s">
        <v>161</v>
      </c>
      <c r="P40" s="7" t="s">
        <v>51</v>
      </c>
      <c r="Q40" s="7" t="s">
        <v>152</v>
      </c>
      <c r="R40" s="7">
        <v>100</v>
      </c>
      <c r="S40" s="7">
        <v>36</v>
      </c>
      <c r="T40" s="7">
        <v>64</v>
      </c>
      <c r="U40" s="7">
        <v>34.53</v>
      </c>
      <c r="AA40" s="7" t="s">
        <v>157</v>
      </c>
      <c r="AB40" s="7" t="s">
        <v>158</v>
      </c>
      <c r="AD40" s="7" t="s">
        <v>155</v>
      </c>
      <c r="AE40" s="7" t="s">
        <v>156</v>
      </c>
      <c r="AF40" s="7" t="s">
        <v>55</v>
      </c>
      <c r="AG40" s="8" t="s">
        <v>160</v>
      </c>
      <c r="AH40" s="7" t="s">
        <v>159</v>
      </c>
      <c r="AJ40" s="7" t="s">
        <v>56</v>
      </c>
      <c r="AK40" s="7" t="s">
        <v>169</v>
      </c>
      <c r="AL40" s="7">
        <v>1</v>
      </c>
      <c r="AS40" s="7" t="s">
        <v>167</v>
      </c>
      <c r="AT40" s="7">
        <v>0.86</v>
      </c>
      <c r="AU40" s="7">
        <v>1.1000000000000001</v>
      </c>
      <c r="AV40" s="7">
        <v>0.39</v>
      </c>
      <c r="AW40" s="7">
        <v>0.6</v>
      </c>
      <c r="BF40" s="7" t="s">
        <v>58</v>
      </c>
      <c r="BH40" s="7" t="str">
        <f t="shared" si="1"/>
        <v>No</v>
      </c>
    </row>
    <row r="41" spans="1:60" x14ac:dyDescent="0.25">
      <c r="A41" s="7" t="s">
        <v>150</v>
      </c>
      <c r="B41" s="11" t="s">
        <v>220</v>
      </c>
      <c r="C41" s="7" t="s">
        <v>151</v>
      </c>
      <c r="D41" s="7">
        <v>1982</v>
      </c>
      <c r="H41" s="7" t="s">
        <v>88</v>
      </c>
      <c r="I41" s="7" t="s">
        <v>152</v>
      </c>
      <c r="J41" s="7" t="s">
        <v>89</v>
      </c>
      <c r="K41" s="7" t="s">
        <v>56</v>
      </c>
      <c r="L41" s="7">
        <v>1</v>
      </c>
      <c r="M41" s="7" t="s">
        <v>153</v>
      </c>
      <c r="N41" s="7" t="s">
        <v>50</v>
      </c>
      <c r="O41" s="11" t="s">
        <v>161</v>
      </c>
      <c r="P41" s="7" t="s">
        <v>51</v>
      </c>
      <c r="Q41" s="7" t="s">
        <v>152</v>
      </c>
      <c r="R41" s="7">
        <v>100</v>
      </c>
      <c r="S41" s="7">
        <v>36</v>
      </c>
      <c r="T41" s="7">
        <v>64</v>
      </c>
      <c r="U41" s="7">
        <v>34.53</v>
      </c>
      <c r="AA41" s="7" t="s">
        <v>157</v>
      </c>
      <c r="AB41" s="7" t="s">
        <v>158</v>
      </c>
      <c r="AD41" s="7" t="s">
        <v>155</v>
      </c>
      <c r="AE41" s="7" t="s">
        <v>156</v>
      </c>
      <c r="AF41" s="7" t="s">
        <v>168</v>
      </c>
      <c r="AG41" s="8" t="s">
        <v>160</v>
      </c>
      <c r="AH41" s="7" t="s">
        <v>159</v>
      </c>
      <c r="AJ41" s="7" t="s">
        <v>56</v>
      </c>
      <c r="AK41" s="7" t="s">
        <v>169</v>
      </c>
      <c r="AL41" s="7">
        <v>1</v>
      </c>
      <c r="AS41" s="7" t="s">
        <v>162</v>
      </c>
      <c r="AT41" s="7">
        <v>1.73</v>
      </c>
      <c r="AU41" s="7">
        <v>1.5</v>
      </c>
      <c r="AV41" s="7">
        <v>1.78</v>
      </c>
      <c r="AW41" s="7">
        <v>1.69</v>
      </c>
      <c r="BF41" s="7" t="s">
        <v>58</v>
      </c>
      <c r="BH41" s="7" t="str">
        <f t="shared" si="1"/>
        <v>No</v>
      </c>
    </row>
    <row r="42" spans="1:60" x14ac:dyDescent="0.25">
      <c r="A42" s="7" t="s">
        <v>150</v>
      </c>
      <c r="B42" s="11" t="s">
        <v>220</v>
      </c>
      <c r="C42" s="7" t="s">
        <v>151</v>
      </c>
      <c r="D42" s="7">
        <v>1982</v>
      </c>
      <c r="H42" s="7" t="s">
        <v>88</v>
      </c>
      <c r="I42" s="7" t="s">
        <v>152</v>
      </c>
      <c r="J42" s="7" t="s">
        <v>89</v>
      </c>
      <c r="K42" s="7" t="s">
        <v>56</v>
      </c>
      <c r="L42" s="7">
        <v>1</v>
      </c>
      <c r="M42" s="7" t="s">
        <v>153</v>
      </c>
      <c r="N42" s="7" t="s">
        <v>50</v>
      </c>
      <c r="O42" s="11" t="s">
        <v>161</v>
      </c>
      <c r="P42" s="7" t="s">
        <v>51</v>
      </c>
      <c r="Q42" s="7" t="s">
        <v>152</v>
      </c>
      <c r="R42" s="7">
        <v>100</v>
      </c>
      <c r="S42" s="7">
        <v>36</v>
      </c>
      <c r="T42" s="7">
        <v>64</v>
      </c>
      <c r="U42" s="7">
        <v>34.53</v>
      </c>
      <c r="AA42" s="7" t="s">
        <v>157</v>
      </c>
      <c r="AB42" s="7" t="s">
        <v>158</v>
      </c>
      <c r="AD42" s="7" t="s">
        <v>155</v>
      </c>
      <c r="AE42" s="7" t="s">
        <v>156</v>
      </c>
      <c r="AF42" s="7" t="s">
        <v>168</v>
      </c>
      <c r="AG42" s="8" t="s">
        <v>160</v>
      </c>
      <c r="AH42" s="7" t="s">
        <v>159</v>
      </c>
      <c r="AJ42" s="7" t="s">
        <v>56</v>
      </c>
      <c r="AK42" s="7" t="s">
        <v>169</v>
      </c>
      <c r="AL42" s="7">
        <v>1</v>
      </c>
      <c r="AS42" s="7" t="s">
        <v>164</v>
      </c>
      <c r="AT42" s="7">
        <v>0.84</v>
      </c>
      <c r="AU42" s="7">
        <v>1.06</v>
      </c>
      <c r="AV42" s="7">
        <v>0.53</v>
      </c>
      <c r="AW42" s="7">
        <v>0.7</v>
      </c>
      <c r="BF42" s="7" t="s">
        <v>58</v>
      </c>
      <c r="BH42" s="7" t="str">
        <f t="shared" si="1"/>
        <v>No</v>
      </c>
    </row>
    <row r="43" spans="1:60" x14ac:dyDescent="0.25">
      <c r="A43" s="7" t="s">
        <v>150</v>
      </c>
      <c r="B43" s="11" t="s">
        <v>220</v>
      </c>
      <c r="C43" s="7" t="s">
        <v>151</v>
      </c>
      <c r="D43" s="7">
        <v>1982</v>
      </c>
      <c r="H43" s="7" t="s">
        <v>88</v>
      </c>
      <c r="I43" s="7" t="s">
        <v>152</v>
      </c>
      <c r="J43" s="7" t="s">
        <v>89</v>
      </c>
      <c r="K43" s="7" t="s">
        <v>56</v>
      </c>
      <c r="L43" s="7">
        <v>1</v>
      </c>
      <c r="M43" s="7" t="s">
        <v>153</v>
      </c>
      <c r="N43" s="7" t="s">
        <v>50</v>
      </c>
      <c r="O43" s="11" t="s">
        <v>161</v>
      </c>
      <c r="P43" s="7" t="s">
        <v>51</v>
      </c>
      <c r="Q43" s="7" t="s">
        <v>152</v>
      </c>
      <c r="R43" s="7">
        <v>100</v>
      </c>
      <c r="S43" s="7">
        <v>36</v>
      </c>
      <c r="T43" s="7">
        <v>64</v>
      </c>
      <c r="U43" s="7">
        <v>34.53</v>
      </c>
      <c r="AA43" s="7" t="s">
        <v>157</v>
      </c>
      <c r="AB43" s="7" t="s">
        <v>158</v>
      </c>
      <c r="AD43" s="7" t="s">
        <v>155</v>
      </c>
      <c r="AE43" s="7" t="s">
        <v>156</v>
      </c>
      <c r="AF43" s="7" t="s">
        <v>168</v>
      </c>
      <c r="AG43" s="8" t="s">
        <v>160</v>
      </c>
      <c r="AH43" s="7" t="s">
        <v>159</v>
      </c>
      <c r="AJ43" s="7" t="s">
        <v>56</v>
      </c>
      <c r="AK43" s="7" t="s">
        <v>169</v>
      </c>
      <c r="AL43" s="7">
        <v>1</v>
      </c>
      <c r="AS43" s="7" t="s">
        <v>163</v>
      </c>
      <c r="AT43" s="7">
        <v>1.52</v>
      </c>
      <c r="AU43" s="7">
        <v>1.76</v>
      </c>
      <c r="AV43" s="7">
        <v>1.22</v>
      </c>
      <c r="AW43" s="7">
        <v>1.1200000000000001</v>
      </c>
      <c r="BF43" s="7" t="s">
        <v>58</v>
      </c>
      <c r="BH43" s="7" t="str">
        <f t="shared" si="1"/>
        <v>No</v>
      </c>
    </row>
    <row r="44" spans="1:60" x14ac:dyDescent="0.25">
      <c r="A44" s="7" t="s">
        <v>150</v>
      </c>
      <c r="B44" s="11" t="s">
        <v>220</v>
      </c>
      <c r="C44" s="7" t="s">
        <v>151</v>
      </c>
      <c r="D44" s="7">
        <v>1982</v>
      </c>
      <c r="H44" s="7" t="s">
        <v>88</v>
      </c>
      <c r="I44" s="7" t="s">
        <v>152</v>
      </c>
      <c r="J44" s="7" t="s">
        <v>89</v>
      </c>
      <c r="K44" s="7" t="s">
        <v>56</v>
      </c>
      <c r="L44" s="7">
        <v>1</v>
      </c>
      <c r="M44" s="7" t="s">
        <v>153</v>
      </c>
      <c r="N44" s="7" t="s">
        <v>50</v>
      </c>
      <c r="O44" s="11" t="s">
        <v>161</v>
      </c>
      <c r="P44" s="7" t="s">
        <v>51</v>
      </c>
      <c r="Q44" s="7" t="s">
        <v>152</v>
      </c>
      <c r="R44" s="7">
        <v>100</v>
      </c>
      <c r="S44" s="7">
        <v>36</v>
      </c>
      <c r="T44" s="7">
        <v>64</v>
      </c>
      <c r="U44" s="7">
        <v>34.53</v>
      </c>
      <c r="AA44" s="7" t="s">
        <v>157</v>
      </c>
      <c r="AB44" s="7" t="s">
        <v>158</v>
      </c>
      <c r="AD44" s="7" t="s">
        <v>155</v>
      </c>
      <c r="AE44" s="7" t="s">
        <v>156</v>
      </c>
      <c r="AF44" s="7" t="s">
        <v>168</v>
      </c>
      <c r="AG44" s="8" t="s">
        <v>160</v>
      </c>
      <c r="AH44" s="7" t="s">
        <v>159</v>
      </c>
      <c r="AJ44" s="7" t="s">
        <v>56</v>
      </c>
      <c r="AK44" s="7" t="s">
        <v>169</v>
      </c>
      <c r="AL44" s="7">
        <v>1</v>
      </c>
      <c r="AS44" s="7" t="s">
        <v>165</v>
      </c>
      <c r="AT44" s="7">
        <v>1.41</v>
      </c>
      <c r="AU44" s="7">
        <v>1.1399999999999999</v>
      </c>
      <c r="AV44" s="7">
        <v>1.28</v>
      </c>
      <c r="AW44" s="7">
        <v>1.19</v>
      </c>
      <c r="BF44" s="7" t="s">
        <v>58</v>
      </c>
      <c r="BH44" s="7" t="str">
        <f t="shared" si="1"/>
        <v>No</v>
      </c>
    </row>
    <row r="45" spans="1:60" x14ac:dyDescent="0.25">
      <c r="A45" s="7" t="s">
        <v>150</v>
      </c>
      <c r="B45" s="11" t="s">
        <v>220</v>
      </c>
      <c r="C45" s="7" t="s">
        <v>151</v>
      </c>
      <c r="D45" s="7">
        <v>1982</v>
      </c>
      <c r="H45" s="7" t="s">
        <v>88</v>
      </c>
      <c r="I45" s="7" t="s">
        <v>152</v>
      </c>
      <c r="J45" s="7" t="s">
        <v>89</v>
      </c>
      <c r="K45" s="7" t="s">
        <v>56</v>
      </c>
      <c r="L45" s="7">
        <v>1</v>
      </c>
      <c r="M45" s="7" t="s">
        <v>153</v>
      </c>
      <c r="N45" s="7" t="s">
        <v>50</v>
      </c>
      <c r="O45" s="11" t="s">
        <v>161</v>
      </c>
      <c r="P45" s="7" t="s">
        <v>51</v>
      </c>
      <c r="Q45" s="7" t="s">
        <v>152</v>
      </c>
      <c r="R45" s="7">
        <v>100</v>
      </c>
      <c r="S45" s="7">
        <v>36</v>
      </c>
      <c r="T45" s="7">
        <v>64</v>
      </c>
      <c r="U45" s="7">
        <v>34.53</v>
      </c>
      <c r="AA45" s="7" t="s">
        <v>157</v>
      </c>
      <c r="AB45" s="7" t="s">
        <v>158</v>
      </c>
      <c r="AD45" s="7" t="s">
        <v>155</v>
      </c>
      <c r="AE45" s="7" t="s">
        <v>156</v>
      </c>
      <c r="AF45" s="7" t="s">
        <v>168</v>
      </c>
      <c r="AG45" s="8" t="s">
        <v>160</v>
      </c>
      <c r="AH45" s="7" t="s">
        <v>159</v>
      </c>
      <c r="AJ45" s="7" t="s">
        <v>56</v>
      </c>
      <c r="AK45" s="7" t="s">
        <v>169</v>
      </c>
      <c r="AL45" s="7">
        <v>1</v>
      </c>
      <c r="AS45" s="11" t="s">
        <v>166</v>
      </c>
      <c r="AT45" s="7">
        <v>1.69</v>
      </c>
      <c r="AU45" s="7">
        <v>1.1499999999999999</v>
      </c>
      <c r="AV45" s="7">
        <v>1.42</v>
      </c>
      <c r="AW45" s="7">
        <v>1</v>
      </c>
      <c r="BF45" s="7" t="s">
        <v>58</v>
      </c>
      <c r="BH45" s="7" t="str">
        <f t="shared" si="1"/>
        <v>No</v>
      </c>
    </row>
    <row r="46" spans="1:60" x14ac:dyDescent="0.25">
      <c r="A46" s="7" t="s">
        <v>150</v>
      </c>
      <c r="B46" s="11" t="s">
        <v>220</v>
      </c>
      <c r="C46" s="7" t="s">
        <v>151</v>
      </c>
      <c r="D46" s="7">
        <v>1982</v>
      </c>
      <c r="H46" s="7" t="s">
        <v>88</v>
      </c>
      <c r="I46" s="7" t="s">
        <v>152</v>
      </c>
      <c r="J46" s="7" t="s">
        <v>89</v>
      </c>
      <c r="K46" s="7" t="s">
        <v>56</v>
      </c>
      <c r="L46" s="7">
        <v>1</v>
      </c>
      <c r="M46" s="7" t="s">
        <v>153</v>
      </c>
      <c r="N46" s="7" t="s">
        <v>50</v>
      </c>
      <c r="O46" s="11" t="s">
        <v>161</v>
      </c>
      <c r="P46" s="7" t="s">
        <v>51</v>
      </c>
      <c r="Q46" s="7" t="s">
        <v>152</v>
      </c>
      <c r="R46" s="7">
        <v>100</v>
      </c>
      <c r="S46" s="7">
        <v>36</v>
      </c>
      <c r="T46" s="7">
        <v>64</v>
      </c>
      <c r="U46" s="7">
        <v>34.53</v>
      </c>
      <c r="AA46" s="7" t="s">
        <v>157</v>
      </c>
      <c r="AB46" s="7" t="s">
        <v>158</v>
      </c>
      <c r="AD46" s="7" t="s">
        <v>155</v>
      </c>
      <c r="AE46" s="7" t="s">
        <v>156</v>
      </c>
      <c r="AF46" s="7" t="s">
        <v>168</v>
      </c>
      <c r="AG46" s="8" t="s">
        <v>160</v>
      </c>
      <c r="AH46" s="7" t="s">
        <v>159</v>
      </c>
      <c r="AJ46" s="7" t="s">
        <v>56</v>
      </c>
      <c r="AK46" s="7" t="s">
        <v>169</v>
      </c>
      <c r="AL46" s="7">
        <v>1</v>
      </c>
      <c r="AS46" s="7" t="s">
        <v>167</v>
      </c>
      <c r="AT46" s="7">
        <v>2.02</v>
      </c>
      <c r="AU46" s="7">
        <v>1.46</v>
      </c>
      <c r="AV46" s="7">
        <v>2.08</v>
      </c>
      <c r="AW46" s="7">
        <v>1.63</v>
      </c>
      <c r="BF46" s="7" t="s">
        <v>58</v>
      </c>
      <c r="BH46" s="7" t="str">
        <f t="shared" si="1"/>
        <v>No</v>
      </c>
    </row>
    <row r="47" spans="1:60" x14ac:dyDescent="0.25">
      <c r="A47" s="7" t="s">
        <v>171</v>
      </c>
      <c r="B47" s="7" t="s">
        <v>172</v>
      </c>
      <c r="C47" s="7" t="s">
        <v>173</v>
      </c>
      <c r="D47" s="7">
        <v>1981</v>
      </c>
      <c r="E47" s="7">
        <v>4</v>
      </c>
      <c r="F47" s="7">
        <v>2</v>
      </c>
      <c r="G47" s="19" t="s">
        <v>174</v>
      </c>
      <c r="H47" s="7" t="s">
        <v>88</v>
      </c>
      <c r="I47" s="7" t="s">
        <v>152</v>
      </c>
      <c r="J47" s="7" t="s">
        <v>48</v>
      </c>
      <c r="K47" s="7" t="s">
        <v>56</v>
      </c>
      <c r="L47" s="7">
        <v>1</v>
      </c>
      <c r="M47" s="7" t="s">
        <v>49</v>
      </c>
      <c r="N47" s="7" t="s">
        <v>64</v>
      </c>
      <c r="O47" s="7" t="s">
        <v>154</v>
      </c>
      <c r="P47" s="7" t="s">
        <v>175</v>
      </c>
      <c r="Q47" s="7" t="s">
        <v>152</v>
      </c>
      <c r="R47" s="7">
        <v>344</v>
      </c>
      <c r="S47" s="7">
        <v>162</v>
      </c>
      <c r="T47" s="7">
        <v>182</v>
      </c>
      <c r="U47" s="7" t="s">
        <v>176</v>
      </c>
      <c r="AA47" s="7" t="s">
        <v>97</v>
      </c>
      <c r="AB47" s="3" t="s">
        <v>53</v>
      </c>
      <c r="AC47" s="7" t="s">
        <v>74</v>
      </c>
      <c r="AE47" s="7" t="s">
        <v>177</v>
      </c>
      <c r="AF47" s="7" t="s">
        <v>55</v>
      </c>
      <c r="AG47" s="8" t="s">
        <v>91</v>
      </c>
      <c r="AH47" s="7" t="s">
        <v>110</v>
      </c>
      <c r="AI47" s="7">
        <v>0.68</v>
      </c>
      <c r="AJ47" s="7" t="s">
        <v>58</v>
      </c>
      <c r="AL47" s="7">
        <v>10</v>
      </c>
      <c r="AM47" s="7" t="s">
        <v>57</v>
      </c>
      <c r="AN47" s="7">
        <v>3</v>
      </c>
      <c r="AT47" s="7">
        <v>33.14</v>
      </c>
      <c r="AU47" s="7">
        <v>17.54</v>
      </c>
      <c r="AV47" s="7">
        <v>21.16</v>
      </c>
      <c r="AW47" s="7">
        <v>17.28</v>
      </c>
      <c r="AX47" s="7" t="s">
        <v>194</v>
      </c>
      <c r="BF47" s="7" t="s">
        <v>56</v>
      </c>
      <c r="BG47" s="7" t="s">
        <v>56</v>
      </c>
      <c r="BH47" s="7" t="str">
        <f t="shared" si="1"/>
        <v>Yes</v>
      </c>
    </row>
    <row r="48" spans="1:60" x14ac:dyDescent="0.25">
      <c r="A48" s="7" t="s">
        <v>178</v>
      </c>
      <c r="B48" s="11" t="s">
        <v>179</v>
      </c>
      <c r="C48" s="7" t="s">
        <v>173</v>
      </c>
      <c r="D48" s="7">
        <v>1983</v>
      </c>
      <c r="E48" s="7">
        <v>8</v>
      </c>
      <c r="F48" s="7">
        <v>1</v>
      </c>
      <c r="G48" s="7" t="s">
        <v>180</v>
      </c>
      <c r="H48" s="7" t="s">
        <v>88</v>
      </c>
      <c r="I48" s="7" t="s">
        <v>152</v>
      </c>
      <c r="J48" s="7" t="s">
        <v>48</v>
      </c>
      <c r="K48" s="7" t="s">
        <v>56</v>
      </c>
      <c r="L48" s="7">
        <v>1</v>
      </c>
      <c r="M48" s="7" t="s">
        <v>49</v>
      </c>
      <c r="N48" s="7" t="s">
        <v>64</v>
      </c>
      <c r="O48" s="7" t="s">
        <v>154</v>
      </c>
      <c r="Q48" s="7" t="s">
        <v>152</v>
      </c>
      <c r="R48" s="7">
        <v>60</v>
      </c>
      <c r="S48" s="7">
        <v>30</v>
      </c>
      <c r="T48" s="7">
        <v>32</v>
      </c>
      <c r="U48" s="7" t="s">
        <v>181</v>
      </c>
      <c r="AA48" s="7" t="s">
        <v>97</v>
      </c>
      <c r="AB48" s="3" t="s">
        <v>53</v>
      </c>
      <c r="AC48" s="7" t="s">
        <v>54</v>
      </c>
      <c r="AE48" s="7" t="s">
        <v>177</v>
      </c>
      <c r="AF48" s="7" t="s">
        <v>139</v>
      </c>
      <c r="AG48" s="11" t="s">
        <v>140</v>
      </c>
      <c r="AH48" s="7" t="s">
        <v>141</v>
      </c>
      <c r="AI48" s="22" t="s">
        <v>346</v>
      </c>
      <c r="AJ48" s="7" t="s">
        <v>58</v>
      </c>
      <c r="AL48" s="7">
        <v>20</v>
      </c>
      <c r="AS48" s="11" t="s">
        <v>292</v>
      </c>
      <c r="AT48" s="7">
        <v>14.6</v>
      </c>
      <c r="AV48" s="7">
        <v>8.1</v>
      </c>
      <c r="AX48" s="7" t="s">
        <v>182</v>
      </c>
      <c r="BF48" s="7" t="s">
        <v>56</v>
      </c>
      <c r="BG48" s="7" t="s">
        <v>56</v>
      </c>
      <c r="BH48" s="7" t="str">
        <f t="shared" si="1"/>
        <v>Yes</v>
      </c>
    </row>
    <row r="49" spans="1:60" x14ac:dyDescent="0.25">
      <c r="A49" s="7" t="s">
        <v>178</v>
      </c>
      <c r="B49" s="11" t="s">
        <v>179</v>
      </c>
      <c r="C49" s="7" t="s">
        <v>173</v>
      </c>
      <c r="D49" s="7">
        <v>1983</v>
      </c>
      <c r="E49" s="7">
        <v>8</v>
      </c>
      <c r="F49" s="7">
        <v>1</v>
      </c>
      <c r="G49" s="7" t="s">
        <v>180</v>
      </c>
      <c r="H49" s="7" t="s">
        <v>88</v>
      </c>
      <c r="I49" s="7" t="s">
        <v>152</v>
      </c>
      <c r="J49" s="7" t="s">
        <v>48</v>
      </c>
      <c r="K49" s="7" t="s">
        <v>56</v>
      </c>
      <c r="L49" s="7">
        <v>1</v>
      </c>
      <c r="M49" s="7" t="s">
        <v>49</v>
      </c>
      <c r="N49" s="7" t="s">
        <v>64</v>
      </c>
      <c r="O49" s="7" t="s">
        <v>154</v>
      </c>
      <c r="Q49" s="7" t="s">
        <v>152</v>
      </c>
      <c r="R49" s="7">
        <v>58</v>
      </c>
      <c r="S49" s="7">
        <v>28</v>
      </c>
      <c r="T49" s="7">
        <v>30</v>
      </c>
      <c r="U49" s="7" t="s">
        <v>181</v>
      </c>
      <c r="AA49" s="7" t="s">
        <v>97</v>
      </c>
      <c r="AB49" s="3" t="s">
        <v>53</v>
      </c>
      <c r="AC49" s="7" t="s">
        <v>54</v>
      </c>
      <c r="AE49" s="7" t="s">
        <v>177</v>
      </c>
      <c r="AF49" s="7" t="s">
        <v>139</v>
      </c>
      <c r="AG49" s="11" t="s">
        <v>140</v>
      </c>
      <c r="AH49" s="7" t="s">
        <v>141</v>
      </c>
      <c r="AI49" s="22" t="s">
        <v>346</v>
      </c>
      <c r="AJ49" s="7" t="s">
        <v>58</v>
      </c>
      <c r="AL49" s="7">
        <v>20</v>
      </c>
      <c r="AS49" s="11" t="s">
        <v>293</v>
      </c>
      <c r="AT49" s="7">
        <v>2.1</v>
      </c>
      <c r="AV49" s="7">
        <v>1.8</v>
      </c>
      <c r="AX49" s="7" t="s">
        <v>114</v>
      </c>
      <c r="BF49" s="7" t="s">
        <v>56</v>
      </c>
      <c r="BG49" s="7" t="s">
        <v>56</v>
      </c>
      <c r="BH49" s="7" t="str">
        <f t="shared" si="1"/>
        <v>Yes</v>
      </c>
    </row>
    <row r="50" spans="1:60" x14ac:dyDescent="0.25">
      <c r="A50" s="22" t="s">
        <v>211</v>
      </c>
      <c r="B50" s="11" t="s">
        <v>184</v>
      </c>
      <c r="C50" s="11" t="s">
        <v>183</v>
      </c>
      <c r="D50" s="7">
        <v>2014</v>
      </c>
      <c r="E50" s="7">
        <v>49</v>
      </c>
      <c r="F50" s="7" t="s">
        <v>185</v>
      </c>
      <c r="G50" s="8" t="s">
        <v>195</v>
      </c>
      <c r="H50" s="11" t="s">
        <v>186</v>
      </c>
      <c r="I50" s="7" t="s">
        <v>47</v>
      </c>
      <c r="J50" s="7" t="s">
        <v>48</v>
      </c>
      <c r="K50" s="7" t="s">
        <v>58</v>
      </c>
      <c r="L50" s="7">
        <v>4</v>
      </c>
      <c r="M50" s="7" t="s">
        <v>49</v>
      </c>
      <c r="N50" s="7" t="s">
        <v>64</v>
      </c>
      <c r="O50" s="11" t="s">
        <v>187</v>
      </c>
      <c r="P50" s="7" t="s">
        <v>51</v>
      </c>
      <c r="Q50" s="7" t="s">
        <v>229</v>
      </c>
      <c r="R50" s="7">
        <v>159</v>
      </c>
      <c r="S50" s="7">
        <v>66</v>
      </c>
      <c r="T50" s="7">
        <v>93</v>
      </c>
      <c r="U50" s="7">
        <v>30</v>
      </c>
      <c r="AA50" s="7" t="s">
        <v>97</v>
      </c>
      <c r="AB50" s="7" t="s">
        <v>53</v>
      </c>
      <c r="AC50" s="7" t="s">
        <v>74</v>
      </c>
      <c r="AE50" s="11" t="s">
        <v>302</v>
      </c>
      <c r="AF50" s="7" t="s">
        <v>55</v>
      </c>
      <c r="AG50" s="8" t="s">
        <v>67</v>
      </c>
      <c r="AH50" s="7" t="s">
        <v>110</v>
      </c>
      <c r="AI50" s="11" t="s">
        <v>189</v>
      </c>
      <c r="AJ50" s="7" t="s">
        <v>56</v>
      </c>
      <c r="AK50" s="11" t="s">
        <v>188</v>
      </c>
      <c r="AL50" s="7">
        <v>34</v>
      </c>
      <c r="AN50" s="7">
        <v>4</v>
      </c>
      <c r="AO50" s="7">
        <v>0</v>
      </c>
      <c r="AP50" s="7">
        <v>4</v>
      </c>
      <c r="AQ50" s="7">
        <f>AO50/AP50</f>
        <v>0</v>
      </c>
      <c r="AT50" s="7">
        <v>2.46</v>
      </c>
      <c r="AU50" s="7">
        <v>0.56999999999999995</v>
      </c>
      <c r="AV50" s="7">
        <v>2.31</v>
      </c>
      <c r="AW50" s="7">
        <v>0.48</v>
      </c>
      <c r="AX50" s="7" t="s">
        <v>193</v>
      </c>
      <c r="AY50" s="7">
        <v>0.28000000000000003</v>
      </c>
      <c r="AZ50" s="7">
        <v>26.34</v>
      </c>
      <c r="BA50" s="7">
        <v>5.53</v>
      </c>
      <c r="BB50" s="7">
        <v>25.68</v>
      </c>
      <c r="BC50" s="7">
        <v>5.21</v>
      </c>
      <c r="BD50" s="7" t="s">
        <v>192</v>
      </c>
      <c r="BE50" s="7">
        <v>0.12</v>
      </c>
      <c r="BF50" s="7" t="s">
        <v>56</v>
      </c>
      <c r="BG50" s="7" t="s">
        <v>56</v>
      </c>
      <c r="BH50" s="7" t="str">
        <f t="shared" si="1"/>
        <v>Yes</v>
      </c>
    </row>
    <row r="51" spans="1:60" x14ac:dyDescent="0.25">
      <c r="A51" s="11" t="s">
        <v>210</v>
      </c>
      <c r="B51" s="11" t="s">
        <v>198</v>
      </c>
      <c r="C51" s="11" t="s">
        <v>197</v>
      </c>
      <c r="D51" s="7">
        <v>1998</v>
      </c>
      <c r="E51" s="7">
        <v>13</v>
      </c>
      <c r="F51" s="7">
        <v>1</v>
      </c>
      <c r="G51" s="7" t="s">
        <v>199</v>
      </c>
      <c r="H51" s="7" t="s">
        <v>88</v>
      </c>
      <c r="I51" s="7" t="s">
        <v>47</v>
      </c>
      <c r="J51" s="7" t="s">
        <v>89</v>
      </c>
      <c r="K51" s="7" t="s">
        <v>58</v>
      </c>
      <c r="L51" s="7">
        <v>3</v>
      </c>
      <c r="M51" s="7" t="s">
        <v>49</v>
      </c>
      <c r="N51" s="7" t="s">
        <v>64</v>
      </c>
      <c r="O51" s="11" t="s">
        <v>203</v>
      </c>
      <c r="P51" s="7" t="s">
        <v>51</v>
      </c>
      <c r="Q51" s="7" t="s">
        <v>52</v>
      </c>
      <c r="R51" s="7">
        <v>55</v>
      </c>
      <c r="S51" s="7">
        <v>23</v>
      </c>
      <c r="T51" s="7">
        <v>32</v>
      </c>
      <c r="U51" s="7">
        <v>15.44</v>
      </c>
      <c r="V51" s="7">
        <v>1.1399999999999999</v>
      </c>
      <c r="AA51" s="7" t="s">
        <v>97</v>
      </c>
      <c r="AB51" s="7" t="s">
        <v>53</v>
      </c>
      <c r="AC51" s="7" t="s">
        <v>74</v>
      </c>
      <c r="AE51" s="11" t="s">
        <v>201</v>
      </c>
      <c r="AF51" s="7" t="s">
        <v>139</v>
      </c>
      <c r="AG51" s="8" t="s">
        <v>100</v>
      </c>
      <c r="AH51" s="7" t="s">
        <v>78</v>
      </c>
      <c r="AI51" s="11" t="s">
        <v>202</v>
      </c>
      <c r="AJ51" s="7" t="s">
        <v>56</v>
      </c>
      <c r="AK51" s="7" t="s">
        <v>196</v>
      </c>
      <c r="AL51" s="7">
        <v>8</v>
      </c>
      <c r="AM51" s="7" t="s">
        <v>200</v>
      </c>
      <c r="AN51" s="7">
        <v>6</v>
      </c>
      <c r="AO51" s="7">
        <v>3</v>
      </c>
      <c r="AP51" s="7">
        <v>3</v>
      </c>
      <c r="AQ51" s="7">
        <f>AO51/AP51</f>
        <v>1</v>
      </c>
      <c r="AT51" s="7">
        <v>83.07</v>
      </c>
      <c r="AU51" s="7">
        <v>23.92</v>
      </c>
      <c r="AV51" s="7">
        <v>52.41</v>
      </c>
      <c r="AW51" s="7">
        <v>29.16</v>
      </c>
      <c r="BF51" s="7" t="s">
        <v>56</v>
      </c>
      <c r="BG51" s="7" t="s">
        <v>56</v>
      </c>
      <c r="BH51" s="7" t="str">
        <f>IF(OR(BF51="No",BG51="No"), "No", "Yes")</f>
        <v>Yes</v>
      </c>
    </row>
    <row r="52" spans="1:60" x14ac:dyDescent="0.25">
      <c r="A52" s="11" t="s">
        <v>210</v>
      </c>
      <c r="B52" s="11" t="s">
        <v>198</v>
      </c>
      <c r="C52" s="11" t="s">
        <v>197</v>
      </c>
      <c r="D52" s="7">
        <v>1998</v>
      </c>
      <c r="E52" s="7">
        <v>13</v>
      </c>
      <c r="F52" s="7">
        <v>1</v>
      </c>
      <c r="G52" s="7" t="s">
        <v>199</v>
      </c>
      <c r="H52" s="7" t="s">
        <v>88</v>
      </c>
      <c r="I52" s="7" t="s">
        <v>47</v>
      </c>
      <c r="J52" s="7" t="s">
        <v>89</v>
      </c>
      <c r="K52" s="7" t="s">
        <v>58</v>
      </c>
      <c r="L52" s="7">
        <v>3</v>
      </c>
      <c r="M52" s="7" t="s">
        <v>49</v>
      </c>
      <c r="N52" s="7" t="s">
        <v>64</v>
      </c>
      <c r="O52" s="7" t="s">
        <v>154</v>
      </c>
      <c r="P52" s="7" t="s">
        <v>51</v>
      </c>
      <c r="Q52" s="7" t="s">
        <v>52</v>
      </c>
      <c r="R52" s="7">
        <v>85</v>
      </c>
      <c r="S52" s="7">
        <v>43</v>
      </c>
      <c r="T52" s="7">
        <v>42</v>
      </c>
      <c r="U52" s="7">
        <v>15.13</v>
      </c>
      <c r="V52" s="7">
        <v>1</v>
      </c>
      <c r="AA52" s="7" t="s">
        <v>97</v>
      </c>
      <c r="AB52" s="7" t="s">
        <v>53</v>
      </c>
      <c r="AC52" s="7" t="s">
        <v>74</v>
      </c>
      <c r="AE52" s="11" t="s">
        <v>201</v>
      </c>
      <c r="AF52" s="7" t="s">
        <v>139</v>
      </c>
      <c r="AG52" s="8" t="s">
        <v>100</v>
      </c>
      <c r="AH52" s="7" t="s">
        <v>78</v>
      </c>
      <c r="AI52" s="11" t="s">
        <v>202</v>
      </c>
      <c r="AJ52" s="7" t="s">
        <v>56</v>
      </c>
      <c r="AK52" s="7" t="s">
        <v>196</v>
      </c>
      <c r="AL52" s="7">
        <v>8</v>
      </c>
      <c r="AM52" s="7" t="s">
        <v>200</v>
      </c>
      <c r="AN52" s="7">
        <v>6</v>
      </c>
      <c r="AO52" s="7">
        <v>3</v>
      </c>
      <c r="AP52" s="7">
        <v>3</v>
      </c>
      <c r="AQ52" s="7">
        <f>AO52/AP52</f>
        <v>1</v>
      </c>
      <c r="AT52" s="7">
        <v>63.54</v>
      </c>
      <c r="AU52" s="7">
        <v>30.41</v>
      </c>
      <c r="AV52" s="7">
        <v>57.08</v>
      </c>
      <c r="AW52" s="7">
        <v>37.96</v>
      </c>
      <c r="BF52" s="7" t="s">
        <v>56</v>
      </c>
      <c r="BG52" s="7" t="s">
        <v>56</v>
      </c>
      <c r="BH52" s="7" t="str">
        <f t="shared" si="1"/>
        <v>Yes</v>
      </c>
    </row>
    <row r="53" spans="1:60" x14ac:dyDescent="0.25">
      <c r="A53" s="3" t="s">
        <v>341</v>
      </c>
      <c r="B53" s="11" t="s">
        <v>205</v>
      </c>
      <c r="C53" s="11" t="s">
        <v>204</v>
      </c>
      <c r="D53" s="7">
        <v>2013</v>
      </c>
      <c r="E53" s="7">
        <v>105</v>
      </c>
      <c r="F53" s="7">
        <v>4</v>
      </c>
      <c r="G53" s="7" t="s">
        <v>206</v>
      </c>
      <c r="H53" s="7" t="s">
        <v>88</v>
      </c>
      <c r="I53" s="7" t="s">
        <v>47</v>
      </c>
      <c r="J53" s="7" t="s">
        <v>89</v>
      </c>
      <c r="K53" s="7" t="s">
        <v>58</v>
      </c>
      <c r="L53" s="7">
        <v>3</v>
      </c>
      <c r="M53" s="7" t="s">
        <v>49</v>
      </c>
      <c r="N53" s="7" t="s">
        <v>64</v>
      </c>
      <c r="O53" s="7" t="s">
        <v>65</v>
      </c>
      <c r="P53" s="7" t="s">
        <v>51</v>
      </c>
      <c r="Q53" s="7" t="s">
        <v>52</v>
      </c>
      <c r="R53" s="7">
        <v>96</v>
      </c>
      <c r="S53" s="7">
        <v>34</v>
      </c>
      <c r="T53" s="7">
        <v>62</v>
      </c>
      <c r="AA53" s="7" t="s">
        <v>97</v>
      </c>
      <c r="AB53" s="7" t="s">
        <v>53</v>
      </c>
      <c r="AC53" s="7" t="s">
        <v>54</v>
      </c>
      <c r="AE53" s="11" t="s">
        <v>207</v>
      </c>
      <c r="AF53" s="11" t="s">
        <v>209</v>
      </c>
      <c r="AH53" s="7" t="s">
        <v>101</v>
      </c>
      <c r="AI53" s="11"/>
      <c r="AJ53" s="7" t="s">
        <v>56</v>
      </c>
      <c r="AK53" s="7" t="s">
        <v>208</v>
      </c>
      <c r="AL53" s="7">
        <v>5</v>
      </c>
      <c r="AN53" s="7">
        <v>6</v>
      </c>
      <c r="AT53" s="7">
        <v>2.46</v>
      </c>
      <c r="AU53" s="7">
        <v>0.56999999999999995</v>
      </c>
      <c r="AV53" s="7">
        <v>2.2599999999999998</v>
      </c>
      <c r="AW53" s="7">
        <v>0.43</v>
      </c>
      <c r="BF53" s="3" t="s">
        <v>56</v>
      </c>
      <c r="BG53" s="7" t="s">
        <v>58</v>
      </c>
      <c r="BH53" s="7" t="str">
        <f t="shared" si="1"/>
        <v>No</v>
      </c>
    </row>
    <row r="54" spans="1:60" x14ac:dyDescent="0.25">
      <c r="A54" s="7" t="s">
        <v>214</v>
      </c>
      <c r="B54" s="11" t="s">
        <v>212</v>
      </c>
      <c r="C54" s="11" t="s">
        <v>213</v>
      </c>
      <c r="D54" s="7">
        <v>2012</v>
      </c>
      <c r="E54" s="7">
        <v>6</v>
      </c>
      <c r="F54" s="7">
        <v>1</v>
      </c>
      <c r="G54" s="7" t="s">
        <v>215</v>
      </c>
      <c r="H54" s="7" t="s">
        <v>63</v>
      </c>
      <c r="I54" s="7" t="s">
        <v>47</v>
      </c>
      <c r="J54" s="7" t="s">
        <v>48</v>
      </c>
      <c r="K54" s="7" t="s">
        <v>56</v>
      </c>
      <c r="L54" s="7">
        <v>3</v>
      </c>
      <c r="M54" s="7" t="s">
        <v>49</v>
      </c>
      <c r="N54" s="7" t="s">
        <v>64</v>
      </c>
      <c r="O54" s="11" t="s">
        <v>216</v>
      </c>
      <c r="P54" s="7" t="s">
        <v>51</v>
      </c>
      <c r="Q54" s="7" t="s">
        <v>52</v>
      </c>
      <c r="R54" s="7">
        <v>50</v>
      </c>
      <c r="S54" s="7">
        <v>42</v>
      </c>
      <c r="T54" s="7">
        <v>8</v>
      </c>
      <c r="U54" s="7">
        <v>35.46</v>
      </c>
      <c r="V54" s="7">
        <v>9.27</v>
      </c>
      <c r="W54" s="7">
        <v>35.92</v>
      </c>
      <c r="X54" s="7">
        <v>9.3000000000000007</v>
      </c>
      <c r="Y54" s="7">
        <v>33</v>
      </c>
      <c r="Z54" s="7">
        <v>9.27</v>
      </c>
      <c r="AA54" s="7" t="s">
        <v>97</v>
      </c>
      <c r="AB54" s="7" t="s">
        <v>53</v>
      </c>
      <c r="AC54" s="7" t="s">
        <v>54</v>
      </c>
      <c r="AE54" s="7" t="s">
        <v>66</v>
      </c>
      <c r="AF54" s="7" t="s">
        <v>55</v>
      </c>
      <c r="AG54" s="8" t="s">
        <v>67</v>
      </c>
      <c r="AH54" s="7" t="s">
        <v>101</v>
      </c>
      <c r="AI54" s="7">
        <v>0.72</v>
      </c>
      <c r="AJ54" s="7" t="s">
        <v>56</v>
      </c>
      <c r="AK54" s="7" t="s">
        <v>68</v>
      </c>
      <c r="AL54" s="7">
        <v>3</v>
      </c>
      <c r="AM54" s="7" t="s">
        <v>57</v>
      </c>
      <c r="AN54" s="7">
        <v>6</v>
      </c>
      <c r="AO54" s="7">
        <v>2</v>
      </c>
      <c r="AP54" s="7">
        <v>4</v>
      </c>
      <c r="AQ54" s="7">
        <f>AO54/AP54</f>
        <v>0.5</v>
      </c>
      <c r="AR54" s="7" t="s">
        <v>58</v>
      </c>
      <c r="AT54" s="7">
        <v>1.23</v>
      </c>
      <c r="AU54" s="7">
        <v>0.64</v>
      </c>
      <c r="AV54" s="7">
        <v>1.1299999999999999</v>
      </c>
      <c r="AW54" s="7">
        <v>0.83</v>
      </c>
      <c r="AX54" s="7" t="s">
        <v>218</v>
      </c>
      <c r="AY54" s="7">
        <v>0.14000000000000001</v>
      </c>
      <c r="AZ54" s="7">
        <v>14.17</v>
      </c>
      <c r="BA54" s="7">
        <v>5.01</v>
      </c>
      <c r="BB54" s="7">
        <v>14.87</v>
      </c>
      <c r="BC54" s="7">
        <v>6.22</v>
      </c>
      <c r="BD54" s="7" t="s">
        <v>217</v>
      </c>
      <c r="BE54" s="7">
        <v>-0.125</v>
      </c>
      <c r="BF54" s="3" t="s">
        <v>56</v>
      </c>
      <c r="BG54" s="7" t="s">
        <v>58</v>
      </c>
      <c r="BH54" s="7" t="str">
        <f t="shared" si="1"/>
        <v>No</v>
      </c>
    </row>
    <row r="55" spans="1:60" x14ac:dyDescent="0.25">
      <c r="A55" s="3" t="s">
        <v>337</v>
      </c>
      <c r="B55" s="7" t="s">
        <v>222</v>
      </c>
      <c r="C55" s="23" t="s">
        <v>336</v>
      </c>
      <c r="D55" s="7">
        <v>2015</v>
      </c>
      <c r="E55" s="7">
        <v>70</v>
      </c>
      <c r="F55" s="7">
        <v>2</v>
      </c>
      <c r="G55" s="7" t="s">
        <v>221</v>
      </c>
      <c r="H55" s="7" t="s">
        <v>88</v>
      </c>
      <c r="I55" s="7" t="s">
        <v>223</v>
      </c>
      <c r="J55" s="7" t="s">
        <v>48</v>
      </c>
      <c r="K55" s="7" t="s">
        <v>58</v>
      </c>
      <c r="L55" s="7">
        <v>3</v>
      </c>
      <c r="M55" s="7" t="s">
        <v>224</v>
      </c>
      <c r="N55" s="7" t="s">
        <v>64</v>
      </c>
      <c r="O55" s="11" t="s">
        <v>226</v>
      </c>
      <c r="P55" s="7" t="s">
        <v>51</v>
      </c>
      <c r="Q55" s="7" t="s">
        <v>223</v>
      </c>
      <c r="R55" s="7">
        <v>133</v>
      </c>
      <c r="S55" s="7">
        <v>43</v>
      </c>
      <c r="T55" s="7">
        <v>90</v>
      </c>
      <c r="U55" s="7">
        <v>29.5</v>
      </c>
      <c r="AA55" s="7" t="s">
        <v>97</v>
      </c>
      <c r="AB55" s="7" t="s">
        <v>53</v>
      </c>
      <c r="AC55" s="7" t="s">
        <v>54</v>
      </c>
      <c r="AE55" s="7" t="s">
        <v>225</v>
      </c>
      <c r="AF55" s="7" t="s">
        <v>77</v>
      </c>
      <c r="AG55" s="8" t="s">
        <v>127</v>
      </c>
      <c r="AH55" s="7" t="s">
        <v>110</v>
      </c>
      <c r="AJ55" s="7" t="s">
        <v>56</v>
      </c>
      <c r="AK55" s="7" t="s">
        <v>196</v>
      </c>
      <c r="AL55" s="7">
        <v>6</v>
      </c>
      <c r="AN55" s="7">
        <v>14</v>
      </c>
      <c r="AT55" s="7">
        <v>5.0439999999999996</v>
      </c>
      <c r="AU55" s="7">
        <v>1.226</v>
      </c>
      <c r="AV55" s="7">
        <v>5.1280000000000001</v>
      </c>
      <c r="AW55" s="7">
        <v>1.0680000000000001</v>
      </c>
      <c r="AZ55" s="7">
        <v>6.19</v>
      </c>
      <c r="BA55" s="7">
        <v>1.7909999999999999</v>
      </c>
      <c r="BB55" s="7">
        <v>6.0679999999999996</v>
      </c>
      <c r="BC55" s="7">
        <v>1.9870000000000001</v>
      </c>
      <c r="BF55" s="7" t="s">
        <v>56</v>
      </c>
      <c r="BG55" s="7" t="s">
        <v>56</v>
      </c>
      <c r="BH55" s="7" t="str">
        <f t="shared" si="1"/>
        <v>Yes</v>
      </c>
    </row>
    <row r="56" spans="1:60" x14ac:dyDescent="0.25">
      <c r="A56" s="22" t="s">
        <v>339</v>
      </c>
      <c r="B56" s="11" t="s">
        <v>124</v>
      </c>
      <c r="C56" s="22" t="s">
        <v>231</v>
      </c>
      <c r="D56" s="7">
        <v>2001</v>
      </c>
      <c r="E56" s="7">
        <v>14</v>
      </c>
      <c r="F56" s="7">
        <v>2</v>
      </c>
      <c r="G56" s="7" t="s">
        <v>230</v>
      </c>
      <c r="H56" s="7" t="s">
        <v>88</v>
      </c>
      <c r="I56" s="7" t="s">
        <v>47</v>
      </c>
      <c r="J56" s="7" t="s">
        <v>89</v>
      </c>
      <c r="K56" s="7" t="s">
        <v>58</v>
      </c>
      <c r="L56" s="7">
        <v>5</v>
      </c>
      <c r="M56" s="7" t="s">
        <v>49</v>
      </c>
      <c r="N56" s="7" t="s">
        <v>64</v>
      </c>
      <c r="O56" s="7" t="s">
        <v>65</v>
      </c>
      <c r="P56" s="7" t="s">
        <v>51</v>
      </c>
      <c r="Q56" s="7" t="s">
        <v>52</v>
      </c>
      <c r="R56" s="7">
        <v>40</v>
      </c>
      <c r="S56" s="7">
        <v>15</v>
      </c>
      <c r="T56" s="7">
        <v>25</v>
      </c>
      <c r="AA56" s="7" t="s">
        <v>232</v>
      </c>
      <c r="AB56" s="7" t="s">
        <v>233</v>
      </c>
      <c r="AE56" s="7" t="s">
        <v>234</v>
      </c>
      <c r="AF56" s="11" t="s">
        <v>237</v>
      </c>
      <c r="AG56" s="8" t="s">
        <v>100</v>
      </c>
      <c r="AH56" s="7" t="s">
        <v>78</v>
      </c>
      <c r="AJ56" s="7" t="s">
        <v>78</v>
      </c>
      <c r="AL56" s="7">
        <v>1</v>
      </c>
      <c r="AN56" s="7">
        <v>2</v>
      </c>
      <c r="AS56" s="11" t="s">
        <v>235</v>
      </c>
      <c r="AT56" s="7">
        <v>5.2</v>
      </c>
      <c r="AU56" s="7">
        <v>2</v>
      </c>
      <c r="AV56" s="7">
        <v>4.38</v>
      </c>
      <c r="AW56" s="7">
        <v>2.2999999999999998</v>
      </c>
      <c r="AY56" s="7">
        <v>0.38</v>
      </c>
      <c r="BF56" s="7" t="s">
        <v>56</v>
      </c>
      <c r="BG56" s="7" t="s">
        <v>56</v>
      </c>
      <c r="BH56" s="7" t="str">
        <f t="shared" si="1"/>
        <v>Yes</v>
      </c>
    </row>
    <row r="57" spans="1:60" x14ac:dyDescent="0.25">
      <c r="A57" s="22" t="s">
        <v>339</v>
      </c>
      <c r="B57" s="11" t="s">
        <v>124</v>
      </c>
      <c r="C57" s="11" t="s">
        <v>231</v>
      </c>
      <c r="D57" s="7">
        <v>2001</v>
      </c>
      <c r="E57" s="7">
        <v>14</v>
      </c>
      <c r="F57" s="7">
        <v>2</v>
      </c>
      <c r="G57" s="7" t="s">
        <v>230</v>
      </c>
      <c r="H57" s="7" t="s">
        <v>88</v>
      </c>
      <c r="I57" s="7" t="s">
        <v>47</v>
      </c>
      <c r="J57" s="7" t="s">
        <v>89</v>
      </c>
      <c r="K57" s="7" t="s">
        <v>58</v>
      </c>
      <c r="L57" s="7">
        <v>5</v>
      </c>
      <c r="M57" s="7" t="s">
        <v>49</v>
      </c>
      <c r="N57" s="7" t="s">
        <v>64</v>
      </c>
      <c r="O57" s="7" t="s">
        <v>65</v>
      </c>
      <c r="P57" s="7" t="s">
        <v>51</v>
      </c>
      <c r="Q57" s="7" t="s">
        <v>52</v>
      </c>
      <c r="R57" s="7">
        <v>20</v>
      </c>
      <c r="S57" s="7">
        <v>6</v>
      </c>
      <c r="T57" s="7">
        <v>14</v>
      </c>
      <c r="AA57" s="7" t="s">
        <v>232</v>
      </c>
      <c r="AB57" s="7" t="s">
        <v>233</v>
      </c>
      <c r="AE57" s="7" t="s">
        <v>234</v>
      </c>
      <c r="AF57" s="11" t="s">
        <v>237</v>
      </c>
      <c r="AG57" s="8" t="s">
        <v>100</v>
      </c>
      <c r="AH57" s="7" t="s">
        <v>78</v>
      </c>
      <c r="AJ57" s="7" t="s">
        <v>78</v>
      </c>
      <c r="AL57" s="7">
        <v>1</v>
      </c>
      <c r="AN57" s="7">
        <v>2</v>
      </c>
      <c r="AS57" s="11" t="s">
        <v>236</v>
      </c>
      <c r="AT57" s="7">
        <v>6</v>
      </c>
      <c r="AU57" s="7">
        <v>2.1</v>
      </c>
      <c r="AV57" s="7">
        <v>5.29</v>
      </c>
      <c r="AW57" s="7">
        <v>2.1</v>
      </c>
      <c r="AY57" s="7">
        <v>0.34</v>
      </c>
      <c r="BF57" s="7" t="s">
        <v>56</v>
      </c>
      <c r="BG57" s="7" t="s">
        <v>56</v>
      </c>
      <c r="BH57" s="7" t="str">
        <f t="shared" si="1"/>
        <v>Yes</v>
      </c>
    </row>
    <row r="58" spans="1:60" x14ac:dyDescent="0.25">
      <c r="A58" s="22" t="s">
        <v>339</v>
      </c>
      <c r="B58" s="11" t="s">
        <v>124</v>
      </c>
      <c r="C58" s="11" t="s">
        <v>231</v>
      </c>
      <c r="D58" s="7">
        <v>2001</v>
      </c>
      <c r="E58" s="7">
        <v>14</v>
      </c>
      <c r="F58" s="7">
        <v>2</v>
      </c>
      <c r="G58" s="7" t="s">
        <v>230</v>
      </c>
      <c r="H58" s="7" t="s">
        <v>88</v>
      </c>
      <c r="I58" s="7" t="s">
        <v>47</v>
      </c>
      <c r="J58" s="7" t="s">
        <v>89</v>
      </c>
      <c r="K58" s="7" t="s">
        <v>58</v>
      </c>
      <c r="L58" s="7">
        <v>5</v>
      </c>
      <c r="M58" s="7" t="s">
        <v>49</v>
      </c>
      <c r="N58" s="7" t="s">
        <v>64</v>
      </c>
      <c r="O58" s="7" t="s">
        <v>65</v>
      </c>
      <c r="P58" s="7" t="s">
        <v>51</v>
      </c>
      <c r="Q58" s="7" t="s">
        <v>52</v>
      </c>
      <c r="R58" s="7">
        <v>60</v>
      </c>
      <c r="S58" s="7">
        <v>21</v>
      </c>
      <c r="T58" s="7">
        <v>39</v>
      </c>
      <c r="AA58" s="7" t="s">
        <v>232</v>
      </c>
      <c r="AB58" s="7" t="s">
        <v>233</v>
      </c>
      <c r="AE58" s="7" t="s">
        <v>234</v>
      </c>
      <c r="AF58" s="11" t="s">
        <v>237</v>
      </c>
      <c r="AG58" s="8" t="s">
        <v>100</v>
      </c>
      <c r="AH58" s="7" t="s">
        <v>78</v>
      </c>
      <c r="AJ58" s="7" t="s">
        <v>78</v>
      </c>
      <c r="AL58" s="7">
        <v>1</v>
      </c>
      <c r="AN58" s="7">
        <v>2</v>
      </c>
      <c r="AS58" s="20" t="s">
        <v>115</v>
      </c>
      <c r="AT58" s="7">
        <v>5.42</v>
      </c>
      <c r="AU58" s="7">
        <v>1.9</v>
      </c>
      <c r="AV58" s="7">
        <v>4.6399999999999997</v>
      </c>
      <c r="AW58" s="7">
        <v>2.2999999999999998</v>
      </c>
      <c r="AX58" s="7" t="s">
        <v>245</v>
      </c>
      <c r="AY58" s="7">
        <v>0.37</v>
      </c>
      <c r="BF58" s="7" t="s">
        <v>56</v>
      </c>
      <c r="BG58" s="7" t="s">
        <v>56</v>
      </c>
      <c r="BH58" s="7" t="str">
        <f t="shared" si="1"/>
        <v>Yes</v>
      </c>
    </row>
    <row r="59" spans="1:60" x14ac:dyDescent="0.25">
      <c r="A59" s="7" t="s">
        <v>238</v>
      </c>
      <c r="B59" s="7" t="s">
        <v>239</v>
      </c>
      <c r="C59" s="7" t="s">
        <v>240</v>
      </c>
      <c r="D59" s="7">
        <v>1983</v>
      </c>
      <c r="H59" s="7" t="s">
        <v>88</v>
      </c>
      <c r="I59" s="7" t="s">
        <v>47</v>
      </c>
      <c r="J59" s="7" t="s">
        <v>48</v>
      </c>
      <c r="K59" s="7" t="s">
        <v>56</v>
      </c>
      <c r="L59" s="7">
        <v>1</v>
      </c>
      <c r="M59" s="7" t="s">
        <v>49</v>
      </c>
      <c r="N59" s="7" t="s">
        <v>50</v>
      </c>
      <c r="O59" s="7" t="s">
        <v>65</v>
      </c>
      <c r="P59" s="7" t="s">
        <v>51</v>
      </c>
      <c r="Q59" s="7" t="s">
        <v>52</v>
      </c>
      <c r="R59" s="7">
        <v>70</v>
      </c>
      <c r="S59" s="7">
        <v>21</v>
      </c>
      <c r="T59" s="7">
        <v>49</v>
      </c>
      <c r="AA59" s="7" t="s">
        <v>97</v>
      </c>
      <c r="AB59" s="7" t="s">
        <v>53</v>
      </c>
      <c r="AC59" s="7" t="s">
        <v>54</v>
      </c>
      <c r="AE59" s="7" t="s">
        <v>78</v>
      </c>
      <c r="AF59" s="7" t="s">
        <v>55</v>
      </c>
      <c r="AG59" s="8" t="s">
        <v>241</v>
      </c>
      <c r="AH59" s="11" t="s">
        <v>243</v>
      </c>
      <c r="AJ59" s="7" t="s">
        <v>56</v>
      </c>
      <c r="AK59" s="7" t="s">
        <v>242</v>
      </c>
      <c r="AL59" s="7">
        <v>18</v>
      </c>
      <c r="AM59" s="7" t="s">
        <v>90</v>
      </c>
      <c r="AN59" s="7">
        <v>5</v>
      </c>
      <c r="AO59" s="7">
        <v>2</v>
      </c>
      <c r="AP59" s="7">
        <v>3</v>
      </c>
      <c r="AQ59" s="7">
        <f>AO59/AP59</f>
        <v>0.66666666666666663</v>
      </c>
      <c r="AT59" s="7">
        <v>0.24</v>
      </c>
      <c r="AU59" s="7">
        <v>0.81</v>
      </c>
      <c r="AV59" s="7">
        <v>-0.1</v>
      </c>
      <c r="AW59" s="7">
        <v>1.06</v>
      </c>
      <c r="AX59" s="7" t="s">
        <v>246</v>
      </c>
      <c r="AZ59" s="7">
        <v>0.02</v>
      </c>
      <c r="BA59" s="7">
        <v>1.1299999999999999</v>
      </c>
      <c r="BB59" s="7">
        <v>-0.01</v>
      </c>
      <c r="BC59" s="7">
        <v>0.95</v>
      </c>
      <c r="BD59" s="7" t="s">
        <v>248</v>
      </c>
      <c r="BF59" s="7" t="s">
        <v>58</v>
      </c>
      <c r="BH59" s="7" t="str">
        <f t="shared" si="1"/>
        <v>No</v>
      </c>
    </row>
    <row r="60" spans="1:60" x14ac:dyDescent="0.25">
      <c r="A60" s="7" t="s">
        <v>238</v>
      </c>
      <c r="B60" s="7" t="s">
        <v>239</v>
      </c>
      <c r="C60" s="7" t="s">
        <v>240</v>
      </c>
      <c r="D60" s="7">
        <v>1983</v>
      </c>
      <c r="H60" s="7" t="s">
        <v>88</v>
      </c>
      <c r="I60" s="7" t="s">
        <v>47</v>
      </c>
      <c r="J60" s="7" t="s">
        <v>48</v>
      </c>
      <c r="K60" s="7" t="s">
        <v>56</v>
      </c>
      <c r="L60" s="7">
        <v>1</v>
      </c>
      <c r="M60" s="7" t="s">
        <v>49</v>
      </c>
      <c r="N60" s="7" t="s">
        <v>50</v>
      </c>
      <c r="O60" s="7" t="s">
        <v>65</v>
      </c>
      <c r="P60" s="7" t="s">
        <v>51</v>
      </c>
      <c r="Q60" s="7" t="s">
        <v>52</v>
      </c>
      <c r="R60" s="7">
        <v>70</v>
      </c>
      <c r="S60" s="7">
        <v>21</v>
      </c>
      <c r="T60" s="7">
        <v>49</v>
      </c>
      <c r="AA60" s="7" t="s">
        <v>97</v>
      </c>
      <c r="AB60" s="7" t="s">
        <v>53</v>
      </c>
      <c r="AC60" s="7" t="s">
        <v>54</v>
      </c>
      <c r="AE60" s="7" t="s">
        <v>78</v>
      </c>
      <c r="AF60" s="7" t="s">
        <v>55</v>
      </c>
      <c r="AG60" s="8" t="s">
        <v>241</v>
      </c>
      <c r="AH60" s="11" t="s">
        <v>244</v>
      </c>
      <c r="AJ60" s="7" t="s">
        <v>56</v>
      </c>
      <c r="AK60" s="7" t="s">
        <v>242</v>
      </c>
      <c r="AL60" s="7">
        <v>18</v>
      </c>
      <c r="AM60" s="7" t="s">
        <v>90</v>
      </c>
      <c r="AN60" s="7">
        <v>5</v>
      </c>
      <c r="AO60" s="7">
        <v>2</v>
      </c>
      <c r="AP60" s="7">
        <v>3</v>
      </c>
      <c r="AQ60" s="7">
        <f>AO60/AP60</f>
        <v>0.66666666666666663</v>
      </c>
      <c r="AT60" s="7">
        <v>0.2</v>
      </c>
      <c r="AU60" s="7">
        <v>0.8</v>
      </c>
      <c r="AV60" s="7">
        <v>-0.09</v>
      </c>
      <c r="AW60" s="7">
        <v>1.07</v>
      </c>
      <c r="AX60" s="7" t="s">
        <v>247</v>
      </c>
      <c r="AZ60" s="7">
        <v>0.02</v>
      </c>
      <c r="BA60" s="7">
        <v>1.1299999999999999</v>
      </c>
      <c r="BB60" s="7">
        <v>-0.01</v>
      </c>
      <c r="BC60" s="7">
        <v>0.95</v>
      </c>
      <c r="BD60" s="7" t="s">
        <v>248</v>
      </c>
      <c r="BF60" s="7" t="s">
        <v>58</v>
      </c>
      <c r="BH60" s="7" t="str">
        <f t="shared" si="1"/>
        <v>No</v>
      </c>
    </row>
    <row r="61" spans="1:60" x14ac:dyDescent="0.25">
      <c r="A61" s="7" t="s">
        <v>295</v>
      </c>
      <c r="B61" s="7" t="s">
        <v>296</v>
      </c>
      <c r="C61" s="7" t="s">
        <v>297</v>
      </c>
      <c r="D61" s="7">
        <v>2016</v>
      </c>
      <c r="E61" s="7">
        <v>10</v>
      </c>
      <c r="F61" s="7">
        <v>597</v>
      </c>
      <c r="H61" s="7" t="s">
        <v>88</v>
      </c>
      <c r="I61" s="7" t="s">
        <v>47</v>
      </c>
      <c r="J61" s="7" t="s">
        <v>48</v>
      </c>
      <c r="K61" s="7" t="s">
        <v>56</v>
      </c>
      <c r="L61" s="7">
        <v>2</v>
      </c>
      <c r="M61" s="7" t="s">
        <v>49</v>
      </c>
      <c r="N61" s="7" t="s">
        <v>64</v>
      </c>
      <c r="O61" s="7" t="s">
        <v>305</v>
      </c>
      <c r="P61" s="7" t="s">
        <v>51</v>
      </c>
      <c r="Q61" s="7" t="s">
        <v>52</v>
      </c>
      <c r="R61" s="7">
        <v>20</v>
      </c>
      <c r="S61" s="7">
        <v>17</v>
      </c>
      <c r="T61" s="7">
        <v>3</v>
      </c>
      <c r="U61" s="7">
        <v>32.049999999999997</v>
      </c>
      <c r="V61" s="7" t="s">
        <v>306</v>
      </c>
      <c r="AA61" s="7" t="s">
        <v>97</v>
      </c>
      <c r="AB61" s="7" t="s">
        <v>53</v>
      </c>
      <c r="AC61" s="7" t="s">
        <v>54</v>
      </c>
      <c r="AE61" s="7" t="s">
        <v>66</v>
      </c>
      <c r="AF61" s="7" t="s">
        <v>55</v>
      </c>
      <c r="AG61" s="8" t="s">
        <v>67</v>
      </c>
      <c r="AH61" s="7" t="s">
        <v>253</v>
      </c>
      <c r="AJ61" s="7" t="s">
        <v>56</v>
      </c>
      <c r="AK61" s="11" t="s">
        <v>303</v>
      </c>
      <c r="AL61" s="11" t="s">
        <v>304</v>
      </c>
      <c r="AM61" s="7" t="s">
        <v>90</v>
      </c>
      <c r="AN61" s="7">
        <v>81</v>
      </c>
      <c r="AO61" s="7">
        <v>48</v>
      </c>
      <c r="AP61" s="7">
        <v>33</v>
      </c>
      <c r="AQ61" s="7">
        <f t="shared" ref="AQ61:AQ68" si="3">AO61/AP61</f>
        <v>1.4545454545454546</v>
      </c>
      <c r="AS61" s="7" t="s">
        <v>300</v>
      </c>
      <c r="AT61" s="7">
        <v>5.3540000000000001</v>
      </c>
      <c r="AU61" s="7">
        <v>1.175</v>
      </c>
      <c r="AV61" s="7">
        <v>4.282</v>
      </c>
      <c r="AW61" s="7">
        <v>0.186</v>
      </c>
      <c r="AZ61" s="7">
        <v>7.7649999999999997</v>
      </c>
      <c r="BA61" s="7">
        <v>5.5179999999999998</v>
      </c>
      <c r="BB61" s="7">
        <v>9.3330000000000002</v>
      </c>
      <c r="BC61" s="7">
        <v>4.1630000000000003</v>
      </c>
      <c r="BF61" s="3" t="s">
        <v>56</v>
      </c>
      <c r="BG61" s="3" t="s">
        <v>58</v>
      </c>
      <c r="BH61" s="7" t="str">
        <f t="shared" si="1"/>
        <v>No</v>
      </c>
    </row>
    <row r="62" spans="1:60" x14ac:dyDescent="0.25">
      <c r="A62" s="7" t="s">
        <v>295</v>
      </c>
      <c r="B62" s="7" t="s">
        <v>296</v>
      </c>
      <c r="C62" s="7" t="s">
        <v>297</v>
      </c>
      <c r="D62" s="7">
        <v>2016</v>
      </c>
      <c r="E62" s="7">
        <v>10</v>
      </c>
      <c r="F62" s="7">
        <v>597</v>
      </c>
      <c r="H62" s="7" t="s">
        <v>88</v>
      </c>
      <c r="I62" s="7" t="s">
        <v>47</v>
      </c>
      <c r="J62" s="7" t="s">
        <v>48</v>
      </c>
      <c r="K62" s="7" t="s">
        <v>56</v>
      </c>
      <c r="L62" s="7">
        <v>2</v>
      </c>
      <c r="M62" s="7" t="s">
        <v>49</v>
      </c>
      <c r="N62" s="7" t="s">
        <v>64</v>
      </c>
      <c r="O62" s="7" t="s">
        <v>305</v>
      </c>
      <c r="P62" s="7" t="s">
        <v>51</v>
      </c>
      <c r="Q62" s="7" t="s">
        <v>52</v>
      </c>
      <c r="R62" s="7">
        <v>20</v>
      </c>
      <c r="S62" s="7">
        <v>17</v>
      </c>
      <c r="T62" s="7">
        <v>3</v>
      </c>
      <c r="U62" s="7">
        <v>32.049999999999997</v>
      </c>
      <c r="V62" s="7" t="s">
        <v>306</v>
      </c>
      <c r="AA62" s="7" t="s">
        <v>97</v>
      </c>
      <c r="AB62" s="7" t="s">
        <v>53</v>
      </c>
      <c r="AC62" s="7" t="s">
        <v>54</v>
      </c>
      <c r="AE62" s="7" t="s">
        <v>66</v>
      </c>
      <c r="AF62" s="7" t="s">
        <v>55</v>
      </c>
      <c r="AG62" s="8" t="s">
        <v>67</v>
      </c>
      <c r="AH62" s="7" t="s">
        <v>253</v>
      </c>
      <c r="AJ62" s="7" t="s">
        <v>56</v>
      </c>
      <c r="AK62" s="11" t="s">
        <v>303</v>
      </c>
      <c r="AL62" s="11" t="s">
        <v>304</v>
      </c>
      <c r="AM62" s="7" t="s">
        <v>90</v>
      </c>
      <c r="AN62" s="7">
        <v>81</v>
      </c>
      <c r="AO62" s="7">
        <v>48</v>
      </c>
      <c r="AP62" s="7">
        <v>33</v>
      </c>
      <c r="AQ62" s="7">
        <f t="shared" si="3"/>
        <v>1.4545454545454546</v>
      </c>
      <c r="AS62" s="7" t="s">
        <v>299</v>
      </c>
      <c r="AT62" s="7">
        <v>6.6849999999999996</v>
      </c>
      <c r="AU62" s="7">
        <v>1.3480000000000001</v>
      </c>
      <c r="AV62" s="7">
        <v>6.1609999999999996</v>
      </c>
      <c r="AW62" s="7">
        <v>1.103</v>
      </c>
      <c r="AZ62" s="7">
        <v>9.6470000000000002</v>
      </c>
      <c r="BA62" s="7">
        <v>5.8520000000000003</v>
      </c>
      <c r="BB62" s="7">
        <v>8</v>
      </c>
      <c r="BC62" s="7">
        <v>1</v>
      </c>
      <c r="BF62" s="3" t="s">
        <v>56</v>
      </c>
      <c r="BG62" s="3" t="s">
        <v>58</v>
      </c>
      <c r="BH62" s="7" t="str">
        <f t="shared" si="1"/>
        <v>No</v>
      </c>
    </row>
    <row r="63" spans="1:60" x14ac:dyDescent="0.25">
      <c r="A63" s="7" t="s">
        <v>295</v>
      </c>
      <c r="B63" s="7" t="s">
        <v>296</v>
      </c>
      <c r="C63" s="7" t="s">
        <v>297</v>
      </c>
      <c r="D63" s="7">
        <v>2016</v>
      </c>
      <c r="E63" s="7">
        <v>10</v>
      </c>
      <c r="F63" s="7">
        <v>597</v>
      </c>
      <c r="H63" s="7" t="s">
        <v>88</v>
      </c>
      <c r="I63" s="7" t="s">
        <v>47</v>
      </c>
      <c r="J63" s="7" t="s">
        <v>48</v>
      </c>
      <c r="K63" s="7" t="s">
        <v>56</v>
      </c>
      <c r="L63" s="7">
        <v>2</v>
      </c>
      <c r="M63" s="7" t="s">
        <v>49</v>
      </c>
      <c r="N63" s="7" t="s">
        <v>64</v>
      </c>
      <c r="O63" s="11" t="s">
        <v>298</v>
      </c>
      <c r="P63" s="7" t="s">
        <v>51</v>
      </c>
      <c r="Q63" s="7" t="s">
        <v>52</v>
      </c>
      <c r="R63" s="7">
        <v>17</v>
      </c>
      <c r="S63" s="7">
        <v>10</v>
      </c>
      <c r="T63" s="7">
        <v>7</v>
      </c>
      <c r="U63" s="7">
        <v>24.9</v>
      </c>
      <c r="V63" s="7" t="s">
        <v>301</v>
      </c>
      <c r="AA63" s="7" t="s">
        <v>97</v>
      </c>
      <c r="AB63" s="7" t="s">
        <v>53</v>
      </c>
      <c r="AC63" s="7" t="s">
        <v>54</v>
      </c>
      <c r="AE63" s="7" t="s">
        <v>66</v>
      </c>
      <c r="AF63" s="7" t="s">
        <v>55</v>
      </c>
      <c r="AG63" s="8" t="s">
        <v>67</v>
      </c>
      <c r="AH63" s="7" t="s">
        <v>253</v>
      </c>
      <c r="AJ63" s="7" t="s">
        <v>56</v>
      </c>
      <c r="AK63" s="11" t="s">
        <v>303</v>
      </c>
      <c r="AL63" s="11" t="s">
        <v>304</v>
      </c>
      <c r="AM63" s="7" t="s">
        <v>90</v>
      </c>
      <c r="AN63" s="7">
        <v>81</v>
      </c>
      <c r="AO63" s="7">
        <v>48</v>
      </c>
      <c r="AP63" s="7">
        <v>33</v>
      </c>
      <c r="AQ63" s="7">
        <f t="shared" si="3"/>
        <v>1.4545454545454546</v>
      </c>
      <c r="AS63" s="7" t="s">
        <v>300</v>
      </c>
      <c r="AT63" s="7">
        <v>4.8339999999999996</v>
      </c>
      <c r="AU63" s="7">
        <v>0.83199999999999996</v>
      </c>
      <c r="AV63" s="7">
        <v>4.819</v>
      </c>
      <c r="AW63" s="7">
        <v>0.68600000000000005</v>
      </c>
      <c r="AZ63" s="7">
        <v>10.9</v>
      </c>
      <c r="BA63" s="7">
        <v>3.843</v>
      </c>
      <c r="BB63" s="7">
        <v>10.286</v>
      </c>
      <c r="BC63" s="7">
        <v>3.9039999999999999</v>
      </c>
      <c r="BF63" s="3" t="s">
        <v>56</v>
      </c>
      <c r="BG63" s="3" t="s">
        <v>58</v>
      </c>
      <c r="BH63" s="7" t="str">
        <f t="shared" si="1"/>
        <v>No</v>
      </c>
    </row>
    <row r="64" spans="1:60" x14ac:dyDescent="0.25">
      <c r="A64" s="7" t="s">
        <v>295</v>
      </c>
      <c r="B64" s="7" t="s">
        <v>296</v>
      </c>
      <c r="C64" s="7" t="s">
        <v>297</v>
      </c>
      <c r="D64" s="7">
        <v>2016</v>
      </c>
      <c r="E64" s="7">
        <v>10</v>
      </c>
      <c r="F64" s="7">
        <v>597</v>
      </c>
      <c r="H64" s="7" t="s">
        <v>88</v>
      </c>
      <c r="I64" s="7" t="s">
        <v>47</v>
      </c>
      <c r="J64" s="7" t="s">
        <v>48</v>
      </c>
      <c r="K64" s="7" t="s">
        <v>56</v>
      </c>
      <c r="L64" s="7">
        <v>2</v>
      </c>
      <c r="M64" s="7" t="s">
        <v>49</v>
      </c>
      <c r="N64" s="7" t="s">
        <v>64</v>
      </c>
      <c r="O64" s="11" t="s">
        <v>298</v>
      </c>
      <c r="P64" s="7" t="s">
        <v>51</v>
      </c>
      <c r="Q64" s="7" t="s">
        <v>52</v>
      </c>
      <c r="R64" s="7">
        <v>17</v>
      </c>
      <c r="S64" s="7">
        <v>10</v>
      </c>
      <c r="T64" s="7">
        <v>7</v>
      </c>
      <c r="U64" s="7">
        <v>24.9</v>
      </c>
      <c r="V64" s="7" t="s">
        <v>301</v>
      </c>
      <c r="AA64" s="7" t="s">
        <v>97</v>
      </c>
      <c r="AB64" s="7" t="s">
        <v>53</v>
      </c>
      <c r="AC64" s="7" t="s">
        <v>54</v>
      </c>
      <c r="AE64" s="7" t="s">
        <v>66</v>
      </c>
      <c r="AF64" s="7" t="s">
        <v>55</v>
      </c>
      <c r="AG64" s="8" t="s">
        <v>67</v>
      </c>
      <c r="AH64" s="7" t="s">
        <v>253</v>
      </c>
      <c r="AJ64" s="7" t="s">
        <v>56</v>
      </c>
      <c r="AK64" s="11" t="s">
        <v>303</v>
      </c>
      <c r="AL64" s="11" t="s">
        <v>304</v>
      </c>
      <c r="AM64" s="7" t="s">
        <v>90</v>
      </c>
      <c r="AN64" s="7">
        <v>81</v>
      </c>
      <c r="AO64" s="7">
        <v>48</v>
      </c>
      <c r="AP64" s="7">
        <v>33</v>
      </c>
      <c r="AQ64" s="7">
        <f t="shared" si="3"/>
        <v>1.4545454545454546</v>
      </c>
      <c r="AS64" s="7" t="s">
        <v>299</v>
      </c>
      <c r="AT64" s="7">
        <v>6.4880000000000004</v>
      </c>
      <c r="AU64" s="7">
        <v>1.4</v>
      </c>
      <c r="AV64" s="7">
        <v>6.3869999999999996</v>
      </c>
      <c r="AW64" s="7">
        <v>0.501</v>
      </c>
      <c r="AZ64" s="7">
        <v>8.7270000000000003</v>
      </c>
      <c r="BA64" s="7">
        <v>5.1589999999999998</v>
      </c>
      <c r="BB64" s="7">
        <v>7.1429999999999998</v>
      </c>
      <c r="BC64" s="7">
        <v>4.4130000000000003</v>
      </c>
      <c r="BF64" s="3" t="s">
        <v>56</v>
      </c>
      <c r="BG64" s="3" t="s">
        <v>58</v>
      </c>
      <c r="BH64" s="7" t="str">
        <f t="shared" si="1"/>
        <v>No</v>
      </c>
    </row>
    <row r="65" spans="1:60" x14ac:dyDescent="0.25">
      <c r="A65" s="27" t="s">
        <v>338</v>
      </c>
      <c r="B65" s="7" t="s">
        <v>287</v>
      </c>
      <c r="C65" s="21" t="s">
        <v>307</v>
      </c>
      <c r="D65" s="7">
        <v>2017</v>
      </c>
      <c r="H65" s="21" t="s">
        <v>308</v>
      </c>
      <c r="I65" s="7" t="s">
        <v>309</v>
      </c>
      <c r="J65" s="7" t="s">
        <v>48</v>
      </c>
      <c r="K65" s="7" t="s">
        <v>58</v>
      </c>
      <c r="L65" s="7">
        <v>3</v>
      </c>
      <c r="M65" s="7" t="s">
        <v>49</v>
      </c>
      <c r="N65" s="7" t="s">
        <v>274</v>
      </c>
      <c r="O65" s="11" t="s">
        <v>310</v>
      </c>
      <c r="P65" s="7" t="s">
        <v>51</v>
      </c>
      <c r="Q65" s="7" t="s">
        <v>309</v>
      </c>
      <c r="R65" s="7">
        <v>117</v>
      </c>
      <c r="S65" s="7">
        <v>38</v>
      </c>
      <c r="T65" s="7">
        <v>79</v>
      </c>
      <c r="U65" s="7">
        <v>21.94</v>
      </c>
      <c r="V65" s="7">
        <v>4.25</v>
      </c>
      <c r="W65" s="7">
        <v>22.05</v>
      </c>
      <c r="X65" s="7">
        <v>4.09</v>
      </c>
      <c r="Y65" s="7">
        <v>21.78</v>
      </c>
      <c r="Z65" s="7">
        <v>4.25</v>
      </c>
      <c r="AA65" s="7" t="s">
        <v>97</v>
      </c>
      <c r="AB65" s="7" t="s">
        <v>53</v>
      </c>
      <c r="AC65" s="7" t="s">
        <v>54</v>
      </c>
      <c r="AE65" s="7" t="s">
        <v>66</v>
      </c>
      <c r="AF65" s="7" t="s">
        <v>55</v>
      </c>
      <c r="AG65" s="8" t="s">
        <v>100</v>
      </c>
      <c r="AH65" s="7" t="s">
        <v>253</v>
      </c>
      <c r="AI65" s="7">
        <v>0.85</v>
      </c>
      <c r="AJ65" s="7" t="s">
        <v>56</v>
      </c>
      <c r="AK65" s="7" t="s">
        <v>68</v>
      </c>
      <c r="AL65" s="7">
        <v>3</v>
      </c>
      <c r="AM65" s="7" t="s">
        <v>311</v>
      </c>
      <c r="AN65" s="7">
        <v>12</v>
      </c>
      <c r="AO65" s="7">
        <v>7</v>
      </c>
      <c r="AP65" s="7">
        <v>5</v>
      </c>
      <c r="AQ65" s="7">
        <f t="shared" si="3"/>
        <v>1.4</v>
      </c>
      <c r="AR65" s="7" t="s">
        <v>58</v>
      </c>
      <c r="AT65" s="7">
        <v>0.1</v>
      </c>
      <c r="AU65" s="7">
        <v>0.40100000000000002</v>
      </c>
      <c r="AV65" s="7">
        <v>-7.8E-2</v>
      </c>
      <c r="AW65" s="7">
        <v>0.42399999999999999</v>
      </c>
      <c r="AX65" s="7" t="s">
        <v>312</v>
      </c>
      <c r="AY65" s="7">
        <v>0.43</v>
      </c>
      <c r="AZ65" s="7">
        <v>6.71</v>
      </c>
      <c r="BA65" s="7">
        <v>3.6379999999999999</v>
      </c>
      <c r="BB65" s="7">
        <v>6.1</v>
      </c>
      <c r="BC65" s="7">
        <v>3.2120000000000002</v>
      </c>
      <c r="BD65" s="7" t="s">
        <v>313</v>
      </c>
      <c r="BE65" s="7">
        <v>0.17799999999999999</v>
      </c>
      <c r="BF65" s="7" t="s">
        <v>58</v>
      </c>
      <c r="BG65" s="7" t="s">
        <v>58</v>
      </c>
      <c r="BH65" s="7" t="str">
        <f t="shared" si="1"/>
        <v>No</v>
      </c>
    </row>
    <row r="66" spans="1:60" x14ac:dyDescent="0.25">
      <c r="A66" s="3" t="s">
        <v>317</v>
      </c>
      <c r="B66" s="7" t="s">
        <v>318</v>
      </c>
      <c r="C66" s="3" t="s">
        <v>319</v>
      </c>
      <c r="D66" s="7">
        <v>2017</v>
      </c>
      <c r="E66" s="7">
        <v>37</v>
      </c>
      <c r="F66" s="7">
        <v>1</v>
      </c>
      <c r="G66" s="24" t="s">
        <v>320</v>
      </c>
      <c r="H66" s="3" t="s">
        <v>88</v>
      </c>
      <c r="I66" s="3" t="s">
        <v>47</v>
      </c>
      <c r="J66" s="3" t="s">
        <v>48</v>
      </c>
      <c r="K66" s="3" t="s">
        <v>58</v>
      </c>
      <c r="L66" s="7">
        <v>3</v>
      </c>
      <c r="M66" s="3" t="s">
        <v>49</v>
      </c>
      <c r="N66" s="3" t="s">
        <v>64</v>
      </c>
      <c r="O66" s="22" t="s">
        <v>324</v>
      </c>
      <c r="P66" s="3" t="s">
        <v>51</v>
      </c>
      <c r="Q66" s="3" t="s">
        <v>229</v>
      </c>
      <c r="R66" s="7">
        <v>91</v>
      </c>
      <c r="S66" s="7">
        <v>26</v>
      </c>
      <c r="T66" s="7">
        <v>65</v>
      </c>
      <c r="U66" s="7">
        <v>26.32</v>
      </c>
      <c r="V66" s="7">
        <v>14.75</v>
      </c>
      <c r="AA66" s="3" t="s">
        <v>97</v>
      </c>
      <c r="AB66" s="3" t="s">
        <v>53</v>
      </c>
      <c r="AC66" s="3" t="s">
        <v>74</v>
      </c>
      <c r="AE66" s="3" t="s">
        <v>66</v>
      </c>
      <c r="AF66" s="3" t="s">
        <v>55</v>
      </c>
      <c r="AG66" s="24" t="s">
        <v>321</v>
      </c>
      <c r="AH66" s="3" t="s">
        <v>75</v>
      </c>
      <c r="AI66" s="7">
        <v>0.69</v>
      </c>
      <c r="AJ66" s="3" t="s">
        <v>58</v>
      </c>
      <c r="AL66" s="7">
        <v>2</v>
      </c>
      <c r="AM66" s="7" t="s">
        <v>311</v>
      </c>
      <c r="AN66" s="7">
        <v>3</v>
      </c>
      <c r="AO66" s="7">
        <v>1</v>
      </c>
      <c r="AP66" s="7">
        <v>2</v>
      </c>
      <c r="AQ66" s="7">
        <f t="shared" si="3"/>
        <v>0.5</v>
      </c>
      <c r="AT66" s="7">
        <v>1.19</v>
      </c>
      <c r="AU66" s="7">
        <v>0.78</v>
      </c>
      <c r="AV66" s="7">
        <v>1.01</v>
      </c>
      <c r="AW66" s="7">
        <v>0.62</v>
      </c>
      <c r="AX66" s="3" t="s">
        <v>322</v>
      </c>
      <c r="AY66" s="7">
        <v>0.25</v>
      </c>
      <c r="BF66" s="3" t="s">
        <v>56</v>
      </c>
      <c r="BG66" s="3" t="s">
        <v>58</v>
      </c>
      <c r="BH66" s="7" t="str">
        <f t="shared" si="1"/>
        <v>No</v>
      </c>
    </row>
    <row r="67" spans="1:60" x14ac:dyDescent="0.25">
      <c r="A67" s="3" t="s">
        <v>328</v>
      </c>
      <c r="B67" s="7" t="s">
        <v>329</v>
      </c>
      <c r="C67" s="3" t="s">
        <v>330</v>
      </c>
      <c r="D67" s="7">
        <v>2018</v>
      </c>
      <c r="G67" s="24"/>
      <c r="H67" s="3" t="s">
        <v>88</v>
      </c>
      <c r="I67" s="3" t="s">
        <v>125</v>
      </c>
      <c r="J67" s="3" t="s">
        <v>48</v>
      </c>
      <c r="K67" s="3" t="s">
        <v>58</v>
      </c>
      <c r="L67" s="7">
        <v>2</v>
      </c>
      <c r="M67" s="3" t="s">
        <v>49</v>
      </c>
      <c r="N67" s="3" t="s">
        <v>64</v>
      </c>
      <c r="O67" s="22" t="s">
        <v>331</v>
      </c>
      <c r="P67" s="3" t="s">
        <v>51</v>
      </c>
      <c r="Q67" s="3" t="s">
        <v>125</v>
      </c>
      <c r="R67" s="7">
        <v>337</v>
      </c>
      <c r="S67" s="7">
        <v>83</v>
      </c>
      <c r="T67" s="7">
        <v>254</v>
      </c>
      <c r="U67" s="7">
        <v>33.17</v>
      </c>
      <c r="V67" s="7">
        <v>10.7</v>
      </c>
      <c r="AA67" s="3" t="s">
        <v>97</v>
      </c>
      <c r="AB67" s="3" t="s">
        <v>53</v>
      </c>
      <c r="AC67" s="7" t="s">
        <v>54</v>
      </c>
      <c r="AE67" s="7" t="s">
        <v>225</v>
      </c>
      <c r="AF67" s="3" t="s">
        <v>77</v>
      </c>
      <c r="AG67" s="24" t="s">
        <v>126</v>
      </c>
      <c r="AH67" s="27" t="s">
        <v>333</v>
      </c>
      <c r="AI67" s="7">
        <v>0.81</v>
      </c>
      <c r="AJ67" s="3" t="s">
        <v>56</v>
      </c>
      <c r="AK67" s="22" t="s">
        <v>332</v>
      </c>
      <c r="AL67" s="7">
        <v>6</v>
      </c>
      <c r="AM67" s="3" t="s">
        <v>76</v>
      </c>
      <c r="AN67" s="7">
        <v>3</v>
      </c>
      <c r="AO67" s="7">
        <v>0</v>
      </c>
      <c r="AP67" s="7">
        <v>3</v>
      </c>
      <c r="AQ67" s="7">
        <f t="shared" si="3"/>
        <v>0</v>
      </c>
      <c r="AS67" s="3"/>
      <c r="AT67" s="7">
        <v>19.341000000000001</v>
      </c>
      <c r="AU67" s="7">
        <v>6.8120000000000003</v>
      </c>
      <c r="AV67" s="7">
        <v>17.297000000000001</v>
      </c>
      <c r="AW67" s="7">
        <v>7.194</v>
      </c>
      <c r="AX67" s="3"/>
      <c r="AZ67" s="7">
        <v>9.6300000000000008</v>
      </c>
      <c r="BA67" s="7">
        <v>5.72</v>
      </c>
      <c r="BB67" s="7">
        <v>7.76</v>
      </c>
      <c r="BC67" s="7">
        <v>4.9000000000000004</v>
      </c>
      <c r="BF67" s="3" t="s">
        <v>56</v>
      </c>
      <c r="BG67" s="3" t="s">
        <v>58</v>
      </c>
      <c r="BH67" s="7" t="str">
        <f>IF(OR(BF67="No",BG67="No"), "No", "Yes")</f>
        <v>No</v>
      </c>
    </row>
    <row r="68" spans="1:60" x14ac:dyDescent="0.25">
      <c r="A68" s="3" t="s">
        <v>328</v>
      </c>
      <c r="B68" s="7" t="s">
        <v>329</v>
      </c>
      <c r="C68" s="3" t="s">
        <v>330</v>
      </c>
      <c r="D68" s="7">
        <v>2018</v>
      </c>
      <c r="G68" s="24"/>
      <c r="H68" s="3" t="s">
        <v>88</v>
      </c>
      <c r="I68" s="3" t="s">
        <v>125</v>
      </c>
      <c r="J68" s="3" t="s">
        <v>48</v>
      </c>
      <c r="K68" s="3" t="s">
        <v>58</v>
      </c>
      <c r="L68" s="7">
        <v>2</v>
      </c>
      <c r="M68" s="3" t="s">
        <v>49</v>
      </c>
      <c r="N68" s="3" t="s">
        <v>64</v>
      </c>
      <c r="O68" s="22" t="s">
        <v>331</v>
      </c>
      <c r="P68" s="3" t="s">
        <v>51</v>
      </c>
      <c r="Q68" s="3" t="s">
        <v>125</v>
      </c>
      <c r="R68" s="7">
        <v>337</v>
      </c>
      <c r="S68" s="7">
        <v>83</v>
      </c>
      <c r="T68" s="7">
        <v>254</v>
      </c>
      <c r="U68" s="7">
        <v>33.17</v>
      </c>
      <c r="V68" s="7">
        <v>10.7</v>
      </c>
      <c r="AA68" s="3" t="s">
        <v>97</v>
      </c>
      <c r="AB68" s="3" t="s">
        <v>53</v>
      </c>
      <c r="AC68" s="7" t="s">
        <v>54</v>
      </c>
      <c r="AE68" s="7" t="s">
        <v>225</v>
      </c>
      <c r="AF68" s="3" t="s">
        <v>77</v>
      </c>
      <c r="AG68" s="24" t="s">
        <v>126</v>
      </c>
      <c r="AH68" s="3" t="s">
        <v>334</v>
      </c>
      <c r="AI68" s="7">
        <v>0.81</v>
      </c>
      <c r="AJ68" s="3" t="s">
        <v>56</v>
      </c>
      <c r="AK68" s="22" t="s">
        <v>332</v>
      </c>
      <c r="AL68" s="7">
        <v>6</v>
      </c>
      <c r="AM68" s="3" t="s">
        <v>76</v>
      </c>
      <c r="AN68" s="7">
        <v>3</v>
      </c>
      <c r="AO68" s="7">
        <v>0</v>
      </c>
      <c r="AP68" s="7">
        <v>3</v>
      </c>
      <c r="AQ68" s="7">
        <f t="shared" si="3"/>
        <v>0</v>
      </c>
      <c r="AS68" s="3"/>
      <c r="AT68" s="7">
        <v>3.8820000000000001</v>
      </c>
      <c r="AU68" s="7">
        <v>1.069</v>
      </c>
      <c r="AV68" s="7">
        <v>3.8180000000000001</v>
      </c>
      <c r="AW68" s="7">
        <v>0.91</v>
      </c>
      <c r="AX68" s="3"/>
      <c r="AZ68" s="7">
        <v>9.6300000000000008</v>
      </c>
      <c r="BA68" s="7">
        <v>5.72</v>
      </c>
      <c r="BB68" s="7">
        <v>7.76</v>
      </c>
      <c r="BC68" s="7">
        <v>4.9000000000000004</v>
      </c>
      <c r="BF68" s="3" t="s">
        <v>56</v>
      </c>
      <c r="BG68" s="3" t="s">
        <v>58</v>
      </c>
      <c r="BH68" s="7" t="str">
        <f t="shared" si="1"/>
        <v>No</v>
      </c>
    </row>
    <row r="69" spans="1:60" x14ac:dyDescent="0.25">
      <c r="A69" s="3" t="s">
        <v>347</v>
      </c>
      <c r="B69" s="3" t="s">
        <v>285</v>
      </c>
      <c r="C69" s="2" t="s">
        <v>348</v>
      </c>
      <c r="D69" s="7">
        <v>2010</v>
      </c>
      <c r="H69" t="s">
        <v>349</v>
      </c>
      <c r="I69" s="3" t="s">
        <v>47</v>
      </c>
      <c r="J69" s="3" t="s">
        <v>48</v>
      </c>
      <c r="K69" s="3" t="s">
        <v>56</v>
      </c>
      <c r="L69" s="7">
        <v>1</v>
      </c>
      <c r="M69" s="3" t="s">
        <v>49</v>
      </c>
      <c r="N69" s="3" t="s">
        <v>50</v>
      </c>
      <c r="O69" t="s">
        <v>350</v>
      </c>
      <c r="P69" s="3" t="s">
        <v>51</v>
      </c>
      <c r="Q69" s="3" t="s">
        <v>52</v>
      </c>
      <c r="R69" s="7">
        <v>84</v>
      </c>
      <c r="S69" s="7">
        <v>52</v>
      </c>
      <c r="T69" s="7">
        <v>32</v>
      </c>
      <c r="U69" s="7">
        <v>28</v>
      </c>
      <c r="AA69" s="3" t="s">
        <v>97</v>
      </c>
      <c r="AB69" s="3" t="s">
        <v>53</v>
      </c>
      <c r="AC69" s="7" t="s">
        <v>54</v>
      </c>
      <c r="AE69" s="12" t="s">
        <v>69</v>
      </c>
      <c r="AF69" s="3" t="s">
        <v>55</v>
      </c>
      <c r="AG69" s="24" t="s">
        <v>275</v>
      </c>
      <c r="AH69" t="s">
        <v>354</v>
      </c>
      <c r="AJ69" s="3" t="s">
        <v>56</v>
      </c>
      <c r="AK69" s="3" t="s">
        <v>353</v>
      </c>
      <c r="AL69" s="7">
        <v>3</v>
      </c>
      <c r="AM69" s="3" t="s">
        <v>351</v>
      </c>
      <c r="AN69" s="3">
        <v>12</v>
      </c>
      <c r="AO69" s="28"/>
      <c r="AP69" s="28"/>
      <c r="AQ69" s="7">
        <v>0.79</v>
      </c>
      <c r="AT69" s="7">
        <v>31.19</v>
      </c>
      <c r="AU69" s="7">
        <v>15.948</v>
      </c>
      <c r="AV69" s="7">
        <v>28.56</v>
      </c>
      <c r="AW69" s="7">
        <v>11.722</v>
      </c>
      <c r="AX69" s="3" t="s">
        <v>352</v>
      </c>
      <c r="AY69" s="7">
        <v>0.18790000000000001</v>
      </c>
      <c r="BF69" s="3" t="s">
        <v>58</v>
      </c>
      <c r="BH69" s="3" t="s">
        <v>58</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Gil Greengross</dc:creator>
  <cp:keywords/>
  <dc:description/>
  <cp:lastModifiedBy>Gil Greengross [gig9]</cp:lastModifiedBy>
  <cp:revision/>
  <dcterms:created xsi:type="dcterms:W3CDTF">2014-09-02T15:51:35Z</dcterms:created>
  <dcterms:modified xsi:type="dcterms:W3CDTF">2019-09-04T14:39:18Z</dcterms:modified>
  <cp:category/>
  <cp:contentStatus/>
</cp:coreProperties>
</file>