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845" yWindow="870" windowWidth="15495" windowHeight="11040" tabRatio="716"/>
  </bookViews>
  <sheets>
    <sheet name="Sensors" sheetId="1" r:id="rId1"/>
    <sheet name="Breathing pattern" sheetId="2" r:id="rId2"/>
    <sheet name="Pulse" sheetId="6" r:id="rId3"/>
    <sheet name="L Lu1" sheetId="3" r:id="rId4"/>
    <sheet name="L LU1+6mm" sheetId="8" r:id="rId5"/>
    <sheet name="R LU1" sheetId="4" r:id="rId6"/>
    <sheet name="R LU1+6mm" sheetId="9" r:id="rId7"/>
    <sheet name="R LU6" sheetId="5" r:id="rId8"/>
    <sheet name="R LU9" sheetId="7" r:id="rId9"/>
    <sheet name="Fig.1inset" sheetId="10" r:id="rId10"/>
  </sheets>
  <calcPr calcId="125725"/>
</workbook>
</file>

<file path=xl/calcChain.xml><?xml version="1.0" encoding="utf-8"?>
<calcChain xmlns="http://schemas.openxmlformats.org/spreadsheetml/2006/main">
  <c r="K5" i="10"/>
  <c r="I4"/>
  <c r="I5"/>
  <c r="I6"/>
  <c r="I7"/>
  <c r="I8"/>
  <c r="I9"/>
  <c r="I10"/>
  <c r="I3"/>
  <c r="G11"/>
  <c r="G12" s="1"/>
  <c r="E12"/>
  <c r="E11"/>
  <c r="G14"/>
  <c r="G15"/>
  <c r="G16"/>
  <c r="G17"/>
  <c r="G18"/>
  <c r="G19"/>
  <c r="G20"/>
  <c r="G21"/>
  <c r="G22"/>
  <c r="G23"/>
  <c r="G24"/>
  <c r="G25"/>
  <c r="G26"/>
  <c r="E4"/>
  <c r="E5"/>
  <c r="E6"/>
  <c r="E7"/>
  <c r="E8"/>
  <c r="E9"/>
  <c r="E10"/>
  <c r="E14"/>
  <c r="E15"/>
  <c r="E16"/>
  <c r="E17"/>
  <c r="E18"/>
  <c r="E19"/>
  <c r="E20"/>
  <c r="E21"/>
  <c r="E22"/>
  <c r="E23"/>
  <c r="E24"/>
  <c r="E25"/>
  <c r="E26"/>
  <c r="G4"/>
  <c r="G5"/>
  <c r="G6"/>
  <c r="G7"/>
  <c r="G8"/>
  <c r="G9"/>
  <c r="G10"/>
  <c r="G3"/>
  <c r="E3"/>
  <c r="M71" i="7"/>
  <c r="M72"/>
  <c r="K72"/>
  <c r="K73"/>
  <c r="K74"/>
  <c r="K75"/>
  <c r="K76"/>
  <c r="K77"/>
  <c r="M70" i="5"/>
  <c r="M69"/>
  <c r="K70"/>
  <c r="K71"/>
  <c r="K72"/>
  <c r="K73"/>
  <c r="K74"/>
  <c r="K69"/>
  <c r="E58" i="9"/>
  <c r="D59"/>
  <c r="D58"/>
  <c r="B5"/>
  <c r="B6"/>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4"/>
  <c r="M13" i="7"/>
  <c r="L13"/>
  <c r="M12"/>
  <c r="L12"/>
  <c r="M12" i="5"/>
  <c r="M11"/>
  <c r="L12"/>
  <c r="L11"/>
  <c r="M12" i="4"/>
  <c r="L12"/>
  <c r="M11"/>
  <c r="L11"/>
  <c r="N62"/>
  <c r="M63"/>
  <c r="M62"/>
  <c r="K63"/>
  <c r="K64"/>
  <c r="K65"/>
  <c r="K66"/>
  <c r="K67"/>
  <c r="K68"/>
  <c r="K62"/>
  <c r="E60" i="8"/>
  <c r="D61"/>
  <c r="D60"/>
  <c r="B5"/>
  <c r="B6"/>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4"/>
  <c r="K68" i="3"/>
  <c r="M61" s="1"/>
  <c r="K60"/>
  <c r="K61"/>
  <c r="M60"/>
  <c r="N60" s="1"/>
  <c r="K62"/>
  <c r="K63"/>
  <c r="K64"/>
  <c r="K65"/>
  <c r="K66"/>
  <c r="K67"/>
  <c r="J6" i="7"/>
  <c r="J5"/>
  <c r="J4"/>
  <c r="J3"/>
  <c r="H6"/>
  <c r="H7"/>
  <c r="H8"/>
  <c r="H9"/>
  <c r="H11"/>
  <c r="H12"/>
  <c r="H14"/>
  <c r="H16"/>
  <c r="H17"/>
  <c r="H19"/>
  <c r="H21"/>
  <c r="H22"/>
  <c r="H23"/>
  <c r="H24"/>
  <c r="H25"/>
  <c r="H26"/>
  <c r="H27"/>
  <c r="H28"/>
  <c r="H29"/>
  <c r="H30"/>
  <c r="H31"/>
  <c r="H33"/>
  <c r="H35"/>
  <c r="H36"/>
  <c r="H37"/>
  <c r="H38"/>
  <c r="H39"/>
  <c r="H41"/>
  <c r="H43"/>
  <c r="H45"/>
  <c r="H47"/>
  <c r="H49"/>
  <c r="H50"/>
  <c r="H51"/>
  <c r="H54"/>
  <c r="H55"/>
  <c r="H56"/>
  <c r="H60"/>
  <c r="H61"/>
  <c r="H62"/>
  <c r="H64"/>
  <c r="H65"/>
  <c r="H66"/>
  <c r="H67"/>
  <c r="H68"/>
  <c r="H69"/>
  <c r="H74"/>
  <c r="H75"/>
  <c r="H76"/>
  <c r="H79"/>
  <c r="H80"/>
  <c r="H82"/>
  <c r="H83"/>
  <c r="H85"/>
  <c r="H86"/>
  <c r="H87"/>
  <c r="H88"/>
  <c r="H89"/>
  <c r="H90"/>
  <c r="H91"/>
  <c r="H93"/>
  <c r="H94"/>
  <c r="H5"/>
  <c r="G8"/>
  <c r="G7"/>
  <c r="G6"/>
  <c r="G5"/>
  <c r="E7"/>
  <c r="E8"/>
  <c r="E9"/>
  <c r="E12"/>
  <c r="E17"/>
  <c r="E22"/>
  <c r="E23"/>
  <c r="E24"/>
  <c r="E25"/>
  <c r="E26"/>
  <c r="E27"/>
  <c r="E28"/>
  <c r="E29"/>
  <c r="E30"/>
  <c r="E31"/>
  <c r="E36"/>
  <c r="E37"/>
  <c r="E38"/>
  <c r="E39"/>
  <c r="E50"/>
  <c r="E51"/>
  <c r="E55"/>
  <c r="E56"/>
  <c r="E61"/>
  <c r="E62"/>
  <c r="E65"/>
  <c r="E66"/>
  <c r="E67"/>
  <c r="E68"/>
  <c r="E69"/>
  <c r="E75"/>
  <c r="E76"/>
  <c r="E80"/>
  <c r="E83"/>
  <c r="E86"/>
  <c r="E87"/>
  <c r="E88"/>
  <c r="E89"/>
  <c r="E90"/>
  <c r="E91"/>
  <c r="E94"/>
  <c r="E6"/>
  <c r="C7"/>
  <c r="D7"/>
  <c r="C8"/>
  <c r="D8"/>
  <c r="C9"/>
  <c r="D9"/>
  <c r="C10"/>
  <c r="C11"/>
  <c r="C12"/>
  <c r="D12"/>
  <c r="C13"/>
  <c r="C14"/>
  <c r="D15"/>
  <c r="D16"/>
  <c r="C17"/>
  <c r="D17"/>
  <c r="C18"/>
  <c r="C19"/>
  <c r="C20"/>
  <c r="C21"/>
  <c r="C22"/>
  <c r="D22"/>
  <c r="C23"/>
  <c r="D23"/>
  <c r="C24"/>
  <c r="D24"/>
  <c r="C25"/>
  <c r="D25"/>
  <c r="C26"/>
  <c r="D26"/>
  <c r="C27"/>
  <c r="D27"/>
  <c r="C28"/>
  <c r="D28"/>
  <c r="C29"/>
  <c r="D29"/>
  <c r="C30"/>
  <c r="D30"/>
  <c r="C31"/>
  <c r="D31"/>
  <c r="D32"/>
  <c r="D33"/>
  <c r="D34"/>
  <c r="D35"/>
  <c r="C36"/>
  <c r="D36"/>
  <c r="C37"/>
  <c r="D37"/>
  <c r="C38"/>
  <c r="D38"/>
  <c r="C39"/>
  <c r="D39"/>
  <c r="D40"/>
  <c r="D41"/>
  <c r="C42"/>
  <c r="C43"/>
  <c r="D44"/>
  <c r="D45"/>
  <c r="D46"/>
  <c r="D47"/>
  <c r="D48"/>
  <c r="D49"/>
  <c r="C50"/>
  <c r="D50"/>
  <c r="C51"/>
  <c r="D51"/>
  <c r="D52"/>
  <c r="D53"/>
  <c r="D54"/>
  <c r="C55"/>
  <c r="D55"/>
  <c r="C56"/>
  <c r="D56"/>
  <c r="D57"/>
  <c r="D58"/>
  <c r="D59"/>
  <c r="D60"/>
  <c r="C61"/>
  <c r="D61"/>
  <c r="C62"/>
  <c r="D62"/>
  <c r="D63"/>
  <c r="D64"/>
  <c r="C65"/>
  <c r="D65"/>
  <c r="C66"/>
  <c r="D66"/>
  <c r="C67"/>
  <c r="D67"/>
  <c r="C68"/>
  <c r="D68"/>
  <c r="C69"/>
  <c r="D69"/>
  <c r="D70"/>
  <c r="D71"/>
  <c r="D72"/>
  <c r="D73"/>
  <c r="D74"/>
  <c r="C75"/>
  <c r="D75"/>
  <c r="C76"/>
  <c r="D76"/>
  <c r="C77"/>
  <c r="C78"/>
  <c r="C79"/>
  <c r="C80"/>
  <c r="D80"/>
  <c r="D81"/>
  <c r="D82"/>
  <c r="C83"/>
  <c r="D83"/>
  <c r="D84"/>
  <c r="D85"/>
  <c r="C86"/>
  <c r="D86"/>
  <c r="C87"/>
  <c r="D87"/>
  <c r="C88"/>
  <c r="D88"/>
  <c r="C89"/>
  <c r="D89"/>
  <c r="C90"/>
  <c r="D90"/>
  <c r="C91"/>
  <c r="D91"/>
  <c r="D92"/>
  <c r="D93"/>
  <c r="C94"/>
  <c r="D94"/>
  <c r="D6"/>
  <c r="C6"/>
  <c r="H12" i="2"/>
  <c r="H11"/>
  <c r="H10"/>
  <c r="H9"/>
  <c r="E6"/>
  <c r="E7"/>
  <c r="E8"/>
  <c r="E9"/>
  <c r="E10"/>
  <c r="E11"/>
  <c r="E12"/>
  <c r="E13"/>
  <c r="E14"/>
  <c r="E15"/>
  <c r="E16"/>
  <c r="E17"/>
  <c r="E18"/>
  <c r="E19"/>
  <c r="E20"/>
  <c r="E21"/>
  <c r="E22"/>
  <c r="E23"/>
  <c r="E24"/>
  <c r="E25"/>
  <c r="E26"/>
  <c r="E27"/>
  <c r="E28"/>
  <c r="E29"/>
  <c r="E30"/>
  <c r="E31"/>
  <c r="E32"/>
  <c r="E33"/>
  <c r="E34"/>
  <c r="E35"/>
  <c r="E36"/>
  <c r="E37"/>
  <c r="E38"/>
  <c r="E40"/>
  <c r="E41"/>
  <c r="E42"/>
  <c r="E43"/>
  <c r="E44"/>
  <c r="E50"/>
  <c r="E51"/>
  <c r="E52"/>
  <c r="E53"/>
  <c r="E54"/>
  <c r="E55"/>
  <c r="E56"/>
  <c r="E57"/>
  <c r="E62"/>
  <c r="E63"/>
  <c r="E64"/>
  <c r="E65"/>
  <c r="E66"/>
  <c r="E67"/>
  <c r="E68"/>
  <c r="E69"/>
  <c r="E70"/>
  <c r="E71"/>
  <c r="E72"/>
  <c r="E73"/>
  <c r="E74"/>
  <c r="E75"/>
  <c r="E5"/>
  <c r="B451" i="6"/>
  <c r="B450"/>
  <c r="B449"/>
  <c r="B448"/>
  <c r="B447"/>
  <c r="B446"/>
  <c r="B445"/>
  <c r="B444"/>
  <c r="B443"/>
  <c r="B442"/>
  <c r="B441"/>
  <c r="B440"/>
  <c r="B439"/>
  <c r="B438"/>
  <c r="B437"/>
  <c r="B436"/>
  <c r="B435"/>
  <c r="B434"/>
  <c r="B433"/>
  <c r="B432"/>
  <c r="B431"/>
  <c r="B430"/>
  <c r="B429"/>
  <c r="B428"/>
  <c r="B427"/>
  <c r="B426"/>
  <c r="B425"/>
  <c r="B424"/>
  <c r="B423"/>
  <c r="B422"/>
  <c r="B421"/>
  <c r="B420"/>
  <c r="B419"/>
  <c r="B418"/>
  <c r="B417"/>
  <c r="B416"/>
  <c r="B415"/>
  <c r="B414"/>
  <c r="B413"/>
  <c r="B412"/>
  <c r="B411"/>
  <c r="B410"/>
  <c r="B409"/>
  <c r="B408"/>
  <c r="B407"/>
  <c r="B406"/>
  <c r="B405"/>
  <c r="B404"/>
  <c r="B403"/>
  <c r="B402"/>
  <c r="B401"/>
  <c r="B400"/>
  <c r="B399"/>
  <c r="B398"/>
  <c r="B397"/>
  <c r="B396"/>
  <c r="B395"/>
  <c r="B394"/>
  <c r="B393"/>
  <c r="B392"/>
  <c r="B391"/>
  <c r="B390"/>
  <c r="B389"/>
  <c r="B388"/>
  <c r="B386"/>
  <c r="B385"/>
  <c r="B384"/>
  <c r="B383"/>
  <c r="B382"/>
  <c r="B381"/>
  <c r="B380"/>
  <c r="B379"/>
  <c r="B378"/>
  <c r="B377"/>
  <c r="B376"/>
  <c r="B375"/>
  <c r="B374"/>
  <c r="B373"/>
  <c r="B372"/>
  <c r="B371"/>
  <c r="B370"/>
  <c r="B369"/>
  <c r="B368"/>
  <c r="B367"/>
  <c r="B366"/>
  <c r="B365"/>
  <c r="B364"/>
  <c r="B363"/>
  <c r="B362"/>
  <c r="B361"/>
  <c r="B360"/>
  <c r="B359"/>
  <c r="B358"/>
  <c r="B357"/>
  <c r="B356"/>
  <c r="B353"/>
  <c r="B352"/>
  <c r="B351"/>
  <c r="B350"/>
  <c r="B349"/>
  <c r="B348"/>
  <c r="B347"/>
  <c r="B346"/>
  <c r="B345"/>
  <c r="B338"/>
  <c r="B337"/>
  <c r="B336"/>
  <c r="B335"/>
  <c r="B334"/>
  <c r="B333"/>
  <c r="B332"/>
  <c r="B331"/>
  <c r="B330"/>
  <c r="B329"/>
  <c r="B328"/>
  <c r="B327"/>
  <c r="B326"/>
  <c r="B325"/>
  <c r="B324"/>
  <c r="B323"/>
  <c r="B322"/>
  <c r="B321"/>
  <c r="B320"/>
  <c r="B319"/>
  <c r="B318"/>
  <c r="B317"/>
  <c r="B316"/>
  <c r="B315"/>
  <c r="B311"/>
  <c r="B310"/>
  <c r="B309"/>
  <c r="B308"/>
  <c r="B307"/>
  <c r="B306"/>
  <c r="B305"/>
  <c r="B304"/>
  <c r="B303"/>
  <c r="B302"/>
  <c r="B301"/>
  <c r="B300"/>
  <c r="B299"/>
  <c r="B298"/>
  <c r="B297"/>
  <c r="B296"/>
  <c r="B295"/>
  <c r="B294"/>
  <c r="B293"/>
  <c r="B292"/>
  <c r="B291"/>
  <c r="B290"/>
  <c r="B286"/>
  <c r="B285"/>
  <c r="B284"/>
  <c r="B283"/>
  <c r="B282"/>
  <c r="B281"/>
  <c r="B280"/>
  <c r="B279"/>
  <c r="B278"/>
  <c r="B277"/>
  <c r="B276"/>
  <c r="B275"/>
  <c r="B274"/>
  <c r="B273"/>
  <c r="B272"/>
  <c r="B271"/>
  <c r="B270"/>
  <c r="B269"/>
  <c r="B268"/>
  <c r="B267"/>
  <c r="B263"/>
  <c r="B262"/>
  <c r="B261"/>
  <c r="B260"/>
  <c r="B259"/>
  <c r="B258"/>
  <c r="B257"/>
  <c r="B256"/>
  <c r="B255"/>
  <c r="B254"/>
  <c r="B253"/>
  <c r="B252"/>
  <c r="B251"/>
  <c r="B250"/>
  <c r="B249"/>
  <c r="B248"/>
  <c r="B247"/>
  <c r="B245"/>
  <c r="B244"/>
  <c r="B243"/>
  <c r="B242"/>
  <c r="B241"/>
  <c r="B240"/>
  <c r="B239"/>
  <c r="B238"/>
  <c r="B235"/>
  <c r="B234"/>
  <c r="B233"/>
  <c r="B230"/>
  <c r="B229"/>
  <c r="B228"/>
  <c r="B227"/>
  <c r="B226"/>
  <c r="B225"/>
  <c r="B224"/>
  <c r="B223"/>
  <c r="B222"/>
  <c r="B221"/>
  <c r="B220"/>
  <c r="B219"/>
  <c r="B218"/>
  <c r="B217"/>
  <c r="B216"/>
  <c r="B215"/>
  <c r="B214"/>
  <c r="B213"/>
  <c r="B212"/>
  <c r="B211"/>
  <c r="B210"/>
  <c r="B209"/>
  <c r="B208"/>
  <c r="B207"/>
  <c r="B206"/>
  <c r="B205"/>
  <c r="B204"/>
  <c r="B203"/>
  <c r="B202"/>
  <c r="B201"/>
  <c r="B200"/>
  <c r="B199"/>
  <c r="B198"/>
  <c r="B197"/>
  <c r="B196"/>
  <c r="B195"/>
  <c r="B194"/>
  <c r="B193"/>
  <c r="B192"/>
  <c r="B191"/>
  <c r="B190"/>
  <c r="B188"/>
  <c r="B187"/>
  <c r="B186"/>
  <c r="B185"/>
  <c r="B183"/>
  <c r="B182"/>
  <c r="B181"/>
  <c r="B180"/>
  <c r="B179"/>
  <c r="B178"/>
  <c r="B177"/>
  <c r="B176"/>
  <c r="B175"/>
  <c r="B174"/>
  <c r="B173"/>
  <c r="B172"/>
  <c r="B171"/>
  <c r="B170"/>
  <c r="B169"/>
  <c r="B168"/>
  <c r="B167"/>
  <c r="B166"/>
  <c r="B165"/>
  <c r="B164"/>
  <c r="B163"/>
  <c r="B159"/>
  <c r="B158"/>
  <c r="B157"/>
  <c r="B156"/>
  <c r="B155"/>
  <c r="B154"/>
  <c r="B153"/>
  <c r="B152"/>
  <c r="B151"/>
  <c r="B150"/>
  <c r="B149"/>
  <c r="B148"/>
  <c r="B147"/>
  <c r="B146"/>
  <c r="B145"/>
  <c r="B144"/>
  <c r="B143"/>
  <c r="B142"/>
  <c r="B140"/>
  <c r="B139"/>
  <c r="B138"/>
  <c r="B137"/>
  <c r="B136"/>
  <c r="B135"/>
  <c r="B134"/>
  <c r="B133"/>
  <c r="B132"/>
  <c r="B131"/>
  <c r="B130"/>
  <c r="B129"/>
  <c r="B128"/>
  <c r="B127"/>
  <c r="B126"/>
  <c r="B125"/>
  <c r="B123"/>
  <c r="B122"/>
  <c r="B121"/>
  <c r="B120"/>
  <c r="B119"/>
  <c r="B118"/>
  <c r="B117"/>
  <c r="B116"/>
  <c r="B115"/>
  <c r="B114"/>
  <c r="B113"/>
  <c r="B112"/>
  <c r="B111"/>
  <c r="B110"/>
  <c r="B109"/>
  <c r="B108"/>
  <c r="B107"/>
  <c r="B106"/>
  <c r="B105"/>
  <c r="B104"/>
  <c r="B103"/>
  <c r="B102"/>
  <c r="B101"/>
  <c r="B100"/>
  <c r="B99"/>
  <c r="B98"/>
  <c r="B97"/>
  <c r="B96"/>
  <c r="B95"/>
  <c r="B94"/>
  <c r="B93"/>
  <c r="B92"/>
  <c r="B91"/>
  <c r="B88"/>
  <c r="B87"/>
  <c r="B86"/>
  <c r="B85"/>
  <c r="B84"/>
  <c r="B83"/>
  <c r="B80"/>
  <c r="B77"/>
  <c r="B76"/>
  <c r="B75"/>
  <c r="B74"/>
  <c r="B73"/>
  <c r="B72"/>
  <c r="B71"/>
  <c r="B70"/>
  <c r="B69"/>
  <c r="B68"/>
  <c r="B67"/>
  <c r="B66"/>
  <c r="B65"/>
  <c r="B64"/>
  <c r="B63"/>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B12"/>
  <c r="B11"/>
  <c r="B10"/>
  <c r="B9"/>
  <c r="B8"/>
  <c r="B7"/>
  <c r="B6"/>
  <c r="B5"/>
  <c r="E4"/>
  <c r="B4"/>
  <c r="E5" s="1"/>
  <c r="N10" i="2"/>
  <c r="N8"/>
  <c r="K9"/>
  <c r="K8"/>
  <c r="K7"/>
  <c r="K6"/>
  <c r="L6"/>
  <c r="E6" i="6" l="1"/>
  <c r="E3"/>
  <c r="E8" s="1"/>
  <c r="J6" i="5"/>
  <c r="J5"/>
  <c r="J4"/>
  <c r="J3"/>
  <c r="H5"/>
  <c r="H6"/>
  <c r="H7"/>
  <c r="H8"/>
  <c r="H9"/>
  <c r="H10"/>
  <c r="H11"/>
  <c r="H13"/>
  <c r="H14"/>
  <c r="H15"/>
  <c r="H16"/>
  <c r="H17"/>
  <c r="H19"/>
  <c r="H21"/>
  <c r="H24"/>
  <c r="H25"/>
  <c r="H27"/>
  <c r="H28"/>
  <c r="H29"/>
  <c r="H30"/>
  <c r="H31"/>
  <c r="H33"/>
  <c r="H34"/>
  <c r="H35"/>
  <c r="H36"/>
  <c r="H37"/>
  <c r="H38"/>
  <c r="H39"/>
  <c r="H40"/>
  <c r="H41"/>
  <c r="H43"/>
  <c r="H45"/>
  <c r="H46"/>
  <c r="H47"/>
  <c r="H48"/>
  <c r="H50"/>
  <c r="H52"/>
  <c r="H53"/>
  <c r="H56"/>
  <c r="H58"/>
  <c r="H59"/>
  <c r="H60"/>
  <c r="H61"/>
  <c r="H62"/>
  <c r="H63"/>
  <c r="H64"/>
  <c r="H65"/>
  <c r="H68"/>
  <c r="H69"/>
  <c r="H70"/>
  <c r="H71"/>
  <c r="H73"/>
  <c r="H74"/>
  <c r="H75"/>
  <c r="H77"/>
  <c r="H78"/>
  <c r="H79"/>
  <c r="H80"/>
  <c r="H81"/>
  <c r="H82"/>
  <c r="H83"/>
  <c r="H84"/>
  <c r="H85"/>
  <c r="H86"/>
  <c r="H4"/>
  <c r="G8"/>
  <c r="G7"/>
  <c r="G6"/>
  <c r="G5"/>
  <c r="E6"/>
  <c r="E7"/>
  <c r="E8"/>
  <c r="E9"/>
  <c r="E10"/>
  <c r="E11"/>
  <c r="E14"/>
  <c r="E15"/>
  <c r="E16"/>
  <c r="E17"/>
  <c r="E25"/>
  <c r="E28"/>
  <c r="E29"/>
  <c r="E30"/>
  <c r="E31"/>
  <c r="E34"/>
  <c r="E35"/>
  <c r="E36"/>
  <c r="E37"/>
  <c r="E38"/>
  <c r="E39"/>
  <c r="E40"/>
  <c r="E41"/>
  <c r="E46"/>
  <c r="E47"/>
  <c r="E48"/>
  <c r="E59"/>
  <c r="E60"/>
  <c r="E61"/>
  <c r="E62"/>
  <c r="E63"/>
  <c r="E64"/>
  <c r="E65"/>
  <c r="E69"/>
  <c r="E70"/>
  <c r="E71"/>
  <c r="E74"/>
  <c r="E75"/>
  <c r="E78"/>
  <c r="E79"/>
  <c r="E80"/>
  <c r="E81"/>
  <c r="E82"/>
  <c r="E83"/>
  <c r="E84"/>
  <c r="E85"/>
  <c r="E86"/>
  <c r="E5"/>
  <c r="C6"/>
  <c r="D6"/>
  <c r="C7"/>
  <c r="D7"/>
  <c r="C8"/>
  <c r="D8"/>
  <c r="C9"/>
  <c r="D9"/>
  <c r="C10"/>
  <c r="D10"/>
  <c r="C11"/>
  <c r="D11"/>
  <c r="D12"/>
  <c r="D13"/>
  <c r="C14"/>
  <c r="D14"/>
  <c r="C15"/>
  <c r="D15"/>
  <c r="C16"/>
  <c r="D16"/>
  <c r="C17"/>
  <c r="D17"/>
  <c r="C18"/>
  <c r="C19"/>
  <c r="C20"/>
  <c r="C21"/>
  <c r="C22"/>
  <c r="C23"/>
  <c r="C24"/>
  <c r="C25"/>
  <c r="D25"/>
  <c r="D26"/>
  <c r="D27"/>
  <c r="C28"/>
  <c r="D28"/>
  <c r="C29"/>
  <c r="D29"/>
  <c r="C30"/>
  <c r="D30"/>
  <c r="C31"/>
  <c r="D31"/>
  <c r="D32"/>
  <c r="D33"/>
  <c r="C34"/>
  <c r="D34"/>
  <c r="C35"/>
  <c r="D35"/>
  <c r="C36"/>
  <c r="D36"/>
  <c r="C37"/>
  <c r="D37"/>
  <c r="C38"/>
  <c r="D38"/>
  <c r="C39"/>
  <c r="D39"/>
  <c r="C40"/>
  <c r="D40"/>
  <c r="C41"/>
  <c r="D41"/>
  <c r="D42"/>
  <c r="D43"/>
  <c r="D44"/>
  <c r="D45"/>
  <c r="C46"/>
  <c r="D46"/>
  <c r="C47"/>
  <c r="D47"/>
  <c r="C48"/>
  <c r="D48"/>
  <c r="D49"/>
  <c r="D50"/>
  <c r="D51"/>
  <c r="D52"/>
  <c r="D53"/>
  <c r="D54"/>
  <c r="D55"/>
  <c r="D56"/>
  <c r="D57"/>
  <c r="D58"/>
  <c r="C59"/>
  <c r="D59"/>
  <c r="C60"/>
  <c r="D60"/>
  <c r="C61"/>
  <c r="D61"/>
  <c r="C62"/>
  <c r="D62"/>
  <c r="C63"/>
  <c r="D63"/>
  <c r="C64"/>
  <c r="D64"/>
  <c r="C65"/>
  <c r="D65"/>
  <c r="D66"/>
  <c r="D67"/>
  <c r="D68"/>
  <c r="C69"/>
  <c r="D69"/>
  <c r="C70"/>
  <c r="D70"/>
  <c r="C71"/>
  <c r="D71"/>
  <c r="C72"/>
  <c r="C73"/>
  <c r="C74"/>
  <c r="D74"/>
  <c r="C75"/>
  <c r="D75"/>
  <c r="D76"/>
  <c r="D77"/>
  <c r="C78"/>
  <c r="D78"/>
  <c r="C79"/>
  <c r="D79"/>
  <c r="C80"/>
  <c r="D80"/>
  <c r="C81"/>
  <c r="D81"/>
  <c r="C82"/>
  <c r="D82"/>
  <c r="C83"/>
  <c r="D83"/>
  <c r="C84"/>
  <c r="D84"/>
  <c r="C85"/>
  <c r="D85"/>
  <c r="C86"/>
  <c r="D86"/>
  <c r="D5"/>
  <c r="C5"/>
  <c r="J5" i="3"/>
  <c r="J6" i="4"/>
  <c r="J5"/>
  <c r="J4"/>
  <c r="J3"/>
  <c r="H5"/>
  <c r="H6"/>
  <c r="H7"/>
  <c r="H8"/>
  <c r="H9"/>
  <c r="H10"/>
  <c r="H11"/>
  <c r="H12"/>
  <c r="H13"/>
  <c r="H14"/>
  <c r="H15"/>
  <c r="H16"/>
  <c r="H17"/>
  <c r="H18"/>
  <c r="H19"/>
  <c r="H20"/>
  <c r="H21"/>
  <c r="H22"/>
  <c r="H23"/>
  <c r="H24"/>
  <c r="H25"/>
  <c r="H26"/>
  <c r="H27"/>
  <c r="H28"/>
  <c r="H29"/>
  <c r="H30"/>
  <c r="H31"/>
  <c r="H32"/>
  <c r="H33"/>
  <c r="H34"/>
  <c r="H35"/>
  <c r="H36"/>
  <c r="H37"/>
  <c r="H38"/>
  <c r="H40"/>
  <c r="H42"/>
  <c r="H43"/>
  <c r="H44"/>
  <c r="H45"/>
  <c r="H46"/>
  <c r="H47"/>
  <c r="H48"/>
  <c r="H52"/>
  <c r="H53"/>
  <c r="H54"/>
  <c r="H56"/>
  <c r="H57"/>
  <c r="H58"/>
  <c r="H59"/>
  <c r="H60"/>
  <c r="H61"/>
  <c r="H64"/>
  <c r="H66"/>
  <c r="H67"/>
  <c r="H70"/>
  <c r="H71"/>
  <c r="H72"/>
  <c r="H73"/>
  <c r="H74"/>
  <c r="H75"/>
  <c r="H76"/>
  <c r="H77"/>
  <c r="H78"/>
  <c r="H79"/>
  <c r="H80"/>
  <c r="H81"/>
  <c r="H82"/>
  <c r="H4"/>
  <c r="G8"/>
  <c r="G7"/>
  <c r="G6"/>
  <c r="G5"/>
  <c r="E6"/>
  <c r="E7"/>
  <c r="E8"/>
  <c r="E9"/>
  <c r="E10"/>
  <c r="E11"/>
  <c r="E12"/>
  <c r="E13"/>
  <c r="E14"/>
  <c r="E15"/>
  <c r="E16"/>
  <c r="E17"/>
  <c r="E18"/>
  <c r="E19"/>
  <c r="E20"/>
  <c r="E21"/>
  <c r="E22"/>
  <c r="E23"/>
  <c r="E24"/>
  <c r="E25"/>
  <c r="E26"/>
  <c r="E27"/>
  <c r="E28"/>
  <c r="E29"/>
  <c r="E30"/>
  <c r="E31"/>
  <c r="E32"/>
  <c r="E33"/>
  <c r="E34"/>
  <c r="E35"/>
  <c r="E36"/>
  <c r="E37"/>
  <c r="E38"/>
  <c r="E43"/>
  <c r="E44"/>
  <c r="E45"/>
  <c r="E46"/>
  <c r="E53"/>
  <c r="E54"/>
  <c r="E57"/>
  <c r="E58"/>
  <c r="E59"/>
  <c r="E60"/>
  <c r="E61"/>
  <c r="E71"/>
  <c r="E72"/>
  <c r="E73"/>
  <c r="E74"/>
  <c r="E75"/>
  <c r="E76"/>
  <c r="E77"/>
  <c r="E78"/>
  <c r="E79"/>
  <c r="E80"/>
  <c r="E81"/>
  <c r="E82"/>
  <c r="E5"/>
  <c r="C6"/>
  <c r="D6"/>
  <c r="C7"/>
  <c r="D7"/>
  <c r="C8"/>
  <c r="D8"/>
  <c r="C9"/>
  <c r="D9"/>
  <c r="C10"/>
  <c r="D10"/>
  <c r="C11"/>
  <c r="D11"/>
  <c r="C12"/>
  <c r="D12"/>
  <c r="C13"/>
  <c r="D13"/>
  <c r="C14"/>
  <c r="D14"/>
  <c r="C15"/>
  <c r="D15"/>
  <c r="C16"/>
  <c r="D16"/>
  <c r="C17"/>
  <c r="D17"/>
  <c r="C18"/>
  <c r="D18"/>
  <c r="C19"/>
  <c r="D19"/>
  <c r="C20"/>
  <c r="D20"/>
  <c r="C21"/>
  <c r="D21"/>
  <c r="C22"/>
  <c r="D22"/>
  <c r="C23"/>
  <c r="D23"/>
  <c r="C24"/>
  <c r="D24"/>
  <c r="C25"/>
  <c r="D25"/>
  <c r="C26"/>
  <c r="D26"/>
  <c r="C27"/>
  <c r="D27"/>
  <c r="C28"/>
  <c r="D28"/>
  <c r="C29"/>
  <c r="D29"/>
  <c r="C30"/>
  <c r="D30"/>
  <c r="C31"/>
  <c r="D31"/>
  <c r="C32"/>
  <c r="D32"/>
  <c r="C33"/>
  <c r="D33"/>
  <c r="C34"/>
  <c r="D34"/>
  <c r="C35"/>
  <c r="D35"/>
  <c r="C36"/>
  <c r="D36"/>
  <c r="C37"/>
  <c r="D37"/>
  <c r="C38"/>
  <c r="D38"/>
  <c r="C43"/>
  <c r="D43"/>
  <c r="C44"/>
  <c r="D44"/>
  <c r="C45"/>
  <c r="D45"/>
  <c r="C46"/>
  <c r="D46"/>
  <c r="C53"/>
  <c r="D53"/>
  <c r="C54"/>
  <c r="D54"/>
  <c r="C57"/>
  <c r="D57"/>
  <c r="C58"/>
  <c r="D58"/>
  <c r="C59"/>
  <c r="D59"/>
  <c r="C60"/>
  <c r="D60"/>
  <c r="C61"/>
  <c r="D61"/>
  <c r="C71"/>
  <c r="D71"/>
  <c r="C72"/>
  <c r="D72"/>
  <c r="C73"/>
  <c r="D73"/>
  <c r="C74"/>
  <c r="D74"/>
  <c r="C75"/>
  <c r="D75"/>
  <c r="C76"/>
  <c r="D76"/>
  <c r="C77"/>
  <c r="D77"/>
  <c r="C78"/>
  <c r="D78"/>
  <c r="C79"/>
  <c r="D79"/>
  <c r="C80"/>
  <c r="D80"/>
  <c r="C81"/>
  <c r="D81"/>
  <c r="C82"/>
  <c r="D82"/>
  <c r="D5"/>
  <c r="C5"/>
  <c r="G8" i="3"/>
  <c r="G7"/>
  <c r="G6"/>
  <c r="G5"/>
  <c r="H5"/>
  <c r="J3" s="1"/>
  <c r="H6"/>
  <c r="H7"/>
  <c r="J4" s="1"/>
  <c r="H8"/>
  <c r="H9"/>
  <c r="H10"/>
  <c r="H11"/>
  <c r="H12"/>
  <c r="H13"/>
  <c r="H14"/>
  <c r="H15"/>
  <c r="H16"/>
  <c r="H17"/>
  <c r="H18"/>
  <c r="H19"/>
  <c r="H20"/>
  <c r="H21"/>
  <c r="H22"/>
  <c r="H23"/>
  <c r="H24"/>
  <c r="H25"/>
  <c r="H26"/>
  <c r="H27"/>
  <c r="H28"/>
  <c r="H29"/>
  <c r="H30"/>
  <c r="H31"/>
  <c r="H32"/>
  <c r="H33"/>
  <c r="H34"/>
  <c r="H35"/>
  <c r="H36"/>
  <c r="H37"/>
  <c r="H38"/>
  <c r="H39"/>
  <c r="H40"/>
  <c r="H41"/>
  <c r="H42"/>
  <c r="H43"/>
  <c r="H44"/>
  <c r="H50"/>
  <c r="H51"/>
  <c r="H54"/>
  <c r="H55"/>
  <c r="H56"/>
  <c r="H57"/>
  <c r="H58"/>
  <c r="H70"/>
  <c r="H71"/>
  <c r="H72"/>
  <c r="H73"/>
  <c r="H74"/>
  <c r="H75"/>
  <c r="H76"/>
  <c r="H77"/>
  <c r="H78"/>
  <c r="H79"/>
  <c r="H80"/>
  <c r="H81"/>
  <c r="H4"/>
  <c r="E70"/>
  <c r="E71"/>
  <c r="E72"/>
  <c r="E73"/>
  <c r="E74"/>
  <c r="E75"/>
  <c r="E76"/>
  <c r="E77"/>
  <c r="E78"/>
  <c r="E79"/>
  <c r="E80"/>
  <c r="E81"/>
  <c r="E5"/>
  <c r="C6"/>
  <c r="E6" s="1"/>
  <c r="D6"/>
  <c r="C7"/>
  <c r="D7"/>
  <c r="C8"/>
  <c r="E8" s="1"/>
  <c r="D8"/>
  <c r="C9"/>
  <c r="D9"/>
  <c r="E9" s="1"/>
  <c r="C10"/>
  <c r="E10" s="1"/>
  <c r="D10"/>
  <c r="C11"/>
  <c r="D11"/>
  <c r="C12"/>
  <c r="E12" s="1"/>
  <c r="D12"/>
  <c r="C13"/>
  <c r="D13"/>
  <c r="E13" s="1"/>
  <c r="C14"/>
  <c r="E14" s="1"/>
  <c r="D14"/>
  <c r="C15"/>
  <c r="D15"/>
  <c r="C16"/>
  <c r="E16" s="1"/>
  <c r="D16"/>
  <c r="C17"/>
  <c r="D17"/>
  <c r="E17" s="1"/>
  <c r="C18"/>
  <c r="E18" s="1"/>
  <c r="D18"/>
  <c r="C19"/>
  <c r="D19"/>
  <c r="C20"/>
  <c r="E20" s="1"/>
  <c r="D20"/>
  <c r="C21"/>
  <c r="D21"/>
  <c r="E21" s="1"/>
  <c r="C22"/>
  <c r="E22" s="1"/>
  <c r="D22"/>
  <c r="C23"/>
  <c r="D23"/>
  <c r="C24"/>
  <c r="E24" s="1"/>
  <c r="D24"/>
  <c r="C25"/>
  <c r="D25"/>
  <c r="E25" s="1"/>
  <c r="C26"/>
  <c r="E26" s="1"/>
  <c r="D26"/>
  <c r="C27"/>
  <c r="D27"/>
  <c r="C28"/>
  <c r="E28" s="1"/>
  <c r="D28"/>
  <c r="C29"/>
  <c r="D29"/>
  <c r="E29" s="1"/>
  <c r="C30"/>
  <c r="E30" s="1"/>
  <c r="D30"/>
  <c r="C31"/>
  <c r="D31"/>
  <c r="C32"/>
  <c r="E32" s="1"/>
  <c r="D32"/>
  <c r="C33"/>
  <c r="D33"/>
  <c r="E33" s="1"/>
  <c r="C34"/>
  <c r="E34" s="1"/>
  <c r="D34"/>
  <c r="C35"/>
  <c r="D35"/>
  <c r="C36"/>
  <c r="E36" s="1"/>
  <c r="D36"/>
  <c r="C37"/>
  <c r="D37"/>
  <c r="E37" s="1"/>
  <c r="C38"/>
  <c r="E38" s="1"/>
  <c r="D38"/>
  <c r="C39"/>
  <c r="D39"/>
  <c r="C40"/>
  <c r="E40" s="1"/>
  <c r="D40"/>
  <c r="C41"/>
  <c r="D41"/>
  <c r="E41" s="1"/>
  <c r="C42"/>
  <c r="E42" s="1"/>
  <c r="D42"/>
  <c r="C43"/>
  <c r="D43"/>
  <c r="C44"/>
  <c r="E44" s="1"/>
  <c r="D44"/>
  <c r="C50"/>
  <c r="D50"/>
  <c r="E50" s="1"/>
  <c r="C51"/>
  <c r="E51" s="1"/>
  <c r="D51"/>
  <c r="C54"/>
  <c r="D54"/>
  <c r="C55"/>
  <c r="E55" s="1"/>
  <c r="D55"/>
  <c r="C56"/>
  <c r="D56"/>
  <c r="E56" s="1"/>
  <c r="C57"/>
  <c r="E57" s="1"/>
  <c r="D57"/>
  <c r="C58"/>
  <c r="D58"/>
  <c r="C70"/>
  <c r="D70"/>
  <c r="C71"/>
  <c r="D71"/>
  <c r="C72"/>
  <c r="D72"/>
  <c r="C73"/>
  <c r="D73"/>
  <c r="C74"/>
  <c r="D74"/>
  <c r="C75"/>
  <c r="D75"/>
  <c r="C76"/>
  <c r="D76"/>
  <c r="C77"/>
  <c r="D77"/>
  <c r="C78"/>
  <c r="D78"/>
  <c r="C79"/>
  <c r="D79"/>
  <c r="C80"/>
  <c r="D80"/>
  <c r="C81"/>
  <c r="D81"/>
  <c r="D5"/>
  <c r="C5"/>
  <c r="H4" i="2"/>
  <c r="F40"/>
  <c r="F41"/>
  <c r="F42"/>
  <c r="F43"/>
  <c r="F44"/>
  <c r="F45"/>
  <c r="F46"/>
  <c r="F47"/>
  <c r="F49"/>
  <c r="F50"/>
  <c r="F51"/>
  <c r="F52"/>
  <c r="F53"/>
  <c r="F54"/>
  <c r="F55"/>
  <c r="F56"/>
  <c r="F57"/>
  <c r="F59"/>
  <c r="F61"/>
  <c r="F62"/>
  <c r="F63"/>
  <c r="F64"/>
  <c r="F65"/>
  <c r="F66"/>
  <c r="F67"/>
  <c r="F68"/>
  <c r="F69"/>
  <c r="F70"/>
  <c r="F71"/>
  <c r="F72"/>
  <c r="F73"/>
  <c r="F74"/>
  <c r="F75"/>
  <c r="F6"/>
  <c r="F7"/>
  <c r="H3" s="1"/>
  <c r="F8"/>
  <c r="F9"/>
  <c r="F10"/>
  <c r="F11"/>
  <c r="F12"/>
  <c r="F13"/>
  <c r="F14"/>
  <c r="F15"/>
  <c r="F16"/>
  <c r="F17"/>
  <c r="F18"/>
  <c r="F19"/>
  <c r="F20"/>
  <c r="F21"/>
  <c r="F22"/>
  <c r="F23"/>
  <c r="F24"/>
  <c r="F25"/>
  <c r="F26"/>
  <c r="F27"/>
  <c r="F28"/>
  <c r="F29"/>
  <c r="F30"/>
  <c r="F31"/>
  <c r="F32"/>
  <c r="F33"/>
  <c r="F34"/>
  <c r="F35"/>
  <c r="F36"/>
  <c r="F37"/>
  <c r="F38"/>
  <c r="F5"/>
  <c r="C50"/>
  <c r="D50"/>
  <c r="C51"/>
  <c r="D51"/>
  <c r="C52"/>
  <c r="D52"/>
  <c r="C53"/>
  <c r="D53"/>
  <c r="C54"/>
  <c r="D54"/>
  <c r="C55"/>
  <c r="D55"/>
  <c r="C56"/>
  <c r="D56"/>
  <c r="C57"/>
  <c r="D57"/>
  <c r="C62"/>
  <c r="D62"/>
  <c r="C63"/>
  <c r="D63"/>
  <c r="C64"/>
  <c r="D64"/>
  <c r="C65"/>
  <c r="D65"/>
  <c r="C66"/>
  <c r="D66"/>
  <c r="C67"/>
  <c r="D67"/>
  <c r="C68"/>
  <c r="D68"/>
  <c r="C69"/>
  <c r="D69"/>
  <c r="C70"/>
  <c r="D70"/>
  <c r="C71"/>
  <c r="D71"/>
  <c r="C72"/>
  <c r="D72"/>
  <c r="C73"/>
  <c r="D73"/>
  <c r="C74"/>
  <c r="D74"/>
  <c r="C75"/>
  <c r="D75"/>
  <c r="D6"/>
  <c r="D7"/>
  <c r="D8"/>
  <c r="D9"/>
  <c r="D10"/>
  <c r="D11"/>
  <c r="D12"/>
  <c r="D13"/>
  <c r="D14"/>
  <c r="D15"/>
  <c r="D16"/>
  <c r="D17"/>
  <c r="D18"/>
  <c r="D19"/>
  <c r="D20"/>
  <c r="D21"/>
  <c r="D22"/>
  <c r="D23"/>
  <c r="D24"/>
  <c r="D25"/>
  <c r="D26"/>
  <c r="D27"/>
  <c r="D28"/>
  <c r="D29"/>
  <c r="D30"/>
  <c r="D31"/>
  <c r="D32"/>
  <c r="D33"/>
  <c r="D34"/>
  <c r="D35"/>
  <c r="D36"/>
  <c r="D37"/>
  <c r="D38"/>
  <c r="D40"/>
  <c r="D41"/>
  <c r="D42"/>
  <c r="D43"/>
  <c r="D44"/>
  <c r="C6"/>
  <c r="C7"/>
  <c r="C8"/>
  <c r="C9"/>
  <c r="C10"/>
  <c r="C11"/>
  <c r="C12"/>
  <c r="C13"/>
  <c r="C14"/>
  <c r="C15"/>
  <c r="C16"/>
  <c r="C17"/>
  <c r="C18"/>
  <c r="C19"/>
  <c r="C20"/>
  <c r="C21"/>
  <c r="C22"/>
  <c r="C23"/>
  <c r="C24"/>
  <c r="C25"/>
  <c r="C26"/>
  <c r="C27"/>
  <c r="C28"/>
  <c r="C29"/>
  <c r="C30"/>
  <c r="C31"/>
  <c r="C32"/>
  <c r="C33"/>
  <c r="C34"/>
  <c r="C35"/>
  <c r="C36"/>
  <c r="C37"/>
  <c r="C38"/>
  <c r="C40"/>
  <c r="C41"/>
  <c r="C42"/>
  <c r="C43"/>
  <c r="C44"/>
  <c r="D5"/>
  <c r="C5"/>
  <c r="E58" i="3" l="1"/>
  <c r="E54"/>
  <c r="E43"/>
  <c r="E39"/>
  <c r="E35"/>
  <c r="E31"/>
  <c r="E27"/>
  <c r="E23"/>
  <c r="E19"/>
  <c r="E15"/>
  <c r="E11"/>
  <c r="E7"/>
  <c r="J6"/>
  <c r="H5" i="2"/>
  <c r="H6"/>
</calcChain>
</file>

<file path=xl/comments1.xml><?xml version="1.0" encoding="utf-8"?>
<comments xmlns="http://schemas.openxmlformats.org/spreadsheetml/2006/main">
  <authors>
    <author>Author</author>
  </authors>
  <commentList>
    <comment ref="B2" authorId="0">
      <text>
        <r>
          <rPr>
            <b/>
            <sz val="9"/>
            <color indexed="81"/>
            <rFont val="Tahoma"/>
            <family val="2"/>
          </rPr>
          <t>Author:</t>
        </r>
        <r>
          <rPr>
            <sz val="9"/>
            <color indexed="81"/>
            <rFont val="Tahoma"/>
            <family val="2"/>
          </rPr>
          <t xml:space="preserve">
left LU-1 is assumed to be artefact, generated by movement of lungs. Therefore, this should closely resemble the breath at the nose.
The thermistors have a time constant (of 5 s), but this does not seem evident.</t>
        </r>
      </text>
    </comment>
    <comment ref="J3" authorId="0">
      <text>
        <r>
          <rPr>
            <b/>
            <sz val="9"/>
            <color indexed="81"/>
            <rFont val="Tahoma"/>
            <family val="2"/>
          </rPr>
          <t>Author:</t>
        </r>
        <r>
          <rPr>
            <sz val="9"/>
            <color indexed="81"/>
            <rFont val="Tahoma"/>
            <family val="2"/>
          </rPr>
          <t xml:space="preserve">
the change of direction of respiration (from in to out) should precede the change of breath at the nose. But the change of breath at the nose seems to come first, which does not make sense.
Unless there is a delay for the change of direction of respiration to register in the muscle layer beneath the skin at the acupoint?</t>
        </r>
      </text>
    </comment>
    <comment ref="M60" authorId="0">
      <text>
        <r>
          <rPr>
            <b/>
            <sz val="9"/>
            <color indexed="81"/>
            <rFont val="Tahoma"/>
            <charset val="1"/>
          </rPr>
          <t>Author:</t>
        </r>
        <r>
          <rPr>
            <sz val="9"/>
            <color indexed="81"/>
            <rFont val="Tahoma"/>
            <charset val="1"/>
          </rPr>
          <t xml:space="preserve">
if these are duodenal wavs from st merid, they are sl. Faster than at ST19.
need to check this by monitoring ST14</t>
        </r>
      </text>
    </comment>
  </commentList>
</comments>
</file>

<file path=xl/sharedStrings.xml><?xml version="1.0" encoding="utf-8"?>
<sst xmlns="http://schemas.openxmlformats.org/spreadsheetml/2006/main" count="169" uniqueCount="65">
  <si>
    <t>sensors</t>
  </si>
  <si>
    <t>s01</t>
  </si>
  <si>
    <t>s02</t>
  </si>
  <si>
    <t>s04</t>
  </si>
  <si>
    <t>medial</t>
  </si>
  <si>
    <t>breath at nose</t>
  </si>
  <si>
    <t>locations</t>
  </si>
  <si>
    <t>wavelengths</t>
  </si>
  <si>
    <t>lag</t>
  </si>
  <si>
    <t>held breath</t>
  </si>
  <si>
    <t>wobbles due to anticipation/preparation for breath-holding</t>
  </si>
  <si>
    <t>min</t>
  </si>
  <si>
    <t>max</t>
  </si>
  <si>
    <t>SD</t>
  </si>
  <si>
    <t>mean</t>
  </si>
  <si>
    <t>lLU-1</t>
  </si>
  <si>
    <t>B</t>
  </si>
  <si>
    <t>diference between waves</t>
  </si>
  <si>
    <t>lag of left LU-1 waves behind breath pattern at nose</t>
  </si>
  <si>
    <t>artefact</t>
  </si>
  <si>
    <t>rLU1</t>
  </si>
  <si>
    <t>difference between waves</t>
  </si>
  <si>
    <t>lag of rLU-1 waves behind breath pattern at nose</t>
  </si>
  <si>
    <t>rLU6</t>
  </si>
  <si>
    <t>lag of rLU6 waves behind breath pattern at nose</t>
  </si>
  <si>
    <t>Lu1 waves while breath held</t>
  </si>
  <si>
    <t>wavelength while breath held</t>
  </si>
  <si>
    <t>per minute</t>
  </si>
  <si>
    <t>MAX</t>
  </si>
  <si>
    <t>MIN</t>
  </si>
  <si>
    <t>Mean wavelength, s02</t>
  </si>
  <si>
    <t>pulse</t>
  </si>
  <si>
    <t>pulses per breath</t>
  </si>
  <si>
    <t>R LU9 pulse artefact</t>
  </si>
  <si>
    <t>locs</t>
  </si>
  <si>
    <t>wavelength</t>
  </si>
  <si>
    <t>bpm</t>
  </si>
  <si>
    <t>variability of wavelengths</t>
  </si>
  <si>
    <t>variation</t>
  </si>
  <si>
    <t>rLU9</t>
  </si>
  <si>
    <t>difference between wavelengths</t>
  </si>
  <si>
    <t>lag of rLU9 waves behind breath pattern at nose</t>
  </si>
  <si>
    <t>cpm</t>
  </si>
  <si>
    <t>L Lu1+6</t>
  </si>
  <si>
    <t>waves</t>
  </si>
  <si>
    <t>waves when breath held</t>
  </si>
  <si>
    <t>rLU1+6mm</t>
  </si>
  <si>
    <t>while held breath</t>
  </si>
  <si>
    <t>rLU1+6 mm inverted</t>
  </si>
  <si>
    <t>red plot</t>
  </si>
  <si>
    <t>blue plot</t>
  </si>
  <si>
    <t>green plot</t>
  </si>
  <si>
    <t>phase shift with breathing</t>
  </si>
  <si>
    <t>lag dif</t>
  </si>
  <si>
    <t>marks</t>
  </si>
  <si>
    <t>right LU1</t>
  </si>
  <si>
    <t>left LU1</t>
  </si>
  <si>
    <t>the sensor had slipped by about 4 mm medial and 2 mm caudal</t>
  </si>
  <si>
    <t>right LU5</t>
  </si>
  <si>
    <t>faulty, perhaps the earth connection broke, or the ecg electrode came loose</t>
  </si>
  <si>
    <t>right LU6</t>
  </si>
  <si>
    <t>left LU6</t>
  </si>
  <si>
    <t>lateral</t>
  </si>
  <si>
    <t>The order of these two elecetrodes was reversed</t>
  </si>
  <si>
    <t>right LU9</t>
  </si>
</sst>
</file>

<file path=xl/styles.xml><?xml version="1.0" encoding="utf-8"?>
<styleSheet xmlns="http://schemas.openxmlformats.org/spreadsheetml/2006/main">
  <numFmts count="3">
    <numFmt numFmtId="164" formatCode="0.000_ ;[Red]\-0.000\ "/>
    <numFmt numFmtId="165" formatCode="0.00_ ;[Red]\-0.00\ "/>
    <numFmt numFmtId="166" formatCode="0.000"/>
  </numFmts>
  <fonts count="12">
    <font>
      <sz val="11"/>
      <color theme="1"/>
      <name val="Calibri"/>
      <family val="2"/>
      <scheme val="minor"/>
    </font>
    <font>
      <b/>
      <sz val="11"/>
      <color theme="1"/>
      <name val="Calibri"/>
      <family val="2"/>
      <scheme val="minor"/>
    </font>
    <font>
      <sz val="10"/>
      <color theme="1"/>
      <name val="MS Sans Serif"/>
      <family val="2"/>
    </font>
    <font>
      <sz val="11"/>
      <color rgb="FF0070C0"/>
      <name val="Calibri"/>
      <family val="2"/>
      <scheme val="minor"/>
    </font>
    <font>
      <sz val="9"/>
      <color indexed="81"/>
      <name val="Tahoma"/>
      <family val="2"/>
    </font>
    <font>
      <b/>
      <sz val="9"/>
      <color indexed="81"/>
      <name val="Tahoma"/>
      <family val="2"/>
    </font>
    <font>
      <b/>
      <sz val="11"/>
      <color rgb="FF0070C0"/>
      <name val="Calibri"/>
      <family val="2"/>
      <scheme val="minor"/>
    </font>
    <font>
      <sz val="9"/>
      <color indexed="81"/>
      <name val="Tahoma"/>
      <charset val="1"/>
    </font>
    <font>
      <b/>
      <sz val="9"/>
      <color indexed="81"/>
      <name val="Tahoma"/>
      <charset val="1"/>
    </font>
    <font>
      <sz val="11"/>
      <color rgb="FFFF0000"/>
      <name val="Calibri"/>
      <family val="2"/>
      <scheme val="minor"/>
    </font>
    <font>
      <sz val="11"/>
      <color rgb="FF00B050"/>
      <name val="Calibri"/>
      <family val="2"/>
      <scheme val="minor"/>
    </font>
    <font>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
    <border>
      <left/>
      <right/>
      <top/>
      <bottom/>
      <diagonal/>
    </border>
  </borders>
  <cellStyleXfs count="1">
    <xf numFmtId="0" fontId="0" fillId="0" borderId="0"/>
  </cellStyleXfs>
  <cellXfs count="30">
    <xf numFmtId="0" fontId="0" fillId="0" borderId="0" xfId="0"/>
    <xf numFmtId="0" fontId="2" fillId="0" borderId="0" xfId="0" applyFont="1" applyAlignment="1">
      <alignment horizontal="right"/>
    </xf>
    <xf numFmtId="0" fontId="1" fillId="0" borderId="0" xfId="0" applyFont="1"/>
    <xf numFmtId="164" fontId="0" fillId="0" borderId="0" xfId="0" applyNumberFormat="1"/>
    <xf numFmtId="0" fontId="0" fillId="2" borderId="0" xfId="0" applyFill="1"/>
    <xf numFmtId="165" fontId="0" fillId="0" borderId="0" xfId="0" applyNumberFormat="1"/>
    <xf numFmtId="0" fontId="3" fillId="0" borderId="0" xfId="0" applyFont="1"/>
    <xf numFmtId="0" fontId="3" fillId="2" borderId="0" xfId="0" applyFont="1" applyFill="1"/>
    <xf numFmtId="166" fontId="0" fillId="0" borderId="0" xfId="0" applyNumberFormat="1"/>
    <xf numFmtId="0" fontId="6" fillId="0" borderId="0" xfId="0" applyFont="1"/>
    <xf numFmtId="0" fontId="0" fillId="3" borderId="0" xfId="0" applyFill="1"/>
    <xf numFmtId="0" fontId="0" fillId="0" borderId="0" xfId="0" applyFill="1"/>
    <xf numFmtId="0" fontId="9" fillId="0" borderId="0" xfId="0" applyFont="1"/>
    <xf numFmtId="0" fontId="10" fillId="0" borderId="0" xfId="0" applyFont="1"/>
    <xf numFmtId="0" fontId="10" fillId="2" borderId="0" xfId="0" applyFont="1" applyFill="1"/>
    <xf numFmtId="166" fontId="10" fillId="0" borderId="0" xfId="0" applyNumberFormat="1" applyFont="1"/>
    <xf numFmtId="166" fontId="3" fillId="0" borderId="0" xfId="0" applyNumberFormat="1" applyFont="1"/>
    <xf numFmtId="166" fontId="9" fillId="0" borderId="0" xfId="0" applyNumberFormat="1" applyFont="1"/>
    <xf numFmtId="164" fontId="11" fillId="0" borderId="0" xfId="0" applyNumberFormat="1" applyFont="1"/>
    <xf numFmtId="166" fontId="11" fillId="0" borderId="0" xfId="0" applyNumberFormat="1" applyFont="1"/>
    <xf numFmtId="2" fontId="11" fillId="0" borderId="0" xfId="0" applyNumberFormat="1" applyFont="1"/>
    <xf numFmtId="2" fontId="9" fillId="0" borderId="0" xfId="0" applyNumberFormat="1" applyFont="1"/>
    <xf numFmtId="49" fontId="10" fillId="0" borderId="0" xfId="0" applyNumberFormat="1" applyFont="1" applyAlignment="1">
      <alignment wrapText="1"/>
    </xf>
    <xf numFmtId="49" fontId="3" fillId="0" borderId="0" xfId="0" applyNumberFormat="1" applyFont="1" applyAlignment="1">
      <alignment wrapText="1"/>
    </xf>
    <xf numFmtId="49" fontId="11" fillId="0" borderId="0" xfId="0" applyNumberFormat="1" applyFont="1" applyAlignment="1">
      <alignment wrapText="1"/>
    </xf>
    <xf numFmtId="49" fontId="9" fillId="0" borderId="0" xfId="0" applyNumberFormat="1" applyFont="1" applyAlignment="1">
      <alignment wrapText="1"/>
    </xf>
    <xf numFmtId="49" fontId="0" fillId="0" borderId="0" xfId="0" applyNumberFormat="1" applyAlignment="1">
      <alignment wrapText="1"/>
    </xf>
    <xf numFmtId="1" fontId="2" fillId="0" borderId="0" xfId="0" applyNumberFormat="1" applyFont="1" applyAlignment="1">
      <alignment horizontal="right"/>
    </xf>
    <xf numFmtId="1" fontId="0" fillId="0" borderId="0" xfId="0" applyNumberFormat="1"/>
    <xf numFmtId="49"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C24"/>
  <sheetViews>
    <sheetView tabSelected="1" workbookViewId="0">
      <selection activeCell="D6" sqref="D6"/>
    </sheetView>
  </sheetViews>
  <sheetFormatPr defaultRowHeight="15"/>
  <sheetData>
    <row r="1" spans="1:3">
      <c r="A1" s="2" t="s">
        <v>54</v>
      </c>
    </row>
    <row r="2" spans="1:3">
      <c r="A2" s="1">
        <v>168.107</v>
      </c>
    </row>
    <row r="3" spans="1:3">
      <c r="A3" s="1">
        <v>180.16499999999999</v>
      </c>
    </row>
    <row r="4" spans="1:3">
      <c r="A4" s="1">
        <v>225.15600000000001</v>
      </c>
    </row>
    <row r="5" spans="1:3">
      <c r="A5" s="1">
        <v>250.66200000000001</v>
      </c>
    </row>
    <row r="7" spans="1:3">
      <c r="A7" s="2" t="s">
        <v>0</v>
      </c>
    </row>
    <row r="8" spans="1:3">
      <c r="A8" s="27">
        <v>1</v>
      </c>
      <c r="B8" t="s">
        <v>55</v>
      </c>
    </row>
    <row r="9" spans="1:3">
      <c r="A9" s="27">
        <v>2</v>
      </c>
      <c r="B9" t="s">
        <v>4</v>
      </c>
    </row>
    <row r="10" spans="1:3">
      <c r="A10" s="27">
        <v>3</v>
      </c>
      <c r="B10" t="s">
        <v>56</v>
      </c>
      <c r="C10" t="s">
        <v>57</v>
      </c>
    </row>
    <row r="11" spans="1:3">
      <c r="A11" s="28">
        <v>4</v>
      </c>
      <c r="B11" t="s">
        <v>4</v>
      </c>
    </row>
    <row r="12" spans="1:3">
      <c r="A12" s="28">
        <v>5</v>
      </c>
      <c r="B12" t="s">
        <v>58</v>
      </c>
      <c r="C12" t="s">
        <v>59</v>
      </c>
    </row>
    <row r="13" spans="1:3">
      <c r="A13" s="28">
        <v>6</v>
      </c>
    </row>
    <row r="14" spans="1:3">
      <c r="A14" s="28">
        <v>7</v>
      </c>
      <c r="B14" t="s">
        <v>60</v>
      </c>
    </row>
    <row r="15" spans="1:3">
      <c r="A15" s="28">
        <v>8</v>
      </c>
      <c r="B15" t="s">
        <v>4</v>
      </c>
    </row>
    <row r="16" spans="1:3">
      <c r="A16" s="28">
        <v>9</v>
      </c>
      <c r="B16" t="s">
        <v>61</v>
      </c>
    </row>
    <row r="17" spans="1:3">
      <c r="A17" s="28">
        <v>10</v>
      </c>
      <c r="B17" t="s">
        <v>62</v>
      </c>
    </row>
    <row r="18" spans="1:3">
      <c r="A18" s="28">
        <v>11</v>
      </c>
      <c r="B18" t="s">
        <v>4</v>
      </c>
      <c r="C18" t="s">
        <v>63</v>
      </c>
    </row>
    <row r="19" spans="1:3">
      <c r="A19" s="28">
        <v>12</v>
      </c>
      <c r="B19" t="s">
        <v>64</v>
      </c>
    </row>
    <row r="20" spans="1:3">
      <c r="A20" s="29"/>
    </row>
    <row r="21" spans="1:3">
      <c r="A21" s="29"/>
    </row>
    <row r="22" spans="1:3">
      <c r="A22" s="29"/>
    </row>
    <row r="23" spans="1:3">
      <c r="A23" s="29"/>
    </row>
    <row r="24" spans="1:3">
      <c r="A24" s="29"/>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dimension ref="B1:K71"/>
  <sheetViews>
    <sheetView workbookViewId="0">
      <selection activeCell="K10" sqref="K10"/>
    </sheetView>
  </sheetViews>
  <sheetFormatPr defaultRowHeight="15"/>
  <cols>
    <col min="3" max="3" width="13.7109375" style="13" customWidth="1"/>
    <col min="4" max="5" width="11.7109375" style="6" customWidth="1"/>
    <col min="6" max="7" width="10.42578125" style="12" customWidth="1"/>
    <col min="8" max="8" width="10.7109375" style="3" customWidth="1"/>
  </cols>
  <sheetData>
    <row r="1" spans="2:11">
      <c r="C1" s="13" t="s">
        <v>5</v>
      </c>
      <c r="D1" s="6" t="s">
        <v>20</v>
      </c>
      <c r="F1" s="12" t="s">
        <v>48</v>
      </c>
    </row>
    <row r="2" spans="2:11" ht="45" customHeight="1">
      <c r="C2" s="22" t="s">
        <v>51</v>
      </c>
      <c r="D2" s="23" t="s">
        <v>50</v>
      </c>
      <c r="E2" s="24" t="s">
        <v>52</v>
      </c>
      <c r="F2" s="25" t="s">
        <v>49</v>
      </c>
      <c r="G2" s="24" t="s">
        <v>52</v>
      </c>
      <c r="H2" s="26"/>
      <c r="I2" t="s">
        <v>53</v>
      </c>
    </row>
    <row r="3" spans="2:11">
      <c r="C3" s="15">
        <v>62.710999999999999</v>
      </c>
      <c r="D3" s="16">
        <v>62.777999999999999</v>
      </c>
      <c r="E3" s="19">
        <f>D3-C3</f>
        <v>6.7000000000000171E-2</v>
      </c>
      <c r="F3" s="17">
        <v>62.139000000000003</v>
      </c>
      <c r="G3" s="19">
        <f>F3-C3</f>
        <v>-0.57199999999999562</v>
      </c>
      <c r="H3" s="8"/>
      <c r="I3" s="8">
        <f>E3-G3</f>
        <v>0.63899999999999579</v>
      </c>
    </row>
    <row r="4" spans="2:11">
      <c r="C4" s="15">
        <v>66.694999999999993</v>
      </c>
      <c r="D4" s="16">
        <v>66.308999999999997</v>
      </c>
      <c r="E4" s="19">
        <f t="shared" ref="E4:E26" si="0">D4-C4</f>
        <v>-0.38599999999999568</v>
      </c>
      <c r="F4" s="17">
        <v>66.239000000000004</v>
      </c>
      <c r="G4" s="19">
        <f t="shared" ref="G4:G26" si="1">F4-C4</f>
        <v>-0.45599999999998886</v>
      </c>
      <c r="H4" s="8"/>
      <c r="I4" s="8">
        <f t="shared" ref="I4:I10" si="2">E4-G4</f>
        <v>6.9999999999993179E-2</v>
      </c>
      <c r="J4" s="8">
        <v>70</v>
      </c>
    </row>
    <row r="5" spans="2:11">
      <c r="C5" s="15">
        <v>70.753</v>
      </c>
      <c r="D5" s="16">
        <v>70.320999999999998</v>
      </c>
      <c r="E5" s="19">
        <f t="shared" si="0"/>
        <v>-0.43200000000000216</v>
      </c>
      <c r="F5" s="17">
        <v>70.385000000000005</v>
      </c>
      <c r="G5" s="19">
        <f t="shared" si="1"/>
        <v>-0.367999999999995</v>
      </c>
      <c r="H5" s="8"/>
      <c r="I5" s="8">
        <f t="shared" si="2"/>
        <v>-6.4000000000007162E-2</v>
      </c>
      <c r="J5" s="8">
        <v>64</v>
      </c>
      <c r="K5" s="8">
        <f>AVERAGE(J4:J6)</f>
        <v>66</v>
      </c>
    </row>
    <row r="6" spans="2:11">
      <c r="C6" s="15">
        <v>74.998999999999995</v>
      </c>
      <c r="D6" s="16">
        <v>74.516999999999996</v>
      </c>
      <c r="E6" s="19">
        <f t="shared" si="0"/>
        <v>-0.48199999999999932</v>
      </c>
      <c r="F6" s="17">
        <v>74.453000000000003</v>
      </c>
      <c r="G6" s="19">
        <f t="shared" si="1"/>
        <v>-0.54599999999999227</v>
      </c>
      <c r="H6" s="8"/>
      <c r="I6" s="8">
        <f t="shared" si="2"/>
        <v>6.3999999999992951E-2</v>
      </c>
      <c r="J6" s="8">
        <v>64</v>
      </c>
    </row>
    <row r="7" spans="2:11">
      <c r="C7" s="15">
        <v>78.855999999999995</v>
      </c>
      <c r="D7" s="16">
        <v>78.597999999999999</v>
      </c>
      <c r="E7" s="19">
        <f t="shared" si="0"/>
        <v>-0.25799999999999557</v>
      </c>
      <c r="F7" s="17">
        <v>78.753</v>
      </c>
      <c r="G7" s="19">
        <f t="shared" si="1"/>
        <v>-0.10299999999999443</v>
      </c>
      <c r="H7" s="8"/>
      <c r="I7" s="8">
        <f t="shared" si="2"/>
        <v>-0.15500000000000114</v>
      </c>
      <c r="J7" s="8"/>
    </row>
    <row r="8" spans="2:11">
      <c r="C8" s="15">
        <v>82.281000000000006</v>
      </c>
      <c r="D8" s="16">
        <v>81.831999999999994</v>
      </c>
      <c r="E8" s="19">
        <f t="shared" si="0"/>
        <v>-0.44900000000001228</v>
      </c>
      <c r="F8" s="17">
        <v>82.156000000000006</v>
      </c>
      <c r="G8" s="19">
        <f t="shared" si="1"/>
        <v>-0.125</v>
      </c>
      <c r="H8" s="8"/>
      <c r="I8" s="8">
        <f t="shared" si="2"/>
        <v>-0.32400000000001228</v>
      </c>
      <c r="J8" s="8"/>
    </row>
    <row r="9" spans="2:11">
      <c r="C9" s="15">
        <v>86.381</v>
      </c>
      <c r="D9" s="16">
        <v>85.69</v>
      </c>
      <c r="E9" s="19">
        <f t="shared" si="0"/>
        <v>-0.6910000000000025</v>
      </c>
      <c r="F9" s="17">
        <v>86.221000000000004</v>
      </c>
      <c r="G9" s="19">
        <f t="shared" si="1"/>
        <v>-0.15999999999999659</v>
      </c>
      <c r="H9" s="8"/>
      <c r="I9" s="8">
        <f t="shared" si="2"/>
        <v>-0.53100000000000591</v>
      </c>
      <c r="J9" s="8"/>
    </row>
    <row r="10" spans="2:11">
      <c r="C10" s="15">
        <v>90.563999999999993</v>
      </c>
      <c r="D10" s="16">
        <v>89.716999999999999</v>
      </c>
      <c r="E10" s="19">
        <f t="shared" si="0"/>
        <v>-0.8469999999999942</v>
      </c>
      <c r="F10" s="17">
        <v>90.247</v>
      </c>
      <c r="G10" s="19">
        <f t="shared" si="1"/>
        <v>-0.31699999999999307</v>
      </c>
      <c r="H10" s="8"/>
      <c r="I10" s="8">
        <f t="shared" si="2"/>
        <v>-0.53000000000000114</v>
      </c>
      <c r="J10" s="8"/>
    </row>
    <row r="11" spans="2:11">
      <c r="B11" t="s">
        <v>14</v>
      </c>
      <c r="C11" s="15"/>
      <c r="D11" s="16"/>
      <c r="E11" s="20">
        <f>AVERAGE(E3:E10)</f>
        <v>-0.43475000000000019</v>
      </c>
      <c r="F11" s="21"/>
      <c r="G11" s="20">
        <f>AVERAGE(G3:G10)</f>
        <v>-0.33087499999999448</v>
      </c>
      <c r="H11" s="20"/>
    </row>
    <row r="12" spans="2:11">
      <c r="B12" t="s">
        <v>13</v>
      </c>
      <c r="C12" s="15"/>
      <c r="D12" s="16"/>
      <c r="E12" s="20">
        <f>STDEV(E3:E11)</f>
        <v>0.25578983072045652</v>
      </c>
      <c r="F12" s="21"/>
      <c r="G12" s="20">
        <f>STDEV(G3:G11)</f>
        <v>0.17505601782000932</v>
      </c>
      <c r="H12" s="20"/>
    </row>
    <row r="13" spans="2:11">
      <c r="C13" s="15"/>
      <c r="D13" s="16"/>
      <c r="E13" s="18"/>
      <c r="F13" s="17"/>
      <c r="G13" s="18"/>
    </row>
    <row r="14" spans="2:11">
      <c r="C14" s="15">
        <v>94.561000000000007</v>
      </c>
      <c r="D14" s="16">
        <v>94.084000000000003</v>
      </c>
      <c r="E14" s="18">
        <f t="shared" si="0"/>
        <v>-0.47700000000000387</v>
      </c>
      <c r="F14" s="17">
        <v>94.777000000000001</v>
      </c>
      <c r="G14" s="18">
        <f t="shared" si="1"/>
        <v>0.21599999999999397</v>
      </c>
    </row>
    <row r="15" spans="2:11">
      <c r="C15" s="15">
        <v>98.933000000000007</v>
      </c>
      <c r="D15" s="16">
        <v>98.393000000000001</v>
      </c>
      <c r="E15" s="18">
        <f t="shared" si="0"/>
        <v>-0.54000000000000625</v>
      </c>
      <c r="F15" s="17">
        <v>98.828000000000003</v>
      </c>
      <c r="G15" s="18">
        <f t="shared" si="1"/>
        <v>-0.10500000000000398</v>
      </c>
    </row>
    <row r="16" spans="2:11">
      <c r="C16" s="15">
        <v>102.66500000000001</v>
      </c>
      <c r="D16" s="16">
        <v>102.247</v>
      </c>
      <c r="E16" s="18">
        <f t="shared" si="0"/>
        <v>-0.41800000000000637</v>
      </c>
      <c r="F16" s="17">
        <v>102.64</v>
      </c>
      <c r="G16" s="18">
        <f t="shared" si="1"/>
        <v>-2.5000000000005684E-2</v>
      </c>
    </row>
    <row r="17" spans="3:7">
      <c r="C17" s="13">
        <v>106.648</v>
      </c>
      <c r="D17" s="6">
        <v>106.34399999999999</v>
      </c>
      <c r="E17" s="18">
        <f t="shared" si="0"/>
        <v>-0.30400000000000205</v>
      </c>
      <c r="F17" s="12">
        <v>106.68300000000001</v>
      </c>
      <c r="G17" s="18">
        <f t="shared" si="1"/>
        <v>3.50000000000108E-2</v>
      </c>
    </row>
    <row r="18" spans="3:7">
      <c r="C18" s="13">
        <v>111.172</v>
      </c>
      <c r="D18" s="6">
        <v>111.081</v>
      </c>
      <c r="E18" s="18">
        <f t="shared" si="0"/>
        <v>-9.0999999999993975E-2</v>
      </c>
      <c r="F18" s="12">
        <v>111.143</v>
      </c>
      <c r="G18" s="18">
        <f t="shared" si="1"/>
        <v>-2.8999999999996362E-2</v>
      </c>
    </row>
    <row r="19" spans="3:7">
      <c r="C19" s="13">
        <v>115.396</v>
      </c>
      <c r="D19" s="6">
        <v>115.17</v>
      </c>
      <c r="E19" s="18">
        <f t="shared" si="0"/>
        <v>-0.22599999999999909</v>
      </c>
      <c r="F19" s="12">
        <v>115.396</v>
      </c>
      <c r="G19" s="18">
        <f t="shared" si="1"/>
        <v>0</v>
      </c>
    </row>
    <row r="20" spans="3:7">
      <c r="C20" s="13">
        <v>119.553</v>
      </c>
      <c r="D20" s="6">
        <v>118.928</v>
      </c>
      <c r="E20" s="18">
        <f t="shared" si="0"/>
        <v>-0.625</v>
      </c>
      <c r="F20" s="12">
        <v>119.66500000000001</v>
      </c>
      <c r="G20" s="18">
        <f t="shared" si="1"/>
        <v>0.11200000000000898</v>
      </c>
    </row>
    <row r="21" spans="3:7">
      <c r="C21" s="13">
        <v>123.874</v>
      </c>
      <c r="D21" s="6">
        <v>122.58499999999999</v>
      </c>
      <c r="E21" s="18">
        <f t="shared" si="0"/>
        <v>-1.2890000000000015</v>
      </c>
      <c r="F21" s="12">
        <v>123.547</v>
      </c>
      <c r="G21" s="18">
        <f t="shared" si="1"/>
        <v>-0.32699999999999818</v>
      </c>
    </row>
    <row r="22" spans="3:7">
      <c r="C22" s="13">
        <v>127.92</v>
      </c>
      <c r="D22" s="6">
        <v>127.726</v>
      </c>
      <c r="E22" s="18">
        <f t="shared" si="0"/>
        <v>-0.19400000000000261</v>
      </c>
      <c r="F22" s="12">
        <v>127.735</v>
      </c>
      <c r="G22" s="18">
        <f t="shared" si="1"/>
        <v>-0.18500000000000227</v>
      </c>
    </row>
    <row r="23" spans="3:7">
      <c r="C23" s="13">
        <v>132.52600000000001</v>
      </c>
      <c r="D23" s="6">
        <v>133.50299999999999</v>
      </c>
      <c r="E23" s="18">
        <f t="shared" si="0"/>
        <v>0.97699999999997544</v>
      </c>
      <c r="F23" s="12">
        <v>132.267</v>
      </c>
      <c r="G23" s="18">
        <f t="shared" si="1"/>
        <v>-0.25900000000001455</v>
      </c>
    </row>
    <row r="24" spans="3:7">
      <c r="C24" s="13">
        <v>136.845</v>
      </c>
      <c r="D24" s="6">
        <v>137.517</v>
      </c>
      <c r="E24" s="18">
        <f t="shared" si="0"/>
        <v>0.67199999999999704</v>
      </c>
      <c r="F24" s="12">
        <v>136.13999999999999</v>
      </c>
      <c r="G24" s="18">
        <f t="shared" si="1"/>
        <v>-0.70500000000001251</v>
      </c>
    </row>
    <row r="25" spans="3:7">
      <c r="C25" s="13">
        <v>141.80699999999999</v>
      </c>
      <c r="D25" s="6">
        <v>141.40700000000001</v>
      </c>
      <c r="E25" s="18">
        <f t="shared" si="0"/>
        <v>-0.39999999999997726</v>
      </c>
      <c r="F25" s="12">
        <v>141.41</v>
      </c>
      <c r="G25" s="18">
        <f t="shared" si="1"/>
        <v>-0.39699999999999136</v>
      </c>
    </row>
    <row r="26" spans="3:7">
      <c r="C26" s="13">
        <v>145.88900000000001</v>
      </c>
      <c r="D26" s="6">
        <v>144.262</v>
      </c>
      <c r="E26" s="18">
        <f t="shared" si="0"/>
        <v>-1.6270000000000095</v>
      </c>
      <c r="F26" s="12">
        <v>145.453</v>
      </c>
      <c r="G26" s="18">
        <f t="shared" si="1"/>
        <v>-0.43600000000000705</v>
      </c>
    </row>
    <row r="27" spans="3:7">
      <c r="D27" s="6">
        <v>146.22900000000001</v>
      </c>
      <c r="F27" s="12">
        <v>149.98699999999999</v>
      </c>
    </row>
    <row r="28" spans="3:7">
      <c r="C28" s="13">
        <v>149.791</v>
      </c>
      <c r="D28" s="6">
        <v>149.327</v>
      </c>
      <c r="F28" s="12">
        <v>153.09</v>
      </c>
    </row>
    <row r="29" spans="3:7">
      <c r="C29" s="13">
        <v>154.38300000000001</v>
      </c>
      <c r="D29" s="6">
        <v>151.83099999999999</v>
      </c>
      <c r="F29" s="12">
        <v>157.596</v>
      </c>
    </row>
    <row r="30" spans="3:7">
      <c r="C30" s="13">
        <v>158.05600000000001</v>
      </c>
      <c r="D30" s="6">
        <v>154.47800000000001</v>
      </c>
      <c r="F30" s="12">
        <v>160.596</v>
      </c>
    </row>
    <row r="31" spans="3:7">
      <c r="C31" s="13">
        <v>161.90600000000001</v>
      </c>
      <c r="D31" s="6">
        <v>158.59899999999999</v>
      </c>
      <c r="F31" s="12">
        <v>163.61199999999999</v>
      </c>
    </row>
    <row r="32" spans="3:7">
      <c r="C32" s="13">
        <v>165.67</v>
      </c>
      <c r="D32" s="6">
        <v>162.14400000000001</v>
      </c>
      <c r="F32" s="12">
        <v>166.029</v>
      </c>
    </row>
    <row r="33" spans="3:6">
      <c r="C33" s="14">
        <v>172.512</v>
      </c>
      <c r="D33" s="6">
        <v>164.654</v>
      </c>
      <c r="F33" s="12">
        <v>169.02</v>
      </c>
    </row>
    <row r="34" spans="3:6">
      <c r="C34" s="14">
        <v>178.46299999999999</v>
      </c>
      <c r="D34" s="6">
        <v>172.36600000000001</v>
      </c>
      <c r="F34" s="12">
        <v>172.66499999999999</v>
      </c>
    </row>
    <row r="35" spans="3:6">
      <c r="C35" s="14">
        <v>180.054</v>
      </c>
      <c r="D35" s="6">
        <v>175.52199999999999</v>
      </c>
      <c r="F35" s="12">
        <v>176.97499999999999</v>
      </c>
    </row>
    <row r="36" spans="3:6">
      <c r="D36" s="6">
        <v>179.834</v>
      </c>
      <c r="F36" s="12">
        <v>180.678</v>
      </c>
    </row>
    <row r="37" spans="3:6">
      <c r="C37" s="13">
        <v>190.50299999999999</v>
      </c>
      <c r="D37" s="6">
        <v>182.352</v>
      </c>
      <c r="F37" s="12">
        <v>186.864</v>
      </c>
    </row>
    <row r="38" spans="3:6">
      <c r="C38" s="13">
        <v>194.38</v>
      </c>
      <c r="D38" s="6">
        <v>185.33600000000001</v>
      </c>
      <c r="F38" s="12">
        <v>190.358</v>
      </c>
    </row>
    <row r="39" spans="3:6">
      <c r="C39" s="13">
        <v>197.73400000000001</v>
      </c>
      <c r="D39" s="6">
        <v>187.80799999999999</v>
      </c>
      <c r="F39" s="12">
        <v>193.72900000000001</v>
      </c>
    </row>
    <row r="40" spans="3:6">
      <c r="C40" s="13">
        <v>203.7</v>
      </c>
      <c r="D40" s="6">
        <v>190.09800000000001</v>
      </c>
      <c r="F40" s="12">
        <v>197.619</v>
      </c>
    </row>
    <row r="41" spans="3:6">
      <c r="C41" s="13">
        <v>208.59299999999999</v>
      </c>
      <c r="D41" s="6">
        <v>194.51</v>
      </c>
      <c r="F41" s="12">
        <v>201.804</v>
      </c>
    </row>
    <row r="42" spans="3:6">
      <c r="C42" s="13">
        <v>212.76499999999999</v>
      </c>
      <c r="D42" s="6">
        <v>197.25200000000001</v>
      </c>
      <c r="F42" s="12">
        <v>206.94</v>
      </c>
    </row>
    <row r="43" spans="3:6">
      <c r="C43" s="13">
        <v>216.73599999999999</v>
      </c>
      <c r="D43" s="6">
        <v>201.428</v>
      </c>
      <c r="F43" s="12">
        <v>208.61600000000001</v>
      </c>
    </row>
    <row r="44" spans="3:6">
      <c r="C44" s="13">
        <v>220.10300000000001</v>
      </c>
      <c r="D44" s="6">
        <v>203.61699999999999</v>
      </c>
      <c r="F44" s="12">
        <v>211.166</v>
      </c>
    </row>
    <row r="45" spans="3:6">
      <c r="C45" s="13">
        <v>223.34800000000001</v>
      </c>
      <c r="D45" s="6">
        <v>208.02799999999999</v>
      </c>
      <c r="F45" s="12">
        <v>213.185</v>
      </c>
    </row>
    <row r="46" spans="3:6">
      <c r="C46" s="14">
        <v>237.804</v>
      </c>
      <c r="D46" s="6">
        <v>212.006</v>
      </c>
      <c r="F46" s="12">
        <v>218.048</v>
      </c>
    </row>
    <row r="47" spans="3:6">
      <c r="C47" s="14">
        <v>242.988</v>
      </c>
      <c r="D47" s="6">
        <v>215.74799999999999</v>
      </c>
      <c r="F47" s="12">
        <v>219.93</v>
      </c>
    </row>
    <row r="48" spans="3:6">
      <c r="C48" s="14">
        <v>244.75200000000001</v>
      </c>
      <c r="D48" s="6">
        <v>219.816</v>
      </c>
      <c r="F48" s="12">
        <v>222.88399999999999</v>
      </c>
    </row>
    <row r="49" spans="3:6">
      <c r="C49" s="14">
        <v>246.256</v>
      </c>
      <c r="D49" s="6">
        <v>223.535</v>
      </c>
      <c r="F49" s="12">
        <v>230.16900000000001</v>
      </c>
    </row>
    <row r="50" spans="3:6">
      <c r="C50" s="14">
        <v>247.864</v>
      </c>
      <c r="D50" s="6">
        <v>228.47800000000001</v>
      </c>
      <c r="F50" s="12">
        <v>236.35</v>
      </c>
    </row>
    <row r="51" spans="3:6">
      <c r="C51" s="14">
        <v>249.48</v>
      </c>
      <c r="D51" s="6">
        <v>234.14400000000001</v>
      </c>
      <c r="F51" s="12">
        <v>238.81100000000001</v>
      </c>
    </row>
    <row r="52" spans="3:6">
      <c r="C52" s="13">
        <v>253.11</v>
      </c>
      <c r="D52" s="6">
        <v>237.89599999999999</v>
      </c>
      <c r="F52" s="12">
        <v>242.01599999999999</v>
      </c>
    </row>
    <row r="53" spans="3:6">
      <c r="C53" s="13">
        <v>256.72699999999998</v>
      </c>
      <c r="D53" s="6">
        <v>241.18799999999999</v>
      </c>
      <c r="F53" s="12">
        <v>243.22499999999999</v>
      </c>
    </row>
    <row r="54" spans="3:6">
      <c r="C54" s="13">
        <v>260.56599999999997</v>
      </c>
      <c r="D54" s="6">
        <v>242.40600000000001</v>
      </c>
      <c r="F54" s="12">
        <v>246.08500000000001</v>
      </c>
    </row>
    <row r="55" spans="3:6">
      <c r="C55" s="13">
        <v>264.95800000000003</v>
      </c>
      <c r="D55" s="6">
        <v>244.70599999999999</v>
      </c>
      <c r="F55" s="12">
        <v>250.208</v>
      </c>
    </row>
    <row r="56" spans="3:6">
      <c r="C56" s="13">
        <v>268.80200000000002</v>
      </c>
      <c r="F56" s="12">
        <v>253.494</v>
      </c>
    </row>
    <row r="57" spans="3:6">
      <c r="C57" s="13">
        <v>272.995</v>
      </c>
      <c r="F57" s="12">
        <v>256.11799999999999</v>
      </c>
    </row>
    <row r="58" spans="3:6">
      <c r="C58" s="13">
        <v>277.30700000000002</v>
      </c>
      <c r="D58" s="6">
        <v>249.17</v>
      </c>
      <c r="F58" s="12">
        <v>259.80700000000002</v>
      </c>
    </row>
    <row r="59" spans="3:6">
      <c r="C59" s="13">
        <v>281.59399999999999</v>
      </c>
      <c r="D59" s="6">
        <v>252.398</v>
      </c>
      <c r="F59" s="12">
        <v>263.50200000000001</v>
      </c>
    </row>
    <row r="60" spans="3:6">
      <c r="C60" s="13">
        <v>285.69499999999999</v>
      </c>
      <c r="D60" s="6">
        <v>256.685</v>
      </c>
      <c r="F60" s="12">
        <v>267.61700000000002</v>
      </c>
    </row>
    <row r="61" spans="3:6">
      <c r="C61" s="13">
        <v>289.73399999999998</v>
      </c>
      <c r="D61" s="6">
        <v>260.00099999999998</v>
      </c>
      <c r="F61" s="12">
        <v>272.19799999999998</v>
      </c>
    </row>
    <row r="62" spans="3:6">
      <c r="C62" s="13">
        <v>293.32100000000003</v>
      </c>
      <c r="D62" s="6">
        <v>264.83</v>
      </c>
      <c r="F62" s="12">
        <v>276.77499999999998</v>
      </c>
    </row>
    <row r="63" spans="3:6">
      <c r="C63" s="13">
        <v>296.858</v>
      </c>
      <c r="D63" s="6">
        <v>268.62799999999999</v>
      </c>
      <c r="F63" s="12">
        <v>280.08300000000003</v>
      </c>
    </row>
    <row r="64" spans="3:6">
      <c r="D64" s="6">
        <v>272.81700000000001</v>
      </c>
      <c r="F64" s="12">
        <v>284.69499999999999</v>
      </c>
    </row>
    <row r="65" spans="4:6">
      <c r="D65" s="6">
        <v>277.113</v>
      </c>
      <c r="F65" s="12">
        <v>288.80399999999997</v>
      </c>
    </row>
    <row r="66" spans="4:6">
      <c r="D66" s="6">
        <v>281.37700000000001</v>
      </c>
      <c r="F66" s="12">
        <v>292.99900000000002</v>
      </c>
    </row>
    <row r="67" spans="4:6">
      <c r="D67" s="6">
        <v>285.47899999999998</v>
      </c>
      <c r="F67" s="12">
        <v>296.03399999999999</v>
      </c>
    </row>
    <row r="68" spans="4:6">
      <c r="D68" s="6">
        <v>289.483</v>
      </c>
    </row>
    <row r="69" spans="4:6">
      <c r="D69" s="6">
        <v>293.65600000000001</v>
      </c>
    </row>
    <row r="70" spans="4:6">
      <c r="D70" s="6">
        <v>296.75400000000002</v>
      </c>
    </row>
    <row r="71" spans="4:6">
      <c r="D71" s="6">
        <v>298.95499999999998</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O75"/>
  <sheetViews>
    <sheetView workbookViewId="0">
      <selection activeCell="H30" sqref="H30"/>
    </sheetView>
  </sheetViews>
  <sheetFormatPr defaultRowHeight="15"/>
  <cols>
    <col min="6" max="6" width="9.140625" style="3"/>
    <col min="8" max="8" width="9.140625" style="5"/>
  </cols>
  <sheetData>
    <row r="1" spans="1:15">
      <c r="A1" t="s">
        <v>5</v>
      </c>
    </row>
    <row r="2" spans="1:15">
      <c r="A2" t="s">
        <v>2</v>
      </c>
      <c r="B2" t="s">
        <v>1</v>
      </c>
      <c r="C2" t="s">
        <v>2</v>
      </c>
      <c r="D2" t="s">
        <v>1</v>
      </c>
      <c r="G2" s="2" t="s">
        <v>8</v>
      </c>
    </row>
    <row r="3" spans="1:15">
      <c r="A3" t="s">
        <v>6</v>
      </c>
      <c r="C3" t="s">
        <v>7</v>
      </c>
      <c r="E3" t="s">
        <v>38</v>
      </c>
      <c r="F3" s="3" t="s">
        <v>8</v>
      </c>
      <c r="G3" t="s">
        <v>14</v>
      </c>
      <c r="H3" s="3">
        <f>AVERAGE(F5:F38)</f>
        <v>2.5352941176470384E-2</v>
      </c>
    </row>
    <row r="4" spans="1:15">
      <c r="A4">
        <v>3.141</v>
      </c>
      <c r="B4">
        <v>3.1219999999999999</v>
      </c>
      <c r="G4" t="s">
        <v>13</v>
      </c>
      <c r="H4" s="3">
        <f>STDEV(F5:F38)</f>
        <v>3.1039449339989065E-2</v>
      </c>
      <c r="J4" s="2" t="s">
        <v>30</v>
      </c>
    </row>
    <row r="5" spans="1:15">
      <c r="A5">
        <v>8.2620000000000005</v>
      </c>
      <c r="B5">
        <v>8.218</v>
      </c>
      <c r="C5">
        <f>A5-A4</f>
        <v>5.1210000000000004</v>
      </c>
      <c r="D5">
        <f>B5-B4</f>
        <v>5.0960000000000001</v>
      </c>
      <c r="E5">
        <f>C5-D5</f>
        <v>2.5000000000000355E-2</v>
      </c>
      <c r="F5" s="3">
        <f>A5-B5</f>
        <v>4.4000000000000483E-2</v>
      </c>
      <c r="G5" t="s">
        <v>11</v>
      </c>
      <c r="H5" s="3">
        <f>MIN(F5:F38)</f>
        <v>-4.3000000000006366E-2</v>
      </c>
      <c r="L5" t="s">
        <v>27</v>
      </c>
      <c r="N5" t="s">
        <v>31</v>
      </c>
    </row>
    <row r="6" spans="1:15">
      <c r="A6">
        <v>11.484</v>
      </c>
      <c r="B6">
        <v>11.499000000000001</v>
      </c>
      <c r="C6">
        <f t="shared" ref="C6:C44" si="0">A6-A5</f>
        <v>3.2219999999999995</v>
      </c>
      <c r="D6">
        <f t="shared" ref="D6:D44" si="1">B6-B5</f>
        <v>3.2810000000000006</v>
      </c>
      <c r="E6">
        <f t="shared" ref="E6:E69" si="2">C6-D6</f>
        <v>-5.9000000000001052E-2</v>
      </c>
      <c r="F6" s="3">
        <f t="shared" ref="F6:F69" si="3">A6-B6</f>
        <v>-1.5000000000000568E-2</v>
      </c>
      <c r="G6" s="3" t="s">
        <v>12</v>
      </c>
      <c r="H6" s="3">
        <f>MAX(F6:F39)</f>
        <v>9.9999999999994316E-2</v>
      </c>
      <c r="J6" t="s">
        <v>14</v>
      </c>
      <c r="K6" s="8">
        <f>AVERAGE(C5:C75)</f>
        <v>4.0323934426229506</v>
      </c>
      <c r="L6">
        <f>60/K6</f>
        <v>14.879500439067227</v>
      </c>
      <c r="N6">
        <v>89.7</v>
      </c>
      <c r="O6">
        <v>0.66888807785888071</v>
      </c>
    </row>
    <row r="7" spans="1:15">
      <c r="A7">
        <v>15.224</v>
      </c>
      <c r="B7">
        <v>15.15</v>
      </c>
      <c r="C7">
        <f t="shared" si="0"/>
        <v>3.74</v>
      </c>
      <c r="D7">
        <f t="shared" si="1"/>
        <v>3.6509999999999998</v>
      </c>
      <c r="E7">
        <f t="shared" si="2"/>
        <v>8.9000000000000412E-2</v>
      </c>
      <c r="F7" s="3">
        <f t="shared" si="3"/>
        <v>7.3999999999999844E-2</v>
      </c>
      <c r="J7" t="s">
        <v>13</v>
      </c>
      <c r="K7" s="8">
        <f>STDEV(C5:C75)</f>
        <v>0.65960696071445257</v>
      </c>
      <c r="N7" t="s">
        <v>32</v>
      </c>
    </row>
    <row r="8" spans="1:15">
      <c r="A8">
        <v>20.158999999999999</v>
      </c>
      <c r="B8">
        <v>20.149000000000001</v>
      </c>
      <c r="C8">
        <f t="shared" si="0"/>
        <v>4.9349999999999987</v>
      </c>
      <c r="D8">
        <f t="shared" si="1"/>
        <v>4.9990000000000006</v>
      </c>
      <c r="E8">
        <f t="shared" si="2"/>
        <v>-6.4000000000001833E-2</v>
      </c>
      <c r="F8" s="3">
        <f t="shared" si="3"/>
        <v>9.9999999999980105E-3</v>
      </c>
      <c r="G8" s="2" t="s">
        <v>37</v>
      </c>
      <c r="J8" t="s">
        <v>28</v>
      </c>
      <c r="K8" s="8">
        <f>MAX(C5:C75)</f>
        <v>5.9659999999999798</v>
      </c>
      <c r="N8">
        <f>K6/O6</f>
        <v>6.0285024895804593</v>
      </c>
    </row>
    <row r="9" spans="1:15">
      <c r="A9">
        <v>24.422000000000001</v>
      </c>
      <c r="B9">
        <v>24.4</v>
      </c>
      <c r="C9">
        <f t="shared" si="0"/>
        <v>4.2630000000000017</v>
      </c>
      <c r="D9">
        <f t="shared" si="1"/>
        <v>4.2509999999999977</v>
      </c>
      <c r="E9">
        <f t="shared" si="2"/>
        <v>1.2000000000004007E-2</v>
      </c>
      <c r="F9" s="3">
        <f t="shared" si="3"/>
        <v>2.2000000000002018E-2</v>
      </c>
      <c r="G9" t="s">
        <v>14</v>
      </c>
      <c r="H9" s="3">
        <f>AVERAGE(E5:E75)</f>
        <v>-1.3114754098321354E-4</v>
      </c>
      <c r="J9" t="s">
        <v>29</v>
      </c>
      <c r="K9" s="8">
        <f>MIN(C5:C75)</f>
        <v>1.6080000000000041</v>
      </c>
    </row>
    <row r="10" spans="1:15">
      <c r="A10">
        <v>29.189</v>
      </c>
      <c r="B10">
        <v>29.166</v>
      </c>
      <c r="C10">
        <f t="shared" si="0"/>
        <v>4.7669999999999995</v>
      </c>
      <c r="D10">
        <f t="shared" si="1"/>
        <v>4.7660000000000018</v>
      </c>
      <c r="E10">
        <f t="shared" si="2"/>
        <v>9.9999999999766942E-4</v>
      </c>
      <c r="F10" s="3">
        <f t="shared" si="3"/>
        <v>2.2999999999999687E-2</v>
      </c>
      <c r="G10" t="s">
        <v>13</v>
      </c>
      <c r="H10" s="3">
        <f>STDEV(E5:E75)</f>
        <v>5.5524311615073006E-2</v>
      </c>
      <c r="N10">
        <f>N6/L6</f>
        <v>6.0284281967213111</v>
      </c>
    </row>
    <row r="11" spans="1:15">
      <c r="A11">
        <v>33.424999999999997</v>
      </c>
      <c r="B11">
        <v>33.393999999999998</v>
      </c>
      <c r="C11">
        <f t="shared" si="0"/>
        <v>4.2359999999999971</v>
      </c>
      <c r="D11">
        <f t="shared" si="1"/>
        <v>4.227999999999998</v>
      </c>
      <c r="E11">
        <f t="shared" si="2"/>
        <v>7.9999999999991189E-3</v>
      </c>
      <c r="F11" s="3">
        <f t="shared" si="3"/>
        <v>3.0999999999998806E-2</v>
      </c>
      <c r="G11" t="s">
        <v>11</v>
      </c>
      <c r="H11" s="3">
        <f>MIN(E5:E75)</f>
        <v>-0.18700000000001182</v>
      </c>
    </row>
    <row r="12" spans="1:15">
      <c r="A12">
        <v>37.781999999999996</v>
      </c>
      <c r="B12">
        <v>37.765000000000001</v>
      </c>
      <c r="C12">
        <f t="shared" si="0"/>
        <v>4.3569999999999993</v>
      </c>
      <c r="D12">
        <f t="shared" si="1"/>
        <v>4.3710000000000022</v>
      </c>
      <c r="E12">
        <f t="shared" si="2"/>
        <v>-1.4000000000002899E-2</v>
      </c>
      <c r="F12" s="3">
        <f t="shared" si="3"/>
        <v>1.6999999999995907E-2</v>
      </c>
      <c r="G12" s="3" t="s">
        <v>12</v>
      </c>
      <c r="H12" s="3">
        <f>MAX(E5:E75)</f>
        <v>0.15299999999999159</v>
      </c>
    </row>
    <row r="13" spans="1:15">
      <c r="A13">
        <v>41.954000000000001</v>
      </c>
      <c r="B13">
        <v>41.911000000000001</v>
      </c>
      <c r="C13">
        <f t="shared" si="0"/>
        <v>4.1720000000000041</v>
      </c>
      <c r="D13">
        <f t="shared" si="1"/>
        <v>4.1460000000000008</v>
      </c>
      <c r="E13">
        <f t="shared" si="2"/>
        <v>2.6000000000003354E-2</v>
      </c>
      <c r="F13" s="3">
        <f t="shared" si="3"/>
        <v>4.2999999999999261E-2</v>
      </c>
    </row>
    <row r="14" spans="1:15">
      <c r="A14">
        <v>45.551000000000002</v>
      </c>
      <c r="B14">
        <v>45.506999999999998</v>
      </c>
      <c r="C14">
        <f t="shared" si="0"/>
        <v>3.5970000000000013</v>
      </c>
      <c r="D14">
        <f t="shared" si="1"/>
        <v>3.5959999999999965</v>
      </c>
      <c r="E14">
        <f t="shared" si="2"/>
        <v>1.0000000000047748E-3</v>
      </c>
      <c r="F14" s="3">
        <f t="shared" si="3"/>
        <v>4.4000000000004036E-2</v>
      </c>
    </row>
    <row r="15" spans="1:15">
      <c r="A15">
        <v>49.82</v>
      </c>
      <c r="B15">
        <v>49.765999999999998</v>
      </c>
      <c r="C15">
        <f t="shared" si="0"/>
        <v>4.2689999999999984</v>
      </c>
      <c r="D15">
        <f t="shared" si="1"/>
        <v>4.2590000000000003</v>
      </c>
      <c r="E15">
        <f t="shared" si="2"/>
        <v>9.9999999999980105E-3</v>
      </c>
      <c r="F15" s="3">
        <f t="shared" si="3"/>
        <v>5.4000000000002046E-2</v>
      </c>
    </row>
    <row r="16" spans="1:15">
      <c r="A16">
        <v>54.581000000000003</v>
      </c>
      <c r="B16">
        <v>54.524000000000001</v>
      </c>
      <c r="C16">
        <f t="shared" si="0"/>
        <v>4.7610000000000028</v>
      </c>
      <c r="D16">
        <f t="shared" si="1"/>
        <v>4.7580000000000027</v>
      </c>
      <c r="E16">
        <f t="shared" si="2"/>
        <v>3.0000000000001137E-3</v>
      </c>
      <c r="F16" s="3">
        <f t="shared" si="3"/>
        <v>5.700000000000216E-2</v>
      </c>
    </row>
    <row r="17" spans="1:6">
      <c r="A17">
        <v>58.640999999999998</v>
      </c>
      <c r="B17">
        <v>58.576999999999998</v>
      </c>
      <c r="C17">
        <f t="shared" si="0"/>
        <v>4.0599999999999952</v>
      </c>
      <c r="D17">
        <f t="shared" si="1"/>
        <v>4.0529999999999973</v>
      </c>
      <c r="E17">
        <f t="shared" si="2"/>
        <v>6.9999999999978968E-3</v>
      </c>
      <c r="F17" s="3">
        <f t="shared" si="3"/>
        <v>6.4000000000000057E-2</v>
      </c>
    </row>
    <row r="18" spans="1:6">
      <c r="A18">
        <v>62.710999999999999</v>
      </c>
      <c r="B18">
        <v>62.703000000000003</v>
      </c>
      <c r="C18">
        <f t="shared" si="0"/>
        <v>4.07</v>
      </c>
      <c r="D18">
        <f t="shared" si="1"/>
        <v>4.1260000000000048</v>
      </c>
      <c r="E18">
        <f t="shared" si="2"/>
        <v>-5.6000000000004491E-2</v>
      </c>
      <c r="F18" s="3">
        <f t="shared" si="3"/>
        <v>7.9999999999955662E-3</v>
      </c>
    </row>
    <row r="19" spans="1:6">
      <c r="A19">
        <v>66.694999999999993</v>
      </c>
      <c r="B19">
        <v>66.622</v>
      </c>
      <c r="C19">
        <f t="shared" si="0"/>
        <v>3.9839999999999947</v>
      </c>
      <c r="D19">
        <f t="shared" si="1"/>
        <v>3.9189999999999969</v>
      </c>
      <c r="E19">
        <f t="shared" si="2"/>
        <v>6.4999999999997726E-2</v>
      </c>
      <c r="F19" s="3">
        <f t="shared" si="3"/>
        <v>7.2999999999993292E-2</v>
      </c>
    </row>
    <row r="20" spans="1:6">
      <c r="A20">
        <v>70.753</v>
      </c>
      <c r="B20">
        <v>70.724000000000004</v>
      </c>
      <c r="C20">
        <f t="shared" si="0"/>
        <v>4.0580000000000069</v>
      </c>
      <c r="D20">
        <f t="shared" si="1"/>
        <v>4.1020000000000039</v>
      </c>
      <c r="E20">
        <f t="shared" si="2"/>
        <v>-4.399999999999693E-2</v>
      </c>
      <c r="F20" s="3">
        <f t="shared" si="3"/>
        <v>2.8999999999996362E-2</v>
      </c>
    </row>
    <row r="21" spans="1:6">
      <c r="A21">
        <v>74.998999999999995</v>
      </c>
      <c r="B21">
        <v>75</v>
      </c>
      <c r="C21">
        <f t="shared" si="0"/>
        <v>4.2459999999999951</v>
      </c>
      <c r="D21">
        <f t="shared" si="1"/>
        <v>4.2759999999999962</v>
      </c>
      <c r="E21">
        <f t="shared" si="2"/>
        <v>-3.0000000000001137E-2</v>
      </c>
      <c r="F21" s="3">
        <f t="shared" si="3"/>
        <v>-1.0000000000047748E-3</v>
      </c>
    </row>
    <row r="22" spans="1:6">
      <c r="A22">
        <v>78.855999999999995</v>
      </c>
      <c r="B22">
        <v>78.831999999999994</v>
      </c>
      <c r="C22">
        <f t="shared" si="0"/>
        <v>3.8569999999999993</v>
      </c>
      <c r="D22">
        <f t="shared" si="1"/>
        <v>3.8319999999999936</v>
      </c>
      <c r="E22">
        <f t="shared" si="2"/>
        <v>2.5000000000005684E-2</v>
      </c>
      <c r="F22" s="3">
        <f t="shared" si="3"/>
        <v>2.4000000000000909E-2</v>
      </c>
    </row>
    <row r="23" spans="1:6">
      <c r="A23">
        <v>82.281000000000006</v>
      </c>
      <c r="B23">
        <v>82.218000000000004</v>
      </c>
      <c r="C23">
        <f t="shared" si="0"/>
        <v>3.4250000000000114</v>
      </c>
      <c r="D23">
        <f t="shared" si="1"/>
        <v>3.3860000000000099</v>
      </c>
      <c r="E23">
        <f t="shared" si="2"/>
        <v>3.9000000000001478E-2</v>
      </c>
      <c r="F23" s="3">
        <f t="shared" si="3"/>
        <v>6.3000000000002387E-2</v>
      </c>
    </row>
    <row r="24" spans="1:6">
      <c r="A24">
        <v>86.381</v>
      </c>
      <c r="B24">
        <v>86.347999999999999</v>
      </c>
      <c r="C24">
        <f t="shared" si="0"/>
        <v>4.0999999999999943</v>
      </c>
      <c r="D24">
        <f t="shared" si="1"/>
        <v>4.1299999999999955</v>
      </c>
      <c r="E24">
        <f t="shared" si="2"/>
        <v>-3.0000000000001137E-2</v>
      </c>
      <c r="F24" s="3">
        <f t="shared" si="3"/>
        <v>3.3000000000001251E-2</v>
      </c>
    </row>
    <row r="25" spans="1:6">
      <c r="A25">
        <v>90.563999999999993</v>
      </c>
      <c r="B25">
        <v>90.537999999999997</v>
      </c>
      <c r="C25">
        <f t="shared" si="0"/>
        <v>4.1829999999999927</v>
      </c>
      <c r="D25">
        <f t="shared" si="1"/>
        <v>4.1899999999999977</v>
      </c>
      <c r="E25">
        <f t="shared" si="2"/>
        <v>-7.0000000000050022E-3</v>
      </c>
      <c r="F25" s="3">
        <f t="shared" si="3"/>
        <v>2.5999999999996248E-2</v>
      </c>
    </row>
    <row r="26" spans="1:6">
      <c r="A26">
        <v>94.561000000000007</v>
      </c>
      <c r="B26">
        <v>94.555999999999997</v>
      </c>
      <c r="C26">
        <f t="shared" si="0"/>
        <v>3.9970000000000141</v>
      </c>
      <c r="D26">
        <f t="shared" si="1"/>
        <v>4.0180000000000007</v>
      </c>
      <c r="E26">
        <f t="shared" si="2"/>
        <v>-2.0999999999986585E-2</v>
      </c>
      <c r="F26" s="3">
        <f t="shared" si="3"/>
        <v>5.0000000000096634E-3</v>
      </c>
    </row>
    <row r="27" spans="1:6">
      <c r="A27">
        <v>98.933000000000007</v>
      </c>
      <c r="B27">
        <v>98.938000000000002</v>
      </c>
      <c r="C27">
        <f t="shared" si="0"/>
        <v>4.3719999999999999</v>
      </c>
      <c r="D27">
        <f t="shared" si="1"/>
        <v>4.382000000000005</v>
      </c>
      <c r="E27">
        <f t="shared" si="2"/>
        <v>-1.0000000000005116E-2</v>
      </c>
      <c r="F27" s="3">
        <f t="shared" si="3"/>
        <v>-4.9999999999954525E-3</v>
      </c>
    </row>
    <row r="28" spans="1:6">
      <c r="A28">
        <v>102.66500000000001</v>
      </c>
      <c r="B28">
        <v>102.684</v>
      </c>
      <c r="C28">
        <f t="shared" si="0"/>
        <v>3.7319999999999993</v>
      </c>
      <c r="D28">
        <f t="shared" si="1"/>
        <v>3.7459999999999951</v>
      </c>
      <c r="E28">
        <f t="shared" si="2"/>
        <v>-1.3999999999995794E-2</v>
      </c>
      <c r="F28" s="3">
        <f t="shared" si="3"/>
        <v>-1.8999999999991246E-2</v>
      </c>
    </row>
    <row r="29" spans="1:6">
      <c r="A29">
        <v>106.648</v>
      </c>
      <c r="B29">
        <v>106.664</v>
      </c>
      <c r="C29">
        <f t="shared" si="0"/>
        <v>3.9829999999999899</v>
      </c>
      <c r="D29">
        <f t="shared" si="1"/>
        <v>3.980000000000004</v>
      </c>
      <c r="E29">
        <f t="shared" si="2"/>
        <v>2.9999999999859028E-3</v>
      </c>
      <c r="F29" s="3">
        <f t="shared" si="3"/>
        <v>-1.6000000000005343E-2</v>
      </c>
    </row>
    <row r="30" spans="1:6">
      <c r="A30">
        <v>111.172</v>
      </c>
      <c r="B30">
        <v>111.215</v>
      </c>
      <c r="C30">
        <f t="shared" si="0"/>
        <v>4.5240000000000009</v>
      </c>
      <c r="D30">
        <f t="shared" si="1"/>
        <v>4.5510000000000019</v>
      </c>
      <c r="E30">
        <f t="shared" si="2"/>
        <v>-2.7000000000001023E-2</v>
      </c>
      <c r="F30" s="3">
        <f t="shared" si="3"/>
        <v>-4.3000000000006366E-2</v>
      </c>
    </row>
    <row r="31" spans="1:6">
      <c r="A31">
        <v>115.396</v>
      </c>
      <c r="B31">
        <v>115.411</v>
      </c>
      <c r="C31">
        <f t="shared" si="0"/>
        <v>4.2240000000000038</v>
      </c>
      <c r="D31">
        <f t="shared" si="1"/>
        <v>4.195999999999998</v>
      </c>
      <c r="E31">
        <f t="shared" si="2"/>
        <v>2.8000000000005798E-2</v>
      </c>
      <c r="F31" s="3">
        <f t="shared" si="3"/>
        <v>-1.5000000000000568E-2</v>
      </c>
    </row>
    <row r="32" spans="1:6">
      <c r="A32">
        <v>119.553</v>
      </c>
      <c r="B32">
        <v>119.544</v>
      </c>
      <c r="C32">
        <f t="shared" si="0"/>
        <v>4.1569999999999965</v>
      </c>
      <c r="D32">
        <f t="shared" si="1"/>
        <v>4.1329999999999956</v>
      </c>
      <c r="E32">
        <f t="shared" si="2"/>
        <v>2.4000000000000909E-2</v>
      </c>
      <c r="F32" s="3">
        <f t="shared" si="3"/>
        <v>9.0000000000003411E-3</v>
      </c>
    </row>
    <row r="33" spans="1:7">
      <c r="A33">
        <v>123.874</v>
      </c>
      <c r="B33">
        <v>123.86499999999999</v>
      </c>
      <c r="C33">
        <f t="shared" si="0"/>
        <v>4.320999999999998</v>
      </c>
      <c r="D33">
        <f t="shared" si="1"/>
        <v>4.320999999999998</v>
      </c>
      <c r="E33">
        <f t="shared" si="2"/>
        <v>0</v>
      </c>
      <c r="F33" s="3">
        <f t="shared" si="3"/>
        <v>9.0000000000003411E-3</v>
      </c>
    </row>
    <row r="34" spans="1:7">
      <c r="A34">
        <v>127.92</v>
      </c>
      <c r="B34">
        <v>127.908</v>
      </c>
      <c r="C34">
        <f t="shared" si="0"/>
        <v>4.0460000000000065</v>
      </c>
      <c r="D34">
        <f t="shared" si="1"/>
        <v>4.0430000000000064</v>
      </c>
      <c r="E34">
        <f t="shared" si="2"/>
        <v>3.0000000000001137E-3</v>
      </c>
      <c r="F34" s="3">
        <f t="shared" si="3"/>
        <v>1.2000000000000455E-2</v>
      </c>
    </row>
    <row r="35" spans="1:7">
      <c r="A35">
        <v>132.52600000000001</v>
      </c>
      <c r="B35">
        <v>132.50200000000001</v>
      </c>
      <c r="C35">
        <f t="shared" si="0"/>
        <v>4.6060000000000088</v>
      </c>
      <c r="D35">
        <f t="shared" si="1"/>
        <v>4.5940000000000083</v>
      </c>
      <c r="E35">
        <f t="shared" si="2"/>
        <v>1.2000000000000455E-2</v>
      </c>
      <c r="F35" s="3">
        <f t="shared" si="3"/>
        <v>2.4000000000000909E-2</v>
      </c>
    </row>
    <row r="36" spans="1:7">
      <c r="A36">
        <v>136.845</v>
      </c>
      <c r="B36">
        <v>136.82</v>
      </c>
      <c r="C36">
        <f t="shared" si="0"/>
        <v>4.3189999999999884</v>
      </c>
      <c r="D36">
        <f t="shared" si="1"/>
        <v>4.3179999999999836</v>
      </c>
      <c r="E36">
        <f t="shared" si="2"/>
        <v>1.0000000000047748E-3</v>
      </c>
      <c r="F36" s="3">
        <f t="shared" si="3"/>
        <v>2.5000000000005684E-2</v>
      </c>
    </row>
    <row r="37" spans="1:7">
      <c r="A37">
        <v>141.80699999999999</v>
      </c>
      <c r="B37">
        <v>141.70699999999999</v>
      </c>
      <c r="C37">
        <f t="shared" si="0"/>
        <v>4.9619999999999891</v>
      </c>
      <c r="D37">
        <f t="shared" si="1"/>
        <v>4.8870000000000005</v>
      </c>
      <c r="E37">
        <f t="shared" si="2"/>
        <v>7.4999999999988631E-2</v>
      </c>
      <c r="F37" s="3">
        <f t="shared" si="3"/>
        <v>9.9999999999994316E-2</v>
      </c>
    </row>
    <row r="38" spans="1:7">
      <c r="A38">
        <v>145.88900000000001</v>
      </c>
      <c r="B38">
        <v>145.83600000000001</v>
      </c>
      <c r="C38">
        <f t="shared" si="0"/>
        <v>4.0820000000000221</v>
      </c>
      <c r="D38">
        <f t="shared" si="1"/>
        <v>4.1290000000000191</v>
      </c>
      <c r="E38">
        <f t="shared" si="2"/>
        <v>-4.6999999999997044E-2</v>
      </c>
      <c r="F38" s="3">
        <f t="shared" si="3"/>
        <v>5.2999999999997272E-2</v>
      </c>
    </row>
    <row r="40" spans="1:7">
      <c r="A40">
        <v>149.791</v>
      </c>
      <c r="B40">
        <v>149.69800000000001</v>
      </c>
      <c r="C40">
        <f>A40-A38</f>
        <v>3.9019999999999868</v>
      </c>
      <c r="D40">
        <f>B40-B38</f>
        <v>3.8619999999999948</v>
      </c>
      <c r="E40">
        <f t="shared" si="2"/>
        <v>3.9999999999992042E-2</v>
      </c>
      <c r="F40" s="3">
        <f t="shared" si="3"/>
        <v>9.2999999999989313E-2</v>
      </c>
      <c r="G40" t="s">
        <v>10</v>
      </c>
    </row>
    <row r="41" spans="1:7">
      <c r="A41">
        <v>154.38300000000001</v>
      </c>
      <c r="B41">
        <v>154.38999999999999</v>
      </c>
      <c r="C41">
        <f t="shared" si="0"/>
        <v>4.592000000000013</v>
      </c>
      <c r="D41">
        <f t="shared" si="1"/>
        <v>4.6919999999999789</v>
      </c>
      <c r="E41">
        <f t="shared" si="2"/>
        <v>-9.9999999999965894E-2</v>
      </c>
      <c r="F41" s="3">
        <f t="shared" si="3"/>
        <v>-6.9999999999765805E-3</v>
      </c>
    </row>
    <row r="42" spans="1:7">
      <c r="A42">
        <v>158.05600000000001</v>
      </c>
      <c r="B42">
        <v>157.91</v>
      </c>
      <c r="C42">
        <f t="shared" si="0"/>
        <v>3.6730000000000018</v>
      </c>
      <c r="D42">
        <f t="shared" si="1"/>
        <v>3.5200000000000102</v>
      </c>
      <c r="E42">
        <f t="shared" si="2"/>
        <v>0.15299999999999159</v>
      </c>
      <c r="F42" s="3">
        <f t="shared" si="3"/>
        <v>0.14600000000001501</v>
      </c>
    </row>
    <row r="43" spans="1:7">
      <c r="A43">
        <v>161.90600000000001</v>
      </c>
      <c r="B43">
        <v>161.703</v>
      </c>
      <c r="C43">
        <f t="shared" si="0"/>
        <v>3.8499999999999943</v>
      </c>
      <c r="D43">
        <f t="shared" si="1"/>
        <v>3.7930000000000064</v>
      </c>
      <c r="E43">
        <f t="shared" si="2"/>
        <v>5.6999999999987949E-2</v>
      </c>
      <c r="F43" s="3">
        <f t="shared" si="3"/>
        <v>0.20300000000000296</v>
      </c>
    </row>
    <row r="44" spans="1:7">
      <c r="A44">
        <v>165.67</v>
      </c>
      <c r="B44">
        <v>165.654</v>
      </c>
      <c r="C44">
        <f t="shared" si="0"/>
        <v>3.7639999999999816</v>
      </c>
      <c r="D44">
        <f t="shared" si="1"/>
        <v>3.9509999999999934</v>
      </c>
      <c r="E44">
        <f t="shared" si="2"/>
        <v>-0.18700000000001182</v>
      </c>
      <c r="F44" s="3">
        <f t="shared" si="3"/>
        <v>1.5999999999991132E-2</v>
      </c>
    </row>
    <row r="45" spans="1:7">
      <c r="A45" s="4">
        <v>172.512</v>
      </c>
      <c r="B45" s="4">
        <v>172.46700000000001</v>
      </c>
      <c r="C45" s="4"/>
      <c r="D45" s="4"/>
      <c r="F45" s="3">
        <f t="shared" si="3"/>
        <v>4.4999999999987494E-2</v>
      </c>
      <c r="G45" t="s">
        <v>9</v>
      </c>
    </row>
    <row r="46" spans="1:7">
      <c r="A46" s="4">
        <v>178.46299999999999</v>
      </c>
      <c r="B46" s="4">
        <v>178.191</v>
      </c>
      <c r="C46" s="4"/>
      <c r="D46" s="4"/>
      <c r="F46" s="3">
        <f t="shared" si="3"/>
        <v>0.27199999999999136</v>
      </c>
    </row>
    <row r="47" spans="1:7">
      <c r="A47" s="4">
        <v>180.054</v>
      </c>
      <c r="B47" s="4">
        <v>180.11199999999999</v>
      </c>
      <c r="C47" s="4"/>
      <c r="D47" s="4"/>
      <c r="F47" s="3">
        <f t="shared" si="3"/>
        <v>-5.7999999999992724E-2</v>
      </c>
    </row>
    <row r="48" spans="1:7">
      <c r="B48">
        <v>187.12200000000001</v>
      </c>
    </row>
    <row r="49" spans="1:7">
      <c r="A49">
        <v>190.50299999999999</v>
      </c>
      <c r="B49">
        <v>190.49</v>
      </c>
      <c r="F49" s="3">
        <f t="shared" si="3"/>
        <v>1.2999999999976808E-2</v>
      </c>
    </row>
    <row r="50" spans="1:7">
      <c r="A50">
        <v>194.38</v>
      </c>
      <c r="B50">
        <v>194.34800000000001</v>
      </c>
      <c r="C50">
        <f t="shared" ref="C50:C75" si="4">A50-A49</f>
        <v>3.8770000000000095</v>
      </c>
      <c r="D50">
        <f t="shared" ref="D50:D75" si="5">B50-B49</f>
        <v>3.8580000000000041</v>
      </c>
      <c r="E50">
        <f t="shared" si="2"/>
        <v>1.9000000000005457E-2</v>
      </c>
      <c r="F50" s="3">
        <f t="shared" si="3"/>
        <v>3.1999999999982265E-2</v>
      </c>
    </row>
    <row r="51" spans="1:7">
      <c r="A51">
        <v>197.73400000000001</v>
      </c>
      <c r="B51">
        <v>197.60499999999999</v>
      </c>
      <c r="C51">
        <f t="shared" si="4"/>
        <v>3.3540000000000134</v>
      </c>
      <c r="D51">
        <f t="shared" si="5"/>
        <v>3.2569999999999766</v>
      </c>
      <c r="E51">
        <f t="shared" si="2"/>
        <v>9.7000000000036835E-2</v>
      </c>
      <c r="F51" s="3">
        <f t="shared" si="3"/>
        <v>0.1290000000000191</v>
      </c>
    </row>
    <row r="52" spans="1:7">
      <c r="A52">
        <v>203.7</v>
      </c>
      <c r="B52">
        <v>203.69300000000001</v>
      </c>
      <c r="C52">
        <f t="shared" si="4"/>
        <v>5.9659999999999798</v>
      </c>
      <c r="D52">
        <f t="shared" si="5"/>
        <v>6.0880000000000223</v>
      </c>
      <c r="E52">
        <f t="shared" si="2"/>
        <v>-0.12200000000004252</v>
      </c>
      <c r="F52" s="3">
        <f t="shared" si="3"/>
        <v>6.9999999999765805E-3</v>
      </c>
    </row>
    <row r="53" spans="1:7">
      <c r="A53">
        <v>208.59299999999999</v>
      </c>
      <c r="B53">
        <v>208.58199999999999</v>
      </c>
      <c r="C53">
        <f t="shared" si="4"/>
        <v>4.8930000000000007</v>
      </c>
      <c r="D53">
        <f t="shared" si="5"/>
        <v>4.8889999999999816</v>
      </c>
      <c r="E53">
        <f t="shared" si="2"/>
        <v>4.0000000000190994E-3</v>
      </c>
      <c r="F53" s="3">
        <f t="shared" si="3"/>
        <v>1.099999999999568E-2</v>
      </c>
    </row>
    <row r="54" spans="1:7">
      <c r="A54">
        <v>212.76499999999999</v>
      </c>
      <c r="B54">
        <v>212.726</v>
      </c>
      <c r="C54">
        <f t="shared" si="4"/>
        <v>4.171999999999997</v>
      </c>
      <c r="D54">
        <f t="shared" si="5"/>
        <v>4.1440000000000055</v>
      </c>
      <c r="E54">
        <f t="shared" si="2"/>
        <v>2.7999999999991587E-2</v>
      </c>
      <c r="F54" s="3">
        <f t="shared" si="3"/>
        <v>3.8999999999987267E-2</v>
      </c>
    </row>
    <row r="55" spans="1:7">
      <c r="A55">
        <v>216.73599999999999</v>
      </c>
      <c r="B55">
        <v>216.73</v>
      </c>
      <c r="C55">
        <f t="shared" si="4"/>
        <v>3.9710000000000036</v>
      </c>
      <c r="D55">
        <f t="shared" si="5"/>
        <v>4.0039999999999907</v>
      </c>
      <c r="E55">
        <f t="shared" si="2"/>
        <v>-3.299999999998704E-2</v>
      </c>
      <c r="F55" s="3">
        <f t="shared" si="3"/>
        <v>6.0000000000002274E-3</v>
      </c>
    </row>
    <row r="56" spans="1:7">
      <c r="A56">
        <v>220.10300000000001</v>
      </c>
      <c r="B56">
        <v>219.994</v>
      </c>
      <c r="C56">
        <f t="shared" si="4"/>
        <v>3.3670000000000186</v>
      </c>
      <c r="D56">
        <f t="shared" si="5"/>
        <v>3.26400000000001</v>
      </c>
      <c r="E56">
        <f t="shared" si="2"/>
        <v>0.10300000000000864</v>
      </c>
      <c r="F56" s="3">
        <f t="shared" si="3"/>
        <v>0.10900000000000887</v>
      </c>
    </row>
    <row r="57" spans="1:7">
      <c r="A57">
        <v>223.34800000000001</v>
      </c>
      <c r="B57">
        <v>223.185</v>
      </c>
      <c r="C57">
        <f t="shared" si="4"/>
        <v>3.2450000000000045</v>
      </c>
      <c r="D57">
        <f t="shared" si="5"/>
        <v>3.1910000000000025</v>
      </c>
      <c r="E57">
        <f t="shared" si="2"/>
        <v>5.4000000000002046E-2</v>
      </c>
      <c r="F57" s="3">
        <f t="shared" si="3"/>
        <v>0.16300000000001091</v>
      </c>
    </row>
    <row r="58" spans="1:7">
      <c r="A58" s="4">
        <v>237.804</v>
      </c>
      <c r="B58" s="4">
        <v>239.39099999999999</v>
      </c>
      <c r="C58" s="4"/>
      <c r="D58" s="4"/>
      <c r="G58" t="s">
        <v>9</v>
      </c>
    </row>
    <row r="59" spans="1:7">
      <c r="A59" s="4">
        <v>242.988</v>
      </c>
      <c r="B59" s="4">
        <v>242.97200000000001</v>
      </c>
      <c r="C59" s="4"/>
      <c r="D59" s="4"/>
      <c r="F59" s="3">
        <f t="shared" si="3"/>
        <v>1.5999999999991132E-2</v>
      </c>
    </row>
    <row r="60" spans="1:7">
      <c r="A60" s="4">
        <v>244.75200000000001</v>
      </c>
      <c r="B60" s="4"/>
      <c r="C60" s="4"/>
      <c r="D60" s="4"/>
    </row>
    <row r="61" spans="1:7">
      <c r="A61" s="4">
        <v>246.256</v>
      </c>
      <c r="B61" s="4">
        <v>246.113</v>
      </c>
      <c r="C61" s="4"/>
      <c r="D61" s="4"/>
      <c r="F61" s="3">
        <f t="shared" si="3"/>
        <v>0.14300000000000068</v>
      </c>
    </row>
    <row r="62" spans="1:7">
      <c r="A62" s="4">
        <v>247.864</v>
      </c>
      <c r="B62" s="4">
        <v>247.81800000000001</v>
      </c>
      <c r="C62" s="4">
        <f t="shared" si="4"/>
        <v>1.6080000000000041</v>
      </c>
      <c r="D62" s="4">
        <f t="shared" si="5"/>
        <v>1.7050000000000125</v>
      </c>
      <c r="E62">
        <f t="shared" si="2"/>
        <v>-9.7000000000008413E-2</v>
      </c>
      <c r="F62" s="3">
        <f t="shared" si="3"/>
        <v>4.5999999999992269E-2</v>
      </c>
    </row>
    <row r="63" spans="1:7">
      <c r="A63" s="4">
        <v>249.48</v>
      </c>
      <c r="B63" s="4">
        <v>249.44399999999999</v>
      </c>
      <c r="C63" s="4">
        <f t="shared" si="4"/>
        <v>1.6159999999999854</v>
      </c>
      <c r="D63" s="4">
        <f t="shared" si="5"/>
        <v>1.6259999999999764</v>
      </c>
      <c r="E63">
        <f t="shared" si="2"/>
        <v>-9.9999999999909051E-3</v>
      </c>
      <c r="F63" s="3">
        <f t="shared" si="3"/>
        <v>3.6000000000001364E-2</v>
      </c>
    </row>
    <row r="64" spans="1:7">
      <c r="A64">
        <v>253.11</v>
      </c>
      <c r="B64">
        <v>253.04499999999999</v>
      </c>
      <c r="C64">
        <f t="shared" si="4"/>
        <v>3.6300000000000239</v>
      </c>
      <c r="D64">
        <f t="shared" si="5"/>
        <v>3.6009999999999991</v>
      </c>
      <c r="E64">
        <f t="shared" si="2"/>
        <v>2.9000000000024784E-2</v>
      </c>
      <c r="F64" s="3">
        <f t="shared" si="3"/>
        <v>6.5000000000026148E-2</v>
      </c>
    </row>
    <row r="65" spans="1:6">
      <c r="A65">
        <v>256.72699999999998</v>
      </c>
      <c r="B65">
        <v>256.64100000000002</v>
      </c>
      <c r="C65">
        <f t="shared" si="4"/>
        <v>3.6169999999999618</v>
      </c>
      <c r="D65">
        <f t="shared" si="5"/>
        <v>3.5960000000000321</v>
      </c>
      <c r="E65">
        <f t="shared" si="2"/>
        <v>2.0999999999929742E-2</v>
      </c>
      <c r="F65" s="3">
        <f t="shared" si="3"/>
        <v>8.599999999995589E-2</v>
      </c>
    </row>
    <row r="66" spans="1:6">
      <c r="A66">
        <v>260.56599999999997</v>
      </c>
      <c r="B66">
        <v>260.52300000000002</v>
      </c>
      <c r="C66">
        <f t="shared" si="4"/>
        <v>3.8389999999999986</v>
      </c>
      <c r="D66">
        <f t="shared" si="5"/>
        <v>3.882000000000005</v>
      </c>
      <c r="E66">
        <f t="shared" si="2"/>
        <v>-4.3000000000006366E-2</v>
      </c>
      <c r="F66" s="3">
        <f t="shared" si="3"/>
        <v>4.2999999999949523E-2</v>
      </c>
    </row>
    <row r="67" spans="1:6">
      <c r="A67">
        <v>264.95800000000003</v>
      </c>
      <c r="B67">
        <v>264.99599999999998</v>
      </c>
      <c r="C67">
        <f t="shared" si="4"/>
        <v>4.3920000000000528</v>
      </c>
      <c r="D67">
        <f t="shared" si="5"/>
        <v>4.4729999999999563</v>
      </c>
      <c r="E67">
        <f t="shared" si="2"/>
        <v>-8.0999999999903594E-2</v>
      </c>
      <c r="F67" s="3">
        <f t="shared" si="3"/>
        <v>-3.7999999999954071E-2</v>
      </c>
    </row>
    <row r="68" spans="1:6">
      <c r="A68">
        <v>268.80200000000002</v>
      </c>
      <c r="B68">
        <v>268.89999999999998</v>
      </c>
      <c r="C68">
        <f t="shared" si="4"/>
        <v>3.8439999999999941</v>
      </c>
      <c r="D68">
        <f t="shared" si="5"/>
        <v>3.9039999999999964</v>
      </c>
      <c r="E68">
        <f t="shared" si="2"/>
        <v>-6.0000000000002274E-2</v>
      </c>
      <c r="F68" s="3">
        <f t="shared" si="3"/>
        <v>-9.7999999999956344E-2</v>
      </c>
    </row>
    <row r="69" spans="1:6">
      <c r="A69">
        <v>272.995</v>
      </c>
      <c r="B69">
        <v>273.02100000000002</v>
      </c>
      <c r="C69">
        <f t="shared" si="4"/>
        <v>4.1929999999999836</v>
      </c>
      <c r="D69">
        <f t="shared" si="5"/>
        <v>4.1210000000000377</v>
      </c>
      <c r="E69">
        <f t="shared" si="2"/>
        <v>7.1999999999945885E-2</v>
      </c>
      <c r="F69" s="3">
        <f t="shared" si="3"/>
        <v>-2.6000000000010459E-2</v>
      </c>
    </row>
    <row r="70" spans="1:6">
      <c r="A70">
        <v>277.30700000000002</v>
      </c>
      <c r="B70">
        <v>277.32900000000001</v>
      </c>
      <c r="C70">
        <f t="shared" si="4"/>
        <v>4.3120000000000118</v>
      </c>
      <c r="D70">
        <f t="shared" si="5"/>
        <v>4.3079999999999927</v>
      </c>
      <c r="E70">
        <f t="shared" ref="E70:E75" si="6">C70-D70</f>
        <v>4.0000000000190994E-3</v>
      </c>
      <c r="F70" s="3">
        <f t="shared" ref="F70:F75" si="7">A70-B70</f>
        <v>-2.199999999999136E-2</v>
      </c>
    </row>
    <row r="71" spans="1:6">
      <c r="A71">
        <v>281.59399999999999</v>
      </c>
      <c r="B71">
        <v>281.61500000000001</v>
      </c>
      <c r="C71">
        <f t="shared" si="4"/>
        <v>4.2869999999999777</v>
      </c>
      <c r="D71">
        <f t="shared" si="5"/>
        <v>4.2860000000000014</v>
      </c>
      <c r="E71">
        <f t="shared" si="6"/>
        <v>9.9999999997635314E-4</v>
      </c>
      <c r="F71" s="3">
        <f t="shared" si="7"/>
        <v>-2.1000000000015007E-2</v>
      </c>
    </row>
    <row r="72" spans="1:6">
      <c r="A72">
        <v>285.69499999999999</v>
      </c>
      <c r="B72">
        <v>285.709</v>
      </c>
      <c r="C72">
        <f t="shared" si="4"/>
        <v>4.1009999999999991</v>
      </c>
      <c r="D72">
        <f t="shared" si="5"/>
        <v>4.0939999999999941</v>
      </c>
      <c r="E72">
        <f t="shared" si="6"/>
        <v>7.0000000000050022E-3</v>
      </c>
      <c r="F72" s="3">
        <f t="shared" si="7"/>
        <v>-1.4000000000010004E-2</v>
      </c>
    </row>
    <row r="73" spans="1:6">
      <c r="A73">
        <v>289.73399999999998</v>
      </c>
      <c r="B73">
        <v>289.72500000000002</v>
      </c>
      <c r="C73">
        <f t="shared" si="4"/>
        <v>4.0389999999999873</v>
      </c>
      <c r="D73">
        <f t="shared" si="5"/>
        <v>4.0160000000000196</v>
      </c>
      <c r="E73">
        <f t="shared" si="6"/>
        <v>2.2999999999967713E-2</v>
      </c>
      <c r="F73" s="3">
        <f t="shared" si="7"/>
        <v>8.9999999999577085E-3</v>
      </c>
    </row>
    <row r="74" spans="1:6">
      <c r="A74">
        <v>293.32100000000003</v>
      </c>
      <c r="B74">
        <v>293.29599999999999</v>
      </c>
      <c r="C74">
        <f t="shared" si="4"/>
        <v>3.5870000000000459</v>
      </c>
      <c r="D74">
        <f t="shared" si="5"/>
        <v>3.5709999999999695</v>
      </c>
      <c r="E74">
        <f t="shared" si="6"/>
        <v>1.6000000000076398E-2</v>
      </c>
      <c r="F74" s="3">
        <f t="shared" si="7"/>
        <v>2.5000000000034106E-2</v>
      </c>
    </row>
    <row r="75" spans="1:6">
      <c r="A75">
        <v>296.858</v>
      </c>
      <c r="B75">
        <v>296.87</v>
      </c>
      <c r="C75">
        <f t="shared" si="4"/>
        <v>3.5369999999999777</v>
      </c>
      <c r="D75">
        <f t="shared" si="5"/>
        <v>3.5740000000000123</v>
      </c>
      <c r="E75">
        <f t="shared" si="6"/>
        <v>-3.7000000000034561E-2</v>
      </c>
      <c r="F75" s="3">
        <f t="shared" si="7"/>
        <v>-1.2000000000000455E-2</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E452"/>
  <sheetViews>
    <sheetView workbookViewId="0">
      <selection activeCell="H26" sqref="H26"/>
    </sheetView>
  </sheetViews>
  <sheetFormatPr defaultRowHeight="15"/>
  <cols>
    <col min="2" max="2" width="9.140625" style="8"/>
  </cols>
  <sheetData>
    <row r="1" spans="1:5">
      <c r="A1" t="s">
        <v>33</v>
      </c>
    </row>
    <row r="2" spans="1:5">
      <c r="A2" t="s">
        <v>34</v>
      </c>
      <c r="B2" s="8" t="s">
        <v>35</v>
      </c>
    </row>
    <row r="3" spans="1:5">
      <c r="A3">
        <v>7.9000000000000001E-2</v>
      </c>
      <c r="D3" t="s">
        <v>14</v>
      </c>
      <c r="E3">
        <f>AVERAGE(B4:B452)</f>
        <v>0.66888807785888071</v>
      </c>
    </row>
    <row r="4" spans="1:5">
      <c r="A4">
        <v>0.66200000000000003</v>
      </c>
      <c r="B4" s="8">
        <f>A4-A3</f>
        <v>0.58300000000000007</v>
      </c>
      <c r="D4" t="s">
        <v>13</v>
      </c>
      <c r="E4">
        <f>STDEV(B4:B451)</f>
        <v>0.10636335389896887</v>
      </c>
    </row>
    <row r="5" spans="1:5">
      <c r="A5">
        <v>1.403</v>
      </c>
      <c r="B5" s="8">
        <f t="shared" ref="B5:B68" si="0">A5-A4</f>
        <v>0.74099999999999999</v>
      </c>
      <c r="D5" t="s">
        <v>11</v>
      </c>
      <c r="E5">
        <f>MIN(B4:B452)</f>
        <v>0.34299999999999642</v>
      </c>
    </row>
    <row r="6" spans="1:5">
      <c r="A6">
        <v>1.9379999999999999</v>
      </c>
      <c r="B6" s="8">
        <f t="shared" si="0"/>
        <v>0.53499999999999992</v>
      </c>
      <c r="D6" t="s">
        <v>12</v>
      </c>
      <c r="E6">
        <f>MAX(B4:B452)</f>
        <v>0.98399999999998045</v>
      </c>
    </row>
    <row r="7" spans="1:5">
      <c r="A7">
        <v>2.4710000000000001</v>
      </c>
      <c r="B7" s="8">
        <f t="shared" si="0"/>
        <v>0.53300000000000014</v>
      </c>
    </row>
    <row r="8" spans="1:5">
      <c r="A8">
        <v>3.3540000000000001</v>
      </c>
      <c r="B8" s="8">
        <f t="shared" si="0"/>
        <v>0.88300000000000001</v>
      </c>
      <c r="D8" t="s">
        <v>36</v>
      </c>
      <c r="E8">
        <f>60/E3</f>
        <v>89.701105440630315</v>
      </c>
    </row>
    <row r="9" spans="1:5">
      <c r="A9">
        <v>3.9409999999999998</v>
      </c>
      <c r="B9" s="8">
        <f t="shared" si="0"/>
        <v>0.58699999999999974</v>
      </c>
    </row>
    <row r="10" spans="1:5">
      <c r="A10">
        <v>4.5220000000000002</v>
      </c>
      <c r="B10" s="8">
        <f t="shared" si="0"/>
        <v>0.58100000000000041</v>
      </c>
    </row>
    <row r="11" spans="1:5">
      <c r="A11">
        <v>5.3630000000000004</v>
      </c>
      <c r="B11" s="8">
        <f t="shared" si="0"/>
        <v>0.84100000000000019</v>
      </c>
    </row>
    <row r="12" spans="1:5">
      <c r="A12">
        <v>5.931</v>
      </c>
      <c r="B12" s="8">
        <f t="shared" si="0"/>
        <v>0.56799999999999962</v>
      </c>
    </row>
    <row r="13" spans="1:5">
      <c r="A13">
        <v>6.7619999999999996</v>
      </c>
      <c r="B13" s="8">
        <f t="shared" si="0"/>
        <v>0.83099999999999952</v>
      </c>
    </row>
    <row r="14" spans="1:5">
      <c r="A14">
        <v>7.3120000000000003</v>
      </c>
      <c r="B14" s="8">
        <f t="shared" si="0"/>
        <v>0.55000000000000071</v>
      </c>
    </row>
    <row r="15" spans="1:5">
      <c r="A15">
        <v>7.9980000000000002</v>
      </c>
      <c r="B15" s="8">
        <f t="shared" si="0"/>
        <v>0.68599999999999994</v>
      </c>
    </row>
    <row r="16" spans="1:5">
      <c r="A16">
        <v>8.7940000000000005</v>
      </c>
      <c r="B16" s="8">
        <f t="shared" si="0"/>
        <v>0.79600000000000026</v>
      </c>
      <c r="D16" s="8"/>
    </row>
    <row r="17" spans="1:2">
      <c r="A17">
        <v>9.4329999999999998</v>
      </c>
      <c r="B17" s="8">
        <f t="shared" si="0"/>
        <v>0.63899999999999935</v>
      </c>
    </row>
    <row r="18" spans="1:2">
      <c r="A18">
        <v>10.31</v>
      </c>
      <c r="B18" s="8">
        <f t="shared" si="0"/>
        <v>0.87700000000000067</v>
      </c>
    </row>
    <row r="19" spans="1:2">
      <c r="A19">
        <v>10.885</v>
      </c>
      <c r="B19" s="8">
        <f t="shared" si="0"/>
        <v>0.57499999999999929</v>
      </c>
    </row>
    <row r="20" spans="1:2">
      <c r="A20">
        <v>11.471</v>
      </c>
      <c r="B20" s="8">
        <f t="shared" si="0"/>
        <v>0.5860000000000003</v>
      </c>
    </row>
    <row r="21" spans="1:2">
      <c r="A21">
        <v>12.166</v>
      </c>
      <c r="B21" s="8">
        <f t="shared" si="0"/>
        <v>0.69500000000000028</v>
      </c>
    </row>
    <row r="22" spans="1:2">
      <c r="A22">
        <v>12.852</v>
      </c>
      <c r="B22" s="8">
        <f t="shared" si="0"/>
        <v>0.68599999999999994</v>
      </c>
    </row>
    <row r="23" spans="1:2">
      <c r="A23">
        <v>13.499000000000001</v>
      </c>
      <c r="B23" s="8">
        <f t="shared" si="0"/>
        <v>0.64700000000000024</v>
      </c>
    </row>
    <row r="24" spans="1:2">
      <c r="A24">
        <v>14.269</v>
      </c>
      <c r="B24" s="8">
        <f t="shared" si="0"/>
        <v>0.76999999999999957</v>
      </c>
    </row>
    <row r="25" spans="1:2">
      <c r="A25">
        <v>14.896000000000001</v>
      </c>
      <c r="B25" s="8">
        <f t="shared" si="0"/>
        <v>0.62700000000000067</v>
      </c>
    </row>
    <row r="26" spans="1:2">
      <c r="A26">
        <v>15.487</v>
      </c>
      <c r="B26" s="8">
        <f t="shared" si="0"/>
        <v>0.5909999999999993</v>
      </c>
    </row>
    <row r="27" spans="1:2">
      <c r="A27">
        <v>16.212</v>
      </c>
      <c r="B27" s="8">
        <f t="shared" si="0"/>
        <v>0.72499999999999964</v>
      </c>
    </row>
    <row r="28" spans="1:2">
      <c r="A28">
        <v>16.952999999999999</v>
      </c>
      <c r="B28" s="8">
        <f t="shared" si="0"/>
        <v>0.74099999999999966</v>
      </c>
    </row>
    <row r="29" spans="1:2">
      <c r="A29">
        <v>17.521000000000001</v>
      </c>
      <c r="B29" s="8">
        <f t="shared" si="0"/>
        <v>0.56800000000000139</v>
      </c>
    </row>
    <row r="30" spans="1:2">
      <c r="A30">
        <v>18.315000000000001</v>
      </c>
      <c r="B30" s="8">
        <f t="shared" si="0"/>
        <v>0.79400000000000048</v>
      </c>
    </row>
    <row r="31" spans="1:2">
      <c r="A31">
        <v>18.939</v>
      </c>
      <c r="B31" s="8">
        <f t="shared" si="0"/>
        <v>0.62399999999999878</v>
      </c>
    </row>
    <row r="32" spans="1:2">
      <c r="A32">
        <v>19.616</v>
      </c>
      <c r="B32" s="8">
        <f t="shared" si="0"/>
        <v>0.6769999999999996</v>
      </c>
    </row>
    <row r="33" spans="1:2">
      <c r="A33">
        <v>20.309999999999999</v>
      </c>
      <c r="B33" s="8">
        <f t="shared" si="0"/>
        <v>0.69399999999999906</v>
      </c>
    </row>
    <row r="34" spans="1:2">
      <c r="A34">
        <v>21.132999999999999</v>
      </c>
      <c r="B34" s="8">
        <f t="shared" si="0"/>
        <v>0.8230000000000004</v>
      </c>
    </row>
    <row r="35" spans="1:2">
      <c r="A35">
        <v>21.824000000000002</v>
      </c>
      <c r="B35" s="8">
        <f t="shared" si="0"/>
        <v>0.6910000000000025</v>
      </c>
    </row>
    <row r="36" spans="1:2">
      <c r="A36">
        <v>22.46</v>
      </c>
      <c r="B36" s="8">
        <f t="shared" si="0"/>
        <v>0.63599999999999923</v>
      </c>
    </row>
    <row r="37" spans="1:2">
      <c r="A37">
        <v>23.103999999999999</v>
      </c>
      <c r="B37" s="8">
        <f t="shared" si="0"/>
        <v>0.64399999999999835</v>
      </c>
    </row>
    <row r="38" spans="1:2">
      <c r="A38">
        <v>23.712</v>
      </c>
      <c r="B38" s="8">
        <f t="shared" si="0"/>
        <v>0.60800000000000054</v>
      </c>
    </row>
    <row r="39" spans="1:2">
      <c r="A39">
        <v>24.431000000000001</v>
      </c>
      <c r="B39" s="8">
        <f t="shared" si="0"/>
        <v>0.71900000000000119</v>
      </c>
    </row>
    <row r="40" spans="1:2">
      <c r="A40">
        <v>25.045000000000002</v>
      </c>
      <c r="B40" s="8">
        <f t="shared" si="0"/>
        <v>0.61400000000000077</v>
      </c>
    </row>
    <row r="41" spans="1:2">
      <c r="A41">
        <v>25.797999999999998</v>
      </c>
      <c r="B41" s="8">
        <f t="shared" si="0"/>
        <v>0.75299999999999656</v>
      </c>
    </row>
    <row r="42" spans="1:2">
      <c r="A42">
        <v>26.425000000000001</v>
      </c>
      <c r="B42" s="8">
        <f t="shared" si="0"/>
        <v>0.62700000000000244</v>
      </c>
    </row>
    <row r="43" spans="1:2">
      <c r="A43">
        <v>27.199000000000002</v>
      </c>
      <c r="B43" s="8">
        <f t="shared" si="0"/>
        <v>0.77400000000000091</v>
      </c>
    </row>
    <row r="44" spans="1:2">
      <c r="A44">
        <v>27.934999999999999</v>
      </c>
      <c r="B44" s="8">
        <f t="shared" si="0"/>
        <v>0.7359999999999971</v>
      </c>
    </row>
    <row r="45" spans="1:2">
      <c r="A45">
        <v>28.524999999999999</v>
      </c>
      <c r="B45" s="8">
        <f t="shared" si="0"/>
        <v>0.58999999999999986</v>
      </c>
    </row>
    <row r="46" spans="1:2">
      <c r="A46">
        <v>29.077000000000002</v>
      </c>
      <c r="B46" s="8">
        <f t="shared" si="0"/>
        <v>0.55200000000000315</v>
      </c>
    </row>
    <row r="47" spans="1:2">
      <c r="A47">
        <v>29.54</v>
      </c>
      <c r="B47" s="8">
        <f t="shared" si="0"/>
        <v>0.46299999999999741</v>
      </c>
    </row>
    <row r="48" spans="1:2">
      <c r="A48">
        <v>29.995999999999999</v>
      </c>
      <c r="B48" s="8">
        <f t="shared" si="0"/>
        <v>0.45599999999999952</v>
      </c>
    </row>
    <row r="49" spans="1:2">
      <c r="A49">
        <v>30.477</v>
      </c>
      <c r="B49" s="8">
        <f t="shared" si="0"/>
        <v>0.48100000000000165</v>
      </c>
    </row>
    <row r="50" spans="1:2">
      <c r="A50">
        <v>31.34</v>
      </c>
      <c r="B50" s="8">
        <f t="shared" si="0"/>
        <v>0.86299999999999955</v>
      </c>
    </row>
    <row r="51" spans="1:2">
      <c r="A51">
        <v>31.936</v>
      </c>
      <c r="B51" s="8">
        <f t="shared" si="0"/>
        <v>0.59600000000000009</v>
      </c>
    </row>
    <row r="52" spans="1:2">
      <c r="A52">
        <v>32.53</v>
      </c>
      <c r="B52" s="8">
        <f t="shared" si="0"/>
        <v>0.59400000000000119</v>
      </c>
    </row>
    <row r="53" spans="1:2">
      <c r="A53">
        <v>33.341999999999999</v>
      </c>
      <c r="B53" s="8">
        <f t="shared" si="0"/>
        <v>0.81199999999999761</v>
      </c>
    </row>
    <row r="54" spans="1:2">
      <c r="A54">
        <v>33.933</v>
      </c>
      <c r="B54" s="8">
        <f t="shared" si="0"/>
        <v>0.59100000000000108</v>
      </c>
    </row>
    <row r="55" spans="1:2">
      <c r="A55">
        <v>34.573999999999998</v>
      </c>
      <c r="B55" s="8">
        <f t="shared" si="0"/>
        <v>0.64099999999999824</v>
      </c>
    </row>
    <row r="56" spans="1:2">
      <c r="A56">
        <v>35.067</v>
      </c>
      <c r="B56" s="8">
        <f t="shared" si="0"/>
        <v>0.4930000000000021</v>
      </c>
    </row>
    <row r="57" spans="1:2">
      <c r="A57">
        <v>35.409999999999997</v>
      </c>
      <c r="B57" s="8">
        <f t="shared" si="0"/>
        <v>0.34299999999999642</v>
      </c>
    </row>
    <row r="58" spans="1:2">
      <c r="A58">
        <v>35.957000000000001</v>
      </c>
      <c r="B58" s="8">
        <f t="shared" si="0"/>
        <v>0.54700000000000415</v>
      </c>
    </row>
    <row r="59" spans="1:2">
      <c r="A59">
        <v>36.78</v>
      </c>
      <c r="B59" s="8">
        <f t="shared" si="0"/>
        <v>0.8230000000000004</v>
      </c>
    </row>
    <row r="60" spans="1:2">
      <c r="A60">
        <v>37.386000000000003</v>
      </c>
      <c r="B60" s="8">
        <f t="shared" si="0"/>
        <v>0.60600000000000165</v>
      </c>
    </row>
    <row r="61" spans="1:2">
      <c r="A61">
        <v>38.21</v>
      </c>
      <c r="B61" s="8">
        <f t="shared" si="0"/>
        <v>0.82399999999999807</v>
      </c>
    </row>
    <row r="62" spans="1:2">
      <c r="A62">
        <v>39.399000000000001</v>
      </c>
    </row>
    <row r="63" spans="1:2">
      <c r="A63">
        <v>40.052999999999997</v>
      </c>
      <c r="B63" s="8">
        <f t="shared" si="0"/>
        <v>0.65399999999999636</v>
      </c>
    </row>
    <row r="64" spans="1:2">
      <c r="A64">
        <v>40.884</v>
      </c>
      <c r="B64" s="8">
        <f t="shared" si="0"/>
        <v>0.83100000000000307</v>
      </c>
    </row>
    <row r="65" spans="1:2">
      <c r="A65">
        <v>41.456000000000003</v>
      </c>
      <c r="B65" s="8">
        <f t="shared" si="0"/>
        <v>0.57200000000000273</v>
      </c>
    </row>
    <row r="66" spans="1:2">
      <c r="A66">
        <v>42.152000000000001</v>
      </c>
      <c r="B66" s="8">
        <f t="shared" si="0"/>
        <v>0.69599999999999795</v>
      </c>
    </row>
    <row r="67" spans="1:2">
      <c r="A67">
        <v>43.029000000000003</v>
      </c>
      <c r="B67" s="8">
        <f t="shared" si="0"/>
        <v>0.87700000000000244</v>
      </c>
    </row>
    <row r="68" spans="1:2">
      <c r="A68">
        <v>43.424999999999997</v>
      </c>
      <c r="B68" s="8">
        <f t="shared" si="0"/>
        <v>0.39599999999999369</v>
      </c>
    </row>
    <row r="69" spans="1:2">
      <c r="A69">
        <v>44.052999999999997</v>
      </c>
      <c r="B69" s="8">
        <f t="shared" ref="B69:B132" si="1">A69-A68</f>
        <v>0.62800000000000011</v>
      </c>
    </row>
    <row r="70" spans="1:2">
      <c r="A70">
        <v>44.917000000000002</v>
      </c>
      <c r="B70" s="8">
        <f t="shared" si="1"/>
        <v>0.86400000000000432</v>
      </c>
    </row>
    <row r="71" spans="1:2">
      <c r="A71">
        <v>45.51</v>
      </c>
      <c r="B71" s="8">
        <f t="shared" si="1"/>
        <v>0.59299999999999642</v>
      </c>
    </row>
    <row r="72" spans="1:2">
      <c r="A72">
        <v>46.295999999999999</v>
      </c>
      <c r="B72" s="8">
        <f t="shared" si="1"/>
        <v>0.78600000000000136</v>
      </c>
    </row>
    <row r="73" spans="1:2">
      <c r="A73">
        <v>46.917999999999999</v>
      </c>
      <c r="B73" s="8">
        <f t="shared" si="1"/>
        <v>0.62199999999999989</v>
      </c>
    </row>
    <row r="74" spans="1:2">
      <c r="A74">
        <v>47.674999999999997</v>
      </c>
      <c r="B74" s="8">
        <f t="shared" si="1"/>
        <v>0.7569999999999979</v>
      </c>
    </row>
    <row r="75" spans="1:2">
      <c r="A75">
        <v>48.27</v>
      </c>
      <c r="B75" s="8">
        <f t="shared" si="1"/>
        <v>0.59500000000000597</v>
      </c>
    </row>
    <row r="76" spans="1:2">
      <c r="A76">
        <v>48.963999999999999</v>
      </c>
      <c r="B76" s="8">
        <f t="shared" si="1"/>
        <v>0.69399999999999551</v>
      </c>
    </row>
    <row r="77" spans="1:2">
      <c r="A77">
        <v>49.558</v>
      </c>
      <c r="B77" s="8">
        <f t="shared" si="1"/>
        <v>0.59400000000000119</v>
      </c>
    </row>
    <row r="78" spans="1:2">
      <c r="A78">
        <v>49.957000000000001</v>
      </c>
    </row>
    <row r="79" spans="1:2">
      <c r="A79">
        <v>50.378999999999998</v>
      </c>
    </row>
    <row r="80" spans="1:2">
      <c r="A80">
        <v>51.039000000000001</v>
      </c>
      <c r="B80" s="8">
        <f t="shared" si="1"/>
        <v>0.66000000000000369</v>
      </c>
    </row>
    <row r="81" spans="1:2">
      <c r="A81">
        <v>51.463000000000001</v>
      </c>
    </row>
    <row r="82" spans="1:2">
      <c r="A82">
        <v>51.860999999999997</v>
      </c>
    </row>
    <row r="83" spans="1:2">
      <c r="A83">
        <v>52.41</v>
      </c>
      <c r="B83" s="8">
        <f t="shared" si="1"/>
        <v>0.54899999999999949</v>
      </c>
    </row>
    <row r="84" spans="1:2">
      <c r="A84">
        <v>53.070999999999998</v>
      </c>
      <c r="B84" s="8">
        <f t="shared" si="1"/>
        <v>0.66100000000000136</v>
      </c>
    </row>
    <row r="85" spans="1:2">
      <c r="A85">
        <v>53.767000000000003</v>
      </c>
      <c r="B85" s="8">
        <f t="shared" si="1"/>
        <v>0.69600000000000506</v>
      </c>
    </row>
    <row r="86" spans="1:2">
      <c r="A86">
        <v>54.478999999999999</v>
      </c>
      <c r="B86" s="8">
        <f t="shared" si="1"/>
        <v>0.71199999999999619</v>
      </c>
    </row>
    <row r="87" spans="1:2">
      <c r="A87">
        <v>54.944000000000003</v>
      </c>
      <c r="B87" s="8">
        <f t="shared" si="1"/>
        <v>0.46500000000000341</v>
      </c>
    </row>
    <row r="88" spans="1:2">
      <c r="A88">
        <v>55.445999999999998</v>
      </c>
      <c r="B88" s="8">
        <f t="shared" si="1"/>
        <v>0.50199999999999534</v>
      </c>
    </row>
    <row r="89" spans="1:2">
      <c r="A89">
        <v>55.835999999999999</v>
      </c>
    </row>
    <row r="90" spans="1:2">
      <c r="A90">
        <v>56.320999999999998</v>
      </c>
    </row>
    <row r="91" spans="1:2">
      <c r="A91">
        <v>57.19</v>
      </c>
      <c r="B91" s="8">
        <f t="shared" si="1"/>
        <v>0.86899999999999977</v>
      </c>
    </row>
    <row r="92" spans="1:2">
      <c r="A92">
        <v>57.927</v>
      </c>
      <c r="B92" s="8">
        <f t="shared" si="1"/>
        <v>0.73700000000000188</v>
      </c>
    </row>
    <row r="93" spans="1:2">
      <c r="A93">
        <v>58.573999999999998</v>
      </c>
      <c r="B93" s="8">
        <f t="shared" si="1"/>
        <v>0.64699999999999847</v>
      </c>
    </row>
    <row r="94" spans="1:2">
      <c r="A94">
        <v>59.375</v>
      </c>
      <c r="B94" s="8">
        <f t="shared" si="1"/>
        <v>0.80100000000000193</v>
      </c>
    </row>
    <row r="95" spans="1:2">
      <c r="A95">
        <v>59.960999999999999</v>
      </c>
      <c r="B95" s="8">
        <f t="shared" si="1"/>
        <v>0.58599999999999852</v>
      </c>
    </row>
    <row r="96" spans="1:2">
      <c r="A96">
        <v>60.429000000000002</v>
      </c>
      <c r="B96" s="8">
        <f t="shared" si="1"/>
        <v>0.46800000000000352</v>
      </c>
    </row>
    <row r="97" spans="1:2">
      <c r="A97">
        <v>61.296999999999997</v>
      </c>
      <c r="B97" s="8">
        <f t="shared" si="1"/>
        <v>0.867999999999995</v>
      </c>
    </row>
    <row r="98" spans="1:2">
      <c r="A98">
        <v>62.082999999999998</v>
      </c>
      <c r="B98" s="8">
        <f t="shared" si="1"/>
        <v>0.78600000000000136</v>
      </c>
    </row>
    <row r="99" spans="1:2">
      <c r="A99">
        <v>62.606000000000002</v>
      </c>
      <c r="B99" s="8">
        <f t="shared" si="1"/>
        <v>0.52300000000000324</v>
      </c>
    </row>
    <row r="100" spans="1:2">
      <c r="A100">
        <v>63.372</v>
      </c>
      <c r="B100" s="8">
        <f t="shared" si="1"/>
        <v>0.76599999999999824</v>
      </c>
    </row>
    <row r="101" spans="1:2">
      <c r="A101">
        <v>63.993000000000002</v>
      </c>
      <c r="B101" s="8">
        <f t="shared" si="1"/>
        <v>0.62100000000000222</v>
      </c>
    </row>
    <row r="102" spans="1:2">
      <c r="A102">
        <v>64.590999999999994</v>
      </c>
      <c r="B102" s="8">
        <f t="shared" si="1"/>
        <v>0.59799999999999187</v>
      </c>
    </row>
    <row r="103" spans="1:2">
      <c r="A103">
        <v>65.379000000000005</v>
      </c>
      <c r="B103" s="8">
        <f t="shared" si="1"/>
        <v>0.78800000000001091</v>
      </c>
    </row>
    <row r="104" spans="1:2">
      <c r="A104">
        <v>65.989000000000004</v>
      </c>
      <c r="B104" s="8">
        <f t="shared" si="1"/>
        <v>0.60999999999999943</v>
      </c>
    </row>
    <row r="105" spans="1:2">
      <c r="A105">
        <v>66.805000000000007</v>
      </c>
      <c r="B105" s="8">
        <f t="shared" si="1"/>
        <v>0.8160000000000025</v>
      </c>
    </row>
    <row r="106" spans="1:2">
      <c r="A106">
        <v>67.38</v>
      </c>
      <c r="B106" s="8">
        <f t="shared" si="1"/>
        <v>0.57499999999998863</v>
      </c>
    </row>
    <row r="107" spans="1:2">
      <c r="A107">
        <v>68.174999999999997</v>
      </c>
      <c r="B107" s="8">
        <f t="shared" si="1"/>
        <v>0.79500000000000171</v>
      </c>
    </row>
    <row r="108" spans="1:2">
      <c r="A108">
        <v>68.846999999999994</v>
      </c>
      <c r="B108" s="8">
        <f t="shared" si="1"/>
        <v>0.67199999999999704</v>
      </c>
    </row>
    <row r="109" spans="1:2">
      <c r="A109">
        <v>69.444999999999993</v>
      </c>
      <c r="B109" s="8">
        <f t="shared" si="1"/>
        <v>0.59799999999999898</v>
      </c>
    </row>
    <row r="110" spans="1:2">
      <c r="A110">
        <v>70.323999999999998</v>
      </c>
      <c r="B110" s="8">
        <f t="shared" si="1"/>
        <v>0.87900000000000489</v>
      </c>
    </row>
    <row r="111" spans="1:2">
      <c r="A111">
        <v>70.849000000000004</v>
      </c>
      <c r="B111" s="8">
        <f t="shared" si="1"/>
        <v>0.52500000000000568</v>
      </c>
    </row>
    <row r="112" spans="1:2">
      <c r="A112">
        <v>71.436000000000007</v>
      </c>
      <c r="B112" s="8">
        <f t="shared" si="1"/>
        <v>0.5870000000000033</v>
      </c>
    </row>
    <row r="113" spans="1:2">
      <c r="A113">
        <v>72.168999999999997</v>
      </c>
      <c r="B113" s="8">
        <f t="shared" si="1"/>
        <v>0.73299999999998988</v>
      </c>
    </row>
    <row r="114" spans="1:2">
      <c r="A114">
        <v>72.891999999999996</v>
      </c>
      <c r="B114" s="8">
        <f t="shared" si="1"/>
        <v>0.72299999999999898</v>
      </c>
    </row>
    <row r="115" spans="1:2">
      <c r="A115">
        <v>73.534999999999997</v>
      </c>
      <c r="B115" s="8">
        <f t="shared" si="1"/>
        <v>0.64300000000000068</v>
      </c>
    </row>
    <row r="116" spans="1:2">
      <c r="A116">
        <v>74.355999999999995</v>
      </c>
      <c r="B116" s="8">
        <f t="shared" si="1"/>
        <v>0.82099999999999795</v>
      </c>
    </row>
    <row r="117" spans="1:2">
      <c r="A117">
        <v>74.941000000000003</v>
      </c>
      <c r="B117" s="8">
        <f t="shared" si="1"/>
        <v>0.58500000000000796</v>
      </c>
    </row>
    <row r="118" spans="1:2">
      <c r="A118">
        <v>75.623000000000005</v>
      </c>
      <c r="B118" s="8">
        <f t="shared" si="1"/>
        <v>0.68200000000000216</v>
      </c>
    </row>
    <row r="119" spans="1:2">
      <c r="A119">
        <v>76.343000000000004</v>
      </c>
      <c r="B119" s="8">
        <f t="shared" si="1"/>
        <v>0.71999999999999886</v>
      </c>
    </row>
    <row r="120" spans="1:2">
      <c r="A120">
        <v>77</v>
      </c>
      <c r="B120" s="8">
        <f t="shared" si="1"/>
        <v>0.65699999999999648</v>
      </c>
    </row>
    <row r="121" spans="1:2">
      <c r="A121">
        <v>77.727000000000004</v>
      </c>
      <c r="B121" s="8">
        <f t="shared" si="1"/>
        <v>0.72700000000000387</v>
      </c>
    </row>
    <row r="122" spans="1:2">
      <c r="A122">
        <v>78.325999999999993</v>
      </c>
      <c r="B122" s="8">
        <f t="shared" si="1"/>
        <v>0.59899999999998954</v>
      </c>
    </row>
    <row r="123" spans="1:2">
      <c r="A123">
        <v>79.084999999999994</v>
      </c>
      <c r="B123" s="8">
        <f t="shared" si="1"/>
        <v>0.75900000000000034</v>
      </c>
    </row>
    <row r="124" spans="1:2">
      <c r="A124">
        <v>80.361000000000004</v>
      </c>
    </row>
    <row r="125" spans="1:2">
      <c r="A125">
        <v>81.105000000000004</v>
      </c>
      <c r="B125" s="8">
        <f t="shared" si="1"/>
        <v>0.74399999999999977</v>
      </c>
    </row>
    <row r="126" spans="1:2">
      <c r="A126">
        <v>81.736000000000004</v>
      </c>
      <c r="B126" s="8">
        <f t="shared" si="1"/>
        <v>0.63100000000000023</v>
      </c>
    </row>
    <row r="127" spans="1:2">
      <c r="A127">
        <v>82.421000000000006</v>
      </c>
      <c r="B127" s="8">
        <f t="shared" si="1"/>
        <v>0.68500000000000227</v>
      </c>
    </row>
    <row r="128" spans="1:2">
      <c r="A128">
        <v>83.106999999999999</v>
      </c>
      <c r="B128" s="8">
        <f t="shared" si="1"/>
        <v>0.68599999999999284</v>
      </c>
    </row>
    <row r="129" spans="1:2">
      <c r="A129">
        <v>83.906000000000006</v>
      </c>
      <c r="B129" s="8">
        <f t="shared" si="1"/>
        <v>0.79900000000000659</v>
      </c>
    </row>
    <row r="130" spans="1:2">
      <c r="A130">
        <v>84.471000000000004</v>
      </c>
      <c r="B130" s="8">
        <f t="shared" si="1"/>
        <v>0.56499999999999773</v>
      </c>
    </row>
    <row r="131" spans="1:2">
      <c r="A131">
        <v>85.126000000000005</v>
      </c>
      <c r="B131" s="8">
        <f t="shared" si="1"/>
        <v>0.65500000000000114</v>
      </c>
    </row>
    <row r="132" spans="1:2">
      <c r="A132">
        <v>85.891999999999996</v>
      </c>
      <c r="B132" s="8">
        <f t="shared" si="1"/>
        <v>0.76599999999999113</v>
      </c>
    </row>
    <row r="133" spans="1:2">
      <c r="A133">
        <v>86.536000000000001</v>
      </c>
      <c r="B133" s="8">
        <f t="shared" ref="B133:B196" si="2">A133-A132</f>
        <v>0.64400000000000546</v>
      </c>
    </row>
    <row r="134" spans="1:2">
      <c r="A134">
        <v>87.200999999999993</v>
      </c>
      <c r="B134" s="8">
        <f t="shared" si="2"/>
        <v>0.66499999999999204</v>
      </c>
    </row>
    <row r="135" spans="1:2">
      <c r="A135">
        <v>87.953000000000003</v>
      </c>
      <c r="B135" s="8">
        <f t="shared" si="2"/>
        <v>0.75200000000000955</v>
      </c>
    </row>
    <row r="136" spans="1:2">
      <c r="A136">
        <v>88.450999999999993</v>
      </c>
      <c r="B136" s="8">
        <f t="shared" si="2"/>
        <v>0.49799999999999045</v>
      </c>
    </row>
    <row r="137" spans="1:2">
      <c r="A137">
        <v>89.305999999999997</v>
      </c>
      <c r="B137" s="8">
        <f t="shared" si="2"/>
        <v>0.85500000000000398</v>
      </c>
    </row>
    <row r="138" spans="1:2">
      <c r="A138">
        <v>89.897999999999996</v>
      </c>
      <c r="B138" s="8">
        <f t="shared" si="2"/>
        <v>0.59199999999999875</v>
      </c>
    </row>
    <row r="139" spans="1:2">
      <c r="A139">
        <v>90.585999999999999</v>
      </c>
      <c r="B139" s="8">
        <f t="shared" si="2"/>
        <v>0.68800000000000239</v>
      </c>
    </row>
    <row r="140" spans="1:2">
      <c r="A140">
        <v>91.325999999999993</v>
      </c>
      <c r="B140" s="8">
        <f t="shared" si="2"/>
        <v>0.73999999999999488</v>
      </c>
    </row>
    <row r="141" spans="1:2">
      <c r="A141">
        <v>92.700999999999993</v>
      </c>
    </row>
    <row r="142" spans="1:2">
      <c r="A142">
        <v>93.424000000000007</v>
      </c>
      <c r="B142" s="8">
        <f t="shared" si="2"/>
        <v>0.72300000000001319</v>
      </c>
    </row>
    <row r="143" spans="1:2">
      <c r="A143">
        <v>94.04</v>
      </c>
      <c r="B143" s="8">
        <f t="shared" si="2"/>
        <v>0.61599999999999966</v>
      </c>
    </row>
    <row r="144" spans="1:2">
      <c r="A144">
        <v>94.822999999999993</v>
      </c>
      <c r="B144" s="8">
        <f t="shared" si="2"/>
        <v>0.78299999999998704</v>
      </c>
    </row>
    <row r="145" spans="1:2">
      <c r="A145">
        <v>95.417000000000002</v>
      </c>
      <c r="B145" s="8">
        <f t="shared" si="2"/>
        <v>0.5940000000000083</v>
      </c>
    </row>
    <row r="146" spans="1:2">
      <c r="A146">
        <v>96.055999999999997</v>
      </c>
      <c r="B146" s="8">
        <f t="shared" si="2"/>
        <v>0.63899999999999579</v>
      </c>
    </row>
    <row r="147" spans="1:2">
      <c r="A147">
        <v>96.802999999999997</v>
      </c>
      <c r="B147" s="8">
        <f t="shared" si="2"/>
        <v>0.74699999999999989</v>
      </c>
    </row>
    <row r="148" spans="1:2">
      <c r="A148">
        <v>97.364000000000004</v>
      </c>
      <c r="B148" s="8">
        <f t="shared" si="2"/>
        <v>0.56100000000000705</v>
      </c>
    </row>
    <row r="149" spans="1:2">
      <c r="A149">
        <v>98.12</v>
      </c>
      <c r="B149" s="8">
        <f t="shared" si="2"/>
        <v>0.75600000000000023</v>
      </c>
    </row>
    <row r="150" spans="1:2">
      <c r="A150">
        <v>98.828000000000003</v>
      </c>
      <c r="B150" s="8">
        <f t="shared" si="2"/>
        <v>0.70799999999999841</v>
      </c>
    </row>
    <row r="151" spans="1:2">
      <c r="A151">
        <v>99.478999999999999</v>
      </c>
      <c r="B151" s="8">
        <f t="shared" si="2"/>
        <v>0.65099999999999625</v>
      </c>
    </row>
    <row r="152" spans="1:2">
      <c r="A152">
        <v>100.10599999999999</v>
      </c>
      <c r="B152" s="8">
        <f t="shared" si="2"/>
        <v>0.62699999999999534</v>
      </c>
    </row>
    <row r="153" spans="1:2">
      <c r="A153">
        <v>100.97</v>
      </c>
      <c r="B153" s="8">
        <f t="shared" si="2"/>
        <v>0.86400000000000432</v>
      </c>
    </row>
    <row r="154" spans="1:2">
      <c r="A154">
        <v>101.491</v>
      </c>
      <c r="B154" s="8">
        <f t="shared" si="2"/>
        <v>0.5210000000000008</v>
      </c>
    </row>
    <row r="155" spans="1:2">
      <c r="A155">
        <v>102.25700000000001</v>
      </c>
      <c r="B155" s="8">
        <f t="shared" si="2"/>
        <v>0.76600000000000534</v>
      </c>
    </row>
    <row r="156" spans="1:2">
      <c r="A156">
        <v>102.89100000000001</v>
      </c>
      <c r="B156" s="8">
        <f t="shared" si="2"/>
        <v>0.63400000000000034</v>
      </c>
    </row>
    <row r="157" spans="1:2">
      <c r="A157">
        <v>103.65</v>
      </c>
      <c r="B157" s="8">
        <f t="shared" si="2"/>
        <v>0.75900000000000034</v>
      </c>
    </row>
    <row r="158" spans="1:2">
      <c r="A158">
        <v>104.30500000000001</v>
      </c>
      <c r="B158" s="8">
        <f t="shared" si="2"/>
        <v>0.65500000000000114</v>
      </c>
    </row>
    <row r="159" spans="1:2">
      <c r="A159">
        <v>105.004</v>
      </c>
      <c r="B159" s="8">
        <f t="shared" si="2"/>
        <v>0.69899999999999807</v>
      </c>
    </row>
    <row r="160" spans="1:2">
      <c r="A160">
        <v>105.559</v>
      </c>
    </row>
    <row r="161" spans="1:2">
      <c r="A161">
        <v>105.988</v>
      </c>
    </row>
    <row r="162" spans="1:2">
      <c r="A162">
        <v>106.26</v>
      </c>
    </row>
    <row r="163" spans="1:2">
      <c r="A163">
        <v>106.994</v>
      </c>
      <c r="B163" s="8">
        <f t="shared" si="2"/>
        <v>0.73399999999999466</v>
      </c>
    </row>
    <row r="164" spans="1:2">
      <c r="A164">
        <v>107.693</v>
      </c>
      <c r="B164" s="8">
        <f t="shared" si="2"/>
        <v>0.69899999999999807</v>
      </c>
    </row>
    <row r="165" spans="1:2">
      <c r="A165">
        <v>108.245</v>
      </c>
      <c r="B165" s="8">
        <f t="shared" si="2"/>
        <v>0.55200000000000671</v>
      </c>
    </row>
    <row r="166" spans="1:2">
      <c r="A166">
        <v>109.05200000000001</v>
      </c>
      <c r="B166" s="8">
        <f t="shared" si="2"/>
        <v>0.80700000000000216</v>
      </c>
    </row>
    <row r="167" spans="1:2">
      <c r="A167">
        <v>109.512</v>
      </c>
      <c r="B167" s="8">
        <f t="shared" si="2"/>
        <v>0.45999999999999375</v>
      </c>
    </row>
    <row r="168" spans="1:2">
      <c r="A168">
        <v>110.03100000000001</v>
      </c>
      <c r="B168" s="8">
        <f t="shared" si="2"/>
        <v>0.51900000000000546</v>
      </c>
    </row>
    <row r="169" spans="1:2">
      <c r="A169">
        <v>110.407</v>
      </c>
      <c r="B169" s="8">
        <f t="shared" si="2"/>
        <v>0.37599999999999056</v>
      </c>
    </row>
    <row r="170" spans="1:2">
      <c r="A170">
        <v>111.143</v>
      </c>
      <c r="B170" s="8">
        <f t="shared" si="2"/>
        <v>0.73600000000000421</v>
      </c>
    </row>
    <row r="171" spans="1:2">
      <c r="A171">
        <v>111.75700000000001</v>
      </c>
      <c r="B171" s="8">
        <f t="shared" si="2"/>
        <v>0.61400000000000432</v>
      </c>
    </row>
    <row r="172" spans="1:2">
      <c r="A172">
        <v>112.44499999999999</v>
      </c>
      <c r="B172" s="8">
        <f t="shared" si="2"/>
        <v>0.68799999999998818</v>
      </c>
    </row>
    <row r="173" spans="1:2">
      <c r="A173">
        <v>113.29900000000001</v>
      </c>
      <c r="B173" s="8">
        <f t="shared" si="2"/>
        <v>0.85400000000001342</v>
      </c>
    </row>
    <row r="174" spans="1:2">
      <c r="A174">
        <v>113.852</v>
      </c>
      <c r="B174" s="8">
        <f t="shared" si="2"/>
        <v>0.55299999999999727</v>
      </c>
    </row>
    <row r="175" spans="1:2">
      <c r="A175">
        <v>114.46299999999999</v>
      </c>
      <c r="B175" s="8">
        <f t="shared" si="2"/>
        <v>0.61099999999999</v>
      </c>
    </row>
    <row r="176" spans="1:2">
      <c r="A176">
        <v>115.214</v>
      </c>
      <c r="B176" s="8">
        <f t="shared" si="2"/>
        <v>0.75100000000000477</v>
      </c>
    </row>
    <row r="177" spans="1:2">
      <c r="A177">
        <v>115.917</v>
      </c>
      <c r="B177" s="8">
        <f t="shared" si="2"/>
        <v>0.70300000000000296</v>
      </c>
    </row>
    <row r="178" spans="1:2">
      <c r="A178">
        <v>116.536</v>
      </c>
      <c r="B178" s="8">
        <f t="shared" si="2"/>
        <v>0.61899999999999977</v>
      </c>
    </row>
    <row r="179" spans="1:2">
      <c r="A179">
        <v>117.099</v>
      </c>
      <c r="B179" s="8">
        <f t="shared" si="2"/>
        <v>0.56300000000000239</v>
      </c>
    </row>
    <row r="180" spans="1:2">
      <c r="A180">
        <v>117.935</v>
      </c>
      <c r="B180" s="8">
        <f t="shared" si="2"/>
        <v>0.83599999999999852</v>
      </c>
    </row>
    <row r="181" spans="1:2">
      <c r="A181">
        <v>118.596</v>
      </c>
      <c r="B181" s="8">
        <f t="shared" si="2"/>
        <v>0.66100000000000136</v>
      </c>
    </row>
    <row r="182" spans="1:2">
      <c r="A182">
        <v>119.316</v>
      </c>
      <c r="B182" s="8">
        <f t="shared" si="2"/>
        <v>0.71999999999999886</v>
      </c>
    </row>
    <row r="183" spans="1:2">
      <c r="A183">
        <v>119.941</v>
      </c>
      <c r="B183" s="8">
        <f t="shared" si="2"/>
        <v>0.625</v>
      </c>
    </row>
    <row r="184" spans="1:2">
      <c r="A184">
        <v>121.324</v>
      </c>
    </row>
    <row r="185" spans="1:2">
      <c r="A185">
        <v>122.045</v>
      </c>
      <c r="B185" s="8">
        <f t="shared" si="2"/>
        <v>0.72100000000000364</v>
      </c>
    </row>
    <row r="186" spans="1:2">
      <c r="A186">
        <v>122.706</v>
      </c>
      <c r="B186" s="8">
        <f t="shared" si="2"/>
        <v>0.66100000000000136</v>
      </c>
    </row>
    <row r="187" spans="1:2">
      <c r="A187">
        <v>123.389</v>
      </c>
      <c r="B187" s="8">
        <f t="shared" si="2"/>
        <v>0.68299999999999272</v>
      </c>
    </row>
    <row r="188" spans="1:2">
      <c r="A188">
        <v>124.035</v>
      </c>
      <c r="B188" s="8">
        <f t="shared" si="2"/>
        <v>0.6460000000000008</v>
      </c>
    </row>
    <row r="189" spans="1:2">
      <c r="A189">
        <v>125.35299999999999</v>
      </c>
    </row>
    <row r="190" spans="1:2">
      <c r="A190">
        <v>126.092</v>
      </c>
      <c r="B190" s="8">
        <f t="shared" si="2"/>
        <v>0.73900000000000432</v>
      </c>
    </row>
    <row r="191" spans="1:2">
      <c r="A191">
        <v>126.839</v>
      </c>
      <c r="B191" s="8">
        <f t="shared" si="2"/>
        <v>0.74699999999999989</v>
      </c>
    </row>
    <row r="192" spans="1:2">
      <c r="A192">
        <v>127.459</v>
      </c>
      <c r="B192" s="8">
        <f t="shared" si="2"/>
        <v>0.62000000000000455</v>
      </c>
    </row>
    <row r="193" spans="1:2">
      <c r="A193">
        <v>128.221</v>
      </c>
      <c r="B193" s="8">
        <f t="shared" si="2"/>
        <v>0.76200000000000045</v>
      </c>
    </row>
    <row r="194" spans="1:2">
      <c r="A194">
        <v>128.93600000000001</v>
      </c>
      <c r="B194" s="8">
        <f t="shared" si="2"/>
        <v>0.71500000000000341</v>
      </c>
    </row>
    <row r="195" spans="1:2">
      <c r="A195">
        <v>129.447</v>
      </c>
      <c r="B195" s="8">
        <f t="shared" si="2"/>
        <v>0.51099999999999568</v>
      </c>
    </row>
    <row r="196" spans="1:2">
      <c r="A196">
        <v>130.358</v>
      </c>
      <c r="B196" s="8">
        <f t="shared" si="2"/>
        <v>0.91100000000000136</v>
      </c>
    </row>
    <row r="197" spans="1:2">
      <c r="A197">
        <v>130.94</v>
      </c>
      <c r="B197" s="8">
        <f t="shared" ref="B197:B260" si="3">A197-A196</f>
        <v>0.58199999999999363</v>
      </c>
    </row>
    <row r="198" spans="1:2">
      <c r="A198">
        <v>131.51900000000001</v>
      </c>
      <c r="B198" s="8">
        <f t="shared" si="3"/>
        <v>0.57900000000000773</v>
      </c>
    </row>
    <row r="199" spans="1:2">
      <c r="A199">
        <v>131.89500000000001</v>
      </c>
      <c r="B199" s="8">
        <f t="shared" si="3"/>
        <v>0.37600000000000477</v>
      </c>
    </row>
    <row r="200" spans="1:2">
      <c r="A200">
        <v>132.381</v>
      </c>
      <c r="B200" s="8">
        <f t="shared" si="3"/>
        <v>0.48599999999999</v>
      </c>
    </row>
    <row r="201" spans="1:2">
      <c r="A201">
        <v>133.011</v>
      </c>
      <c r="B201" s="8">
        <f t="shared" si="3"/>
        <v>0.62999999999999545</v>
      </c>
    </row>
    <row r="202" spans="1:2">
      <c r="A202">
        <v>133.494</v>
      </c>
      <c r="B202" s="8">
        <f t="shared" si="3"/>
        <v>0.48300000000000409</v>
      </c>
    </row>
    <row r="203" spans="1:2">
      <c r="A203">
        <v>134.32300000000001</v>
      </c>
      <c r="B203" s="8">
        <f t="shared" si="3"/>
        <v>0.82900000000000773</v>
      </c>
    </row>
    <row r="204" spans="1:2">
      <c r="A204">
        <v>135.01</v>
      </c>
      <c r="B204" s="8">
        <f t="shared" si="3"/>
        <v>0.6869999999999834</v>
      </c>
    </row>
    <row r="205" spans="1:2">
      <c r="A205">
        <v>135.613</v>
      </c>
      <c r="B205" s="8">
        <f t="shared" si="3"/>
        <v>0.60300000000000864</v>
      </c>
    </row>
    <row r="206" spans="1:2">
      <c r="A206">
        <v>136.40199999999999</v>
      </c>
      <c r="B206" s="8">
        <f t="shared" si="3"/>
        <v>0.78899999999998727</v>
      </c>
    </row>
    <row r="207" spans="1:2">
      <c r="A207">
        <v>136.952</v>
      </c>
      <c r="B207" s="8">
        <f t="shared" si="3"/>
        <v>0.55000000000001137</v>
      </c>
    </row>
    <row r="208" spans="1:2">
      <c r="A208">
        <v>137.74199999999999</v>
      </c>
      <c r="B208" s="8">
        <f t="shared" si="3"/>
        <v>0.78999999999999204</v>
      </c>
    </row>
    <row r="209" spans="1:2">
      <c r="A209">
        <v>138.38</v>
      </c>
      <c r="B209" s="8">
        <f t="shared" si="3"/>
        <v>0.63800000000000523</v>
      </c>
    </row>
    <row r="210" spans="1:2">
      <c r="A210">
        <v>139.05500000000001</v>
      </c>
      <c r="B210" s="8">
        <f t="shared" si="3"/>
        <v>0.67500000000001137</v>
      </c>
    </row>
    <row r="211" spans="1:2">
      <c r="A211">
        <v>139.80699999999999</v>
      </c>
      <c r="B211" s="8">
        <f t="shared" si="3"/>
        <v>0.75199999999998113</v>
      </c>
    </row>
    <row r="212" spans="1:2">
      <c r="A212">
        <v>140.47300000000001</v>
      </c>
      <c r="B212" s="8">
        <f t="shared" si="3"/>
        <v>0.66600000000002524</v>
      </c>
    </row>
    <row r="213" spans="1:2">
      <c r="A213">
        <v>141.048</v>
      </c>
      <c r="B213" s="8">
        <f t="shared" si="3"/>
        <v>0.57499999999998863</v>
      </c>
    </row>
    <row r="214" spans="1:2">
      <c r="A214">
        <v>141.84</v>
      </c>
      <c r="B214" s="8">
        <f t="shared" si="3"/>
        <v>0.79200000000000159</v>
      </c>
    </row>
    <row r="215" spans="1:2">
      <c r="A215">
        <v>142.58099999999999</v>
      </c>
      <c r="B215" s="8">
        <f t="shared" si="3"/>
        <v>0.74099999999998545</v>
      </c>
    </row>
    <row r="216" spans="1:2">
      <c r="A216">
        <v>143.19200000000001</v>
      </c>
      <c r="B216" s="8">
        <f t="shared" si="3"/>
        <v>0.61100000000001842</v>
      </c>
    </row>
    <row r="217" spans="1:2">
      <c r="A217">
        <v>143.804</v>
      </c>
      <c r="B217" s="8">
        <f t="shared" si="3"/>
        <v>0.61199999999999477</v>
      </c>
    </row>
    <row r="218" spans="1:2">
      <c r="A218">
        <v>144.43100000000001</v>
      </c>
      <c r="B218" s="8">
        <f t="shared" si="3"/>
        <v>0.62700000000000955</v>
      </c>
    </row>
    <row r="219" spans="1:2">
      <c r="A219">
        <v>145.071</v>
      </c>
      <c r="B219" s="8">
        <f t="shared" si="3"/>
        <v>0.63999999999998636</v>
      </c>
    </row>
    <row r="220" spans="1:2">
      <c r="A220">
        <v>145.72900000000001</v>
      </c>
      <c r="B220" s="8">
        <f t="shared" si="3"/>
        <v>0.65800000000001546</v>
      </c>
    </row>
    <row r="221" spans="1:2">
      <c r="A221">
        <v>146.47999999999999</v>
      </c>
      <c r="B221" s="8">
        <f t="shared" si="3"/>
        <v>0.75099999999997635</v>
      </c>
    </row>
    <row r="222" spans="1:2">
      <c r="A222">
        <v>147.14699999999999</v>
      </c>
      <c r="B222" s="8">
        <f t="shared" si="3"/>
        <v>0.66700000000000159</v>
      </c>
    </row>
    <row r="223" spans="1:2">
      <c r="A223">
        <v>147.93100000000001</v>
      </c>
      <c r="B223" s="8">
        <f t="shared" si="3"/>
        <v>0.78400000000002024</v>
      </c>
    </row>
    <row r="224" spans="1:2">
      <c r="A224">
        <v>148.64099999999999</v>
      </c>
      <c r="B224" s="8">
        <f t="shared" si="3"/>
        <v>0.70999999999997954</v>
      </c>
    </row>
    <row r="225" spans="1:2">
      <c r="A225">
        <v>149.25800000000001</v>
      </c>
      <c r="B225" s="8">
        <f t="shared" si="3"/>
        <v>0.61700000000001864</v>
      </c>
    </row>
    <row r="226" spans="1:2">
      <c r="A226">
        <v>149.886</v>
      </c>
      <c r="B226" s="8">
        <f t="shared" si="3"/>
        <v>0.6279999999999859</v>
      </c>
    </row>
    <row r="227" spans="1:2">
      <c r="A227">
        <v>150.67500000000001</v>
      </c>
      <c r="B227" s="8">
        <f t="shared" si="3"/>
        <v>0.78900000000001569</v>
      </c>
    </row>
    <row r="228" spans="1:2">
      <c r="A228">
        <v>151.39099999999999</v>
      </c>
      <c r="B228" s="8">
        <f t="shared" si="3"/>
        <v>0.71599999999997976</v>
      </c>
    </row>
    <row r="229" spans="1:2">
      <c r="A229">
        <v>151.989</v>
      </c>
      <c r="B229" s="8">
        <f t="shared" si="3"/>
        <v>0.59800000000001319</v>
      </c>
    </row>
    <row r="230" spans="1:2">
      <c r="A230">
        <v>152.60400000000001</v>
      </c>
      <c r="B230" s="8">
        <f t="shared" si="3"/>
        <v>0.61500000000000909</v>
      </c>
    </row>
    <row r="231" spans="1:2">
      <c r="A231">
        <v>152.839</v>
      </c>
    </row>
    <row r="232" spans="1:2">
      <c r="A232">
        <v>153.322</v>
      </c>
    </row>
    <row r="233" spans="1:2">
      <c r="A233">
        <v>153.85400000000001</v>
      </c>
      <c r="B233" s="8">
        <f t="shared" si="3"/>
        <v>0.53200000000001069</v>
      </c>
    </row>
    <row r="234" spans="1:2">
      <c r="A234">
        <v>154.298</v>
      </c>
      <c r="B234" s="8">
        <f t="shared" si="3"/>
        <v>0.4439999999999884</v>
      </c>
    </row>
    <row r="235" spans="1:2">
      <c r="A235">
        <v>154.81299999999999</v>
      </c>
      <c r="B235" s="8">
        <f t="shared" si="3"/>
        <v>0.51499999999998636</v>
      </c>
    </row>
    <row r="236" spans="1:2">
      <c r="A236">
        <v>155.72300000000001</v>
      </c>
    </row>
    <row r="237" spans="1:2">
      <c r="A237">
        <v>156.15799999999999</v>
      </c>
    </row>
    <row r="238" spans="1:2">
      <c r="A238">
        <v>156.762</v>
      </c>
      <c r="B238" s="8">
        <f t="shared" si="3"/>
        <v>0.60400000000001342</v>
      </c>
    </row>
    <row r="239" spans="1:2">
      <c r="A239">
        <v>157.50800000000001</v>
      </c>
      <c r="B239" s="8">
        <f t="shared" si="3"/>
        <v>0.74600000000000932</v>
      </c>
    </row>
    <row r="240" spans="1:2">
      <c r="A240">
        <v>158.17599999999999</v>
      </c>
      <c r="B240" s="8">
        <f t="shared" si="3"/>
        <v>0.66799999999997794</v>
      </c>
    </row>
    <row r="241" spans="1:2">
      <c r="A241">
        <v>158.601</v>
      </c>
      <c r="B241" s="8">
        <f t="shared" si="3"/>
        <v>0.42500000000001137</v>
      </c>
    </row>
    <row r="242" spans="1:2">
      <c r="A242">
        <v>159.09100000000001</v>
      </c>
      <c r="B242" s="8">
        <f t="shared" si="3"/>
        <v>0.49000000000000909</v>
      </c>
    </row>
    <row r="243" spans="1:2">
      <c r="A243">
        <v>159.607</v>
      </c>
      <c r="B243" s="8">
        <f t="shared" si="3"/>
        <v>0.51599999999999113</v>
      </c>
    </row>
    <row r="244" spans="1:2">
      <c r="A244">
        <v>160.32400000000001</v>
      </c>
      <c r="B244" s="8">
        <f t="shared" si="3"/>
        <v>0.71700000000001296</v>
      </c>
    </row>
    <row r="245" spans="1:2">
      <c r="A245">
        <v>160.94399999999999</v>
      </c>
      <c r="B245" s="8">
        <f t="shared" si="3"/>
        <v>0.61999999999997613</v>
      </c>
    </row>
    <row r="246" spans="1:2">
      <c r="A246">
        <v>162.05199999999999</v>
      </c>
    </row>
    <row r="247" spans="1:2">
      <c r="A247">
        <v>162.68199999999999</v>
      </c>
      <c r="B247" s="8">
        <f t="shared" si="3"/>
        <v>0.62999999999999545</v>
      </c>
    </row>
    <row r="248" spans="1:2">
      <c r="A248">
        <v>163.11199999999999</v>
      </c>
      <c r="B248" s="8">
        <f t="shared" si="3"/>
        <v>0.43000000000000682</v>
      </c>
    </row>
    <row r="249" spans="1:2">
      <c r="A249">
        <v>163.90799999999999</v>
      </c>
      <c r="B249" s="8">
        <f t="shared" si="3"/>
        <v>0.79599999999999227</v>
      </c>
    </row>
    <row r="250" spans="1:2">
      <c r="A250">
        <v>164.38800000000001</v>
      </c>
      <c r="B250" s="8">
        <f t="shared" si="3"/>
        <v>0.48000000000001819</v>
      </c>
    </row>
    <row r="251" spans="1:2">
      <c r="A251">
        <v>164.922</v>
      </c>
      <c r="B251" s="8">
        <f t="shared" si="3"/>
        <v>0.53399999999999181</v>
      </c>
    </row>
    <row r="252" spans="1:2">
      <c r="A252">
        <v>165.81299999999999</v>
      </c>
      <c r="B252" s="8">
        <f t="shared" si="3"/>
        <v>0.89099999999999113</v>
      </c>
    </row>
    <row r="253" spans="1:2">
      <c r="A253">
        <v>166.404</v>
      </c>
      <c r="B253" s="8">
        <f t="shared" si="3"/>
        <v>0.59100000000000819</v>
      </c>
    </row>
    <row r="254" spans="1:2">
      <c r="A254">
        <v>167.042</v>
      </c>
      <c r="B254" s="8">
        <f t="shared" si="3"/>
        <v>0.63800000000000523</v>
      </c>
    </row>
    <row r="255" spans="1:2">
      <c r="A255">
        <v>167.75200000000001</v>
      </c>
      <c r="B255" s="8">
        <f t="shared" si="3"/>
        <v>0.71000000000000796</v>
      </c>
    </row>
    <row r="256" spans="1:2">
      <c r="A256">
        <v>168.47900000000001</v>
      </c>
      <c r="B256" s="8">
        <f t="shared" si="3"/>
        <v>0.72700000000000387</v>
      </c>
    </row>
    <row r="257" spans="1:2">
      <c r="A257">
        <v>169.143</v>
      </c>
      <c r="B257" s="8">
        <f t="shared" si="3"/>
        <v>0.66399999999998727</v>
      </c>
    </row>
    <row r="258" spans="1:2">
      <c r="A258">
        <v>169.90100000000001</v>
      </c>
      <c r="B258" s="8">
        <f t="shared" si="3"/>
        <v>0.75800000000000978</v>
      </c>
    </row>
    <row r="259" spans="1:2">
      <c r="A259">
        <v>170.54</v>
      </c>
      <c r="B259" s="8">
        <f t="shared" si="3"/>
        <v>0.63899999999998158</v>
      </c>
    </row>
    <row r="260" spans="1:2">
      <c r="A260">
        <v>171.23099999999999</v>
      </c>
      <c r="B260" s="8">
        <f t="shared" si="3"/>
        <v>0.6910000000000025</v>
      </c>
    </row>
    <row r="261" spans="1:2">
      <c r="A261">
        <v>171.93299999999999</v>
      </c>
      <c r="B261" s="8">
        <f t="shared" ref="B261:B324" si="4">A261-A260</f>
        <v>0.70199999999999818</v>
      </c>
    </row>
    <row r="262" spans="1:2">
      <c r="A262">
        <v>172.52600000000001</v>
      </c>
      <c r="B262" s="8">
        <f t="shared" si="4"/>
        <v>0.59300000000001774</v>
      </c>
    </row>
    <row r="263" spans="1:2">
      <c r="A263">
        <v>173.33699999999999</v>
      </c>
      <c r="B263" s="8">
        <f t="shared" si="4"/>
        <v>0.81099999999997863</v>
      </c>
    </row>
    <row r="264" spans="1:2">
      <c r="A264">
        <v>173.92</v>
      </c>
    </row>
    <row r="265" spans="1:2">
      <c r="A265">
        <v>174.251</v>
      </c>
    </row>
    <row r="266" spans="1:2">
      <c r="A266">
        <v>175.31299999999999</v>
      </c>
    </row>
    <row r="267" spans="1:2">
      <c r="A267">
        <v>175.959</v>
      </c>
      <c r="B267" s="8">
        <f t="shared" si="4"/>
        <v>0.64600000000001501</v>
      </c>
    </row>
    <row r="268" spans="1:2">
      <c r="A268">
        <v>176.67099999999999</v>
      </c>
      <c r="B268" s="8">
        <f t="shared" si="4"/>
        <v>0.71199999999998909</v>
      </c>
    </row>
    <row r="269" spans="1:2">
      <c r="A269">
        <v>177.34100000000001</v>
      </c>
      <c r="B269" s="8">
        <f t="shared" si="4"/>
        <v>0.67000000000001592</v>
      </c>
    </row>
    <row r="270" spans="1:2">
      <c r="A270">
        <v>178.047</v>
      </c>
      <c r="B270" s="8">
        <f t="shared" si="4"/>
        <v>0.70599999999998886</v>
      </c>
    </row>
    <row r="271" spans="1:2">
      <c r="A271">
        <v>178.52099999999999</v>
      </c>
      <c r="B271" s="8">
        <f t="shared" si="4"/>
        <v>0.47399999999998954</v>
      </c>
    </row>
    <row r="272" spans="1:2">
      <c r="A272">
        <v>179.41399999999999</v>
      </c>
      <c r="B272" s="8">
        <f t="shared" si="4"/>
        <v>0.89300000000000068</v>
      </c>
    </row>
    <row r="273" spans="1:2">
      <c r="A273">
        <v>180.03800000000001</v>
      </c>
      <c r="B273" s="8">
        <f t="shared" si="4"/>
        <v>0.62400000000002365</v>
      </c>
    </row>
    <row r="274" spans="1:2">
      <c r="A274">
        <v>180.88900000000001</v>
      </c>
      <c r="B274" s="8">
        <f t="shared" si="4"/>
        <v>0.85099999999999909</v>
      </c>
    </row>
    <row r="275" spans="1:2">
      <c r="A275">
        <v>181.40100000000001</v>
      </c>
      <c r="B275" s="8">
        <f t="shared" si="4"/>
        <v>0.51200000000000045</v>
      </c>
    </row>
    <row r="276" spans="1:2">
      <c r="A276">
        <v>181.959</v>
      </c>
      <c r="B276" s="8">
        <f t="shared" si="4"/>
        <v>0.55799999999999272</v>
      </c>
    </row>
    <row r="277" spans="1:2">
      <c r="A277">
        <v>182.48500000000001</v>
      </c>
      <c r="B277" s="8">
        <f t="shared" si="4"/>
        <v>0.52600000000001046</v>
      </c>
    </row>
    <row r="278" spans="1:2">
      <c r="A278">
        <v>183.40600000000001</v>
      </c>
      <c r="B278" s="8">
        <f t="shared" si="4"/>
        <v>0.92099999999999227</v>
      </c>
    </row>
    <row r="279" spans="1:2">
      <c r="A279">
        <v>184.137</v>
      </c>
      <c r="B279" s="8">
        <f t="shared" si="4"/>
        <v>0.73099999999999454</v>
      </c>
    </row>
    <row r="280" spans="1:2">
      <c r="A280">
        <v>184.82599999999999</v>
      </c>
      <c r="B280" s="8">
        <f t="shared" si="4"/>
        <v>0.68899999999999295</v>
      </c>
    </row>
    <row r="281" spans="1:2">
      <c r="A281">
        <v>185.35400000000001</v>
      </c>
      <c r="B281" s="8">
        <f t="shared" si="4"/>
        <v>0.52800000000002001</v>
      </c>
    </row>
    <row r="282" spans="1:2">
      <c r="A282">
        <v>186.071</v>
      </c>
      <c r="B282" s="8">
        <f t="shared" si="4"/>
        <v>0.71699999999998454</v>
      </c>
    </row>
    <row r="283" spans="1:2">
      <c r="A283">
        <v>186.964</v>
      </c>
      <c r="B283" s="8">
        <f t="shared" si="4"/>
        <v>0.89300000000000068</v>
      </c>
    </row>
    <row r="284" spans="1:2">
      <c r="A284">
        <v>187.48599999999999</v>
      </c>
      <c r="B284" s="8">
        <f t="shared" si="4"/>
        <v>0.52199999999999136</v>
      </c>
    </row>
    <row r="285" spans="1:2">
      <c r="A285">
        <v>188.24700000000001</v>
      </c>
      <c r="B285" s="8">
        <f t="shared" si="4"/>
        <v>0.7610000000000241</v>
      </c>
    </row>
    <row r="286" spans="1:2">
      <c r="A286">
        <v>188.916</v>
      </c>
      <c r="B286" s="8">
        <f t="shared" si="4"/>
        <v>0.66899999999998272</v>
      </c>
    </row>
    <row r="287" spans="1:2">
      <c r="A287">
        <v>189.435</v>
      </c>
    </row>
    <row r="288" spans="1:2">
      <c r="A288">
        <v>189.86199999999999</v>
      </c>
    </row>
    <row r="289" spans="1:2">
      <c r="A289">
        <v>190.374</v>
      </c>
    </row>
    <row r="290" spans="1:2">
      <c r="A290">
        <v>191.00200000000001</v>
      </c>
      <c r="B290" s="8">
        <f t="shared" si="4"/>
        <v>0.62800000000001432</v>
      </c>
    </row>
    <row r="291" spans="1:2">
      <c r="A291">
        <v>191.708</v>
      </c>
      <c r="B291" s="8">
        <f t="shared" si="4"/>
        <v>0.70599999999998886</v>
      </c>
    </row>
    <row r="292" spans="1:2">
      <c r="A292">
        <v>192.41300000000001</v>
      </c>
      <c r="B292" s="8">
        <f t="shared" si="4"/>
        <v>0.70500000000001251</v>
      </c>
    </row>
    <row r="293" spans="1:2">
      <c r="A293">
        <v>193.02199999999999</v>
      </c>
      <c r="B293" s="8">
        <f t="shared" si="4"/>
        <v>0.60899999999998045</v>
      </c>
    </row>
    <row r="294" spans="1:2">
      <c r="A294">
        <v>193.755</v>
      </c>
      <c r="B294" s="8">
        <f t="shared" si="4"/>
        <v>0.73300000000000409</v>
      </c>
    </row>
    <row r="295" spans="1:2">
      <c r="A295">
        <v>194.33199999999999</v>
      </c>
      <c r="B295" s="8">
        <f t="shared" si="4"/>
        <v>0.57699999999999818</v>
      </c>
    </row>
    <row r="296" spans="1:2">
      <c r="A296">
        <v>195.03399999999999</v>
      </c>
      <c r="B296" s="8">
        <f t="shared" si="4"/>
        <v>0.70199999999999818</v>
      </c>
    </row>
    <row r="297" spans="1:2">
      <c r="A297">
        <v>195.666</v>
      </c>
      <c r="B297" s="8">
        <f t="shared" si="4"/>
        <v>0.632000000000005</v>
      </c>
    </row>
    <row r="298" spans="1:2">
      <c r="A298">
        <v>196.27099999999999</v>
      </c>
      <c r="B298" s="8">
        <f t="shared" si="4"/>
        <v>0.60499999999998977</v>
      </c>
    </row>
    <row r="299" spans="1:2">
      <c r="A299">
        <v>197.172</v>
      </c>
      <c r="B299" s="8">
        <f t="shared" si="4"/>
        <v>0.90100000000001046</v>
      </c>
    </row>
    <row r="300" spans="1:2">
      <c r="A300">
        <v>197.785</v>
      </c>
      <c r="B300" s="8">
        <f t="shared" si="4"/>
        <v>0.61299999999999955</v>
      </c>
    </row>
    <row r="301" spans="1:2">
      <c r="A301">
        <v>198.5</v>
      </c>
      <c r="B301" s="8">
        <f t="shared" si="4"/>
        <v>0.71500000000000341</v>
      </c>
    </row>
    <row r="302" spans="1:2">
      <c r="A302">
        <v>199.167</v>
      </c>
      <c r="B302" s="8">
        <f t="shared" si="4"/>
        <v>0.66700000000000159</v>
      </c>
    </row>
    <row r="303" spans="1:2">
      <c r="A303">
        <v>199.94200000000001</v>
      </c>
      <c r="B303" s="8">
        <f t="shared" si="4"/>
        <v>0.77500000000000568</v>
      </c>
    </row>
    <row r="304" spans="1:2">
      <c r="A304">
        <v>200.483</v>
      </c>
      <c r="B304" s="8">
        <f t="shared" si="4"/>
        <v>0.54099999999999682</v>
      </c>
    </row>
    <row r="305" spans="1:2">
      <c r="A305">
        <v>201.23400000000001</v>
      </c>
      <c r="B305" s="8">
        <f t="shared" si="4"/>
        <v>0.75100000000000477</v>
      </c>
    </row>
    <row r="306" spans="1:2">
      <c r="A306">
        <v>201.96700000000001</v>
      </c>
      <c r="B306" s="8">
        <f t="shared" si="4"/>
        <v>0.73300000000000409</v>
      </c>
    </row>
    <row r="307" spans="1:2">
      <c r="A307">
        <v>202.553</v>
      </c>
      <c r="B307" s="8">
        <f t="shared" si="4"/>
        <v>0.58599999999998431</v>
      </c>
    </row>
    <row r="308" spans="1:2">
      <c r="A308">
        <v>203.23699999999999</v>
      </c>
      <c r="B308" s="8">
        <f t="shared" si="4"/>
        <v>0.6839999999999975</v>
      </c>
    </row>
    <row r="309" spans="1:2">
      <c r="A309">
        <v>203.982</v>
      </c>
      <c r="B309" s="8">
        <f t="shared" si="4"/>
        <v>0.74500000000000455</v>
      </c>
    </row>
    <row r="310" spans="1:2">
      <c r="A310">
        <v>204.56299999999999</v>
      </c>
      <c r="B310" s="8">
        <f t="shared" si="4"/>
        <v>0.58099999999998886</v>
      </c>
    </row>
    <row r="311" spans="1:2">
      <c r="A311">
        <v>205.321</v>
      </c>
      <c r="B311" s="8">
        <f t="shared" si="4"/>
        <v>0.75800000000000978</v>
      </c>
    </row>
    <row r="312" spans="1:2">
      <c r="A312">
        <v>205.875</v>
      </c>
    </row>
    <row r="313" spans="1:2">
      <c r="A313">
        <v>206.29</v>
      </c>
    </row>
    <row r="314" spans="1:2">
      <c r="A314">
        <v>206.744</v>
      </c>
    </row>
    <row r="315" spans="1:2">
      <c r="A315">
        <v>207.369</v>
      </c>
      <c r="B315" s="8">
        <f t="shared" si="4"/>
        <v>0.625</v>
      </c>
    </row>
    <row r="316" spans="1:2">
      <c r="A316">
        <v>207.97499999999999</v>
      </c>
      <c r="B316" s="8">
        <f t="shared" si="4"/>
        <v>0.60599999999999454</v>
      </c>
    </row>
    <row r="317" spans="1:2">
      <c r="A317">
        <v>208.77199999999999</v>
      </c>
      <c r="B317" s="8">
        <f t="shared" si="4"/>
        <v>0.79699999999999704</v>
      </c>
    </row>
    <row r="318" spans="1:2">
      <c r="A318">
        <v>209.441</v>
      </c>
      <c r="B318" s="8">
        <f t="shared" si="4"/>
        <v>0.66900000000001114</v>
      </c>
    </row>
    <row r="319" spans="1:2">
      <c r="A319">
        <v>210.07900000000001</v>
      </c>
      <c r="B319" s="8">
        <f t="shared" si="4"/>
        <v>0.63800000000000523</v>
      </c>
    </row>
    <row r="320" spans="1:2">
      <c r="A320">
        <v>210.9</v>
      </c>
      <c r="B320" s="8">
        <f t="shared" si="4"/>
        <v>0.82099999999999795</v>
      </c>
    </row>
    <row r="321" spans="1:2">
      <c r="A321">
        <v>211.44499999999999</v>
      </c>
      <c r="B321" s="8">
        <f t="shared" si="4"/>
        <v>0.54499999999998749</v>
      </c>
    </row>
    <row r="322" spans="1:2">
      <c r="A322">
        <v>212.11799999999999</v>
      </c>
      <c r="B322" s="8">
        <f t="shared" si="4"/>
        <v>0.67300000000000182</v>
      </c>
    </row>
    <row r="323" spans="1:2">
      <c r="A323">
        <v>212.84899999999999</v>
      </c>
      <c r="B323" s="8">
        <f t="shared" si="4"/>
        <v>0.73099999999999454</v>
      </c>
    </row>
    <row r="324" spans="1:2">
      <c r="A324">
        <v>213.48099999999999</v>
      </c>
      <c r="B324" s="8">
        <f t="shared" si="4"/>
        <v>0.632000000000005</v>
      </c>
    </row>
    <row r="325" spans="1:2">
      <c r="A325">
        <v>214.16900000000001</v>
      </c>
      <c r="B325" s="8">
        <f t="shared" ref="B325:B388" si="5">A325-A324</f>
        <v>0.6880000000000166</v>
      </c>
    </row>
    <row r="326" spans="1:2">
      <c r="A326">
        <v>214.81399999999999</v>
      </c>
      <c r="B326" s="8">
        <f t="shared" si="5"/>
        <v>0.64499999999998181</v>
      </c>
    </row>
    <row r="327" spans="1:2">
      <c r="A327">
        <v>215.55</v>
      </c>
      <c r="B327" s="8">
        <f t="shared" si="5"/>
        <v>0.73600000000001842</v>
      </c>
    </row>
    <row r="328" spans="1:2">
      <c r="A328">
        <v>216.215</v>
      </c>
      <c r="B328" s="8">
        <f t="shared" si="5"/>
        <v>0.66499999999999204</v>
      </c>
    </row>
    <row r="329" spans="1:2">
      <c r="A329">
        <v>216.65</v>
      </c>
      <c r="B329" s="8">
        <f t="shared" si="5"/>
        <v>0.43500000000000227</v>
      </c>
    </row>
    <row r="330" spans="1:2">
      <c r="A330">
        <v>217.63399999999999</v>
      </c>
      <c r="B330" s="8">
        <f t="shared" si="5"/>
        <v>0.98399999999998045</v>
      </c>
    </row>
    <row r="331" spans="1:2">
      <c r="A331">
        <v>218.33600000000001</v>
      </c>
      <c r="B331" s="8">
        <f t="shared" si="5"/>
        <v>0.7020000000000266</v>
      </c>
    </row>
    <row r="332" spans="1:2">
      <c r="A332">
        <v>219.03100000000001</v>
      </c>
      <c r="B332" s="8">
        <f t="shared" si="5"/>
        <v>0.69499999999999318</v>
      </c>
    </row>
    <row r="333" spans="1:2">
      <c r="A333">
        <v>219.69200000000001</v>
      </c>
      <c r="B333" s="8">
        <f t="shared" si="5"/>
        <v>0.66100000000000136</v>
      </c>
    </row>
    <row r="334" spans="1:2">
      <c r="A334">
        <v>220.38900000000001</v>
      </c>
      <c r="B334" s="8">
        <f t="shared" si="5"/>
        <v>0.69700000000000273</v>
      </c>
    </row>
    <row r="335" spans="1:2">
      <c r="A335">
        <v>221.001</v>
      </c>
      <c r="B335" s="8">
        <f t="shared" si="5"/>
        <v>0.61199999999999477</v>
      </c>
    </row>
    <row r="336" spans="1:2">
      <c r="A336">
        <v>221.70599999999999</v>
      </c>
      <c r="B336" s="8">
        <f t="shared" si="5"/>
        <v>0.70499999999998408</v>
      </c>
    </row>
    <row r="337" spans="1:2">
      <c r="A337">
        <v>222.37899999999999</v>
      </c>
      <c r="B337" s="8">
        <f t="shared" si="5"/>
        <v>0.67300000000000182</v>
      </c>
    </row>
    <row r="338" spans="1:2">
      <c r="A338">
        <v>223.05600000000001</v>
      </c>
      <c r="B338" s="8">
        <f t="shared" si="5"/>
        <v>0.67700000000002092</v>
      </c>
    </row>
    <row r="339" spans="1:2">
      <c r="A339">
        <v>224.09200000000001</v>
      </c>
    </row>
    <row r="340" spans="1:2">
      <c r="A340">
        <v>224.54300000000001</v>
      </c>
    </row>
    <row r="341" spans="1:2">
      <c r="A341">
        <v>225.13499999999999</v>
      </c>
    </row>
    <row r="342" spans="1:2">
      <c r="A342">
        <v>225.61799999999999</v>
      </c>
    </row>
    <row r="343" spans="1:2">
      <c r="A343">
        <v>225.952</v>
      </c>
    </row>
    <row r="344" spans="1:2">
      <c r="A344">
        <v>226.50200000000001</v>
      </c>
    </row>
    <row r="345" spans="1:2">
      <c r="A345">
        <v>227.114</v>
      </c>
      <c r="B345" s="8">
        <f t="shared" si="5"/>
        <v>0.61199999999999477</v>
      </c>
    </row>
    <row r="346" spans="1:2">
      <c r="A346">
        <v>227.774</v>
      </c>
      <c r="B346" s="8">
        <f t="shared" si="5"/>
        <v>0.65999999999999659</v>
      </c>
    </row>
    <row r="347" spans="1:2">
      <c r="A347">
        <v>228.482</v>
      </c>
      <c r="B347" s="8">
        <f t="shared" si="5"/>
        <v>0.70799999999999841</v>
      </c>
    </row>
    <row r="348" spans="1:2">
      <c r="A348">
        <v>229.172</v>
      </c>
      <c r="B348" s="8">
        <f t="shared" si="5"/>
        <v>0.68999999999999773</v>
      </c>
    </row>
    <row r="349" spans="1:2">
      <c r="A349">
        <v>229.887</v>
      </c>
      <c r="B349" s="8">
        <f t="shared" si="5"/>
        <v>0.71500000000000341</v>
      </c>
    </row>
    <row r="350" spans="1:2">
      <c r="A350">
        <v>230.49700000000001</v>
      </c>
      <c r="B350" s="8">
        <f t="shared" si="5"/>
        <v>0.61000000000001364</v>
      </c>
    </row>
    <row r="351" spans="1:2">
      <c r="A351">
        <v>231.29599999999999</v>
      </c>
      <c r="B351" s="8">
        <f t="shared" si="5"/>
        <v>0.79899999999997817</v>
      </c>
    </row>
    <row r="352" spans="1:2">
      <c r="A352">
        <v>231.90899999999999</v>
      </c>
      <c r="B352" s="8">
        <f t="shared" si="5"/>
        <v>0.61299999999999955</v>
      </c>
    </row>
    <row r="353" spans="1:2">
      <c r="A353">
        <v>232.554</v>
      </c>
      <c r="B353" s="8">
        <f t="shared" si="5"/>
        <v>0.64500000000001023</v>
      </c>
    </row>
    <row r="354" spans="1:2">
      <c r="A354">
        <v>232.99799999999999</v>
      </c>
    </row>
    <row r="355" spans="1:2">
      <c r="A355">
        <v>233.97300000000001</v>
      </c>
    </row>
    <row r="356" spans="1:2">
      <c r="A356">
        <v>234.577</v>
      </c>
      <c r="B356" s="8">
        <f t="shared" si="5"/>
        <v>0.60399999999998499</v>
      </c>
    </row>
    <row r="357" spans="1:2">
      <c r="A357">
        <v>235.37899999999999</v>
      </c>
      <c r="B357" s="8">
        <f t="shared" si="5"/>
        <v>0.8019999999999925</v>
      </c>
    </row>
    <row r="358" spans="1:2">
      <c r="A358">
        <v>236.06</v>
      </c>
      <c r="B358" s="8">
        <f t="shared" si="5"/>
        <v>0.6810000000000116</v>
      </c>
    </row>
    <row r="359" spans="1:2">
      <c r="A359">
        <v>236.74</v>
      </c>
      <c r="B359" s="8">
        <f t="shared" si="5"/>
        <v>0.68000000000000682</v>
      </c>
    </row>
    <row r="360" spans="1:2">
      <c r="A360">
        <v>237.38200000000001</v>
      </c>
      <c r="B360" s="8">
        <f t="shared" si="5"/>
        <v>0.64199999999999591</v>
      </c>
    </row>
    <row r="361" spans="1:2">
      <c r="A361">
        <v>238.09800000000001</v>
      </c>
      <c r="B361" s="8">
        <f t="shared" si="5"/>
        <v>0.71600000000000819</v>
      </c>
    </row>
    <row r="362" spans="1:2">
      <c r="A362">
        <v>238.78700000000001</v>
      </c>
      <c r="B362" s="8">
        <f t="shared" si="5"/>
        <v>0.68899999999999295</v>
      </c>
    </row>
    <row r="363" spans="1:2">
      <c r="A363">
        <v>239.41200000000001</v>
      </c>
      <c r="B363" s="8">
        <f t="shared" si="5"/>
        <v>0.625</v>
      </c>
    </row>
    <row r="364" spans="1:2">
      <c r="A364">
        <v>240.13</v>
      </c>
      <c r="B364" s="8">
        <f t="shared" si="5"/>
        <v>0.71799999999998931</v>
      </c>
    </row>
    <row r="365" spans="1:2">
      <c r="A365">
        <v>240.82599999999999</v>
      </c>
      <c r="B365" s="8">
        <f t="shared" si="5"/>
        <v>0.69599999999999795</v>
      </c>
    </row>
    <row r="366" spans="1:2">
      <c r="A366">
        <v>241.43199999999999</v>
      </c>
      <c r="B366" s="8">
        <f t="shared" si="5"/>
        <v>0.60599999999999454</v>
      </c>
    </row>
    <row r="367" spans="1:2">
      <c r="A367">
        <v>242.166</v>
      </c>
      <c r="B367" s="8">
        <f t="shared" si="5"/>
        <v>0.73400000000000887</v>
      </c>
    </row>
    <row r="368" spans="1:2">
      <c r="A368">
        <v>242.91499999999999</v>
      </c>
      <c r="B368" s="8">
        <f t="shared" si="5"/>
        <v>0.74899999999999523</v>
      </c>
    </row>
    <row r="369" spans="1:2">
      <c r="A369">
        <v>243.45400000000001</v>
      </c>
      <c r="B369" s="8">
        <f t="shared" si="5"/>
        <v>0.53900000000001569</v>
      </c>
    </row>
    <row r="370" spans="1:2">
      <c r="A370">
        <v>244.22499999999999</v>
      </c>
      <c r="B370" s="8">
        <f t="shared" si="5"/>
        <v>0.77099999999998658</v>
      </c>
    </row>
    <row r="371" spans="1:2">
      <c r="A371">
        <v>244.87899999999999</v>
      </c>
      <c r="B371" s="8">
        <f t="shared" si="5"/>
        <v>0.65399999999999636</v>
      </c>
    </row>
    <row r="372" spans="1:2">
      <c r="A372">
        <v>245.50200000000001</v>
      </c>
      <c r="B372" s="8">
        <f t="shared" si="5"/>
        <v>0.62300000000001887</v>
      </c>
    </row>
    <row r="373" spans="1:2">
      <c r="A373">
        <v>246.268</v>
      </c>
      <c r="B373" s="8">
        <f t="shared" si="5"/>
        <v>0.76599999999999113</v>
      </c>
    </row>
    <row r="374" spans="1:2">
      <c r="A374">
        <v>247.03800000000001</v>
      </c>
      <c r="B374" s="8">
        <f t="shared" si="5"/>
        <v>0.77000000000001023</v>
      </c>
    </row>
    <row r="375" spans="1:2">
      <c r="A375">
        <v>247.56899999999999</v>
      </c>
      <c r="B375" s="8">
        <f t="shared" si="5"/>
        <v>0.53099999999997749</v>
      </c>
    </row>
    <row r="376" spans="1:2">
      <c r="A376">
        <v>248.369</v>
      </c>
      <c r="B376" s="8">
        <f t="shared" si="5"/>
        <v>0.80000000000001137</v>
      </c>
    </row>
    <row r="377" spans="1:2">
      <c r="A377">
        <v>248.99100000000001</v>
      </c>
      <c r="B377" s="8">
        <f t="shared" si="5"/>
        <v>0.6220000000000141</v>
      </c>
    </row>
    <row r="378" spans="1:2">
      <c r="A378">
        <v>249.62200000000001</v>
      </c>
      <c r="B378" s="8">
        <f t="shared" si="5"/>
        <v>0.63100000000000023</v>
      </c>
    </row>
    <row r="379" spans="1:2">
      <c r="A379">
        <v>250.38800000000001</v>
      </c>
      <c r="B379" s="8">
        <f t="shared" si="5"/>
        <v>0.76599999999999113</v>
      </c>
    </row>
    <row r="380" spans="1:2">
      <c r="A380">
        <v>251.06</v>
      </c>
      <c r="B380" s="8">
        <f t="shared" si="5"/>
        <v>0.67199999999999704</v>
      </c>
    </row>
    <row r="381" spans="1:2">
      <c r="A381">
        <v>251.749</v>
      </c>
      <c r="B381" s="8">
        <f t="shared" si="5"/>
        <v>0.68899999999999295</v>
      </c>
    </row>
    <row r="382" spans="1:2">
      <c r="A382">
        <v>252.27799999999999</v>
      </c>
      <c r="B382" s="8">
        <f t="shared" si="5"/>
        <v>0.52899999999999636</v>
      </c>
    </row>
    <row r="383" spans="1:2">
      <c r="A383">
        <v>253.15700000000001</v>
      </c>
      <c r="B383" s="8">
        <f t="shared" si="5"/>
        <v>0.8790000000000191</v>
      </c>
    </row>
    <row r="384" spans="1:2">
      <c r="A384">
        <v>253.833</v>
      </c>
      <c r="B384" s="8">
        <f t="shared" si="5"/>
        <v>0.67599999999998772</v>
      </c>
    </row>
    <row r="385" spans="1:2">
      <c r="A385">
        <v>254.44399999999999</v>
      </c>
      <c r="B385" s="8">
        <f t="shared" si="5"/>
        <v>0.61099999999999</v>
      </c>
    </row>
    <row r="386" spans="1:2">
      <c r="A386">
        <v>255.22</v>
      </c>
      <c r="B386" s="8">
        <f t="shared" si="5"/>
        <v>0.77600000000001046</v>
      </c>
    </row>
    <row r="387" spans="1:2">
      <c r="A387">
        <v>256.43200000000002</v>
      </c>
    </row>
    <row r="388" spans="1:2">
      <c r="A388">
        <v>257.21600000000001</v>
      </c>
      <c r="B388" s="8">
        <f t="shared" si="5"/>
        <v>0.78399999999999181</v>
      </c>
    </row>
    <row r="389" spans="1:2">
      <c r="A389">
        <v>257.93799999999999</v>
      </c>
      <c r="B389" s="8">
        <f t="shared" ref="B389:B451" si="6">A389-A388</f>
        <v>0.72199999999997999</v>
      </c>
    </row>
    <row r="390" spans="1:2">
      <c r="A390">
        <v>258.58600000000001</v>
      </c>
      <c r="B390" s="8">
        <f t="shared" si="6"/>
        <v>0.64800000000002456</v>
      </c>
    </row>
    <row r="391" spans="1:2">
      <c r="A391">
        <v>259.30799999999999</v>
      </c>
      <c r="B391" s="8">
        <f t="shared" si="6"/>
        <v>0.72199999999997999</v>
      </c>
    </row>
    <row r="392" spans="1:2">
      <c r="A392">
        <v>259.97699999999998</v>
      </c>
      <c r="B392" s="8">
        <f t="shared" si="6"/>
        <v>0.66899999999998272</v>
      </c>
    </row>
    <row r="393" spans="1:2">
      <c r="A393">
        <v>260.54300000000001</v>
      </c>
      <c r="B393" s="8">
        <f t="shared" si="6"/>
        <v>0.56600000000003092</v>
      </c>
    </row>
    <row r="394" spans="1:2">
      <c r="A394">
        <v>261.37099999999998</v>
      </c>
      <c r="B394" s="8">
        <f t="shared" si="6"/>
        <v>0.82799999999997453</v>
      </c>
    </row>
    <row r="395" spans="1:2">
      <c r="A395">
        <v>261.97500000000002</v>
      </c>
      <c r="B395" s="8">
        <f t="shared" si="6"/>
        <v>0.60400000000004184</v>
      </c>
    </row>
    <row r="396" spans="1:2">
      <c r="A396">
        <v>262.77100000000002</v>
      </c>
      <c r="B396" s="8">
        <f t="shared" si="6"/>
        <v>0.79599999999999227</v>
      </c>
    </row>
    <row r="397" spans="1:2">
      <c r="A397">
        <v>263.37400000000002</v>
      </c>
      <c r="B397" s="8">
        <f t="shared" si="6"/>
        <v>0.60300000000000864</v>
      </c>
    </row>
    <row r="398" spans="1:2">
      <c r="A398">
        <v>263.988</v>
      </c>
      <c r="B398" s="8">
        <f t="shared" si="6"/>
        <v>0.6139999999999759</v>
      </c>
    </row>
    <row r="399" spans="1:2">
      <c r="A399">
        <v>264.78800000000001</v>
      </c>
      <c r="B399" s="8">
        <f t="shared" si="6"/>
        <v>0.80000000000001137</v>
      </c>
    </row>
    <row r="400" spans="1:2">
      <c r="A400">
        <v>265.339</v>
      </c>
      <c r="B400" s="8">
        <f t="shared" si="6"/>
        <v>0.55099999999998772</v>
      </c>
    </row>
    <row r="401" spans="1:2">
      <c r="A401">
        <v>266.08800000000002</v>
      </c>
      <c r="B401" s="8">
        <f t="shared" si="6"/>
        <v>0.74900000000002365</v>
      </c>
    </row>
    <row r="402" spans="1:2">
      <c r="A402">
        <v>266.84899999999999</v>
      </c>
      <c r="B402" s="8">
        <f t="shared" si="6"/>
        <v>0.76099999999996726</v>
      </c>
    </row>
    <row r="403" spans="1:2">
      <c r="A403">
        <v>267.48899999999998</v>
      </c>
      <c r="B403" s="8">
        <f t="shared" si="6"/>
        <v>0.63999999999998636</v>
      </c>
    </row>
    <row r="404" spans="1:2">
      <c r="A404">
        <v>268.09300000000002</v>
      </c>
      <c r="B404" s="8">
        <f t="shared" si="6"/>
        <v>0.60400000000004184</v>
      </c>
    </row>
    <row r="405" spans="1:2">
      <c r="A405">
        <v>268.85199999999998</v>
      </c>
      <c r="B405" s="8">
        <f t="shared" si="6"/>
        <v>0.75899999999995771</v>
      </c>
    </row>
    <row r="406" spans="1:2">
      <c r="A406">
        <v>269.48899999999998</v>
      </c>
      <c r="B406" s="8">
        <f t="shared" si="6"/>
        <v>0.63700000000000045</v>
      </c>
    </row>
    <row r="407" spans="1:2">
      <c r="A407">
        <v>270.20699999999999</v>
      </c>
      <c r="B407" s="8">
        <f t="shared" si="6"/>
        <v>0.71800000000001774</v>
      </c>
    </row>
    <row r="408" spans="1:2">
      <c r="A408">
        <v>270.82799999999997</v>
      </c>
      <c r="B408" s="8">
        <f t="shared" si="6"/>
        <v>0.6209999999999809</v>
      </c>
    </row>
    <row r="409" spans="1:2">
      <c r="A409">
        <v>271.45100000000002</v>
      </c>
      <c r="B409" s="8">
        <f t="shared" si="6"/>
        <v>0.62300000000004729</v>
      </c>
    </row>
    <row r="410" spans="1:2">
      <c r="A410">
        <v>272.31700000000001</v>
      </c>
      <c r="B410" s="8">
        <f t="shared" si="6"/>
        <v>0.86599999999998545</v>
      </c>
    </row>
    <row r="411" spans="1:2">
      <c r="A411">
        <v>272.96800000000002</v>
      </c>
      <c r="B411" s="8">
        <f t="shared" si="6"/>
        <v>0.65100000000001046</v>
      </c>
    </row>
    <row r="412" spans="1:2">
      <c r="A412">
        <v>273.61700000000002</v>
      </c>
      <c r="B412" s="8">
        <f t="shared" si="6"/>
        <v>0.64900000000000091</v>
      </c>
    </row>
    <row r="413" spans="1:2">
      <c r="A413">
        <v>274.24099999999999</v>
      </c>
      <c r="B413" s="8">
        <f t="shared" si="6"/>
        <v>0.6239999999999668</v>
      </c>
    </row>
    <row r="414" spans="1:2">
      <c r="A414">
        <v>274.95499999999998</v>
      </c>
      <c r="B414" s="8">
        <f t="shared" si="6"/>
        <v>0.71399999999999864</v>
      </c>
    </row>
    <row r="415" spans="1:2">
      <c r="A415">
        <v>275.39999999999998</v>
      </c>
      <c r="B415" s="8">
        <f t="shared" si="6"/>
        <v>0.44499999999999318</v>
      </c>
    </row>
    <row r="416" spans="1:2">
      <c r="A416">
        <v>275.822</v>
      </c>
      <c r="B416" s="8">
        <f t="shared" si="6"/>
        <v>0.42200000000002547</v>
      </c>
    </row>
    <row r="417" spans="1:2">
      <c r="A417">
        <v>276.28399999999999</v>
      </c>
      <c r="B417" s="8">
        <f t="shared" si="6"/>
        <v>0.46199999999998909</v>
      </c>
    </row>
    <row r="418" spans="1:2">
      <c r="A418">
        <v>276.96300000000002</v>
      </c>
      <c r="B418" s="8">
        <f t="shared" si="6"/>
        <v>0.67900000000003047</v>
      </c>
    </row>
    <row r="419" spans="1:2">
      <c r="A419">
        <v>277.88200000000001</v>
      </c>
      <c r="B419" s="8">
        <f t="shared" si="6"/>
        <v>0.91899999999998272</v>
      </c>
    </row>
    <row r="420" spans="1:2">
      <c r="A420">
        <v>278.38</v>
      </c>
      <c r="B420" s="8">
        <f t="shared" si="6"/>
        <v>0.49799999999999045</v>
      </c>
    </row>
    <row r="421" spans="1:2">
      <c r="A421">
        <v>279.05200000000002</v>
      </c>
      <c r="B421" s="8">
        <f t="shared" si="6"/>
        <v>0.67200000000002547</v>
      </c>
    </row>
    <row r="422" spans="1:2">
      <c r="A422">
        <v>279.70100000000002</v>
      </c>
      <c r="B422" s="8">
        <f t="shared" si="6"/>
        <v>0.64900000000000091</v>
      </c>
    </row>
    <row r="423" spans="1:2">
      <c r="A423">
        <v>280.35899999999998</v>
      </c>
      <c r="B423" s="8">
        <f t="shared" si="6"/>
        <v>0.65799999999995862</v>
      </c>
    </row>
    <row r="424" spans="1:2">
      <c r="A424">
        <v>280.98899999999998</v>
      </c>
      <c r="B424" s="8">
        <f t="shared" si="6"/>
        <v>0.62999999999999545</v>
      </c>
    </row>
    <row r="425" spans="1:2">
      <c r="A425">
        <v>281.76100000000002</v>
      </c>
      <c r="B425" s="8">
        <f t="shared" si="6"/>
        <v>0.7720000000000482</v>
      </c>
    </row>
    <row r="426" spans="1:2">
      <c r="A426">
        <v>282.40899999999999</v>
      </c>
      <c r="B426" s="8">
        <f t="shared" si="6"/>
        <v>0.64799999999996771</v>
      </c>
    </row>
    <row r="427" spans="1:2">
      <c r="A427">
        <v>283.09500000000003</v>
      </c>
      <c r="B427" s="8">
        <f t="shared" si="6"/>
        <v>0.68600000000003547</v>
      </c>
    </row>
    <row r="428" spans="1:2">
      <c r="A428">
        <v>283.79700000000003</v>
      </c>
      <c r="B428" s="8">
        <f t="shared" si="6"/>
        <v>0.70199999999999818</v>
      </c>
    </row>
    <row r="429" spans="1:2">
      <c r="A429">
        <v>284.32400000000001</v>
      </c>
      <c r="B429" s="8">
        <f t="shared" si="6"/>
        <v>0.52699999999998681</v>
      </c>
    </row>
    <row r="430" spans="1:2">
      <c r="A430">
        <v>285.22699999999998</v>
      </c>
      <c r="B430" s="8">
        <f t="shared" si="6"/>
        <v>0.90299999999996317</v>
      </c>
    </row>
    <row r="431" spans="1:2">
      <c r="A431">
        <v>285.83800000000002</v>
      </c>
      <c r="B431" s="8">
        <f t="shared" si="6"/>
        <v>0.61100000000004684</v>
      </c>
    </row>
    <row r="432" spans="1:2">
      <c r="A432">
        <v>286.49900000000002</v>
      </c>
      <c r="B432" s="8">
        <f t="shared" si="6"/>
        <v>0.66100000000000136</v>
      </c>
    </row>
    <row r="433" spans="1:2">
      <c r="A433">
        <v>287.32299999999998</v>
      </c>
      <c r="B433" s="8">
        <f t="shared" si="6"/>
        <v>0.82399999999995543</v>
      </c>
    </row>
    <row r="434" spans="1:2">
      <c r="A434">
        <v>287.952</v>
      </c>
      <c r="B434" s="8">
        <f t="shared" si="6"/>
        <v>0.6290000000000191</v>
      </c>
    </row>
    <row r="435" spans="1:2">
      <c r="A435">
        <v>288.50599999999997</v>
      </c>
      <c r="B435" s="8">
        <f t="shared" si="6"/>
        <v>0.55399999999997362</v>
      </c>
    </row>
    <row r="436" spans="1:2">
      <c r="A436">
        <v>289.24</v>
      </c>
      <c r="B436" s="8">
        <f t="shared" si="6"/>
        <v>0.73400000000003729</v>
      </c>
    </row>
    <row r="437" spans="1:2">
      <c r="A437">
        <v>290.00099999999998</v>
      </c>
      <c r="B437" s="8">
        <f t="shared" si="6"/>
        <v>0.76099999999996726</v>
      </c>
    </row>
    <row r="438" spans="1:2">
      <c r="A438">
        <v>290.608</v>
      </c>
      <c r="B438" s="8">
        <f t="shared" si="6"/>
        <v>0.60700000000002774</v>
      </c>
    </row>
    <row r="439" spans="1:2">
      <c r="A439">
        <v>291.32400000000001</v>
      </c>
      <c r="B439" s="8">
        <f t="shared" si="6"/>
        <v>0.71600000000000819</v>
      </c>
    </row>
    <row r="440" spans="1:2">
      <c r="A440">
        <v>291.983</v>
      </c>
      <c r="B440" s="8">
        <f t="shared" si="6"/>
        <v>0.65899999999999181</v>
      </c>
    </row>
    <row r="441" spans="1:2">
      <c r="A441">
        <v>292.63799999999998</v>
      </c>
      <c r="B441" s="8">
        <f t="shared" si="6"/>
        <v>0.65499999999997272</v>
      </c>
    </row>
    <row r="442" spans="1:2">
      <c r="A442">
        <v>293.291</v>
      </c>
      <c r="B442" s="8">
        <f t="shared" si="6"/>
        <v>0.65300000000002001</v>
      </c>
    </row>
    <row r="443" spans="1:2">
      <c r="A443">
        <v>294.05399999999997</v>
      </c>
      <c r="B443" s="8">
        <f t="shared" si="6"/>
        <v>0.76299999999997681</v>
      </c>
    </row>
    <row r="444" spans="1:2">
      <c r="A444">
        <v>294.77999999999997</v>
      </c>
      <c r="B444" s="8">
        <f t="shared" si="6"/>
        <v>0.72599999999999909</v>
      </c>
    </row>
    <row r="445" spans="1:2">
      <c r="A445">
        <v>295.423</v>
      </c>
      <c r="B445" s="8">
        <f t="shared" si="6"/>
        <v>0.6430000000000291</v>
      </c>
    </row>
    <row r="446" spans="1:2">
      <c r="A446">
        <v>296.12</v>
      </c>
      <c r="B446" s="8">
        <f t="shared" si="6"/>
        <v>0.69700000000000273</v>
      </c>
    </row>
    <row r="447" spans="1:2">
      <c r="A447">
        <v>296.90600000000001</v>
      </c>
      <c r="B447" s="8">
        <f t="shared" si="6"/>
        <v>0.78600000000000136</v>
      </c>
    </row>
    <row r="448" spans="1:2">
      <c r="A448">
        <v>297.42700000000002</v>
      </c>
      <c r="B448" s="8">
        <f t="shared" si="6"/>
        <v>0.52100000000001501</v>
      </c>
    </row>
    <row r="449" spans="1:2">
      <c r="A449">
        <v>298.17399999999998</v>
      </c>
      <c r="B449" s="8">
        <f t="shared" si="6"/>
        <v>0.74699999999995725</v>
      </c>
    </row>
    <row r="450" spans="1:2">
      <c r="A450">
        <v>298.779</v>
      </c>
      <c r="B450" s="8">
        <f t="shared" si="6"/>
        <v>0.60500000000001819</v>
      </c>
    </row>
    <row r="451" spans="1:2">
      <c r="A451">
        <v>299.41199999999998</v>
      </c>
      <c r="B451" s="8">
        <f t="shared" si="6"/>
        <v>0.63299999999998136</v>
      </c>
    </row>
    <row r="452" spans="1:2">
      <c r="A452">
        <v>299.79000000000002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N81"/>
  <sheetViews>
    <sheetView topLeftCell="A41" workbookViewId="0">
      <selection activeCell="K69" sqref="K69"/>
    </sheetView>
  </sheetViews>
  <sheetFormatPr defaultRowHeight="15"/>
  <cols>
    <col min="1" max="1" width="11.85546875" style="6" customWidth="1"/>
    <col min="3" max="3" width="9.140625" style="6"/>
    <col min="5" max="8" width="9.140625" style="3"/>
  </cols>
  <sheetData>
    <row r="1" spans="1:10">
      <c r="A1" s="6" t="s">
        <v>5</v>
      </c>
      <c r="B1" t="s">
        <v>19</v>
      </c>
    </row>
    <row r="2" spans="1:10">
      <c r="A2" s="6" t="s">
        <v>2</v>
      </c>
      <c r="B2" t="s">
        <v>15</v>
      </c>
      <c r="C2" s="6" t="s">
        <v>7</v>
      </c>
      <c r="H2" s="3" t="s">
        <v>18</v>
      </c>
    </row>
    <row r="3" spans="1:10">
      <c r="A3" s="6" t="s">
        <v>6</v>
      </c>
      <c r="C3" s="6" t="s">
        <v>16</v>
      </c>
      <c r="D3" t="s">
        <v>15</v>
      </c>
      <c r="E3" s="3" t="s">
        <v>17</v>
      </c>
      <c r="I3" t="s">
        <v>14</v>
      </c>
      <c r="J3" s="3">
        <f>AVERAGE(H4:H44)</f>
        <v>0.18558536585365876</v>
      </c>
    </row>
    <row r="4" spans="1:10">
      <c r="A4" s="6">
        <v>3.141</v>
      </c>
      <c r="B4">
        <v>3.2269999999999999</v>
      </c>
      <c r="H4" s="3">
        <f t="shared" ref="H4:H44" si="0">A4-B4</f>
        <v>-8.5999999999999854E-2</v>
      </c>
      <c r="I4" t="s">
        <v>13</v>
      </c>
      <c r="J4" s="3">
        <f>STDEV(H4:H44)</f>
        <v>0.13648186245976873</v>
      </c>
    </row>
    <row r="5" spans="1:10">
      <c r="A5" s="6">
        <v>8.2620000000000005</v>
      </c>
      <c r="B5">
        <v>8.0619999999999994</v>
      </c>
      <c r="C5" s="6">
        <f>A5-A4</f>
        <v>5.1210000000000004</v>
      </c>
      <c r="D5">
        <f>B5-B4</f>
        <v>4.8349999999999991</v>
      </c>
      <c r="E5" s="3">
        <f>C5-D5</f>
        <v>0.28600000000000136</v>
      </c>
      <c r="F5" t="s">
        <v>14</v>
      </c>
      <c r="G5" s="3">
        <f>AVERAGE(E5:E44)</f>
        <v>-2.4249999999998106E-3</v>
      </c>
      <c r="H5" s="3">
        <f t="shared" si="0"/>
        <v>0.20000000000000107</v>
      </c>
      <c r="I5" t="s">
        <v>11</v>
      </c>
      <c r="J5" s="3">
        <f>MIN(H4:H44)</f>
        <v>-0.18299999999999272</v>
      </c>
    </row>
    <row r="6" spans="1:10">
      <c r="A6" s="6">
        <v>11.484</v>
      </c>
      <c r="B6">
        <v>11.423</v>
      </c>
      <c r="C6" s="6">
        <f t="shared" ref="C6:C58" si="1">A6-A5</f>
        <v>3.2219999999999995</v>
      </c>
      <c r="D6">
        <f t="shared" ref="D6:D58" si="2">B6-B5</f>
        <v>3.3610000000000007</v>
      </c>
      <c r="E6" s="3">
        <f t="shared" ref="E6:E58" si="3">C6-D6</f>
        <v>-0.13900000000000112</v>
      </c>
      <c r="F6" t="s">
        <v>13</v>
      </c>
      <c r="G6" s="3">
        <f>STDEV(E5:E44)</f>
        <v>0.16002385839745706</v>
      </c>
      <c r="H6" s="3">
        <f t="shared" si="0"/>
        <v>6.0999999999999943E-2</v>
      </c>
      <c r="I6" s="3" t="s">
        <v>12</v>
      </c>
      <c r="J6" s="3">
        <f>MAX(H4:H44)</f>
        <v>0.46299999999999386</v>
      </c>
    </row>
    <row r="7" spans="1:10">
      <c r="A7" s="6">
        <v>15.224</v>
      </c>
      <c r="B7">
        <v>15.2</v>
      </c>
      <c r="C7" s="6">
        <f t="shared" si="1"/>
        <v>3.74</v>
      </c>
      <c r="D7">
        <f t="shared" si="2"/>
        <v>3.7769999999999992</v>
      </c>
      <c r="E7" s="3">
        <f t="shared" si="3"/>
        <v>-3.6999999999999034E-2</v>
      </c>
      <c r="F7" t="s">
        <v>11</v>
      </c>
      <c r="G7" s="3">
        <f>MIN(E5:E44)</f>
        <v>-0.37399999999999523</v>
      </c>
      <c r="H7" s="3">
        <f t="shared" si="0"/>
        <v>2.4000000000000909E-2</v>
      </c>
    </row>
    <row r="8" spans="1:10">
      <c r="A8" s="6">
        <v>20.158999999999999</v>
      </c>
      <c r="B8">
        <v>19.952000000000002</v>
      </c>
      <c r="C8" s="6">
        <f t="shared" si="1"/>
        <v>4.9349999999999987</v>
      </c>
      <c r="D8">
        <f t="shared" si="2"/>
        <v>4.7520000000000024</v>
      </c>
      <c r="E8" s="3">
        <f t="shared" si="3"/>
        <v>0.18299999999999628</v>
      </c>
      <c r="F8" s="3" t="s">
        <v>12</v>
      </c>
      <c r="G8" s="3">
        <f>MAX(E5:E44)</f>
        <v>0.28600000000000136</v>
      </c>
      <c r="H8" s="3">
        <f t="shared" si="0"/>
        <v>0.20699999999999719</v>
      </c>
    </row>
    <row r="9" spans="1:10">
      <c r="A9" s="6">
        <v>24.422000000000001</v>
      </c>
      <c r="B9">
        <v>24.218</v>
      </c>
      <c r="C9" s="6">
        <f t="shared" si="1"/>
        <v>4.2630000000000017</v>
      </c>
      <c r="D9">
        <f t="shared" si="2"/>
        <v>4.2659999999999982</v>
      </c>
      <c r="E9" s="3">
        <f t="shared" si="3"/>
        <v>-2.999999999996561E-3</v>
      </c>
      <c r="H9" s="3">
        <f t="shared" si="0"/>
        <v>0.20400000000000063</v>
      </c>
    </row>
    <row r="10" spans="1:10">
      <c r="A10" s="6">
        <v>29.189</v>
      </c>
      <c r="B10">
        <v>28.917000000000002</v>
      </c>
      <c r="C10" s="6">
        <f t="shared" si="1"/>
        <v>4.7669999999999995</v>
      </c>
      <c r="D10">
        <f t="shared" si="2"/>
        <v>4.6990000000000016</v>
      </c>
      <c r="E10" s="3">
        <f t="shared" si="3"/>
        <v>6.799999999999784E-2</v>
      </c>
      <c r="H10" s="3">
        <f t="shared" si="0"/>
        <v>0.27199999999999847</v>
      </c>
    </row>
    <row r="11" spans="1:10">
      <c r="A11" s="6">
        <v>33.424999999999997</v>
      </c>
      <c r="B11">
        <v>33.283999999999999</v>
      </c>
      <c r="C11" s="6">
        <f t="shared" si="1"/>
        <v>4.2359999999999971</v>
      </c>
      <c r="D11">
        <f t="shared" si="2"/>
        <v>4.3669999999999973</v>
      </c>
      <c r="E11" s="3">
        <f t="shared" si="3"/>
        <v>-0.13100000000000023</v>
      </c>
      <c r="H11" s="3">
        <f t="shared" si="0"/>
        <v>0.14099999999999824</v>
      </c>
    </row>
    <row r="12" spans="1:10">
      <c r="A12" s="6">
        <v>37.781999999999996</v>
      </c>
      <c r="B12">
        <v>37.494999999999997</v>
      </c>
      <c r="C12" s="6">
        <f t="shared" si="1"/>
        <v>4.3569999999999993</v>
      </c>
      <c r="D12">
        <f t="shared" si="2"/>
        <v>4.2109999999999985</v>
      </c>
      <c r="E12" s="3">
        <f t="shared" si="3"/>
        <v>0.1460000000000008</v>
      </c>
      <c r="H12" s="3">
        <f t="shared" si="0"/>
        <v>0.28699999999999903</v>
      </c>
    </row>
    <row r="13" spans="1:10">
      <c r="A13" s="6">
        <v>41.954000000000001</v>
      </c>
      <c r="B13">
        <v>41.652000000000001</v>
      </c>
      <c r="C13" s="6">
        <f t="shared" si="1"/>
        <v>4.1720000000000041</v>
      </c>
      <c r="D13">
        <f t="shared" si="2"/>
        <v>4.1570000000000036</v>
      </c>
      <c r="E13" s="3">
        <f t="shared" si="3"/>
        <v>1.5000000000000568E-2</v>
      </c>
      <c r="H13" s="3">
        <f t="shared" si="0"/>
        <v>0.3019999999999996</v>
      </c>
    </row>
    <row r="14" spans="1:10">
      <c r="A14" s="6">
        <v>45.551000000000002</v>
      </c>
      <c r="B14">
        <v>45.351999999999997</v>
      </c>
      <c r="C14" s="6">
        <f t="shared" si="1"/>
        <v>3.5970000000000013</v>
      </c>
      <c r="D14">
        <f t="shared" si="2"/>
        <v>3.6999999999999957</v>
      </c>
      <c r="E14" s="3">
        <f t="shared" si="3"/>
        <v>-0.10299999999999443</v>
      </c>
      <c r="H14" s="3">
        <f t="shared" si="0"/>
        <v>0.19900000000000517</v>
      </c>
    </row>
    <row r="15" spans="1:10">
      <c r="A15" s="6">
        <v>49.82</v>
      </c>
      <c r="B15">
        <v>49.548000000000002</v>
      </c>
      <c r="C15" s="6">
        <f t="shared" si="1"/>
        <v>4.2689999999999984</v>
      </c>
      <c r="D15">
        <f t="shared" si="2"/>
        <v>4.1960000000000051</v>
      </c>
      <c r="E15" s="3">
        <f t="shared" si="3"/>
        <v>7.2999999999993292E-2</v>
      </c>
      <c r="H15" s="3">
        <f t="shared" si="0"/>
        <v>0.27199999999999847</v>
      </c>
    </row>
    <row r="16" spans="1:10">
      <c r="A16" s="6">
        <v>54.581000000000003</v>
      </c>
      <c r="B16">
        <v>54.518000000000001</v>
      </c>
      <c r="C16" s="6">
        <f t="shared" si="1"/>
        <v>4.7610000000000028</v>
      </c>
      <c r="D16">
        <f t="shared" si="2"/>
        <v>4.9699999999999989</v>
      </c>
      <c r="E16" s="3">
        <f t="shared" si="3"/>
        <v>-0.20899999999999608</v>
      </c>
      <c r="H16" s="3">
        <f t="shared" si="0"/>
        <v>6.3000000000002387E-2</v>
      </c>
    </row>
    <row r="17" spans="1:8">
      <c r="A17" s="6">
        <v>58.640999999999998</v>
      </c>
      <c r="B17">
        <v>58.387999999999998</v>
      </c>
      <c r="C17" s="6">
        <f t="shared" si="1"/>
        <v>4.0599999999999952</v>
      </c>
      <c r="D17">
        <f t="shared" si="2"/>
        <v>3.8699999999999974</v>
      </c>
      <c r="E17" s="3">
        <f t="shared" si="3"/>
        <v>0.18999999999999773</v>
      </c>
      <c r="H17" s="3">
        <f t="shared" si="0"/>
        <v>0.25300000000000011</v>
      </c>
    </row>
    <row r="18" spans="1:8">
      <c r="A18" s="6">
        <v>62.710999999999999</v>
      </c>
      <c r="B18">
        <v>62.55</v>
      </c>
      <c r="C18" s="6">
        <f t="shared" si="1"/>
        <v>4.07</v>
      </c>
      <c r="D18">
        <f t="shared" si="2"/>
        <v>4.161999999999999</v>
      </c>
      <c r="E18" s="3">
        <f t="shared" si="3"/>
        <v>-9.1999999999998749E-2</v>
      </c>
      <c r="H18" s="3">
        <f t="shared" si="0"/>
        <v>0.16100000000000136</v>
      </c>
    </row>
    <row r="19" spans="1:8">
      <c r="A19" s="6">
        <v>66.694999999999993</v>
      </c>
      <c r="B19">
        <v>66.403000000000006</v>
      </c>
      <c r="C19" s="6">
        <f t="shared" si="1"/>
        <v>3.9839999999999947</v>
      </c>
      <c r="D19">
        <f t="shared" si="2"/>
        <v>3.8530000000000086</v>
      </c>
      <c r="E19" s="3">
        <f t="shared" si="3"/>
        <v>0.13099999999998602</v>
      </c>
      <c r="H19" s="3">
        <f t="shared" si="0"/>
        <v>0.29199999999998738</v>
      </c>
    </row>
    <row r="20" spans="1:8">
      <c r="A20" s="6">
        <v>70.753</v>
      </c>
      <c r="B20">
        <v>70.366</v>
      </c>
      <c r="C20" s="6">
        <f t="shared" si="1"/>
        <v>4.0580000000000069</v>
      </c>
      <c r="D20">
        <f t="shared" si="2"/>
        <v>3.9629999999999939</v>
      </c>
      <c r="E20" s="3">
        <f t="shared" si="3"/>
        <v>9.5000000000013074E-2</v>
      </c>
      <c r="H20" s="3">
        <f t="shared" si="0"/>
        <v>0.38700000000000045</v>
      </c>
    </row>
    <row r="21" spans="1:8">
      <c r="A21" s="6">
        <v>74.998999999999995</v>
      </c>
      <c r="B21">
        <v>74.599000000000004</v>
      </c>
      <c r="C21" s="6">
        <f t="shared" si="1"/>
        <v>4.2459999999999951</v>
      </c>
      <c r="D21">
        <f t="shared" si="2"/>
        <v>4.2330000000000041</v>
      </c>
      <c r="E21" s="3">
        <f t="shared" si="3"/>
        <v>1.2999999999991019E-2</v>
      </c>
      <c r="H21" s="3">
        <f t="shared" si="0"/>
        <v>0.39999999999999147</v>
      </c>
    </row>
    <row r="22" spans="1:8">
      <c r="A22" s="6">
        <v>78.855999999999995</v>
      </c>
      <c r="B22">
        <v>78.697999999999993</v>
      </c>
      <c r="C22" s="6">
        <f t="shared" si="1"/>
        <v>3.8569999999999993</v>
      </c>
      <c r="D22">
        <f t="shared" si="2"/>
        <v>4.0989999999999895</v>
      </c>
      <c r="E22" s="3">
        <f t="shared" si="3"/>
        <v>-0.24199999999999022</v>
      </c>
      <c r="H22" s="3">
        <f t="shared" si="0"/>
        <v>0.15800000000000125</v>
      </c>
    </row>
    <row r="23" spans="1:8">
      <c r="A23" s="6">
        <v>82.281000000000006</v>
      </c>
      <c r="B23">
        <v>82.138999999999996</v>
      </c>
      <c r="C23" s="6">
        <f t="shared" si="1"/>
        <v>3.4250000000000114</v>
      </c>
      <c r="D23">
        <f t="shared" si="2"/>
        <v>3.4410000000000025</v>
      </c>
      <c r="E23" s="3">
        <f t="shared" si="3"/>
        <v>-1.5999999999991132E-2</v>
      </c>
      <c r="H23" s="3">
        <f t="shared" si="0"/>
        <v>0.14200000000001012</v>
      </c>
    </row>
    <row r="24" spans="1:8">
      <c r="A24" s="6">
        <v>86.381</v>
      </c>
      <c r="B24">
        <v>86.081000000000003</v>
      </c>
      <c r="C24" s="6">
        <f t="shared" si="1"/>
        <v>4.0999999999999943</v>
      </c>
      <c r="D24">
        <f t="shared" si="2"/>
        <v>3.9420000000000073</v>
      </c>
      <c r="E24" s="3">
        <f t="shared" si="3"/>
        <v>0.15799999999998704</v>
      </c>
      <c r="H24" s="3">
        <f t="shared" si="0"/>
        <v>0.29999999999999716</v>
      </c>
    </row>
    <row r="25" spans="1:8">
      <c r="A25" s="6">
        <v>90.563999999999993</v>
      </c>
      <c r="B25">
        <v>90.176000000000002</v>
      </c>
      <c r="C25" s="6">
        <f t="shared" si="1"/>
        <v>4.1829999999999927</v>
      </c>
      <c r="D25">
        <f t="shared" si="2"/>
        <v>4.0949999999999989</v>
      </c>
      <c r="E25" s="3">
        <f t="shared" si="3"/>
        <v>8.7999999999993861E-2</v>
      </c>
      <c r="H25" s="3">
        <f t="shared" si="0"/>
        <v>0.38799999999999102</v>
      </c>
    </row>
    <row r="26" spans="1:8">
      <c r="A26" s="6">
        <v>94.561000000000007</v>
      </c>
      <c r="B26">
        <v>94.3</v>
      </c>
      <c r="C26" s="6">
        <f t="shared" si="1"/>
        <v>3.9970000000000141</v>
      </c>
      <c r="D26">
        <f t="shared" si="2"/>
        <v>4.1239999999999952</v>
      </c>
      <c r="E26" s="3">
        <f t="shared" si="3"/>
        <v>-0.12699999999998113</v>
      </c>
      <c r="H26" s="3">
        <f t="shared" si="0"/>
        <v>0.26100000000000989</v>
      </c>
    </row>
    <row r="27" spans="1:8">
      <c r="A27" s="6">
        <v>98.933000000000007</v>
      </c>
      <c r="B27">
        <v>98.756</v>
      </c>
      <c r="C27" s="6">
        <f t="shared" si="1"/>
        <v>4.3719999999999999</v>
      </c>
      <c r="D27">
        <f t="shared" si="2"/>
        <v>4.4560000000000031</v>
      </c>
      <c r="E27" s="3">
        <f t="shared" si="3"/>
        <v>-8.4000000000003183E-2</v>
      </c>
      <c r="H27" s="3">
        <f t="shared" si="0"/>
        <v>0.17700000000000671</v>
      </c>
    </row>
    <row r="28" spans="1:8">
      <c r="A28" s="6">
        <v>102.66500000000001</v>
      </c>
      <c r="B28">
        <v>102.413</v>
      </c>
      <c r="C28" s="6">
        <f t="shared" si="1"/>
        <v>3.7319999999999993</v>
      </c>
      <c r="D28">
        <f t="shared" si="2"/>
        <v>3.6569999999999965</v>
      </c>
      <c r="E28" s="3">
        <f t="shared" si="3"/>
        <v>7.5000000000002842E-2</v>
      </c>
      <c r="H28" s="3">
        <f t="shared" si="0"/>
        <v>0.25200000000000955</v>
      </c>
    </row>
    <row r="29" spans="1:8">
      <c r="A29" s="6">
        <v>106.648</v>
      </c>
      <c r="B29">
        <v>106.48699999999999</v>
      </c>
      <c r="C29" s="6">
        <f t="shared" si="1"/>
        <v>3.9829999999999899</v>
      </c>
      <c r="D29">
        <f t="shared" si="2"/>
        <v>4.0739999999999981</v>
      </c>
      <c r="E29" s="3">
        <f t="shared" si="3"/>
        <v>-9.1000000000008185E-2</v>
      </c>
      <c r="H29" s="3">
        <f t="shared" si="0"/>
        <v>0.16100000000000136</v>
      </c>
    </row>
    <row r="30" spans="1:8">
      <c r="A30" s="6">
        <v>111.172</v>
      </c>
      <c r="B30">
        <v>111.119</v>
      </c>
      <c r="C30" s="6">
        <f t="shared" si="1"/>
        <v>4.5240000000000009</v>
      </c>
      <c r="D30">
        <f t="shared" si="2"/>
        <v>4.632000000000005</v>
      </c>
      <c r="E30" s="3">
        <f t="shared" si="3"/>
        <v>-0.10800000000000409</v>
      </c>
      <c r="H30" s="3">
        <f t="shared" si="0"/>
        <v>5.2999999999997272E-2</v>
      </c>
    </row>
    <row r="31" spans="1:8">
      <c r="A31" s="6">
        <v>115.396</v>
      </c>
      <c r="B31">
        <v>115.254</v>
      </c>
      <c r="C31" s="6">
        <f t="shared" si="1"/>
        <v>4.2240000000000038</v>
      </c>
      <c r="D31">
        <f t="shared" si="2"/>
        <v>4.1350000000000051</v>
      </c>
      <c r="E31" s="3">
        <f t="shared" si="3"/>
        <v>8.8999999999998636E-2</v>
      </c>
      <c r="H31" s="3">
        <f t="shared" si="0"/>
        <v>0.14199999999999591</v>
      </c>
    </row>
    <row r="32" spans="1:8">
      <c r="A32" s="6">
        <v>119.553</v>
      </c>
      <c r="B32">
        <v>119.173</v>
      </c>
      <c r="C32" s="6">
        <f t="shared" si="1"/>
        <v>4.1569999999999965</v>
      </c>
      <c r="D32">
        <f t="shared" si="2"/>
        <v>3.9189999999999969</v>
      </c>
      <c r="E32" s="3">
        <f t="shared" si="3"/>
        <v>0.23799999999999955</v>
      </c>
      <c r="H32" s="3">
        <f t="shared" si="0"/>
        <v>0.37999999999999545</v>
      </c>
    </row>
    <row r="33" spans="1:8">
      <c r="A33" s="6">
        <v>123.874</v>
      </c>
      <c r="B33">
        <v>123.411</v>
      </c>
      <c r="C33" s="6">
        <f t="shared" si="1"/>
        <v>4.320999999999998</v>
      </c>
      <c r="D33">
        <f t="shared" si="2"/>
        <v>4.2379999999999995</v>
      </c>
      <c r="E33" s="3">
        <f t="shared" si="3"/>
        <v>8.2999999999998408E-2</v>
      </c>
      <c r="H33" s="3">
        <f t="shared" si="0"/>
        <v>0.46299999999999386</v>
      </c>
    </row>
    <row r="34" spans="1:8">
      <c r="A34" s="6">
        <v>127.92</v>
      </c>
      <c r="B34">
        <v>127.831</v>
      </c>
      <c r="C34" s="6">
        <f t="shared" si="1"/>
        <v>4.0460000000000065</v>
      </c>
      <c r="D34">
        <f t="shared" si="2"/>
        <v>4.4200000000000017</v>
      </c>
      <c r="E34" s="3">
        <f t="shared" si="3"/>
        <v>-0.37399999999999523</v>
      </c>
      <c r="H34" s="3">
        <f t="shared" si="0"/>
        <v>8.8999999999998636E-2</v>
      </c>
    </row>
    <row r="35" spans="1:8">
      <c r="A35" s="6">
        <v>132.52600000000001</v>
      </c>
      <c r="B35">
        <v>132.40299999999999</v>
      </c>
      <c r="C35" s="6">
        <f t="shared" si="1"/>
        <v>4.6060000000000088</v>
      </c>
      <c r="D35">
        <f t="shared" si="2"/>
        <v>4.5719999999999885</v>
      </c>
      <c r="E35" s="3">
        <f t="shared" si="3"/>
        <v>3.4000000000020236E-2</v>
      </c>
      <c r="H35" s="3">
        <f t="shared" si="0"/>
        <v>0.12300000000001887</v>
      </c>
    </row>
    <row r="36" spans="1:8">
      <c r="A36" s="6">
        <v>136.845</v>
      </c>
      <c r="B36">
        <v>136.613</v>
      </c>
      <c r="C36" s="6">
        <f t="shared" si="1"/>
        <v>4.3189999999999884</v>
      </c>
      <c r="D36">
        <f t="shared" si="2"/>
        <v>4.210000000000008</v>
      </c>
      <c r="E36" s="3">
        <f t="shared" si="3"/>
        <v>0.10899999999998045</v>
      </c>
      <c r="H36" s="3">
        <f t="shared" si="0"/>
        <v>0.23199999999999932</v>
      </c>
    </row>
    <row r="37" spans="1:8">
      <c r="A37" s="6">
        <v>141.80699999999999</v>
      </c>
      <c r="B37">
        <v>141.554</v>
      </c>
      <c r="C37" s="6">
        <f t="shared" si="1"/>
        <v>4.9619999999999891</v>
      </c>
      <c r="D37">
        <f t="shared" si="2"/>
        <v>4.9410000000000025</v>
      </c>
      <c r="E37" s="3">
        <f t="shared" si="3"/>
        <v>2.0999999999986585E-2</v>
      </c>
      <c r="H37" s="3">
        <f t="shared" si="0"/>
        <v>0.2529999999999859</v>
      </c>
    </row>
    <row r="38" spans="1:8">
      <c r="A38" s="6">
        <v>145.88900000000001</v>
      </c>
      <c r="B38">
        <v>145.86000000000001</v>
      </c>
      <c r="C38" s="6">
        <f t="shared" si="1"/>
        <v>4.0820000000000221</v>
      </c>
      <c r="D38">
        <f t="shared" si="2"/>
        <v>4.3060000000000116</v>
      </c>
      <c r="E38" s="3">
        <f t="shared" si="3"/>
        <v>-0.22399999999998954</v>
      </c>
      <c r="H38" s="3">
        <f t="shared" si="0"/>
        <v>2.8999999999996362E-2</v>
      </c>
    </row>
    <row r="39" spans="1:8">
      <c r="A39" s="6">
        <v>149.791</v>
      </c>
      <c r="B39">
        <v>149.559</v>
      </c>
      <c r="C39" s="6">
        <f t="shared" si="1"/>
        <v>3.9019999999999868</v>
      </c>
      <c r="D39">
        <f t="shared" si="2"/>
        <v>3.6989999999999839</v>
      </c>
      <c r="E39" s="3">
        <f t="shared" si="3"/>
        <v>0.20300000000000296</v>
      </c>
      <c r="H39" s="3">
        <f t="shared" si="0"/>
        <v>0.23199999999999932</v>
      </c>
    </row>
    <row r="40" spans="1:8">
      <c r="A40" s="6">
        <v>154.38300000000001</v>
      </c>
      <c r="B40">
        <v>154.46600000000001</v>
      </c>
      <c r="C40" s="6">
        <f t="shared" si="1"/>
        <v>4.592000000000013</v>
      </c>
      <c r="D40">
        <f t="shared" si="2"/>
        <v>4.9070000000000107</v>
      </c>
      <c r="E40" s="3">
        <f t="shared" si="3"/>
        <v>-0.31499999999999773</v>
      </c>
      <c r="H40" s="3">
        <f t="shared" si="0"/>
        <v>-8.2999999999998408E-2</v>
      </c>
    </row>
    <row r="41" spans="1:8">
      <c r="A41" s="6">
        <v>158.05600000000001</v>
      </c>
      <c r="B41">
        <v>157.953</v>
      </c>
      <c r="C41" s="6">
        <f t="shared" si="1"/>
        <v>3.6730000000000018</v>
      </c>
      <c r="D41">
        <f t="shared" si="2"/>
        <v>3.4869999999999948</v>
      </c>
      <c r="E41" s="3">
        <f t="shared" si="3"/>
        <v>0.18600000000000705</v>
      </c>
      <c r="H41" s="3">
        <f t="shared" si="0"/>
        <v>0.10300000000000864</v>
      </c>
    </row>
    <row r="42" spans="1:8">
      <c r="A42" s="6">
        <v>161.90600000000001</v>
      </c>
      <c r="B42">
        <v>161.71299999999999</v>
      </c>
      <c r="C42" s="6">
        <f t="shared" si="1"/>
        <v>3.8499999999999943</v>
      </c>
      <c r="D42">
        <f t="shared" si="2"/>
        <v>3.7599999999999909</v>
      </c>
      <c r="E42" s="3">
        <f t="shared" si="3"/>
        <v>9.0000000000003411E-2</v>
      </c>
      <c r="H42" s="3">
        <f t="shared" si="0"/>
        <v>0.19300000000001205</v>
      </c>
    </row>
    <row r="43" spans="1:8">
      <c r="A43" s="6">
        <v>165.67</v>
      </c>
      <c r="B43">
        <v>165.565</v>
      </c>
      <c r="C43" s="6">
        <f t="shared" si="1"/>
        <v>3.7639999999999816</v>
      </c>
      <c r="D43">
        <f t="shared" si="2"/>
        <v>3.8520000000000039</v>
      </c>
      <c r="E43" s="3">
        <f t="shared" si="3"/>
        <v>-8.8000000000022283E-2</v>
      </c>
      <c r="H43" s="3">
        <f t="shared" si="0"/>
        <v>0.10499999999998977</v>
      </c>
    </row>
    <row r="44" spans="1:8">
      <c r="A44" s="7">
        <v>172.512</v>
      </c>
      <c r="B44">
        <v>172.69499999999999</v>
      </c>
      <c r="C44" s="6">
        <f t="shared" si="1"/>
        <v>6.842000000000013</v>
      </c>
      <c r="D44">
        <f t="shared" si="2"/>
        <v>7.1299999999999955</v>
      </c>
      <c r="E44" s="3">
        <f t="shared" si="3"/>
        <v>-0.28799999999998249</v>
      </c>
      <c r="H44" s="3">
        <f t="shared" si="0"/>
        <v>-0.18299999999999272</v>
      </c>
    </row>
    <row r="45" spans="1:8">
      <c r="B45">
        <v>175.172</v>
      </c>
    </row>
    <row r="46" spans="1:8">
      <c r="A46" s="7">
        <v>178.46299999999999</v>
      </c>
      <c r="B46">
        <v>177.464</v>
      </c>
    </row>
    <row r="47" spans="1:8">
      <c r="A47" s="7">
        <v>180.054</v>
      </c>
      <c r="B47">
        <v>180.36500000000001</v>
      </c>
    </row>
    <row r="48" spans="1:8">
      <c r="B48">
        <v>187.78399999999999</v>
      </c>
    </row>
    <row r="49" spans="1:14">
      <c r="A49" s="6">
        <v>190.50299999999999</v>
      </c>
      <c r="B49">
        <v>190.108</v>
      </c>
    </row>
    <row r="50" spans="1:14">
      <c r="A50" s="6">
        <v>194.38</v>
      </c>
      <c r="B50">
        <v>194.066</v>
      </c>
      <c r="C50" s="6">
        <f t="shared" si="1"/>
        <v>3.8770000000000095</v>
      </c>
      <c r="D50">
        <f t="shared" si="2"/>
        <v>3.9579999999999984</v>
      </c>
      <c r="E50" s="3">
        <f t="shared" si="3"/>
        <v>-8.0999999999988859E-2</v>
      </c>
      <c r="H50" s="3">
        <f>A50-B50</f>
        <v>0.31399999999999295</v>
      </c>
    </row>
    <row r="51" spans="1:14">
      <c r="A51" s="6">
        <v>197.73400000000001</v>
      </c>
      <c r="B51">
        <v>197.59800000000001</v>
      </c>
      <c r="C51" s="6">
        <f t="shared" si="1"/>
        <v>3.3540000000000134</v>
      </c>
      <c r="D51">
        <f t="shared" si="2"/>
        <v>3.5320000000000107</v>
      </c>
      <c r="E51" s="3">
        <f t="shared" si="3"/>
        <v>-0.17799999999999727</v>
      </c>
      <c r="H51" s="3">
        <f>A51-B51</f>
        <v>0.13599999999999568</v>
      </c>
    </row>
    <row r="52" spans="1:14">
      <c r="B52">
        <v>201.58199999999999</v>
      </c>
    </row>
    <row r="53" spans="1:14">
      <c r="A53" s="6">
        <v>203.7</v>
      </c>
      <c r="B53">
        <v>203.66900000000001</v>
      </c>
    </row>
    <row r="54" spans="1:14">
      <c r="A54" s="6">
        <v>208.59299999999999</v>
      </c>
      <c r="B54">
        <v>208.31</v>
      </c>
      <c r="C54" s="6">
        <f t="shared" si="1"/>
        <v>4.8930000000000007</v>
      </c>
      <c r="D54">
        <f t="shared" si="2"/>
        <v>4.6409999999999911</v>
      </c>
      <c r="E54" s="3">
        <f t="shared" si="3"/>
        <v>0.25200000000000955</v>
      </c>
      <c r="H54" s="3">
        <f>A54-B54</f>
        <v>0.28299999999998704</v>
      </c>
    </row>
    <row r="55" spans="1:14">
      <c r="A55" s="6">
        <v>212.76499999999999</v>
      </c>
      <c r="B55">
        <v>212.292</v>
      </c>
      <c r="C55" s="6">
        <f t="shared" si="1"/>
        <v>4.171999999999997</v>
      </c>
      <c r="D55">
        <f t="shared" si="2"/>
        <v>3.9819999999999993</v>
      </c>
      <c r="E55" s="3">
        <f t="shared" si="3"/>
        <v>0.18999999999999773</v>
      </c>
      <c r="H55" s="3">
        <f>A55-B55</f>
        <v>0.47299999999998477</v>
      </c>
    </row>
    <row r="56" spans="1:14">
      <c r="A56" s="6">
        <v>216.73599999999999</v>
      </c>
      <c r="B56">
        <v>216.42400000000001</v>
      </c>
      <c r="C56" s="6">
        <f t="shared" si="1"/>
        <v>3.9710000000000036</v>
      </c>
      <c r="D56">
        <f t="shared" si="2"/>
        <v>4.132000000000005</v>
      </c>
      <c r="E56" s="3">
        <f t="shared" si="3"/>
        <v>-0.16100000000000136</v>
      </c>
      <c r="H56" s="3">
        <f>A56-B56</f>
        <v>0.3119999999999834</v>
      </c>
    </row>
    <row r="57" spans="1:14">
      <c r="A57" s="6">
        <v>220.10300000000001</v>
      </c>
      <c r="B57">
        <v>219.95500000000001</v>
      </c>
      <c r="C57" s="6">
        <f t="shared" si="1"/>
        <v>3.3670000000000186</v>
      </c>
      <c r="D57">
        <f t="shared" si="2"/>
        <v>3.5310000000000059</v>
      </c>
      <c r="E57" s="3">
        <f t="shared" si="3"/>
        <v>-0.16399999999998727</v>
      </c>
      <c r="H57" s="3">
        <f>A57-B57</f>
        <v>0.14799999999999613</v>
      </c>
    </row>
    <row r="58" spans="1:14">
      <c r="A58" s="6">
        <v>223.34800000000001</v>
      </c>
      <c r="B58">
        <v>223.47</v>
      </c>
      <c r="C58" s="6">
        <f t="shared" si="1"/>
        <v>3.2450000000000045</v>
      </c>
      <c r="D58">
        <f t="shared" si="2"/>
        <v>3.5149999999999864</v>
      </c>
      <c r="E58" s="3">
        <f t="shared" si="3"/>
        <v>-0.26999999999998181</v>
      </c>
      <c r="H58" s="3">
        <f>A58-B58</f>
        <v>-0.12199999999998568</v>
      </c>
      <c r="J58" t="s">
        <v>25</v>
      </c>
    </row>
    <row r="59" spans="1:14">
      <c r="B59">
        <v>228.148</v>
      </c>
      <c r="J59">
        <v>228.148</v>
      </c>
      <c r="N59" t="s">
        <v>42</v>
      </c>
    </row>
    <row r="60" spans="1:14">
      <c r="B60">
        <v>230.63399999999999</v>
      </c>
      <c r="J60">
        <v>230.63399999999999</v>
      </c>
      <c r="K60">
        <f>J60-J59</f>
        <v>2.48599999999999</v>
      </c>
      <c r="L60" t="s">
        <v>14</v>
      </c>
      <c r="M60">
        <f>AVERAGE(K60:K69)</f>
        <v>2.3561111111111126</v>
      </c>
      <c r="N60">
        <f>60/M60</f>
        <v>25.46569205376089</v>
      </c>
    </row>
    <row r="61" spans="1:14">
      <c r="B61">
        <v>233.68700000000001</v>
      </c>
      <c r="J61">
        <v>233.68700000000001</v>
      </c>
      <c r="K61">
        <f t="shared" ref="K61:K68" si="4">J61-J60</f>
        <v>3.0530000000000257</v>
      </c>
      <c r="L61" t="s">
        <v>13</v>
      </c>
      <c r="M61">
        <f>STDEV(K60:K69)</f>
        <v>0.4741272098404688</v>
      </c>
    </row>
    <row r="62" spans="1:14">
      <c r="A62" s="7">
        <v>237.804</v>
      </c>
      <c r="B62">
        <v>236.71799999999999</v>
      </c>
      <c r="J62">
        <v>236.71799999999999</v>
      </c>
      <c r="K62">
        <f t="shared" si="4"/>
        <v>3.0309999999999775</v>
      </c>
    </row>
    <row r="63" spans="1:14">
      <c r="B63">
        <v>238.518</v>
      </c>
      <c r="J63">
        <v>238.518</v>
      </c>
      <c r="K63">
        <f t="shared" si="4"/>
        <v>1.8000000000000114</v>
      </c>
    </row>
    <row r="64" spans="1:14">
      <c r="B64">
        <v>240.97</v>
      </c>
      <c r="J64">
        <v>240.97</v>
      </c>
      <c r="K64">
        <f t="shared" si="4"/>
        <v>2.4519999999999982</v>
      </c>
    </row>
    <row r="65" spans="1:11">
      <c r="A65" s="7">
        <v>242.988</v>
      </c>
      <c r="B65">
        <v>243.077</v>
      </c>
      <c r="J65">
        <v>243.077</v>
      </c>
      <c r="K65">
        <f t="shared" si="4"/>
        <v>2.1069999999999993</v>
      </c>
    </row>
    <row r="66" spans="1:11">
      <c r="A66" s="7">
        <v>244.75200000000001</v>
      </c>
      <c r="B66">
        <v>245.03200000000001</v>
      </c>
      <c r="J66">
        <v>245.03200000000001</v>
      </c>
      <c r="K66">
        <f t="shared" si="4"/>
        <v>1.9550000000000125</v>
      </c>
    </row>
    <row r="67" spans="1:11">
      <c r="A67" s="7">
        <v>246.256</v>
      </c>
      <c r="J67">
        <v>247.52600000000001</v>
      </c>
      <c r="K67">
        <f t="shared" si="4"/>
        <v>2.4939999999999998</v>
      </c>
    </row>
    <row r="68" spans="1:11">
      <c r="A68" s="7">
        <v>247.864</v>
      </c>
      <c r="B68">
        <v>247.52600000000001</v>
      </c>
      <c r="J68">
        <v>249.35300000000001</v>
      </c>
      <c r="K68">
        <f t="shared" si="4"/>
        <v>1.8269999999999982</v>
      </c>
    </row>
    <row r="69" spans="1:11">
      <c r="A69" s="7">
        <v>249.48</v>
      </c>
      <c r="B69">
        <v>249.35300000000001</v>
      </c>
      <c r="J69">
        <v>253.47300000000001</v>
      </c>
    </row>
    <row r="70" spans="1:11">
      <c r="A70" s="6">
        <v>253.11</v>
      </c>
      <c r="B70">
        <v>253.47300000000001</v>
      </c>
      <c r="C70" s="6">
        <f t="shared" ref="C70:C81" si="5">A70-A69</f>
        <v>3.6300000000000239</v>
      </c>
      <c r="D70">
        <f t="shared" ref="D70:D81" si="6">B70-B69</f>
        <v>4.1200000000000045</v>
      </c>
      <c r="E70" s="3">
        <f t="shared" ref="E70:E81" si="7">C70-D70</f>
        <v>-0.48999999999998067</v>
      </c>
      <c r="H70" s="3">
        <f t="shared" ref="H70:H81" si="8">A70-B70</f>
        <v>-0.36299999999999955</v>
      </c>
    </row>
    <row r="71" spans="1:11">
      <c r="A71" s="6">
        <v>256.72699999999998</v>
      </c>
      <c r="B71">
        <v>256.69499999999999</v>
      </c>
      <c r="C71" s="6">
        <f t="shared" si="5"/>
        <v>3.6169999999999618</v>
      </c>
      <c r="D71">
        <f t="shared" si="6"/>
        <v>3.22199999999998</v>
      </c>
      <c r="E71" s="3">
        <f t="shared" si="7"/>
        <v>0.39499999999998181</v>
      </c>
      <c r="H71" s="3">
        <f t="shared" si="8"/>
        <v>3.1999999999982265E-2</v>
      </c>
    </row>
    <row r="72" spans="1:11">
      <c r="A72" s="6">
        <v>260.56599999999997</v>
      </c>
      <c r="B72">
        <v>260.04899999999998</v>
      </c>
      <c r="C72" s="6">
        <f t="shared" si="5"/>
        <v>3.8389999999999986</v>
      </c>
      <c r="D72">
        <f t="shared" si="6"/>
        <v>3.353999999999985</v>
      </c>
      <c r="E72" s="3">
        <f t="shared" si="7"/>
        <v>0.48500000000001364</v>
      </c>
      <c r="H72" s="3">
        <f t="shared" si="8"/>
        <v>0.51699999999999591</v>
      </c>
    </row>
    <row r="73" spans="1:11">
      <c r="A73" s="6">
        <v>264.95800000000003</v>
      </c>
      <c r="B73">
        <v>264.62200000000001</v>
      </c>
      <c r="C73" s="6">
        <f t="shared" si="5"/>
        <v>4.3920000000000528</v>
      </c>
      <c r="D73">
        <f t="shared" si="6"/>
        <v>4.5730000000000359</v>
      </c>
      <c r="E73" s="3">
        <f t="shared" si="7"/>
        <v>-0.18099999999998317</v>
      </c>
      <c r="H73" s="3">
        <f t="shared" si="8"/>
        <v>0.33600000000001273</v>
      </c>
    </row>
    <row r="74" spans="1:11">
      <c r="A74" s="6">
        <v>268.80200000000002</v>
      </c>
      <c r="B74">
        <v>268.55</v>
      </c>
      <c r="C74" s="6">
        <f t="shared" si="5"/>
        <v>3.8439999999999941</v>
      </c>
      <c r="D74">
        <f t="shared" si="6"/>
        <v>3.9279999999999973</v>
      </c>
      <c r="E74" s="3">
        <f t="shared" si="7"/>
        <v>-8.4000000000003183E-2</v>
      </c>
      <c r="H74" s="3">
        <f t="shared" si="8"/>
        <v>0.25200000000000955</v>
      </c>
    </row>
    <row r="75" spans="1:11">
      <c r="A75" s="6">
        <v>272.995</v>
      </c>
      <c r="B75">
        <v>272.553</v>
      </c>
      <c r="C75" s="6">
        <f t="shared" si="5"/>
        <v>4.1929999999999836</v>
      </c>
      <c r="D75">
        <f t="shared" si="6"/>
        <v>4.0029999999999859</v>
      </c>
      <c r="E75" s="3">
        <f t="shared" si="7"/>
        <v>0.18999999999999773</v>
      </c>
      <c r="H75" s="3">
        <f t="shared" si="8"/>
        <v>0.44200000000000728</v>
      </c>
    </row>
    <row r="76" spans="1:11">
      <c r="A76" s="6">
        <v>277.30700000000002</v>
      </c>
      <c r="B76">
        <v>276.90499999999997</v>
      </c>
      <c r="C76" s="6">
        <f t="shared" si="5"/>
        <v>4.3120000000000118</v>
      </c>
      <c r="D76">
        <f t="shared" si="6"/>
        <v>4.3519999999999754</v>
      </c>
      <c r="E76" s="3">
        <f t="shared" si="7"/>
        <v>-3.999999999996362E-2</v>
      </c>
      <c r="H76" s="3">
        <f t="shared" si="8"/>
        <v>0.40200000000004366</v>
      </c>
    </row>
    <row r="77" spans="1:11">
      <c r="A77" s="6">
        <v>281.59399999999999</v>
      </c>
      <c r="B77">
        <v>281.06099999999998</v>
      </c>
      <c r="C77" s="6">
        <f t="shared" si="5"/>
        <v>4.2869999999999777</v>
      </c>
      <c r="D77">
        <f t="shared" si="6"/>
        <v>4.1560000000000059</v>
      </c>
      <c r="E77" s="3">
        <f t="shared" si="7"/>
        <v>0.13099999999997181</v>
      </c>
      <c r="H77" s="3">
        <f t="shared" si="8"/>
        <v>0.53300000000001546</v>
      </c>
    </row>
    <row r="78" spans="1:11">
      <c r="A78" s="6">
        <v>285.69499999999999</v>
      </c>
      <c r="B78">
        <v>285.28100000000001</v>
      </c>
      <c r="C78" s="6">
        <f t="shared" si="5"/>
        <v>4.1009999999999991</v>
      </c>
      <c r="D78">
        <f t="shared" si="6"/>
        <v>4.2200000000000273</v>
      </c>
      <c r="E78" s="3">
        <f t="shared" si="7"/>
        <v>-0.11900000000002819</v>
      </c>
      <c r="H78" s="3">
        <f t="shared" si="8"/>
        <v>0.41399999999998727</v>
      </c>
    </row>
    <row r="79" spans="1:11">
      <c r="A79" s="6">
        <v>289.73399999999998</v>
      </c>
      <c r="B79">
        <v>289.524</v>
      </c>
      <c r="C79" s="6">
        <f t="shared" si="5"/>
        <v>4.0389999999999873</v>
      </c>
      <c r="D79">
        <f t="shared" si="6"/>
        <v>4.242999999999995</v>
      </c>
      <c r="E79" s="3">
        <f t="shared" si="7"/>
        <v>-0.20400000000000773</v>
      </c>
      <c r="H79" s="3">
        <f t="shared" si="8"/>
        <v>0.20999999999997954</v>
      </c>
    </row>
    <row r="80" spans="1:11">
      <c r="A80" s="6">
        <v>293.32100000000003</v>
      </c>
      <c r="B80">
        <v>293.25599999999997</v>
      </c>
      <c r="C80" s="6">
        <f t="shared" si="5"/>
        <v>3.5870000000000459</v>
      </c>
      <c r="D80">
        <f t="shared" si="6"/>
        <v>3.7319999999999709</v>
      </c>
      <c r="E80" s="3">
        <f t="shared" si="7"/>
        <v>-0.14499999999992497</v>
      </c>
      <c r="H80" s="3">
        <f t="shared" si="8"/>
        <v>6.500000000005457E-2</v>
      </c>
    </row>
    <row r="81" spans="1:8">
      <c r="A81" s="6">
        <v>296.858</v>
      </c>
      <c r="B81">
        <v>296.71100000000001</v>
      </c>
      <c r="C81" s="6">
        <f t="shared" si="5"/>
        <v>3.5369999999999777</v>
      </c>
      <c r="D81">
        <f t="shared" si="6"/>
        <v>3.4550000000000409</v>
      </c>
      <c r="E81" s="3">
        <f t="shared" si="7"/>
        <v>8.199999999993679E-2</v>
      </c>
      <c r="H81" s="3">
        <f t="shared" si="8"/>
        <v>0.14699999999999136</v>
      </c>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dimension ref="A1:E78"/>
  <sheetViews>
    <sheetView topLeftCell="A38" workbookViewId="0">
      <selection activeCell="E64" sqref="E64"/>
    </sheetView>
  </sheetViews>
  <sheetFormatPr defaultRowHeight="15"/>
  <sheetData>
    <row r="1" spans="1:2">
      <c r="A1" t="s">
        <v>3</v>
      </c>
    </row>
    <row r="2" spans="1:2">
      <c r="A2" t="s">
        <v>43</v>
      </c>
      <c r="B2" t="s">
        <v>44</v>
      </c>
    </row>
    <row r="3" spans="1:2">
      <c r="A3">
        <v>3.2549999999999999</v>
      </c>
    </row>
    <row r="4" spans="1:2">
      <c r="A4">
        <v>8.0489999999999995</v>
      </c>
      <c r="B4">
        <f>A4-A3</f>
        <v>4.7939999999999996</v>
      </c>
    </row>
    <row r="5" spans="1:2">
      <c r="A5">
        <v>11.467000000000001</v>
      </c>
      <c r="B5">
        <f t="shared" ref="B5:B68" si="0">A5-A4</f>
        <v>3.418000000000001</v>
      </c>
    </row>
    <row r="6" spans="1:2">
      <c r="A6">
        <v>15.256</v>
      </c>
      <c r="B6">
        <f t="shared" si="0"/>
        <v>3.7889999999999997</v>
      </c>
    </row>
    <row r="7" spans="1:2">
      <c r="A7">
        <v>19.956</v>
      </c>
      <c r="B7">
        <f t="shared" si="0"/>
        <v>4.6999999999999993</v>
      </c>
    </row>
    <row r="8" spans="1:2">
      <c r="A8">
        <v>24.276</v>
      </c>
      <c r="B8">
        <f t="shared" si="0"/>
        <v>4.32</v>
      </c>
    </row>
    <row r="9" spans="1:2">
      <c r="A9">
        <v>28.850999999999999</v>
      </c>
      <c r="B9">
        <f t="shared" si="0"/>
        <v>4.5749999999999993</v>
      </c>
    </row>
    <row r="10" spans="1:2">
      <c r="A10">
        <v>33.292000000000002</v>
      </c>
      <c r="B10">
        <f t="shared" si="0"/>
        <v>4.4410000000000025</v>
      </c>
    </row>
    <row r="11" spans="1:2">
      <c r="A11">
        <v>37.438000000000002</v>
      </c>
      <c r="B11">
        <f t="shared" si="0"/>
        <v>4.1460000000000008</v>
      </c>
    </row>
    <row r="12" spans="1:2">
      <c r="A12">
        <v>41.674999999999997</v>
      </c>
      <c r="B12">
        <f t="shared" si="0"/>
        <v>4.2369999999999948</v>
      </c>
    </row>
    <row r="13" spans="1:2">
      <c r="A13">
        <v>45.411000000000001</v>
      </c>
      <c r="B13">
        <f t="shared" si="0"/>
        <v>3.7360000000000042</v>
      </c>
    </row>
    <row r="14" spans="1:2">
      <c r="A14">
        <v>49.503999999999998</v>
      </c>
      <c r="B14">
        <f t="shared" si="0"/>
        <v>4.0929999999999964</v>
      </c>
    </row>
    <row r="15" spans="1:2">
      <c r="A15">
        <v>54.527999999999999</v>
      </c>
      <c r="B15">
        <f t="shared" si="0"/>
        <v>5.0240000000000009</v>
      </c>
    </row>
    <row r="16" spans="1:2">
      <c r="A16">
        <v>58.338000000000001</v>
      </c>
      <c r="B16">
        <f t="shared" si="0"/>
        <v>3.8100000000000023</v>
      </c>
    </row>
    <row r="17" spans="1:2">
      <c r="A17">
        <v>62.64</v>
      </c>
      <c r="B17">
        <f t="shared" si="0"/>
        <v>4.3019999999999996</v>
      </c>
    </row>
    <row r="18" spans="1:2">
      <c r="A18">
        <v>66.423000000000002</v>
      </c>
      <c r="B18">
        <f t="shared" si="0"/>
        <v>3.7830000000000013</v>
      </c>
    </row>
    <row r="19" spans="1:2">
      <c r="A19">
        <v>70.427999999999997</v>
      </c>
      <c r="B19">
        <f t="shared" si="0"/>
        <v>4.0049999999999955</v>
      </c>
    </row>
    <row r="20" spans="1:2">
      <c r="A20">
        <v>74.602000000000004</v>
      </c>
      <c r="B20">
        <f t="shared" si="0"/>
        <v>4.1740000000000066</v>
      </c>
    </row>
    <row r="21" spans="1:2">
      <c r="A21">
        <v>78.697999999999993</v>
      </c>
      <c r="B21">
        <f t="shared" si="0"/>
        <v>4.0959999999999894</v>
      </c>
    </row>
    <row r="22" spans="1:2">
      <c r="A22">
        <v>82.144000000000005</v>
      </c>
      <c r="B22">
        <f t="shared" si="0"/>
        <v>3.4460000000000122</v>
      </c>
    </row>
    <row r="23" spans="1:2">
      <c r="A23">
        <v>85.998999999999995</v>
      </c>
      <c r="B23">
        <f t="shared" si="0"/>
        <v>3.8549999999999898</v>
      </c>
    </row>
    <row r="24" spans="1:2">
      <c r="A24">
        <v>90.197999999999993</v>
      </c>
      <c r="B24">
        <f t="shared" si="0"/>
        <v>4.1989999999999981</v>
      </c>
    </row>
    <row r="25" spans="1:2">
      <c r="A25">
        <v>94.338999999999999</v>
      </c>
      <c r="B25">
        <f t="shared" si="0"/>
        <v>4.1410000000000053</v>
      </c>
    </row>
    <row r="26" spans="1:2">
      <c r="A26">
        <v>98.814999999999998</v>
      </c>
      <c r="B26">
        <f t="shared" si="0"/>
        <v>4.4759999999999991</v>
      </c>
    </row>
    <row r="27" spans="1:2">
      <c r="A27">
        <v>102.449</v>
      </c>
      <c r="B27">
        <f t="shared" si="0"/>
        <v>3.6340000000000003</v>
      </c>
    </row>
    <row r="28" spans="1:2">
      <c r="A28">
        <v>106.533</v>
      </c>
      <c r="B28">
        <f t="shared" si="0"/>
        <v>4.0840000000000032</v>
      </c>
    </row>
    <row r="29" spans="1:2">
      <c r="A29">
        <v>111.143</v>
      </c>
      <c r="B29">
        <f t="shared" si="0"/>
        <v>4.6099999999999994</v>
      </c>
    </row>
    <row r="30" spans="1:2">
      <c r="A30">
        <v>115.327</v>
      </c>
      <c r="B30">
        <f t="shared" si="0"/>
        <v>4.1839999999999975</v>
      </c>
    </row>
    <row r="31" spans="1:2">
      <c r="A31">
        <v>119.194</v>
      </c>
      <c r="B31">
        <f t="shared" si="0"/>
        <v>3.8670000000000044</v>
      </c>
    </row>
    <row r="32" spans="1:2">
      <c r="A32">
        <v>123.476</v>
      </c>
      <c r="B32">
        <f t="shared" si="0"/>
        <v>4.2819999999999965</v>
      </c>
    </row>
    <row r="33" spans="1:2">
      <c r="A33">
        <v>127.88200000000001</v>
      </c>
      <c r="B33">
        <f t="shared" si="0"/>
        <v>4.4060000000000059</v>
      </c>
    </row>
    <row r="34" spans="1:2">
      <c r="A34">
        <v>132.404</v>
      </c>
      <c r="B34">
        <f t="shared" si="0"/>
        <v>4.5219999999999914</v>
      </c>
    </row>
    <row r="35" spans="1:2">
      <c r="A35">
        <v>136.74</v>
      </c>
      <c r="B35">
        <f t="shared" si="0"/>
        <v>4.3360000000000127</v>
      </c>
    </row>
    <row r="36" spans="1:2">
      <c r="A36">
        <v>141.48699999999999</v>
      </c>
      <c r="B36">
        <f t="shared" si="0"/>
        <v>4.7469999999999857</v>
      </c>
    </row>
    <row r="37" spans="1:2">
      <c r="A37">
        <v>145.86199999999999</v>
      </c>
      <c r="B37">
        <f t="shared" si="0"/>
        <v>4.375</v>
      </c>
    </row>
    <row r="38" spans="1:2">
      <c r="A38">
        <v>149.60499999999999</v>
      </c>
      <c r="B38">
        <f t="shared" si="0"/>
        <v>3.742999999999995</v>
      </c>
    </row>
    <row r="39" spans="1:2">
      <c r="A39">
        <v>154.53700000000001</v>
      </c>
      <c r="B39">
        <f t="shared" si="0"/>
        <v>4.9320000000000164</v>
      </c>
    </row>
    <row r="40" spans="1:2">
      <c r="A40">
        <v>157.959</v>
      </c>
      <c r="B40">
        <f t="shared" si="0"/>
        <v>3.421999999999997</v>
      </c>
    </row>
    <row r="41" spans="1:2">
      <c r="A41">
        <v>161.751</v>
      </c>
      <c r="B41">
        <f t="shared" si="0"/>
        <v>3.7920000000000016</v>
      </c>
    </row>
    <row r="42" spans="1:2">
      <c r="A42">
        <v>165.55699999999999</v>
      </c>
      <c r="B42">
        <f t="shared" si="0"/>
        <v>3.8059999999999832</v>
      </c>
    </row>
    <row r="43" spans="1:2">
      <c r="A43">
        <v>172.51</v>
      </c>
      <c r="B43">
        <f t="shared" si="0"/>
        <v>6.953000000000003</v>
      </c>
    </row>
    <row r="44" spans="1:2">
      <c r="A44">
        <v>175.404</v>
      </c>
      <c r="B44">
        <f t="shared" si="0"/>
        <v>2.8940000000000055</v>
      </c>
    </row>
    <row r="45" spans="1:2">
      <c r="A45">
        <v>177.52699999999999</v>
      </c>
      <c r="B45">
        <f t="shared" si="0"/>
        <v>2.1229999999999905</v>
      </c>
    </row>
    <row r="46" spans="1:2">
      <c r="A46">
        <v>180.459</v>
      </c>
      <c r="B46">
        <f t="shared" si="0"/>
        <v>2.9320000000000164</v>
      </c>
    </row>
    <row r="47" spans="1:2">
      <c r="A47">
        <v>184.67</v>
      </c>
      <c r="B47">
        <f t="shared" si="0"/>
        <v>4.2109999999999843</v>
      </c>
    </row>
    <row r="48" spans="1:2">
      <c r="A48">
        <v>187.86199999999999</v>
      </c>
      <c r="B48">
        <f t="shared" si="0"/>
        <v>3.1920000000000073</v>
      </c>
    </row>
    <row r="49" spans="1:5">
      <c r="A49">
        <v>190.125</v>
      </c>
      <c r="B49">
        <f t="shared" si="0"/>
        <v>2.2630000000000052</v>
      </c>
    </row>
    <row r="50" spans="1:5">
      <c r="A50">
        <v>194.02</v>
      </c>
      <c r="B50">
        <f t="shared" si="0"/>
        <v>3.8950000000000102</v>
      </c>
    </row>
    <row r="51" spans="1:5">
      <c r="A51">
        <v>197.59100000000001</v>
      </c>
      <c r="B51">
        <f t="shared" si="0"/>
        <v>3.570999999999998</v>
      </c>
    </row>
    <row r="52" spans="1:5">
      <c r="A52">
        <v>201.58199999999999</v>
      </c>
      <c r="B52">
        <f t="shared" si="0"/>
        <v>3.9909999999999854</v>
      </c>
    </row>
    <row r="53" spans="1:5">
      <c r="A53">
        <v>203.62100000000001</v>
      </c>
      <c r="B53">
        <f t="shared" si="0"/>
        <v>2.0390000000000157</v>
      </c>
    </row>
    <row r="54" spans="1:5">
      <c r="A54">
        <v>208.14599999999999</v>
      </c>
      <c r="B54">
        <f t="shared" si="0"/>
        <v>4.5249999999999773</v>
      </c>
    </row>
    <row r="55" spans="1:5">
      <c r="A55">
        <v>212.28100000000001</v>
      </c>
      <c r="B55">
        <f t="shared" si="0"/>
        <v>4.1350000000000193</v>
      </c>
    </row>
    <row r="56" spans="1:5">
      <c r="A56">
        <v>216.44800000000001</v>
      </c>
      <c r="B56">
        <f t="shared" si="0"/>
        <v>4.1670000000000016</v>
      </c>
    </row>
    <row r="57" spans="1:5">
      <c r="A57">
        <v>219.959</v>
      </c>
      <c r="B57">
        <f t="shared" si="0"/>
        <v>3.5109999999999957</v>
      </c>
    </row>
    <row r="58" spans="1:5">
      <c r="A58">
        <v>223.506</v>
      </c>
      <c r="B58">
        <f t="shared" si="0"/>
        <v>3.546999999999997</v>
      </c>
    </row>
    <row r="59" spans="1:5">
      <c r="A59">
        <v>230.625</v>
      </c>
      <c r="B59" s="11">
        <f t="shared" si="0"/>
        <v>7.1189999999999998</v>
      </c>
      <c r="E59" t="s">
        <v>42</v>
      </c>
    </row>
    <row r="60" spans="1:5">
      <c r="A60">
        <v>234.07</v>
      </c>
      <c r="B60" s="10">
        <f t="shared" si="0"/>
        <v>3.4449999999999932</v>
      </c>
      <c r="C60" t="s">
        <v>14</v>
      </c>
      <c r="D60">
        <f>AVERAGE(B60:B65)</f>
        <v>2.3860000000000006</v>
      </c>
      <c r="E60">
        <f>60/D60</f>
        <v>25.146689019279123</v>
      </c>
    </row>
    <row r="61" spans="1:5">
      <c r="A61">
        <v>236.506</v>
      </c>
      <c r="B61" s="10">
        <f t="shared" si="0"/>
        <v>2.436000000000007</v>
      </c>
      <c r="C61" t="s">
        <v>13</v>
      </c>
      <c r="D61">
        <f>STDEV(B60:B65)</f>
        <v>0.6287555963965632</v>
      </c>
    </row>
    <row r="62" spans="1:5">
      <c r="A62">
        <v>238.11099999999999</v>
      </c>
      <c r="B62" s="10">
        <f t="shared" si="0"/>
        <v>1.6049999999999898</v>
      </c>
    </row>
    <row r="63" spans="1:5">
      <c r="A63">
        <v>240.75899999999999</v>
      </c>
      <c r="B63" s="10">
        <f t="shared" si="0"/>
        <v>2.6479999999999961</v>
      </c>
    </row>
    <row r="64" spans="1:5">
      <c r="A64">
        <v>242.846</v>
      </c>
      <c r="B64" s="10">
        <f t="shared" si="0"/>
        <v>2.0870000000000175</v>
      </c>
    </row>
    <row r="65" spans="1:2">
      <c r="A65">
        <v>244.941</v>
      </c>
      <c r="B65" s="10">
        <f t="shared" si="0"/>
        <v>2.0949999999999989</v>
      </c>
    </row>
    <row r="66" spans="1:2">
      <c r="A66">
        <v>249.11799999999999</v>
      </c>
      <c r="B66" s="11">
        <f t="shared" si="0"/>
        <v>4.1769999999999925</v>
      </c>
    </row>
    <row r="67" spans="1:2">
      <c r="A67">
        <v>253.44399999999999</v>
      </c>
      <c r="B67" s="11">
        <f t="shared" si="0"/>
        <v>4.3259999999999934</v>
      </c>
    </row>
    <row r="68" spans="1:2">
      <c r="A68">
        <v>256.69799999999998</v>
      </c>
      <c r="B68">
        <f t="shared" si="0"/>
        <v>3.2539999999999907</v>
      </c>
    </row>
    <row r="69" spans="1:2">
      <c r="A69">
        <v>260.37099999999998</v>
      </c>
      <c r="B69">
        <f t="shared" ref="B69:B78" si="1">A69-A68</f>
        <v>3.6730000000000018</v>
      </c>
    </row>
    <row r="70" spans="1:2">
      <c r="A70">
        <v>264.505</v>
      </c>
      <c r="B70">
        <f t="shared" si="1"/>
        <v>4.1340000000000146</v>
      </c>
    </row>
    <row r="71" spans="1:2">
      <c r="A71">
        <v>268.512</v>
      </c>
      <c r="B71">
        <f t="shared" si="1"/>
        <v>4.007000000000005</v>
      </c>
    </row>
    <row r="72" spans="1:2">
      <c r="A72">
        <v>272.541</v>
      </c>
      <c r="B72">
        <f t="shared" si="1"/>
        <v>4.0289999999999964</v>
      </c>
    </row>
    <row r="73" spans="1:2">
      <c r="A73">
        <v>276.84100000000001</v>
      </c>
      <c r="B73">
        <f t="shared" si="1"/>
        <v>4.3000000000000114</v>
      </c>
    </row>
    <row r="74" spans="1:2">
      <c r="A74">
        <v>280.983</v>
      </c>
      <c r="B74">
        <f t="shared" si="1"/>
        <v>4.1419999999999959</v>
      </c>
    </row>
    <row r="75" spans="1:2">
      <c r="A75">
        <v>285.22500000000002</v>
      </c>
      <c r="B75">
        <f t="shared" si="1"/>
        <v>4.2420000000000186</v>
      </c>
    </row>
    <row r="76" spans="1:2">
      <c r="A76">
        <v>289.43799999999999</v>
      </c>
      <c r="B76">
        <f t="shared" si="1"/>
        <v>4.2129999999999654</v>
      </c>
    </row>
    <row r="77" spans="1:2">
      <c r="A77">
        <v>293.214</v>
      </c>
      <c r="B77">
        <f t="shared" si="1"/>
        <v>3.7760000000000105</v>
      </c>
    </row>
    <row r="78" spans="1:2">
      <c r="A78">
        <v>296.67200000000003</v>
      </c>
      <c r="B78">
        <f t="shared" si="1"/>
        <v>3.4580000000000268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N83"/>
  <sheetViews>
    <sheetView workbookViewId="0">
      <selection activeCell="B1" sqref="B1:B1048576"/>
    </sheetView>
  </sheetViews>
  <sheetFormatPr defaultRowHeight="15"/>
  <cols>
    <col min="1" max="1" width="9.140625" style="6"/>
    <col min="5" max="5" width="9.140625" style="3"/>
  </cols>
  <sheetData>
    <row r="1" spans="1:13">
      <c r="A1" s="6" t="s">
        <v>5</v>
      </c>
      <c r="B1" t="s">
        <v>20</v>
      </c>
    </row>
    <row r="2" spans="1:13">
      <c r="A2" s="6" t="s">
        <v>2</v>
      </c>
      <c r="C2" t="s">
        <v>7</v>
      </c>
      <c r="E2" s="3" t="s">
        <v>21</v>
      </c>
      <c r="H2" s="3" t="s">
        <v>22</v>
      </c>
    </row>
    <row r="3" spans="1:13">
      <c r="A3" s="6" t="s">
        <v>6</v>
      </c>
      <c r="B3">
        <v>1.171</v>
      </c>
      <c r="H3" s="3"/>
      <c r="I3" t="s">
        <v>14</v>
      </c>
      <c r="J3" s="3">
        <f>AVERAGE(H4:H82)</f>
        <v>0.27514705882353091</v>
      </c>
    </row>
    <row r="4" spans="1:13">
      <c r="A4" s="6">
        <v>3.141</v>
      </c>
      <c r="B4">
        <v>3.403</v>
      </c>
      <c r="H4" s="3">
        <f t="shared" ref="H4:H67" si="0">A4-B4</f>
        <v>-0.26200000000000001</v>
      </c>
      <c r="I4" t="s">
        <v>13</v>
      </c>
      <c r="J4" s="3">
        <f>STDEV(H4:H82)</f>
        <v>0.53665287328880329</v>
      </c>
    </row>
    <row r="5" spans="1:13">
      <c r="A5" s="6">
        <v>8.2620000000000005</v>
      </c>
      <c r="B5">
        <v>8.2780000000000005</v>
      </c>
      <c r="C5">
        <f>A5-A4</f>
        <v>5.1210000000000004</v>
      </c>
      <c r="D5">
        <f>B5-B4</f>
        <v>4.875</v>
      </c>
      <c r="E5" s="3">
        <f>C5-D5</f>
        <v>0.24600000000000044</v>
      </c>
      <c r="F5" t="s">
        <v>14</v>
      </c>
      <c r="G5" s="3">
        <f>AVERAGE(E5:E82)</f>
        <v>3.0368421052631982E-2</v>
      </c>
      <c r="H5" s="3">
        <f t="shared" si="0"/>
        <v>-1.6000000000000014E-2</v>
      </c>
      <c r="I5" t="s">
        <v>11</v>
      </c>
      <c r="J5" s="3">
        <f>MIN(H4:H82)</f>
        <v>-0.97699999999997544</v>
      </c>
    </row>
    <row r="6" spans="1:13">
      <c r="A6" s="6">
        <v>11.484</v>
      </c>
      <c r="B6">
        <v>11.581</v>
      </c>
      <c r="C6">
        <f t="shared" ref="C6:C61" si="1">A6-A5</f>
        <v>3.2219999999999995</v>
      </c>
      <c r="D6">
        <f t="shared" ref="D6:D61" si="2">B6-B5</f>
        <v>3.302999999999999</v>
      </c>
      <c r="E6" s="3">
        <f t="shared" ref="E6:E61" si="3">C6-D6</f>
        <v>-8.0999999999999517E-2</v>
      </c>
      <c r="F6" t="s">
        <v>13</v>
      </c>
      <c r="G6" s="3">
        <f>STDEV(E5:E82)</f>
        <v>0.50108117504548</v>
      </c>
      <c r="H6" s="3">
        <f t="shared" si="0"/>
        <v>-9.6999999999999531E-2</v>
      </c>
      <c r="I6" s="3" t="s">
        <v>12</v>
      </c>
      <c r="J6" s="3">
        <f>MAX(H4:H82)</f>
        <v>2.9410000000000025</v>
      </c>
    </row>
    <row r="7" spans="1:13">
      <c r="A7" s="6">
        <v>15.224</v>
      </c>
      <c r="B7">
        <v>15.401999999999999</v>
      </c>
      <c r="C7">
        <f t="shared" si="1"/>
        <v>3.74</v>
      </c>
      <c r="D7">
        <f t="shared" si="2"/>
        <v>3.8209999999999997</v>
      </c>
      <c r="E7" s="3">
        <f t="shared" si="3"/>
        <v>-8.0999999999999517E-2</v>
      </c>
      <c r="F7" t="s">
        <v>11</v>
      </c>
      <c r="G7" s="3">
        <f>MIN(E5:E82)</f>
        <v>-1.1709999999999781</v>
      </c>
      <c r="H7" s="3">
        <f t="shared" si="0"/>
        <v>-0.17799999999999905</v>
      </c>
    </row>
    <row r="8" spans="1:13">
      <c r="A8" s="6">
        <v>20.158999999999999</v>
      </c>
      <c r="B8">
        <v>20.084</v>
      </c>
      <c r="C8">
        <f t="shared" si="1"/>
        <v>4.9349999999999987</v>
      </c>
      <c r="D8">
        <f t="shared" si="2"/>
        <v>4.6820000000000004</v>
      </c>
      <c r="E8" s="3">
        <f t="shared" si="3"/>
        <v>0.25299999999999834</v>
      </c>
      <c r="F8" s="3" t="s">
        <v>12</v>
      </c>
      <c r="G8" s="3">
        <f>MAX(E5:E82)</f>
        <v>1.2539999999999907</v>
      </c>
      <c r="H8" s="3">
        <f t="shared" si="0"/>
        <v>7.4999999999999289E-2</v>
      </c>
    </row>
    <row r="9" spans="1:13">
      <c r="A9" s="6">
        <v>24.422000000000001</v>
      </c>
      <c r="B9">
        <v>24.375</v>
      </c>
      <c r="C9">
        <f t="shared" si="1"/>
        <v>4.2630000000000017</v>
      </c>
      <c r="D9">
        <f t="shared" si="2"/>
        <v>4.2910000000000004</v>
      </c>
      <c r="E9" s="3">
        <f t="shared" si="3"/>
        <v>-2.7999999999998693E-2</v>
      </c>
      <c r="H9" s="3">
        <f t="shared" si="0"/>
        <v>4.7000000000000597E-2</v>
      </c>
      <c r="K9" s="2" t="s">
        <v>7</v>
      </c>
    </row>
    <row r="10" spans="1:13">
      <c r="A10" s="6">
        <v>29.189</v>
      </c>
      <c r="B10">
        <v>28.966999999999999</v>
      </c>
      <c r="C10">
        <f t="shared" si="1"/>
        <v>4.7669999999999995</v>
      </c>
      <c r="D10">
        <f t="shared" si="2"/>
        <v>4.5919999999999987</v>
      </c>
      <c r="E10" s="3">
        <f t="shared" si="3"/>
        <v>0.17500000000000071</v>
      </c>
      <c r="H10" s="3">
        <f t="shared" si="0"/>
        <v>0.22200000000000131</v>
      </c>
      <c r="L10" t="s">
        <v>14</v>
      </c>
      <c r="M10" t="s">
        <v>13</v>
      </c>
    </row>
    <row r="11" spans="1:13">
      <c r="A11" s="6">
        <v>33.424999999999997</v>
      </c>
      <c r="B11">
        <v>33.600999999999999</v>
      </c>
      <c r="C11">
        <f t="shared" si="1"/>
        <v>4.2359999999999971</v>
      </c>
      <c r="D11">
        <f t="shared" si="2"/>
        <v>4.6340000000000003</v>
      </c>
      <c r="E11" s="3">
        <f t="shared" si="3"/>
        <v>-0.39800000000000324</v>
      </c>
      <c r="H11" s="3">
        <f t="shared" si="0"/>
        <v>-0.17600000000000193</v>
      </c>
      <c r="K11" t="s">
        <v>2</v>
      </c>
      <c r="L11">
        <f>AVERAGE(C5:C82)</f>
        <v>4.1251578947368426</v>
      </c>
      <c r="M11">
        <f>STDEV(C5:C82)</f>
        <v>0.56256164073287818</v>
      </c>
    </row>
    <row r="12" spans="1:13">
      <c r="A12" s="6">
        <v>37.781999999999996</v>
      </c>
      <c r="B12">
        <v>37.920999999999999</v>
      </c>
      <c r="C12">
        <f t="shared" si="1"/>
        <v>4.3569999999999993</v>
      </c>
      <c r="D12">
        <f t="shared" si="2"/>
        <v>4.32</v>
      </c>
      <c r="E12" s="3">
        <f t="shared" si="3"/>
        <v>3.6999999999999034E-2</v>
      </c>
      <c r="H12" s="3">
        <f t="shared" si="0"/>
        <v>-0.1390000000000029</v>
      </c>
      <c r="K12" t="s">
        <v>20</v>
      </c>
      <c r="L12">
        <f>AVERAGE(D5:D82)</f>
        <v>4.0947894736842114</v>
      </c>
      <c r="M12">
        <f>STDEV(D5:D82)</f>
        <v>0.7719970100062854</v>
      </c>
    </row>
    <row r="13" spans="1:13">
      <c r="A13" s="6">
        <v>41.954000000000001</v>
      </c>
      <c r="B13">
        <v>41.301000000000002</v>
      </c>
      <c r="C13">
        <f t="shared" si="1"/>
        <v>4.1720000000000041</v>
      </c>
      <c r="D13">
        <f t="shared" si="2"/>
        <v>3.3800000000000026</v>
      </c>
      <c r="E13" s="3">
        <f t="shared" si="3"/>
        <v>0.79200000000000159</v>
      </c>
      <c r="H13" s="3">
        <f t="shared" si="0"/>
        <v>0.65299999999999869</v>
      </c>
    </row>
    <row r="14" spans="1:13">
      <c r="A14" s="6">
        <v>45.551000000000002</v>
      </c>
      <c r="B14">
        <v>45.337000000000003</v>
      </c>
      <c r="C14">
        <f t="shared" si="1"/>
        <v>3.5970000000000013</v>
      </c>
      <c r="D14">
        <f t="shared" si="2"/>
        <v>4.0360000000000014</v>
      </c>
      <c r="E14" s="3">
        <f t="shared" si="3"/>
        <v>-0.43900000000000006</v>
      </c>
      <c r="H14" s="3">
        <f t="shared" si="0"/>
        <v>0.21399999999999864</v>
      </c>
    </row>
    <row r="15" spans="1:13">
      <c r="A15" s="6">
        <v>49.82</v>
      </c>
      <c r="B15">
        <v>49.648000000000003</v>
      </c>
      <c r="C15">
        <f t="shared" si="1"/>
        <v>4.2689999999999984</v>
      </c>
      <c r="D15">
        <f t="shared" si="2"/>
        <v>4.3109999999999999</v>
      </c>
      <c r="E15" s="3">
        <f t="shared" si="3"/>
        <v>-4.2000000000001592E-2</v>
      </c>
      <c r="H15" s="3">
        <f t="shared" si="0"/>
        <v>0.17199999999999704</v>
      </c>
    </row>
    <row r="16" spans="1:13">
      <c r="A16" s="6">
        <v>54.581000000000003</v>
      </c>
      <c r="B16">
        <v>54.94</v>
      </c>
      <c r="C16">
        <f t="shared" si="1"/>
        <v>4.7610000000000028</v>
      </c>
      <c r="D16">
        <f t="shared" si="2"/>
        <v>5.2919999999999945</v>
      </c>
      <c r="E16" s="3">
        <f t="shared" si="3"/>
        <v>-0.5309999999999917</v>
      </c>
      <c r="H16" s="3">
        <f t="shared" si="0"/>
        <v>-0.35899999999999466</v>
      </c>
    </row>
    <row r="17" spans="1:8">
      <c r="A17" s="6">
        <v>58.640999999999998</v>
      </c>
      <c r="B17">
        <v>58.561999999999998</v>
      </c>
      <c r="C17">
        <f t="shared" si="1"/>
        <v>4.0599999999999952</v>
      </c>
      <c r="D17">
        <f t="shared" si="2"/>
        <v>3.6219999999999999</v>
      </c>
      <c r="E17" s="3">
        <f t="shared" si="3"/>
        <v>0.43799999999999528</v>
      </c>
      <c r="H17" s="3">
        <f t="shared" si="0"/>
        <v>7.9000000000000625E-2</v>
      </c>
    </row>
    <row r="18" spans="1:8">
      <c r="A18" s="6">
        <v>62.710999999999999</v>
      </c>
      <c r="B18">
        <v>62.777999999999999</v>
      </c>
      <c r="C18">
        <f t="shared" si="1"/>
        <v>4.07</v>
      </c>
      <c r="D18">
        <f t="shared" si="2"/>
        <v>4.2160000000000011</v>
      </c>
      <c r="E18" s="3">
        <f t="shared" si="3"/>
        <v>-0.1460000000000008</v>
      </c>
      <c r="H18" s="3">
        <f t="shared" si="0"/>
        <v>-6.7000000000000171E-2</v>
      </c>
    </row>
    <row r="19" spans="1:8">
      <c r="A19" s="6">
        <v>66.694999999999993</v>
      </c>
      <c r="B19">
        <v>66.308999999999997</v>
      </c>
      <c r="C19">
        <f t="shared" si="1"/>
        <v>3.9839999999999947</v>
      </c>
      <c r="D19">
        <f t="shared" si="2"/>
        <v>3.5309999999999988</v>
      </c>
      <c r="E19" s="3">
        <f t="shared" si="3"/>
        <v>0.45299999999999585</v>
      </c>
      <c r="H19" s="3">
        <f t="shared" si="0"/>
        <v>0.38599999999999568</v>
      </c>
    </row>
    <row r="20" spans="1:8">
      <c r="A20" s="6">
        <v>70.753</v>
      </c>
      <c r="B20">
        <v>70.320999999999998</v>
      </c>
      <c r="C20">
        <f t="shared" si="1"/>
        <v>4.0580000000000069</v>
      </c>
      <c r="D20">
        <f t="shared" si="2"/>
        <v>4.0120000000000005</v>
      </c>
      <c r="E20" s="3">
        <f t="shared" si="3"/>
        <v>4.600000000000648E-2</v>
      </c>
      <c r="H20" s="3">
        <f t="shared" si="0"/>
        <v>0.43200000000000216</v>
      </c>
    </row>
    <row r="21" spans="1:8">
      <c r="A21" s="6">
        <v>74.998999999999995</v>
      </c>
      <c r="B21">
        <v>74.516999999999996</v>
      </c>
      <c r="C21">
        <f t="shared" si="1"/>
        <v>4.2459999999999951</v>
      </c>
      <c r="D21">
        <f t="shared" si="2"/>
        <v>4.195999999999998</v>
      </c>
      <c r="E21" s="3">
        <f t="shared" si="3"/>
        <v>4.9999999999997158E-2</v>
      </c>
      <c r="H21" s="3">
        <f t="shared" si="0"/>
        <v>0.48199999999999932</v>
      </c>
    </row>
    <row r="22" spans="1:8">
      <c r="A22" s="6">
        <v>78.855999999999995</v>
      </c>
      <c r="B22">
        <v>78.597999999999999</v>
      </c>
      <c r="C22">
        <f t="shared" si="1"/>
        <v>3.8569999999999993</v>
      </c>
      <c r="D22">
        <f t="shared" si="2"/>
        <v>4.0810000000000031</v>
      </c>
      <c r="E22" s="3">
        <f t="shared" si="3"/>
        <v>-0.22400000000000375</v>
      </c>
      <c r="H22" s="3">
        <f t="shared" si="0"/>
        <v>0.25799999999999557</v>
      </c>
    </row>
    <row r="23" spans="1:8">
      <c r="A23" s="6">
        <v>82.281000000000006</v>
      </c>
      <c r="B23">
        <v>81.831999999999994</v>
      </c>
      <c r="C23">
        <f t="shared" si="1"/>
        <v>3.4250000000000114</v>
      </c>
      <c r="D23">
        <f t="shared" si="2"/>
        <v>3.2339999999999947</v>
      </c>
      <c r="E23" s="3">
        <f t="shared" si="3"/>
        <v>0.19100000000001671</v>
      </c>
      <c r="H23" s="3">
        <f t="shared" si="0"/>
        <v>0.44900000000001228</v>
      </c>
    </row>
    <row r="24" spans="1:8">
      <c r="A24" s="6">
        <v>86.381</v>
      </c>
      <c r="B24">
        <v>85.69</v>
      </c>
      <c r="C24">
        <f t="shared" si="1"/>
        <v>4.0999999999999943</v>
      </c>
      <c r="D24">
        <f t="shared" si="2"/>
        <v>3.8580000000000041</v>
      </c>
      <c r="E24" s="3">
        <f t="shared" si="3"/>
        <v>0.24199999999999022</v>
      </c>
      <c r="H24" s="3">
        <f t="shared" si="0"/>
        <v>0.6910000000000025</v>
      </c>
    </row>
    <row r="25" spans="1:8">
      <c r="A25" s="6">
        <v>90.563999999999993</v>
      </c>
      <c r="B25">
        <v>89.716999999999999</v>
      </c>
      <c r="C25">
        <f t="shared" si="1"/>
        <v>4.1829999999999927</v>
      </c>
      <c r="D25">
        <f t="shared" si="2"/>
        <v>4.027000000000001</v>
      </c>
      <c r="E25" s="3">
        <f t="shared" si="3"/>
        <v>0.1559999999999917</v>
      </c>
      <c r="H25" s="3">
        <f t="shared" si="0"/>
        <v>0.8469999999999942</v>
      </c>
    </row>
    <row r="26" spans="1:8">
      <c r="A26" s="6">
        <v>94.561000000000007</v>
      </c>
      <c r="B26">
        <v>94.084000000000003</v>
      </c>
      <c r="C26">
        <f t="shared" si="1"/>
        <v>3.9970000000000141</v>
      </c>
      <c r="D26">
        <f t="shared" si="2"/>
        <v>4.3670000000000044</v>
      </c>
      <c r="E26" s="3">
        <f t="shared" si="3"/>
        <v>-0.36999999999999034</v>
      </c>
      <c r="H26" s="3">
        <f t="shared" si="0"/>
        <v>0.47700000000000387</v>
      </c>
    </row>
    <row r="27" spans="1:8">
      <c r="A27" s="6">
        <v>98.933000000000007</v>
      </c>
      <c r="B27">
        <v>98.393000000000001</v>
      </c>
      <c r="C27">
        <f t="shared" si="1"/>
        <v>4.3719999999999999</v>
      </c>
      <c r="D27">
        <f t="shared" si="2"/>
        <v>4.3089999999999975</v>
      </c>
      <c r="E27" s="3">
        <f t="shared" si="3"/>
        <v>6.3000000000002387E-2</v>
      </c>
      <c r="H27" s="3">
        <f t="shared" si="0"/>
        <v>0.54000000000000625</v>
      </c>
    </row>
    <row r="28" spans="1:8">
      <c r="A28" s="6">
        <v>102.66500000000001</v>
      </c>
      <c r="B28">
        <v>102.247</v>
      </c>
      <c r="C28">
        <f t="shared" si="1"/>
        <v>3.7319999999999993</v>
      </c>
      <c r="D28">
        <f t="shared" si="2"/>
        <v>3.8539999999999992</v>
      </c>
      <c r="E28" s="3">
        <f t="shared" si="3"/>
        <v>-0.12199999999999989</v>
      </c>
      <c r="H28" s="3">
        <f t="shared" si="0"/>
        <v>0.41800000000000637</v>
      </c>
    </row>
    <row r="29" spans="1:8">
      <c r="A29" s="6">
        <v>106.648</v>
      </c>
      <c r="B29">
        <v>106.34399999999999</v>
      </c>
      <c r="C29">
        <f t="shared" si="1"/>
        <v>3.9829999999999899</v>
      </c>
      <c r="D29">
        <f t="shared" si="2"/>
        <v>4.0969999999999942</v>
      </c>
      <c r="E29" s="3">
        <f t="shared" si="3"/>
        <v>-0.11400000000000432</v>
      </c>
      <c r="H29" s="3">
        <f t="shared" si="0"/>
        <v>0.30400000000000205</v>
      </c>
    </row>
    <row r="30" spans="1:8">
      <c r="A30" s="6">
        <v>111.172</v>
      </c>
      <c r="B30">
        <v>111.081</v>
      </c>
      <c r="C30">
        <f t="shared" si="1"/>
        <v>4.5240000000000009</v>
      </c>
      <c r="D30">
        <f t="shared" si="2"/>
        <v>4.737000000000009</v>
      </c>
      <c r="E30" s="3">
        <f t="shared" si="3"/>
        <v>-0.21300000000000807</v>
      </c>
      <c r="H30" s="3">
        <f t="shared" si="0"/>
        <v>9.0999999999993975E-2</v>
      </c>
    </row>
    <row r="31" spans="1:8">
      <c r="A31" s="6">
        <v>115.396</v>
      </c>
      <c r="B31">
        <v>115.17</v>
      </c>
      <c r="C31">
        <f t="shared" si="1"/>
        <v>4.2240000000000038</v>
      </c>
      <c r="D31">
        <f t="shared" si="2"/>
        <v>4.0889999999999986</v>
      </c>
      <c r="E31" s="3">
        <f t="shared" si="3"/>
        <v>0.13500000000000512</v>
      </c>
      <c r="H31" s="3">
        <f t="shared" si="0"/>
        <v>0.22599999999999909</v>
      </c>
    </row>
    <row r="32" spans="1:8">
      <c r="A32" s="6">
        <v>119.553</v>
      </c>
      <c r="B32">
        <v>118.928</v>
      </c>
      <c r="C32">
        <f t="shared" si="1"/>
        <v>4.1569999999999965</v>
      </c>
      <c r="D32">
        <f t="shared" si="2"/>
        <v>3.7579999999999956</v>
      </c>
      <c r="E32" s="3">
        <f t="shared" si="3"/>
        <v>0.39900000000000091</v>
      </c>
      <c r="H32" s="3">
        <f t="shared" si="0"/>
        <v>0.625</v>
      </c>
    </row>
    <row r="33" spans="1:8">
      <c r="A33" s="6">
        <v>123.874</v>
      </c>
      <c r="B33">
        <v>122.58499999999999</v>
      </c>
      <c r="C33">
        <f t="shared" si="1"/>
        <v>4.320999999999998</v>
      </c>
      <c r="D33">
        <f t="shared" si="2"/>
        <v>3.6569999999999965</v>
      </c>
      <c r="E33" s="3">
        <f t="shared" si="3"/>
        <v>0.66400000000000148</v>
      </c>
      <c r="H33" s="3">
        <f t="shared" si="0"/>
        <v>1.2890000000000015</v>
      </c>
    </row>
    <row r="34" spans="1:8">
      <c r="A34" s="6">
        <v>127.92</v>
      </c>
      <c r="B34">
        <v>127.726</v>
      </c>
      <c r="C34">
        <f t="shared" si="1"/>
        <v>4.0460000000000065</v>
      </c>
      <c r="D34">
        <f t="shared" si="2"/>
        <v>5.1410000000000053</v>
      </c>
      <c r="E34" s="3">
        <f t="shared" si="3"/>
        <v>-1.0949999999999989</v>
      </c>
      <c r="H34" s="3">
        <f t="shared" si="0"/>
        <v>0.19400000000000261</v>
      </c>
    </row>
    <row r="35" spans="1:8">
      <c r="A35" s="6">
        <v>132.52600000000001</v>
      </c>
      <c r="B35">
        <v>133.50299999999999</v>
      </c>
      <c r="C35">
        <f t="shared" si="1"/>
        <v>4.6060000000000088</v>
      </c>
      <c r="D35">
        <f t="shared" si="2"/>
        <v>5.7769999999999868</v>
      </c>
      <c r="E35" s="3">
        <f t="shared" si="3"/>
        <v>-1.1709999999999781</v>
      </c>
      <c r="H35" s="3">
        <f t="shared" si="0"/>
        <v>-0.97699999999997544</v>
      </c>
    </row>
    <row r="36" spans="1:8">
      <c r="A36" s="6">
        <v>136.845</v>
      </c>
      <c r="B36">
        <v>137.517</v>
      </c>
      <c r="C36">
        <f t="shared" si="1"/>
        <v>4.3189999999999884</v>
      </c>
      <c r="D36">
        <f t="shared" si="2"/>
        <v>4.01400000000001</v>
      </c>
      <c r="E36" s="3">
        <f t="shared" si="3"/>
        <v>0.3049999999999784</v>
      </c>
      <c r="H36" s="3">
        <f t="shared" si="0"/>
        <v>-0.67199999999999704</v>
      </c>
    </row>
    <row r="37" spans="1:8">
      <c r="A37" s="6">
        <v>141.80699999999999</v>
      </c>
      <c r="B37">
        <v>141.40700000000001</v>
      </c>
      <c r="C37">
        <f t="shared" si="1"/>
        <v>4.9619999999999891</v>
      </c>
      <c r="D37">
        <f t="shared" si="2"/>
        <v>3.8900000000000148</v>
      </c>
      <c r="E37" s="3">
        <f t="shared" si="3"/>
        <v>1.0719999999999743</v>
      </c>
      <c r="H37" s="3">
        <f t="shared" si="0"/>
        <v>0.39999999999997726</v>
      </c>
    </row>
    <row r="38" spans="1:8">
      <c r="A38" s="6">
        <v>145.88900000000001</v>
      </c>
      <c r="B38">
        <v>144.262</v>
      </c>
      <c r="C38">
        <f t="shared" si="1"/>
        <v>4.0820000000000221</v>
      </c>
      <c r="D38">
        <f t="shared" si="2"/>
        <v>2.8549999999999898</v>
      </c>
      <c r="E38" s="3">
        <f t="shared" si="3"/>
        <v>1.2270000000000323</v>
      </c>
      <c r="H38" s="3">
        <f t="shared" si="0"/>
        <v>1.6270000000000095</v>
      </c>
    </row>
    <row r="39" spans="1:8">
      <c r="B39">
        <v>146.22900000000001</v>
      </c>
      <c r="H39" s="3"/>
    </row>
    <row r="40" spans="1:8">
      <c r="A40" s="6">
        <v>149.791</v>
      </c>
      <c r="B40">
        <v>149.327</v>
      </c>
      <c r="H40" s="3">
        <f t="shared" si="0"/>
        <v>0.46399999999999864</v>
      </c>
    </row>
    <row r="41" spans="1:8">
      <c r="B41">
        <v>151.83099999999999</v>
      </c>
      <c r="H41" s="3"/>
    </row>
    <row r="42" spans="1:8">
      <c r="A42" s="6">
        <v>154.38300000000001</v>
      </c>
      <c r="B42">
        <v>154.47800000000001</v>
      </c>
      <c r="H42" s="3">
        <f t="shared" si="0"/>
        <v>-9.4999999999998863E-2</v>
      </c>
    </row>
    <row r="43" spans="1:8">
      <c r="A43" s="6">
        <v>158.05600000000001</v>
      </c>
      <c r="B43">
        <v>158.59899999999999</v>
      </c>
      <c r="C43">
        <f t="shared" si="1"/>
        <v>3.6730000000000018</v>
      </c>
      <c r="D43">
        <f t="shared" si="2"/>
        <v>4.1209999999999809</v>
      </c>
      <c r="E43" s="3">
        <f t="shared" si="3"/>
        <v>-0.44799999999997908</v>
      </c>
      <c r="H43" s="3">
        <f t="shared" si="0"/>
        <v>-0.54299999999997794</v>
      </c>
    </row>
    <row r="44" spans="1:8">
      <c r="A44" s="6">
        <v>161.90600000000001</v>
      </c>
      <c r="B44">
        <v>162.14400000000001</v>
      </c>
      <c r="C44">
        <f t="shared" si="1"/>
        <v>3.8499999999999943</v>
      </c>
      <c r="D44">
        <f t="shared" si="2"/>
        <v>3.5450000000000159</v>
      </c>
      <c r="E44" s="3">
        <f t="shared" si="3"/>
        <v>0.3049999999999784</v>
      </c>
      <c r="H44" s="3">
        <f t="shared" si="0"/>
        <v>-0.23799999999999955</v>
      </c>
    </row>
    <row r="45" spans="1:8">
      <c r="A45" s="6">
        <v>165.67</v>
      </c>
      <c r="B45">
        <v>164.654</v>
      </c>
      <c r="C45">
        <f t="shared" si="1"/>
        <v>3.7639999999999816</v>
      </c>
      <c r="D45">
        <f t="shared" si="2"/>
        <v>2.5099999999999909</v>
      </c>
      <c r="E45" s="3">
        <f t="shared" si="3"/>
        <v>1.2539999999999907</v>
      </c>
      <c r="H45" s="3">
        <f t="shared" si="0"/>
        <v>1.0159999999999911</v>
      </c>
    </row>
    <row r="46" spans="1:8">
      <c r="A46" s="7">
        <v>172.512</v>
      </c>
      <c r="B46">
        <v>172.36600000000001</v>
      </c>
      <c r="C46">
        <f t="shared" si="1"/>
        <v>6.842000000000013</v>
      </c>
      <c r="D46">
        <f t="shared" si="2"/>
        <v>7.7120000000000175</v>
      </c>
      <c r="E46" s="3">
        <f t="shared" si="3"/>
        <v>-0.87000000000000455</v>
      </c>
      <c r="H46" s="3">
        <f t="shared" si="0"/>
        <v>0.14599999999998658</v>
      </c>
    </row>
    <row r="47" spans="1:8">
      <c r="A47" s="7">
        <v>178.46299999999999</v>
      </c>
      <c r="B47">
        <v>175.52199999999999</v>
      </c>
      <c r="H47" s="3">
        <f t="shared" si="0"/>
        <v>2.9410000000000025</v>
      </c>
    </row>
    <row r="48" spans="1:8">
      <c r="A48" s="7">
        <v>180.054</v>
      </c>
      <c r="B48">
        <v>179.834</v>
      </c>
      <c r="H48" s="3">
        <f t="shared" si="0"/>
        <v>0.21999999999999886</v>
      </c>
    </row>
    <row r="49" spans="1:14">
      <c r="B49">
        <v>182.352</v>
      </c>
      <c r="H49" s="3"/>
    </row>
    <row r="50" spans="1:14">
      <c r="B50">
        <v>185.33600000000001</v>
      </c>
      <c r="H50" s="3"/>
    </row>
    <row r="51" spans="1:14">
      <c r="B51">
        <v>187.80799999999999</v>
      </c>
      <c r="H51" s="3"/>
    </row>
    <row r="52" spans="1:14">
      <c r="A52" s="6">
        <v>190.50299999999999</v>
      </c>
      <c r="B52">
        <v>190.09800000000001</v>
      </c>
      <c r="H52" s="3">
        <f t="shared" si="0"/>
        <v>0.40499999999997272</v>
      </c>
    </row>
    <row r="53" spans="1:14">
      <c r="A53" s="6">
        <v>194.38</v>
      </c>
      <c r="B53">
        <v>194.51</v>
      </c>
      <c r="C53">
        <f t="shared" si="1"/>
        <v>3.8770000000000095</v>
      </c>
      <c r="D53">
        <f t="shared" si="2"/>
        <v>4.4119999999999777</v>
      </c>
      <c r="E53" s="3">
        <f t="shared" si="3"/>
        <v>-0.53499999999996817</v>
      </c>
      <c r="H53" s="3">
        <f t="shared" si="0"/>
        <v>-0.12999999999999545</v>
      </c>
    </row>
    <row r="54" spans="1:14">
      <c r="A54" s="6">
        <v>197.73400000000001</v>
      </c>
      <c r="B54">
        <v>197.25200000000001</v>
      </c>
      <c r="C54">
        <f t="shared" si="1"/>
        <v>3.3540000000000134</v>
      </c>
      <c r="D54">
        <f t="shared" si="2"/>
        <v>2.7420000000000186</v>
      </c>
      <c r="E54" s="3">
        <f t="shared" si="3"/>
        <v>0.61199999999999477</v>
      </c>
      <c r="H54" s="3">
        <f t="shared" si="0"/>
        <v>0.48199999999999932</v>
      </c>
    </row>
    <row r="55" spans="1:14">
      <c r="B55">
        <v>201.428</v>
      </c>
      <c r="H55" s="3"/>
    </row>
    <row r="56" spans="1:14">
      <c r="A56" s="6">
        <v>203.7</v>
      </c>
      <c r="B56">
        <v>203.61699999999999</v>
      </c>
      <c r="H56" s="3">
        <f t="shared" si="0"/>
        <v>8.2999999999998408E-2</v>
      </c>
    </row>
    <row r="57" spans="1:14">
      <c r="A57" s="6">
        <v>208.59299999999999</v>
      </c>
      <c r="B57">
        <v>208.02799999999999</v>
      </c>
      <c r="C57">
        <f t="shared" si="1"/>
        <v>4.8930000000000007</v>
      </c>
      <c r="D57">
        <f t="shared" si="2"/>
        <v>4.4110000000000014</v>
      </c>
      <c r="E57" s="3">
        <f t="shared" si="3"/>
        <v>0.48199999999999932</v>
      </c>
      <c r="H57" s="3">
        <f t="shared" si="0"/>
        <v>0.56499999999999773</v>
      </c>
    </row>
    <row r="58" spans="1:14">
      <c r="A58" s="6">
        <v>212.76499999999999</v>
      </c>
      <c r="B58">
        <v>212.006</v>
      </c>
      <c r="C58">
        <f t="shared" si="1"/>
        <v>4.171999999999997</v>
      </c>
      <c r="D58">
        <f t="shared" si="2"/>
        <v>3.9780000000000086</v>
      </c>
      <c r="E58" s="3">
        <f t="shared" si="3"/>
        <v>0.1939999999999884</v>
      </c>
      <c r="H58" s="3">
        <f t="shared" si="0"/>
        <v>0.75899999999998613</v>
      </c>
    </row>
    <row r="59" spans="1:14">
      <c r="A59" s="6">
        <v>216.73599999999999</v>
      </c>
      <c r="B59">
        <v>215.74799999999999</v>
      </c>
      <c r="C59">
        <f t="shared" si="1"/>
        <v>3.9710000000000036</v>
      </c>
      <c r="D59">
        <f t="shared" si="2"/>
        <v>3.7419999999999902</v>
      </c>
      <c r="E59" s="3">
        <f t="shared" si="3"/>
        <v>0.22900000000001342</v>
      </c>
      <c r="H59" s="3">
        <f t="shared" si="0"/>
        <v>0.98799999999999955</v>
      </c>
    </row>
    <row r="60" spans="1:14">
      <c r="A60" s="6">
        <v>220.10300000000001</v>
      </c>
      <c r="B60">
        <v>219.816</v>
      </c>
      <c r="C60">
        <f t="shared" si="1"/>
        <v>3.3670000000000186</v>
      </c>
      <c r="D60">
        <f t="shared" si="2"/>
        <v>4.0680000000000121</v>
      </c>
      <c r="E60" s="3">
        <f t="shared" si="3"/>
        <v>-0.70099999999999341</v>
      </c>
      <c r="H60" s="3">
        <f t="shared" si="0"/>
        <v>0.28700000000000614</v>
      </c>
      <c r="J60" s="2" t="s">
        <v>45</v>
      </c>
    </row>
    <row r="61" spans="1:14">
      <c r="A61" s="6">
        <v>223.34800000000001</v>
      </c>
      <c r="B61">
        <v>223.535</v>
      </c>
      <c r="C61">
        <f t="shared" si="1"/>
        <v>3.2450000000000045</v>
      </c>
      <c r="D61">
        <f t="shared" si="2"/>
        <v>3.7189999999999941</v>
      </c>
      <c r="E61" s="3">
        <f t="shared" si="3"/>
        <v>-0.47399999999998954</v>
      </c>
      <c r="H61" s="3">
        <f t="shared" si="0"/>
        <v>-0.1869999999999834</v>
      </c>
      <c r="J61">
        <v>223.535</v>
      </c>
      <c r="N61" t="s">
        <v>42</v>
      </c>
    </row>
    <row r="62" spans="1:14">
      <c r="B62">
        <v>228.47800000000001</v>
      </c>
      <c r="H62" s="3"/>
      <c r="J62">
        <v>228.47800000000001</v>
      </c>
      <c r="K62">
        <f>J62-J61</f>
        <v>4.9430000000000121</v>
      </c>
      <c r="L62" t="s">
        <v>14</v>
      </c>
      <c r="M62">
        <f>AVERAGE(K62:K68)</f>
        <v>3.662142857142856</v>
      </c>
      <c r="N62">
        <f>60/M62</f>
        <v>16.383850204798133</v>
      </c>
    </row>
    <row r="63" spans="1:14">
      <c r="B63">
        <v>234.14400000000001</v>
      </c>
      <c r="H63" s="3"/>
      <c r="J63">
        <v>234.14400000000001</v>
      </c>
      <c r="K63">
        <f t="shared" ref="K63:K68" si="4">J63-J62</f>
        <v>5.6659999999999968</v>
      </c>
      <c r="L63" t="s">
        <v>13</v>
      </c>
      <c r="M63">
        <f>STDEV(K62:K68)</f>
        <v>1.5423661939340054</v>
      </c>
    </row>
    <row r="64" spans="1:14">
      <c r="A64" s="7">
        <v>237.804</v>
      </c>
      <c r="B64">
        <v>237.89599999999999</v>
      </c>
      <c r="H64" s="3">
        <f t="shared" si="0"/>
        <v>-9.1999999999984539E-2</v>
      </c>
      <c r="J64">
        <v>237.89599999999999</v>
      </c>
      <c r="K64">
        <f t="shared" si="4"/>
        <v>3.7519999999999811</v>
      </c>
    </row>
    <row r="65" spans="1:11">
      <c r="B65">
        <v>241.18799999999999</v>
      </c>
      <c r="H65" s="3"/>
      <c r="J65">
        <v>241.18799999999999</v>
      </c>
      <c r="K65">
        <f t="shared" si="4"/>
        <v>3.2920000000000016</v>
      </c>
    </row>
    <row r="66" spans="1:11">
      <c r="A66" s="7">
        <v>242.988</v>
      </c>
      <c r="B66">
        <v>242.40600000000001</v>
      </c>
      <c r="H66" s="3">
        <f t="shared" si="0"/>
        <v>0.58199999999999363</v>
      </c>
      <c r="J66">
        <v>242.40600000000001</v>
      </c>
      <c r="K66">
        <f t="shared" si="4"/>
        <v>1.2180000000000177</v>
      </c>
    </row>
    <row r="67" spans="1:11">
      <c r="A67" s="7">
        <v>244.75200000000001</v>
      </c>
      <c r="B67">
        <v>244.70599999999999</v>
      </c>
      <c r="H67" s="3">
        <f t="shared" si="0"/>
        <v>4.6000000000020691E-2</v>
      </c>
      <c r="J67">
        <v>244.70599999999999</v>
      </c>
      <c r="K67">
        <f t="shared" si="4"/>
        <v>2.2999999999999829</v>
      </c>
    </row>
    <row r="68" spans="1:11">
      <c r="A68" s="7">
        <v>246.256</v>
      </c>
      <c r="H68" s="3"/>
      <c r="J68">
        <v>249.17</v>
      </c>
      <c r="K68">
        <f t="shared" si="4"/>
        <v>4.4639999999999986</v>
      </c>
    </row>
    <row r="69" spans="1:11">
      <c r="A69" s="7">
        <v>247.864</v>
      </c>
      <c r="H69" s="3"/>
    </row>
    <row r="70" spans="1:11">
      <c r="A70" s="7">
        <v>249.48</v>
      </c>
      <c r="B70">
        <v>249.17</v>
      </c>
      <c r="H70" s="3">
        <f t="shared" ref="H70:H82" si="5">A70-B70</f>
        <v>0.31000000000000227</v>
      </c>
    </row>
    <row r="71" spans="1:11">
      <c r="A71" s="6">
        <v>253.11</v>
      </c>
      <c r="B71">
        <v>252.398</v>
      </c>
      <c r="C71">
        <f t="shared" ref="C71:C82" si="6">A71-A70</f>
        <v>3.6300000000000239</v>
      </c>
      <c r="D71">
        <f t="shared" ref="D71:D82" si="7">B71-B70</f>
        <v>3.2280000000000086</v>
      </c>
      <c r="E71" s="3">
        <f t="shared" ref="E71:E82" si="8">C71-D71</f>
        <v>0.40200000000001523</v>
      </c>
      <c r="H71" s="3">
        <f t="shared" si="5"/>
        <v>0.71200000000001751</v>
      </c>
    </row>
    <row r="72" spans="1:11">
      <c r="A72" s="6">
        <v>256.72699999999998</v>
      </c>
      <c r="B72">
        <v>256.685</v>
      </c>
      <c r="C72">
        <f t="shared" si="6"/>
        <v>3.6169999999999618</v>
      </c>
      <c r="D72">
        <f t="shared" si="7"/>
        <v>4.2870000000000061</v>
      </c>
      <c r="E72" s="3">
        <f t="shared" si="8"/>
        <v>-0.67000000000004434</v>
      </c>
      <c r="H72" s="3">
        <f t="shared" si="5"/>
        <v>4.199999999997317E-2</v>
      </c>
    </row>
    <row r="73" spans="1:11">
      <c r="A73" s="6">
        <v>260.56599999999997</v>
      </c>
      <c r="B73">
        <v>260.00099999999998</v>
      </c>
      <c r="C73">
        <f t="shared" si="6"/>
        <v>3.8389999999999986</v>
      </c>
      <c r="D73">
        <f t="shared" si="7"/>
        <v>3.3159999999999741</v>
      </c>
      <c r="E73" s="3">
        <f t="shared" si="8"/>
        <v>0.52300000000002456</v>
      </c>
      <c r="H73" s="3">
        <f t="shared" si="5"/>
        <v>0.56499999999999773</v>
      </c>
    </row>
    <row r="74" spans="1:11">
      <c r="A74" s="6">
        <v>264.95800000000003</v>
      </c>
      <c r="B74">
        <v>264.83</v>
      </c>
      <c r="C74">
        <f t="shared" si="6"/>
        <v>4.3920000000000528</v>
      </c>
      <c r="D74">
        <f t="shared" si="7"/>
        <v>4.8290000000000077</v>
      </c>
      <c r="E74" s="3">
        <f t="shared" si="8"/>
        <v>-0.43699999999995498</v>
      </c>
      <c r="H74" s="3">
        <f t="shared" si="5"/>
        <v>0.12800000000004275</v>
      </c>
    </row>
    <row r="75" spans="1:11">
      <c r="A75" s="6">
        <v>268.80200000000002</v>
      </c>
      <c r="B75">
        <v>268.62799999999999</v>
      </c>
      <c r="C75">
        <f t="shared" si="6"/>
        <v>3.8439999999999941</v>
      </c>
      <c r="D75">
        <f t="shared" si="7"/>
        <v>3.7980000000000018</v>
      </c>
      <c r="E75" s="3">
        <f t="shared" si="8"/>
        <v>4.5999999999992269E-2</v>
      </c>
      <c r="H75" s="3">
        <f t="shared" si="5"/>
        <v>0.17400000000003502</v>
      </c>
    </row>
    <row r="76" spans="1:11">
      <c r="A76" s="6">
        <v>272.995</v>
      </c>
      <c r="B76">
        <v>272.81700000000001</v>
      </c>
      <c r="C76">
        <f t="shared" si="6"/>
        <v>4.1929999999999836</v>
      </c>
      <c r="D76">
        <f t="shared" si="7"/>
        <v>4.1890000000000214</v>
      </c>
      <c r="E76" s="3">
        <f t="shared" si="8"/>
        <v>3.999999999962256E-3</v>
      </c>
      <c r="H76" s="3">
        <f t="shared" si="5"/>
        <v>0.17799999999999727</v>
      </c>
    </row>
    <row r="77" spans="1:11">
      <c r="A77" s="6">
        <v>277.30700000000002</v>
      </c>
      <c r="B77">
        <v>277.113</v>
      </c>
      <c r="C77">
        <f t="shared" si="6"/>
        <v>4.3120000000000118</v>
      </c>
      <c r="D77">
        <f t="shared" si="7"/>
        <v>4.2959999999999923</v>
      </c>
      <c r="E77" s="3">
        <f t="shared" si="8"/>
        <v>1.6000000000019554E-2</v>
      </c>
      <c r="H77" s="3">
        <f t="shared" si="5"/>
        <v>0.19400000000001683</v>
      </c>
    </row>
    <row r="78" spans="1:11">
      <c r="A78" s="6">
        <v>281.59399999999999</v>
      </c>
      <c r="B78">
        <v>281.37700000000001</v>
      </c>
      <c r="C78">
        <f t="shared" si="6"/>
        <v>4.2869999999999777</v>
      </c>
      <c r="D78">
        <f t="shared" si="7"/>
        <v>4.26400000000001</v>
      </c>
      <c r="E78" s="3">
        <f t="shared" si="8"/>
        <v>2.2999999999967713E-2</v>
      </c>
      <c r="H78" s="3">
        <f t="shared" si="5"/>
        <v>0.21699999999998454</v>
      </c>
    </row>
    <row r="79" spans="1:11">
      <c r="A79" s="6">
        <v>285.69499999999999</v>
      </c>
      <c r="B79">
        <v>285.47899999999998</v>
      </c>
      <c r="C79">
        <f t="shared" si="6"/>
        <v>4.1009999999999991</v>
      </c>
      <c r="D79">
        <f t="shared" si="7"/>
        <v>4.1019999999999754</v>
      </c>
      <c r="E79" s="3">
        <f t="shared" si="8"/>
        <v>-9.9999999997635314E-4</v>
      </c>
      <c r="H79" s="3">
        <f t="shared" si="5"/>
        <v>0.21600000000000819</v>
      </c>
    </row>
    <row r="80" spans="1:11">
      <c r="A80" s="6">
        <v>289.73399999999998</v>
      </c>
      <c r="B80">
        <v>289.483</v>
      </c>
      <c r="C80">
        <f t="shared" si="6"/>
        <v>4.0389999999999873</v>
      </c>
      <c r="D80">
        <f t="shared" si="7"/>
        <v>4.0040000000000191</v>
      </c>
      <c r="E80" s="3">
        <f t="shared" si="8"/>
        <v>3.4999999999968168E-2</v>
      </c>
      <c r="H80" s="3">
        <f t="shared" si="5"/>
        <v>0.25099999999997635</v>
      </c>
    </row>
    <row r="81" spans="1:8">
      <c r="A81" s="6">
        <v>293.32100000000003</v>
      </c>
      <c r="B81">
        <v>293.65600000000001</v>
      </c>
      <c r="C81">
        <f t="shared" si="6"/>
        <v>3.5870000000000459</v>
      </c>
      <c r="D81">
        <f t="shared" si="7"/>
        <v>4.1730000000000018</v>
      </c>
      <c r="E81" s="3">
        <f t="shared" si="8"/>
        <v>-0.58599999999995589</v>
      </c>
      <c r="H81" s="3">
        <f t="shared" si="5"/>
        <v>-0.33499999999997954</v>
      </c>
    </row>
    <row r="82" spans="1:8">
      <c r="A82" s="6">
        <v>296.858</v>
      </c>
      <c r="B82">
        <v>296.75400000000002</v>
      </c>
      <c r="C82">
        <f t="shared" si="6"/>
        <v>3.5369999999999777</v>
      </c>
      <c r="D82">
        <f t="shared" si="7"/>
        <v>3.0980000000000132</v>
      </c>
      <c r="E82" s="3">
        <f t="shared" si="8"/>
        <v>0.43899999999996453</v>
      </c>
      <c r="H82" s="3">
        <f t="shared" si="5"/>
        <v>0.10399999999998499</v>
      </c>
    </row>
    <row r="83" spans="1:8">
      <c r="B83">
        <v>298.95499999999998</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dimension ref="A1:E76"/>
  <sheetViews>
    <sheetView workbookViewId="0">
      <selection activeCell="E59" sqref="E59"/>
    </sheetView>
  </sheetViews>
  <sheetFormatPr defaultRowHeight="15"/>
  <cols>
    <col min="1" max="1" width="9.42578125" customWidth="1"/>
  </cols>
  <sheetData>
    <row r="1" spans="1:2">
      <c r="A1" t="s">
        <v>2</v>
      </c>
    </row>
    <row r="2" spans="1:2">
      <c r="A2" t="s">
        <v>46</v>
      </c>
      <c r="B2" t="s">
        <v>44</v>
      </c>
    </row>
    <row r="3" spans="1:2">
      <c r="A3">
        <v>1.1379999999999999</v>
      </c>
    </row>
    <row r="4" spans="1:2">
      <c r="A4">
        <v>3.85</v>
      </c>
      <c r="B4">
        <f>A4-A3</f>
        <v>2.7120000000000002</v>
      </c>
    </row>
    <row r="5" spans="1:2">
      <c r="A5">
        <v>23.588000000000001</v>
      </c>
      <c r="B5">
        <f t="shared" ref="B5:B68" si="0">A5-A4</f>
        <v>19.738</v>
      </c>
    </row>
    <row r="6" spans="1:2">
      <c r="A6">
        <v>27.681999999999999</v>
      </c>
      <c r="B6">
        <f t="shared" si="0"/>
        <v>4.0939999999999976</v>
      </c>
    </row>
    <row r="7" spans="1:2">
      <c r="A7">
        <v>32.091999999999999</v>
      </c>
      <c r="B7">
        <f t="shared" si="0"/>
        <v>4.41</v>
      </c>
    </row>
    <row r="8" spans="1:2">
      <c r="A8">
        <v>35.393999999999998</v>
      </c>
      <c r="B8">
        <f t="shared" si="0"/>
        <v>3.3019999999999996</v>
      </c>
    </row>
    <row r="9" spans="1:2">
      <c r="A9">
        <v>39.881999999999998</v>
      </c>
      <c r="B9">
        <f t="shared" si="0"/>
        <v>4.4879999999999995</v>
      </c>
    </row>
    <row r="10" spans="1:2">
      <c r="A10">
        <v>43.735999999999997</v>
      </c>
      <c r="B10">
        <f t="shared" si="0"/>
        <v>3.8539999999999992</v>
      </c>
    </row>
    <row r="11" spans="1:2">
      <c r="A11">
        <v>47.890999999999998</v>
      </c>
      <c r="B11">
        <f t="shared" si="0"/>
        <v>4.1550000000000011</v>
      </c>
    </row>
    <row r="12" spans="1:2">
      <c r="A12">
        <v>52.348999999999997</v>
      </c>
      <c r="B12">
        <f t="shared" si="0"/>
        <v>4.4579999999999984</v>
      </c>
    </row>
    <row r="13" spans="1:2">
      <c r="A13">
        <v>56.470999999999997</v>
      </c>
      <c r="B13">
        <f t="shared" si="0"/>
        <v>4.1219999999999999</v>
      </c>
    </row>
    <row r="14" spans="1:2">
      <c r="A14">
        <v>60.427</v>
      </c>
      <c r="B14">
        <f t="shared" si="0"/>
        <v>3.9560000000000031</v>
      </c>
    </row>
    <row r="15" spans="1:2">
      <c r="A15">
        <v>64.647999999999996</v>
      </c>
      <c r="B15">
        <f t="shared" si="0"/>
        <v>4.2209999999999965</v>
      </c>
    </row>
    <row r="16" spans="1:2">
      <c r="A16">
        <v>68.444000000000003</v>
      </c>
      <c r="B16">
        <f t="shared" si="0"/>
        <v>3.7960000000000065</v>
      </c>
    </row>
    <row r="17" spans="1:2">
      <c r="A17">
        <v>72.653999999999996</v>
      </c>
      <c r="B17">
        <f t="shared" si="0"/>
        <v>4.2099999999999937</v>
      </c>
    </row>
    <row r="18" spans="1:2">
      <c r="A18">
        <v>77.242999999999995</v>
      </c>
      <c r="B18">
        <f t="shared" si="0"/>
        <v>4.5889999999999986</v>
      </c>
    </row>
    <row r="19" spans="1:2">
      <c r="A19">
        <v>80.534999999999997</v>
      </c>
      <c r="B19">
        <f t="shared" si="0"/>
        <v>3.2920000000000016</v>
      </c>
    </row>
    <row r="20" spans="1:2">
      <c r="A20">
        <v>84.456000000000003</v>
      </c>
      <c r="B20">
        <f t="shared" si="0"/>
        <v>3.9210000000000065</v>
      </c>
    </row>
    <row r="21" spans="1:2">
      <c r="A21">
        <v>88.254999999999995</v>
      </c>
      <c r="B21">
        <f t="shared" si="0"/>
        <v>3.7989999999999924</v>
      </c>
    </row>
    <row r="22" spans="1:2">
      <c r="A22">
        <v>92.816999999999993</v>
      </c>
      <c r="B22">
        <f t="shared" si="0"/>
        <v>4.5619999999999976</v>
      </c>
    </row>
    <row r="23" spans="1:2">
      <c r="A23">
        <v>96.971999999999994</v>
      </c>
      <c r="B23">
        <f t="shared" si="0"/>
        <v>4.1550000000000011</v>
      </c>
    </row>
    <row r="24" spans="1:2">
      <c r="A24">
        <v>100.869</v>
      </c>
      <c r="B24">
        <f t="shared" si="0"/>
        <v>3.8970000000000056</v>
      </c>
    </row>
    <row r="25" spans="1:2">
      <c r="A25">
        <v>104.89100000000001</v>
      </c>
      <c r="B25">
        <f t="shared" si="0"/>
        <v>4.0220000000000056</v>
      </c>
    </row>
    <row r="26" spans="1:2">
      <c r="A26">
        <v>108.925</v>
      </c>
      <c r="B26">
        <f t="shared" si="0"/>
        <v>4.0339999999999918</v>
      </c>
    </row>
    <row r="27" spans="1:2">
      <c r="A27">
        <v>113.239</v>
      </c>
      <c r="B27">
        <f t="shared" si="0"/>
        <v>4.3140000000000072</v>
      </c>
    </row>
    <row r="28" spans="1:2">
      <c r="A28">
        <v>117.623</v>
      </c>
      <c r="B28">
        <f t="shared" si="0"/>
        <v>4.3840000000000003</v>
      </c>
    </row>
    <row r="29" spans="1:2">
      <c r="A29">
        <v>121.718</v>
      </c>
      <c r="B29">
        <f t="shared" si="0"/>
        <v>4.0949999999999989</v>
      </c>
    </row>
    <row r="30" spans="1:2">
      <c r="A30">
        <v>125.9</v>
      </c>
      <c r="B30">
        <f t="shared" si="0"/>
        <v>4.1820000000000022</v>
      </c>
    </row>
    <row r="31" spans="1:2">
      <c r="A31">
        <v>129.61000000000001</v>
      </c>
      <c r="B31">
        <f t="shared" si="0"/>
        <v>3.710000000000008</v>
      </c>
    </row>
    <row r="32" spans="1:2">
      <c r="A32">
        <v>134.018</v>
      </c>
      <c r="B32">
        <f t="shared" si="0"/>
        <v>4.407999999999987</v>
      </c>
    </row>
    <row r="33" spans="1:2">
      <c r="A33">
        <v>138.40100000000001</v>
      </c>
      <c r="B33">
        <f t="shared" si="0"/>
        <v>4.3830000000000098</v>
      </c>
    </row>
    <row r="34" spans="1:2">
      <c r="A34">
        <v>143.946</v>
      </c>
      <c r="B34">
        <f t="shared" si="0"/>
        <v>5.5449999999999875</v>
      </c>
    </row>
    <row r="35" spans="1:2">
      <c r="A35">
        <v>146.70699999999999</v>
      </c>
      <c r="B35">
        <f t="shared" si="0"/>
        <v>2.7609999999999957</v>
      </c>
    </row>
    <row r="36" spans="1:2">
      <c r="A36">
        <v>151.64500000000001</v>
      </c>
      <c r="B36">
        <f t="shared" si="0"/>
        <v>4.9380000000000166</v>
      </c>
    </row>
    <row r="37" spans="1:2">
      <c r="A37">
        <v>155.62700000000001</v>
      </c>
      <c r="B37">
        <f t="shared" si="0"/>
        <v>3.9819999999999993</v>
      </c>
    </row>
    <row r="38" spans="1:2">
      <c r="A38">
        <v>159.143</v>
      </c>
      <c r="B38">
        <f t="shared" si="0"/>
        <v>3.5159999999999911</v>
      </c>
    </row>
    <row r="39" spans="1:2">
      <c r="A39">
        <v>162.535</v>
      </c>
      <c r="B39">
        <f t="shared" si="0"/>
        <v>3.3919999999999959</v>
      </c>
    </row>
    <row r="40" spans="1:2">
      <c r="A40">
        <v>164.04900000000001</v>
      </c>
      <c r="B40">
        <f t="shared" si="0"/>
        <v>1.51400000000001</v>
      </c>
    </row>
    <row r="41" spans="1:2">
      <c r="A41">
        <v>167.44900000000001</v>
      </c>
      <c r="B41">
        <f t="shared" si="0"/>
        <v>3.4000000000000057</v>
      </c>
    </row>
    <row r="42" spans="1:2">
      <c r="A42">
        <v>170.37799999999999</v>
      </c>
      <c r="B42">
        <f t="shared" si="0"/>
        <v>2.9289999999999736</v>
      </c>
    </row>
    <row r="43" spans="1:2">
      <c r="A43">
        <v>175.25</v>
      </c>
      <c r="B43">
        <f t="shared" si="0"/>
        <v>4.8720000000000141</v>
      </c>
    </row>
    <row r="44" spans="1:2">
      <c r="A44">
        <v>178.68299999999999</v>
      </c>
      <c r="B44">
        <f t="shared" si="0"/>
        <v>3.4329999999999927</v>
      </c>
    </row>
    <row r="45" spans="1:2">
      <c r="A45">
        <v>184.57</v>
      </c>
      <c r="B45">
        <f t="shared" si="0"/>
        <v>5.8870000000000005</v>
      </c>
    </row>
    <row r="46" spans="1:2">
      <c r="A46">
        <v>187.40100000000001</v>
      </c>
      <c r="B46">
        <f t="shared" si="0"/>
        <v>2.8310000000000173</v>
      </c>
    </row>
    <row r="47" spans="1:2">
      <c r="A47">
        <v>192.00800000000001</v>
      </c>
      <c r="B47">
        <f t="shared" si="0"/>
        <v>4.6069999999999993</v>
      </c>
    </row>
    <row r="48" spans="1:2">
      <c r="A48">
        <v>195.60599999999999</v>
      </c>
      <c r="B48">
        <f t="shared" si="0"/>
        <v>3.5979999999999848</v>
      </c>
    </row>
    <row r="49" spans="1:5">
      <c r="A49">
        <v>199.584</v>
      </c>
      <c r="B49">
        <f t="shared" si="0"/>
        <v>3.9780000000000086</v>
      </c>
    </row>
    <row r="50" spans="1:5">
      <c r="A50">
        <v>205.16399999999999</v>
      </c>
      <c r="B50">
        <f t="shared" si="0"/>
        <v>5.5799999999999841</v>
      </c>
    </row>
    <row r="51" spans="1:5">
      <c r="A51">
        <v>207.92699999999999</v>
      </c>
      <c r="B51">
        <f t="shared" si="0"/>
        <v>2.7630000000000052</v>
      </c>
    </row>
    <row r="52" spans="1:5">
      <c r="A52">
        <v>210.12</v>
      </c>
      <c r="B52">
        <f t="shared" si="0"/>
        <v>2.1930000000000121</v>
      </c>
    </row>
    <row r="53" spans="1:5">
      <c r="A53">
        <v>211.78700000000001</v>
      </c>
      <c r="B53">
        <f t="shared" si="0"/>
        <v>1.6670000000000016</v>
      </c>
    </row>
    <row r="54" spans="1:5">
      <c r="A54">
        <v>215.38200000000001</v>
      </c>
      <c r="B54">
        <f t="shared" si="0"/>
        <v>3.5949999999999989</v>
      </c>
    </row>
    <row r="55" spans="1:5">
      <c r="A55">
        <v>218.55600000000001</v>
      </c>
      <c r="B55">
        <f t="shared" si="0"/>
        <v>3.1740000000000066</v>
      </c>
    </row>
    <row r="56" spans="1:5">
      <c r="A56">
        <v>221.26499999999999</v>
      </c>
      <c r="B56">
        <f t="shared" si="0"/>
        <v>2.7089999999999748</v>
      </c>
    </row>
    <row r="57" spans="1:5">
      <c r="A57">
        <v>228.154</v>
      </c>
      <c r="B57">
        <f t="shared" si="0"/>
        <v>6.88900000000001</v>
      </c>
      <c r="E57" t="s">
        <v>42</v>
      </c>
    </row>
    <row r="58" spans="1:5">
      <c r="A58" s="10">
        <v>232.10900000000001</v>
      </c>
      <c r="B58" s="10">
        <f t="shared" si="0"/>
        <v>3.9550000000000125</v>
      </c>
      <c r="C58" t="s">
        <v>14</v>
      </c>
      <c r="D58">
        <f>AVERAGE(B58:B63)</f>
        <v>3.4863333333333344</v>
      </c>
      <c r="E58">
        <f>60/D58</f>
        <v>17.210058322975424</v>
      </c>
    </row>
    <row r="59" spans="1:5">
      <c r="A59" s="10">
        <v>237.363</v>
      </c>
      <c r="B59" s="10">
        <f t="shared" si="0"/>
        <v>5.2539999999999907</v>
      </c>
      <c r="C59" t="s">
        <v>13</v>
      </c>
      <c r="D59">
        <f>STDEV(B58:B63)</f>
        <v>1.2580640153293723</v>
      </c>
    </row>
    <row r="60" spans="1:5">
      <c r="A60" s="10">
        <v>240.41399999999999</v>
      </c>
      <c r="B60" s="10">
        <f t="shared" si="0"/>
        <v>3.0509999999999877</v>
      </c>
    </row>
    <row r="61" spans="1:5">
      <c r="A61" s="10">
        <v>242.35400000000001</v>
      </c>
      <c r="B61" s="10">
        <f t="shared" si="0"/>
        <v>1.9400000000000261</v>
      </c>
    </row>
    <row r="62" spans="1:5">
      <c r="A62" s="10">
        <v>244.72399999999999</v>
      </c>
      <c r="B62" s="10">
        <f t="shared" si="0"/>
        <v>2.3699999999999761</v>
      </c>
    </row>
    <row r="63" spans="1:5">
      <c r="A63" s="10">
        <v>249.072</v>
      </c>
      <c r="B63" s="10">
        <f t="shared" si="0"/>
        <v>4.3480000000000132</v>
      </c>
    </row>
    <row r="64" spans="1:5">
      <c r="A64">
        <v>251.89099999999999</v>
      </c>
      <c r="B64">
        <f t="shared" si="0"/>
        <v>2.8189999999999884</v>
      </c>
    </row>
    <row r="65" spans="1:2">
      <c r="A65">
        <v>254.709</v>
      </c>
      <c r="B65">
        <f t="shared" si="0"/>
        <v>2.8180000000000121</v>
      </c>
    </row>
    <row r="66" spans="1:2">
      <c r="A66">
        <v>257.44</v>
      </c>
      <c r="B66">
        <f t="shared" si="0"/>
        <v>2.7309999999999945</v>
      </c>
    </row>
    <row r="67" spans="1:2">
      <c r="A67">
        <v>261.84699999999998</v>
      </c>
      <c r="B67">
        <f t="shared" si="0"/>
        <v>4.4069999999999823</v>
      </c>
    </row>
    <row r="68" spans="1:2">
      <c r="A68">
        <v>265.81700000000001</v>
      </c>
      <c r="B68">
        <f t="shared" si="0"/>
        <v>3.9700000000000273</v>
      </c>
    </row>
    <row r="69" spans="1:2">
      <c r="A69">
        <v>270.19799999999998</v>
      </c>
      <c r="B69">
        <f t="shared" ref="B69:B76" si="1">A69-A68</f>
        <v>4.3809999999999718</v>
      </c>
    </row>
    <row r="70" spans="1:2">
      <c r="A70">
        <v>274.09699999999998</v>
      </c>
      <c r="B70">
        <f t="shared" si="1"/>
        <v>3.8990000000000009</v>
      </c>
    </row>
    <row r="71" spans="1:2">
      <c r="A71">
        <v>278.31099999999998</v>
      </c>
      <c r="B71">
        <f t="shared" si="1"/>
        <v>4.2139999999999986</v>
      </c>
    </row>
    <row r="72" spans="1:2">
      <c r="A72">
        <v>283.01600000000002</v>
      </c>
      <c r="B72">
        <f t="shared" si="1"/>
        <v>4.7050000000000409</v>
      </c>
    </row>
    <row r="73" spans="1:2">
      <c r="A73">
        <v>286.86799999999999</v>
      </c>
      <c r="B73">
        <f t="shared" si="1"/>
        <v>3.8519999999999754</v>
      </c>
    </row>
    <row r="74" spans="1:2">
      <c r="A74">
        <v>291.51600000000002</v>
      </c>
      <c r="B74">
        <f t="shared" si="1"/>
        <v>4.6480000000000246</v>
      </c>
    </row>
    <row r="75" spans="1:2">
      <c r="A75">
        <v>294.45299999999997</v>
      </c>
      <c r="B75">
        <f t="shared" si="1"/>
        <v>2.936999999999955</v>
      </c>
    </row>
    <row r="76" spans="1:2">
      <c r="A76">
        <v>298.64100000000002</v>
      </c>
      <c r="B76">
        <f t="shared" si="1"/>
        <v>4.188000000000045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M87"/>
  <sheetViews>
    <sheetView topLeftCell="A3" workbookViewId="0">
      <selection activeCell="M73" sqref="M73"/>
    </sheetView>
  </sheetViews>
  <sheetFormatPr defaultRowHeight="15"/>
  <cols>
    <col min="1" max="1" width="9.140625" style="6"/>
  </cols>
  <sheetData>
    <row r="1" spans="1:13">
      <c r="A1" s="6" t="s">
        <v>5</v>
      </c>
      <c r="B1" t="s">
        <v>23</v>
      </c>
    </row>
    <row r="2" spans="1:13">
      <c r="A2" s="6" t="s">
        <v>2</v>
      </c>
      <c r="C2" t="s">
        <v>7</v>
      </c>
      <c r="E2" s="3" t="s">
        <v>40</v>
      </c>
      <c r="H2" s="3" t="s">
        <v>24</v>
      </c>
    </row>
    <row r="3" spans="1:13">
      <c r="A3" s="6" t="s">
        <v>6</v>
      </c>
      <c r="B3">
        <v>1.0189999999999999</v>
      </c>
      <c r="E3" s="3"/>
      <c r="H3" s="3"/>
      <c r="I3" t="s">
        <v>14</v>
      </c>
      <c r="J3" s="3">
        <f>AVERAGE(H4:H86)</f>
        <v>-2.7969230769229969E-2</v>
      </c>
    </row>
    <row r="4" spans="1:13">
      <c r="A4" s="6">
        <v>3.141</v>
      </c>
      <c r="B4">
        <v>3.2480000000000002</v>
      </c>
      <c r="E4" s="3"/>
      <c r="H4" s="3">
        <f t="shared" ref="H4:H65" si="0">A4-B4</f>
        <v>-0.10700000000000021</v>
      </c>
      <c r="I4" t="s">
        <v>13</v>
      </c>
      <c r="J4" s="3">
        <f>STDEV(H4:H86)</f>
        <v>1.2709334287398613</v>
      </c>
    </row>
    <row r="5" spans="1:13">
      <c r="A5" s="6">
        <v>8.2620000000000005</v>
      </c>
      <c r="B5">
        <v>7.4820000000000002</v>
      </c>
      <c r="C5">
        <f>A5-A4</f>
        <v>5.1210000000000004</v>
      </c>
      <c r="D5">
        <f>B5-B4</f>
        <v>4.234</v>
      </c>
      <c r="E5" s="3">
        <f>C5-D5</f>
        <v>0.88700000000000045</v>
      </c>
      <c r="F5" t="s">
        <v>14</v>
      </c>
      <c r="G5" s="3">
        <f>AVERAGE(E5:E86)</f>
        <v>0.21356250000000046</v>
      </c>
      <c r="H5" s="3">
        <f t="shared" si="0"/>
        <v>0.78000000000000025</v>
      </c>
      <c r="I5" t="s">
        <v>11</v>
      </c>
      <c r="J5" s="3">
        <f>MIN(H4:H86)</f>
        <v>-2.8759999999999977</v>
      </c>
    </row>
    <row r="6" spans="1:13">
      <c r="A6" s="6">
        <v>11.484</v>
      </c>
      <c r="B6">
        <v>10.847</v>
      </c>
      <c r="C6">
        <f t="shared" ref="C6:C69" si="1">A6-A5</f>
        <v>3.2219999999999995</v>
      </c>
      <c r="D6">
        <f t="shared" ref="D6:D69" si="2">B6-B5</f>
        <v>3.3649999999999993</v>
      </c>
      <c r="E6" s="3">
        <f t="shared" ref="E6:E69" si="3">C6-D6</f>
        <v>-0.14299999999999979</v>
      </c>
      <c r="F6" t="s">
        <v>13</v>
      </c>
      <c r="G6" s="3">
        <f>STDEV(E5:E86)</f>
        <v>0.93739378192604295</v>
      </c>
      <c r="H6" s="3">
        <f t="shared" si="0"/>
        <v>0.63700000000000045</v>
      </c>
      <c r="I6" s="3" t="s">
        <v>12</v>
      </c>
      <c r="J6" s="3">
        <f>MAX(H4:H86)</f>
        <v>2.1930000000000121</v>
      </c>
    </row>
    <row r="7" spans="1:13">
      <c r="A7" s="6">
        <v>15.224</v>
      </c>
      <c r="B7">
        <v>15.343999999999999</v>
      </c>
      <c r="C7">
        <f t="shared" si="1"/>
        <v>3.74</v>
      </c>
      <c r="D7">
        <f t="shared" si="2"/>
        <v>4.4969999999999999</v>
      </c>
      <c r="E7" s="3">
        <f t="shared" si="3"/>
        <v>-0.75699999999999967</v>
      </c>
      <c r="F7" t="s">
        <v>11</v>
      </c>
      <c r="G7" s="3">
        <f>MIN(E5:E86)</f>
        <v>-1.9939999999999998</v>
      </c>
      <c r="H7" s="3">
        <f t="shared" si="0"/>
        <v>-0.11999999999999922</v>
      </c>
    </row>
    <row r="8" spans="1:13">
      <c r="A8" s="6">
        <v>20.158999999999999</v>
      </c>
      <c r="B8">
        <v>19.614000000000001</v>
      </c>
      <c r="C8">
        <f t="shared" si="1"/>
        <v>4.9349999999999987</v>
      </c>
      <c r="D8">
        <f t="shared" si="2"/>
        <v>4.2700000000000014</v>
      </c>
      <c r="E8" s="3">
        <f t="shared" si="3"/>
        <v>0.66499999999999737</v>
      </c>
      <c r="F8" s="3" t="s">
        <v>12</v>
      </c>
      <c r="G8" s="3">
        <f>MAX(E5:E86)</f>
        <v>2.3379999999999939</v>
      </c>
      <c r="H8" s="3">
        <f t="shared" si="0"/>
        <v>0.54499999999999815</v>
      </c>
    </row>
    <row r="9" spans="1:13">
      <c r="A9" s="6">
        <v>24.422000000000001</v>
      </c>
      <c r="B9">
        <v>23.713000000000001</v>
      </c>
      <c r="C9">
        <f t="shared" si="1"/>
        <v>4.2630000000000017</v>
      </c>
      <c r="D9">
        <f t="shared" si="2"/>
        <v>4.0990000000000002</v>
      </c>
      <c r="E9" s="3">
        <f t="shared" si="3"/>
        <v>0.16400000000000148</v>
      </c>
      <c r="H9" s="3">
        <f t="shared" si="0"/>
        <v>0.70899999999999963</v>
      </c>
      <c r="K9" s="2" t="s">
        <v>7</v>
      </c>
    </row>
    <row r="10" spans="1:13">
      <c r="A10" s="6">
        <v>29.189</v>
      </c>
      <c r="B10">
        <v>27.393999999999998</v>
      </c>
      <c r="C10">
        <f t="shared" si="1"/>
        <v>4.7669999999999995</v>
      </c>
      <c r="D10">
        <f t="shared" si="2"/>
        <v>3.6809999999999974</v>
      </c>
      <c r="E10" s="3">
        <f t="shared" si="3"/>
        <v>1.0860000000000021</v>
      </c>
      <c r="H10" s="3">
        <f t="shared" si="0"/>
        <v>1.7950000000000017</v>
      </c>
      <c r="L10" t="s">
        <v>14</v>
      </c>
      <c r="M10" t="s">
        <v>13</v>
      </c>
    </row>
    <row r="11" spans="1:13">
      <c r="A11" s="6">
        <v>33.424999999999997</v>
      </c>
      <c r="B11">
        <v>31.56</v>
      </c>
      <c r="C11">
        <f t="shared" si="1"/>
        <v>4.2359999999999971</v>
      </c>
      <c r="D11">
        <f t="shared" si="2"/>
        <v>4.1660000000000004</v>
      </c>
      <c r="E11" s="3">
        <f t="shared" si="3"/>
        <v>6.9999999999996732E-2</v>
      </c>
      <c r="H11" s="3">
        <f t="shared" si="0"/>
        <v>1.8649999999999984</v>
      </c>
      <c r="K11" t="s">
        <v>2</v>
      </c>
      <c r="L11">
        <f>AVERAGE(C5:C86)</f>
        <v>3.9500701754385967</v>
      </c>
      <c r="M11">
        <f>STDEV(C5:C86)</f>
        <v>0.82181990683676232</v>
      </c>
    </row>
    <row r="12" spans="1:13">
      <c r="B12">
        <v>35.405000000000001</v>
      </c>
      <c r="D12">
        <f t="shared" si="2"/>
        <v>3.8450000000000024</v>
      </c>
      <c r="E12" s="3"/>
      <c r="H12" s="3"/>
      <c r="K12" t="s">
        <v>20</v>
      </c>
      <c r="L12">
        <f>AVERAGE(D5:D86)</f>
        <v>3.6474794520547946</v>
      </c>
      <c r="M12">
        <f>STDEV(D5:D86)</f>
        <v>0.79003577819103721</v>
      </c>
    </row>
    <row r="13" spans="1:13">
      <c r="A13" s="6">
        <v>37.781999999999996</v>
      </c>
      <c r="B13">
        <v>38.139000000000003</v>
      </c>
      <c r="D13">
        <f t="shared" si="2"/>
        <v>2.7340000000000018</v>
      </c>
      <c r="E13" s="3"/>
      <c r="H13" s="3">
        <f t="shared" si="0"/>
        <v>-0.35700000000000642</v>
      </c>
    </row>
    <row r="14" spans="1:13">
      <c r="A14" s="6">
        <v>41.954000000000001</v>
      </c>
      <c r="B14">
        <v>43.518000000000001</v>
      </c>
      <c r="C14">
        <f t="shared" si="1"/>
        <v>4.1720000000000041</v>
      </c>
      <c r="D14">
        <f t="shared" si="2"/>
        <v>5.3789999999999978</v>
      </c>
      <c r="E14" s="3">
        <f t="shared" si="3"/>
        <v>-1.2069999999999936</v>
      </c>
      <c r="H14" s="3">
        <f t="shared" si="0"/>
        <v>-1.5640000000000001</v>
      </c>
    </row>
    <row r="15" spans="1:13">
      <c r="A15" s="6">
        <v>45.551000000000002</v>
      </c>
      <c r="B15">
        <v>47.459000000000003</v>
      </c>
      <c r="C15">
        <f t="shared" si="1"/>
        <v>3.5970000000000013</v>
      </c>
      <c r="D15">
        <f t="shared" si="2"/>
        <v>3.9410000000000025</v>
      </c>
      <c r="E15" s="3">
        <f t="shared" si="3"/>
        <v>-0.34400000000000119</v>
      </c>
      <c r="H15" s="3">
        <f t="shared" si="0"/>
        <v>-1.9080000000000013</v>
      </c>
    </row>
    <row r="16" spans="1:13">
      <c r="A16" s="6">
        <v>49.82</v>
      </c>
      <c r="B16">
        <v>52.695999999999998</v>
      </c>
      <c r="C16">
        <f t="shared" si="1"/>
        <v>4.2689999999999984</v>
      </c>
      <c r="D16">
        <f t="shared" si="2"/>
        <v>5.2369999999999948</v>
      </c>
      <c r="E16" s="3">
        <f t="shared" si="3"/>
        <v>-0.96799999999999642</v>
      </c>
      <c r="H16" s="3">
        <f t="shared" si="0"/>
        <v>-2.8759999999999977</v>
      </c>
    </row>
    <row r="17" spans="1:8">
      <c r="A17" s="6">
        <v>54.581000000000003</v>
      </c>
      <c r="B17">
        <v>55.645000000000003</v>
      </c>
      <c r="C17">
        <f t="shared" si="1"/>
        <v>4.7610000000000028</v>
      </c>
      <c r="D17">
        <f t="shared" si="2"/>
        <v>2.9490000000000052</v>
      </c>
      <c r="E17" s="3">
        <f t="shared" si="3"/>
        <v>1.8119999999999976</v>
      </c>
      <c r="H17" s="3">
        <f t="shared" si="0"/>
        <v>-1.0640000000000001</v>
      </c>
    </row>
    <row r="18" spans="1:8">
      <c r="A18" s="6">
        <v>58.640999999999998</v>
      </c>
      <c r="C18">
        <f t="shared" si="1"/>
        <v>4.0599999999999952</v>
      </c>
      <c r="E18" s="3"/>
      <c r="H18" s="3"/>
    </row>
    <row r="19" spans="1:8">
      <c r="A19" s="6">
        <v>62.710999999999999</v>
      </c>
      <c r="B19">
        <v>63.52</v>
      </c>
      <c r="C19">
        <f t="shared" si="1"/>
        <v>4.07</v>
      </c>
      <c r="E19" s="3"/>
      <c r="H19" s="3">
        <f t="shared" si="0"/>
        <v>-0.8090000000000046</v>
      </c>
    </row>
    <row r="20" spans="1:8">
      <c r="A20" s="6">
        <v>66.694999999999993</v>
      </c>
      <c r="C20">
        <f t="shared" si="1"/>
        <v>3.9839999999999947</v>
      </c>
      <c r="E20" s="3"/>
      <c r="H20" s="3"/>
    </row>
    <row r="21" spans="1:8">
      <c r="A21" s="6">
        <v>70.753</v>
      </c>
      <c r="B21">
        <v>72.091999999999999</v>
      </c>
      <c r="C21">
        <f t="shared" si="1"/>
        <v>4.0580000000000069</v>
      </c>
      <c r="E21" s="3"/>
      <c r="H21" s="3">
        <f t="shared" si="0"/>
        <v>-1.3389999999999986</v>
      </c>
    </row>
    <row r="22" spans="1:8">
      <c r="A22" s="6">
        <v>74.998999999999995</v>
      </c>
      <c r="C22">
        <f t="shared" si="1"/>
        <v>4.2459999999999951</v>
      </c>
      <c r="E22" s="3"/>
      <c r="H22" s="3"/>
    </row>
    <row r="23" spans="1:8">
      <c r="A23" s="6">
        <v>78.855999999999995</v>
      </c>
      <c r="C23">
        <f t="shared" si="1"/>
        <v>3.8569999999999993</v>
      </c>
      <c r="E23" s="3"/>
      <c r="H23" s="3"/>
    </row>
    <row r="24" spans="1:8">
      <c r="A24" s="6">
        <v>82.281000000000006</v>
      </c>
      <c r="B24">
        <v>80.831999999999994</v>
      </c>
      <c r="C24">
        <f t="shared" si="1"/>
        <v>3.4250000000000114</v>
      </c>
      <c r="E24" s="3"/>
      <c r="H24" s="3">
        <f t="shared" si="0"/>
        <v>1.4490000000000123</v>
      </c>
    </row>
    <row r="25" spans="1:8">
      <c r="A25" s="6">
        <v>86.381</v>
      </c>
      <c r="B25">
        <v>85.147999999999996</v>
      </c>
      <c r="C25">
        <f t="shared" si="1"/>
        <v>4.0999999999999943</v>
      </c>
      <c r="D25">
        <f t="shared" si="2"/>
        <v>4.3160000000000025</v>
      </c>
      <c r="E25" s="3">
        <f t="shared" si="3"/>
        <v>-0.21600000000000819</v>
      </c>
      <c r="H25" s="3">
        <f t="shared" si="0"/>
        <v>1.2330000000000041</v>
      </c>
    </row>
    <row r="26" spans="1:8">
      <c r="B26">
        <v>88.38</v>
      </c>
      <c r="D26">
        <f t="shared" si="2"/>
        <v>3.2319999999999993</v>
      </c>
      <c r="E26" s="3"/>
      <c r="H26" s="3"/>
    </row>
    <row r="27" spans="1:8">
      <c r="A27" s="6">
        <v>90.563999999999993</v>
      </c>
      <c r="B27">
        <v>91.793000000000006</v>
      </c>
      <c r="D27">
        <f t="shared" si="2"/>
        <v>3.4130000000000109</v>
      </c>
      <c r="E27" s="3"/>
      <c r="H27" s="3">
        <f t="shared" si="0"/>
        <v>-1.2290000000000134</v>
      </c>
    </row>
    <row r="28" spans="1:8">
      <c r="A28" s="6">
        <v>94.561000000000007</v>
      </c>
      <c r="B28">
        <v>93.614999999999995</v>
      </c>
      <c r="C28">
        <f t="shared" si="1"/>
        <v>3.9970000000000141</v>
      </c>
      <c r="D28">
        <f t="shared" si="2"/>
        <v>1.8219999999999885</v>
      </c>
      <c r="E28" s="3">
        <f t="shared" si="3"/>
        <v>2.1750000000000256</v>
      </c>
      <c r="H28" s="3">
        <f t="shared" si="0"/>
        <v>0.94600000000001216</v>
      </c>
    </row>
    <row r="29" spans="1:8">
      <c r="A29" s="6">
        <v>98.933000000000007</v>
      </c>
      <c r="B29">
        <v>96.915000000000006</v>
      </c>
      <c r="C29">
        <f t="shared" si="1"/>
        <v>4.3719999999999999</v>
      </c>
      <c r="D29">
        <f t="shared" si="2"/>
        <v>3.3000000000000114</v>
      </c>
      <c r="E29" s="3">
        <f t="shared" si="3"/>
        <v>1.0719999999999885</v>
      </c>
      <c r="H29" s="3">
        <f t="shared" si="0"/>
        <v>2.0180000000000007</v>
      </c>
    </row>
    <row r="30" spans="1:8">
      <c r="A30" s="6">
        <v>102.66500000000001</v>
      </c>
      <c r="B30">
        <v>101.08499999999999</v>
      </c>
      <c r="C30">
        <f t="shared" si="1"/>
        <v>3.7319999999999993</v>
      </c>
      <c r="D30">
        <f t="shared" si="2"/>
        <v>4.1699999999999875</v>
      </c>
      <c r="E30" s="3">
        <f t="shared" si="3"/>
        <v>-0.43799999999998818</v>
      </c>
      <c r="H30" s="3">
        <f t="shared" si="0"/>
        <v>1.5800000000000125</v>
      </c>
    </row>
    <row r="31" spans="1:8">
      <c r="A31" s="6">
        <v>106.648</v>
      </c>
      <c r="B31">
        <v>104.976</v>
      </c>
      <c r="C31">
        <f t="shared" si="1"/>
        <v>3.9829999999999899</v>
      </c>
      <c r="D31">
        <f t="shared" si="2"/>
        <v>3.8910000000000053</v>
      </c>
      <c r="E31" s="3">
        <f t="shared" si="3"/>
        <v>9.1999999999984539E-2</v>
      </c>
      <c r="H31" s="3">
        <f t="shared" si="0"/>
        <v>1.671999999999997</v>
      </c>
    </row>
    <row r="32" spans="1:8">
      <c r="B32">
        <v>109.184</v>
      </c>
      <c r="D32">
        <f t="shared" si="2"/>
        <v>4.2079999999999984</v>
      </c>
      <c r="E32" s="3"/>
      <c r="H32" s="3"/>
    </row>
    <row r="33" spans="1:8">
      <c r="A33" s="6">
        <v>111.172</v>
      </c>
      <c r="B33">
        <v>113.36799999999999</v>
      </c>
      <c r="D33">
        <f t="shared" si="2"/>
        <v>4.1839999999999975</v>
      </c>
      <c r="E33" s="3"/>
      <c r="H33" s="3">
        <f t="shared" si="0"/>
        <v>-2.195999999999998</v>
      </c>
    </row>
    <row r="34" spans="1:8">
      <c r="A34" s="6">
        <v>115.396</v>
      </c>
      <c r="B34">
        <v>117.759</v>
      </c>
      <c r="C34">
        <f t="shared" si="1"/>
        <v>4.2240000000000038</v>
      </c>
      <c r="D34">
        <f t="shared" si="2"/>
        <v>4.3910000000000053</v>
      </c>
      <c r="E34" s="3">
        <f t="shared" si="3"/>
        <v>-0.16700000000000159</v>
      </c>
      <c r="H34" s="3">
        <f t="shared" si="0"/>
        <v>-2.3629999999999995</v>
      </c>
    </row>
    <row r="35" spans="1:8">
      <c r="A35" s="6">
        <v>119.553</v>
      </c>
      <c r="B35">
        <v>121.678</v>
      </c>
      <c r="C35">
        <f t="shared" si="1"/>
        <v>4.1569999999999965</v>
      </c>
      <c r="D35">
        <f t="shared" si="2"/>
        <v>3.9189999999999969</v>
      </c>
      <c r="E35" s="3">
        <f t="shared" si="3"/>
        <v>0.23799999999999955</v>
      </c>
      <c r="H35" s="3">
        <f t="shared" si="0"/>
        <v>-2.125</v>
      </c>
    </row>
    <row r="36" spans="1:8">
      <c r="A36" s="6">
        <v>123.874</v>
      </c>
      <c r="B36">
        <v>124.941</v>
      </c>
      <c r="C36">
        <f t="shared" si="1"/>
        <v>4.320999999999998</v>
      </c>
      <c r="D36">
        <f t="shared" si="2"/>
        <v>3.2630000000000052</v>
      </c>
      <c r="E36" s="3">
        <f t="shared" si="3"/>
        <v>1.0579999999999927</v>
      </c>
      <c r="H36" s="3">
        <f t="shared" si="0"/>
        <v>-1.0670000000000073</v>
      </c>
    </row>
    <row r="37" spans="1:8">
      <c r="A37" s="6">
        <v>127.92</v>
      </c>
      <c r="B37">
        <v>129.26599999999999</v>
      </c>
      <c r="C37">
        <f t="shared" si="1"/>
        <v>4.0460000000000065</v>
      </c>
      <c r="D37">
        <f t="shared" si="2"/>
        <v>4.3249999999999886</v>
      </c>
      <c r="E37" s="3">
        <f t="shared" si="3"/>
        <v>-0.27899999999998215</v>
      </c>
      <c r="H37" s="3">
        <f t="shared" si="0"/>
        <v>-1.3459999999999894</v>
      </c>
    </row>
    <row r="38" spans="1:8">
      <c r="A38" s="6">
        <v>132.52600000000001</v>
      </c>
      <c r="B38">
        <v>133.91300000000001</v>
      </c>
      <c r="C38">
        <f t="shared" si="1"/>
        <v>4.6060000000000088</v>
      </c>
      <c r="D38">
        <f t="shared" si="2"/>
        <v>4.6470000000000198</v>
      </c>
      <c r="E38" s="3">
        <f t="shared" si="3"/>
        <v>-4.1000000000011028E-2</v>
      </c>
      <c r="H38" s="3">
        <f t="shared" si="0"/>
        <v>-1.3870000000000005</v>
      </c>
    </row>
    <row r="39" spans="1:8">
      <c r="A39" s="6">
        <v>136.845</v>
      </c>
      <c r="B39">
        <v>138.113</v>
      </c>
      <c r="C39">
        <f t="shared" si="1"/>
        <v>4.3189999999999884</v>
      </c>
      <c r="D39">
        <f t="shared" si="2"/>
        <v>4.1999999999999886</v>
      </c>
      <c r="E39" s="3">
        <f t="shared" si="3"/>
        <v>0.11899999999999977</v>
      </c>
      <c r="H39" s="3">
        <f t="shared" si="0"/>
        <v>-1.2680000000000007</v>
      </c>
    </row>
    <row r="40" spans="1:8">
      <c r="A40" s="6">
        <v>141.80699999999999</v>
      </c>
      <c r="B40">
        <v>140.73699999999999</v>
      </c>
      <c r="C40">
        <f t="shared" si="1"/>
        <v>4.9619999999999891</v>
      </c>
      <c r="D40">
        <f t="shared" si="2"/>
        <v>2.6239999999999952</v>
      </c>
      <c r="E40" s="3">
        <f t="shared" si="3"/>
        <v>2.3379999999999939</v>
      </c>
      <c r="H40" s="3">
        <f t="shared" si="0"/>
        <v>1.0699999999999932</v>
      </c>
    </row>
    <row r="41" spans="1:8">
      <c r="A41" s="6">
        <v>145.88900000000001</v>
      </c>
      <c r="B41">
        <v>143.94999999999999</v>
      </c>
      <c r="C41">
        <f t="shared" si="1"/>
        <v>4.0820000000000221</v>
      </c>
      <c r="D41">
        <f t="shared" si="2"/>
        <v>3.2129999999999939</v>
      </c>
      <c r="E41" s="3">
        <f t="shared" si="3"/>
        <v>0.86900000000002819</v>
      </c>
      <c r="H41" s="3">
        <f t="shared" si="0"/>
        <v>1.9390000000000214</v>
      </c>
    </row>
    <row r="42" spans="1:8">
      <c r="B42">
        <v>146.411</v>
      </c>
      <c r="D42">
        <f t="shared" si="2"/>
        <v>2.4610000000000127</v>
      </c>
      <c r="E42" s="3"/>
      <c r="H42" s="3"/>
    </row>
    <row r="43" spans="1:8">
      <c r="A43" s="6">
        <v>149.791</v>
      </c>
      <c r="B43">
        <v>149.12899999999999</v>
      </c>
      <c r="D43">
        <f t="shared" si="2"/>
        <v>2.7179999999999893</v>
      </c>
      <c r="E43" s="3"/>
      <c r="H43" s="3">
        <f t="shared" si="0"/>
        <v>0.66200000000000614</v>
      </c>
    </row>
    <row r="44" spans="1:8">
      <c r="B44">
        <v>151.55500000000001</v>
      </c>
      <c r="D44">
        <f t="shared" si="2"/>
        <v>2.4260000000000161</v>
      </c>
      <c r="E44" s="3"/>
      <c r="H44" s="3"/>
    </row>
    <row r="45" spans="1:8">
      <c r="A45" s="6">
        <v>154.38300000000001</v>
      </c>
      <c r="B45">
        <v>154.82400000000001</v>
      </c>
      <c r="D45">
        <f t="shared" si="2"/>
        <v>3.2690000000000055</v>
      </c>
      <c r="E45" s="3"/>
      <c r="H45" s="3">
        <f t="shared" si="0"/>
        <v>-0.4410000000000025</v>
      </c>
    </row>
    <row r="46" spans="1:8">
      <c r="A46" s="6">
        <v>158.05600000000001</v>
      </c>
      <c r="B46">
        <v>158.999</v>
      </c>
      <c r="C46">
        <f t="shared" si="1"/>
        <v>3.6730000000000018</v>
      </c>
      <c r="D46">
        <f t="shared" si="2"/>
        <v>4.1749999999999829</v>
      </c>
      <c r="E46" s="3">
        <f t="shared" si="3"/>
        <v>-0.50199999999998113</v>
      </c>
      <c r="H46" s="3">
        <f t="shared" si="0"/>
        <v>-0.94299999999998363</v>
      </c>
    </row>
    <row r="47" spans="1:8">
      <c r="A47" s="6">
        <v>161.90600000000001</v>
      </c>
      <c r="B47">
        <v>162.32900000000001</v>
      </c>
      <c r="C47">
        <f t="shared" si="1"/>
        <v>3.8499999999999943</v>
      </c>
      <c r="D47">
        <f t="shared" si="2"/>
        <v>3.3300000000000125</v>
      </c>
      <c r="E47" s="3">
        <f t="shared" si="3"/>
        <v>0.51999999999998181</v>
      </c>
      <c r="H47" s="3">
        <f t="shared" si="0"/>
        <v>-0.42300000000000182</v>
      </c>
    </row>
    <row r="48" spans="1:8">
      <c r="A48" s="6">
        <v>165.67</v>
      </c>
      <c r="B48">
        <v>164.25399999999999</v>
      </c>
      <c r="C48">
        <f t="shared" si="1"/>
        <v>3.7639999999999816</v>
      </c>
      <c r="D48">
        <f t="shared" si="2"/>
        <v>1.9249999999999829</v>
      </c>
      <c r="E48" s="3">
        <f t="shared" si="3"/>
        <v>1.8389999999999986</v>
      </c>
      <c r="H48" s="3">
        <f t="shared" si="0"/>
        <v>1.4159999999999968</v>
      </c>
    </row>
    <row r="49" spans="1:8">
      <c r="B49">
        <v>167.44200000000001</v>
      </c>
      <c r="D49">
        <f t="shared" si="2"/>
        <v>3.1880000000000166</v>
      </c>
      <c r="E49" s="3"/>
      <c r="H49" s="3"/>
    </row>
    <row r="50" spans="1:8">
      <c r="A50" s="7">
        <v>172.512</v>
      </c>
      <c r="B50">
        <v>171.20500000000001</v>
      </c>
      <c r="D50">
        <f t="shared" si="2"/>
        <v>3.7630000000000052</v>
      </c>
      <c r="E50" s="3"/>
      <c r="H50" s="3">
        <f t="shared" si="0"/>
        <v>1.3069999999999879</v>
      </c>
    </row>
    <row r="51" spans="1:8">
      <c r="B51">
        <v>175.46</v>
      </c>
      <c r="D51">
        <f t="shared" si="2"/>
        <v>4.2549999999999955</v>
      </c>
      <c r="E51" s="3"/>
      <c r="H51" s="3"/>
    </row>
    <row r="52" spans="1:8">
      <c r="A52" s="7">
        <v>178.46299999999999</v>
      </c>
      <c r="B52">
        <v>178.339</v>
      </c>
      <c r="D52">
        <f t="shared" si="2"/>
        <v>2.8789999999999907</v>
      </c>
      <c r="E52" s="3"/>
      <c r="H52" s="3">
        <f t="shared" si="0"/>
        <v>0.12399999999999523</v>
      </c>
    </row>
    <row r="53" spans="1:8">
      <c r="A53" s="7">
        <v>180.054</v>
      </c>
      <c r="B53">
        <v>182.47200000000001</v>
      </c>
      <c r="D53">
        <f t="shared" si="2"/>
        <v>4.1330000000000098</v>
      </c>
      <c r="E53" s="3"/>
      <c r="H53" s="3">
        <f t="shared" si="0"/>
        <v>-2.4180000000000064</v>
      </c>
    </row>
    <row r="54" spans="1:8">
      <c r="B54">
        <v>184.874</v>
      </c>
      <c r="D54">
        <f t="shared" si="2"/>
        <v>2.4019999999999868</v>
      </c>
      <c r="E54" s="3"/>
      <c r="H54" s="3"/>
    </row>
    <row r="55" spans="1:8">
      <c r="B55">
        <v>187.73099999999999</v>
      </c>
      <c r="D55">
        <f t="shared" si="2"/>
        <v>2.8569999999999993</v>
      </c>
      <c r="E55" s="3"/>
      <c r="H55" s="3"/>
    </row>
    <row r="56" spans="1:8">
      <c r="A56" s="6">
        <v>190.50299999999999</v>
      </c>
      <c r="B56">
        <v>190.23</v>
      </c>
      <c r="D56">
        <f t="shared" si="2"/>
        <v>2.4989999999999952</v>
      </c>
      <c r="E56" s="3"/>
      <c r="H56" s="3">
        <f t="shared" si="0"/>
        <v>0.27299999999999613</v>
      </c>
    </row>
    <row r="57" spans="1:8">
      <c r="B57">
        <v>192.161</v>
      </c>
      <c r="D57">
        <f t="shared" si="2"/>
        <v>1.9310000000000116</v>
      </c>
      <c r="E57" s="3"/>
      <c r="H57" s="3"/>
    </row>
    <row r="58" spans="1:8">
      <c r="A58" s="6">
        <v>194.38</v>
      </c>
      <c r="B58">
        <v>195.32599999999999</v>
      </c>
      <c r="D58">
        <f t="shared" si="2"/>
        <v>3.164999999999992</v>
      </c>
      <c r="E58" s="3"/>
      <c r="H58" s="3">
        <f t="shared" si="0"/>
        <v>-0.94599999999999795</v>
      </c>
    </row>
    <row r="59" spans="1:8">
      <c r="A59" s="6">
        <v>197.73400000000001</v>
      </c>
      <c r="B59">
        <v>199.59200000000001</v>
      </c>
      <c r="C59">
        <f t="shared" si="1"/>
        <v>3.3540000000000134</v>
      </c>
      <c r="D59">
        <f t="shared" si="2"/>
        <v>4.2660000000000196</v>
      </c>
      <c r="E59" s="3">
        <f t="shared" si="3"/>
        <v>-0.91200000000000614</v>
      </c>
      <c r="H59" s="3">
        <f t="shared" si="0"/>
        <v>-1.8580000000000041</v>
      </c>
    </row>
    <row r="60" spans="1:8">
      <c r="A60" s="6">
        <v>203.7</v>
      </c>
      <c r="B60">
        <v>203.25200000000001</v>
      </c>
      <c r="C60">
        <f t="shared" si="1"/>
        <v>5.9659999999999798</v>
      </c>
      <c r="D60">
        <f t="shared" si="2"/>
        <v>3.6599999999999966</v>
      </c>
      <c r="E60" s="3">
        <f t="shared" si="3"/>
        <v>2.3059999999999832</v>
      </c>
      <c r="H60" s="3">
        <f t="shared" si="0"/>
        <v>0.44799999999997908</v>
      </c>
    </row>
    <row r="61" spans="1:8">
      <c r="A61" s="6">
        <v>208.59299999999999</v>
      </c>
      <c r="B61">
        <v>207.77099999999999</v>
      </c>
      <c r="C61">
        <f t="shared" si="1"/>
        <v>4.8930000000000007</v>
      </c>
      <c r="D61">
        <f t="shared" si="2"/>
        <v>4.518999999999977</v>
      </c>
      <c r="E61" s="3">
        <f t="shared" si="3"/>
        <v>0.37400000000002365</v>
      </c>
      <c r="H61" s="3">
        <f t="shared" si="0"/>
        <v>0.82200000000000273</v>
      </c>
    </row>
    <row r="62" spans="1:8">
      <c r="A62" s="6">
        <v>212.76499999999999</v>
      </c>
      <c r="B62">
        <v>211.953</v>
      </c>
      <c r="C62">
        <f t="shared" si="1"/>
        <v>4.171999999999997</v>
      </c>
      <c r="D62">
        <f t="shared" si="2"/>
        <v>4.1820000000000164</v>
      </c>
      <c r="E62" s="3">
        <f t="shared" si="3"/>
        <v>-1.0000000000019327E-2</v>
      </c>
      <c r="H62" s="3">
        <f t="shared" si="0"/>
        <v>0.8119999999999834</v>
      </c>
    </row>
    <row r="63" spans="1:8">
      <c r="A63" s="6">
        <v>216.73599999999999</v>
      </c>
      <c r="B63">
        <v>215.53100000000001</v>
      </c>
      <c r="C63">
        <f t="shared" si="1"/>
        <v>3.9710000000000036</v>
      </c>
      <c r="D63">
        <f t="shared" si="2"/>
        <v>3.578000000000003</v>
      </c>
      <c r="E63" s="3">
        <f t="shared" si="3"/>
        <v>0.39300000000000068</v>
      </c>
      <c r="H63" s="3">
        <f t="shared" si="0"/>
        <v>1.2049999999999841</v>
      </c>
    </row>
    <row r="64" spans="1:8">
      <c r="A64" s="6">
        <v>220.10300000000001</v>
      </c>
      <c r="B64">
        <v>219.78200000000001</v>
      </c>
      <c r="C64">
        <f t="shared" si="1"/>
        <v>3.3670000000000186</v>
      </c>
      <c r="D64">
        <f t="shared" si="2"/>
        <v>4.2510000000000048</v>
      </c>
      <c r="E64" s="3">
        <f t="shared" si="3"/>
        <v>-0.88399999999998613</v>
      </c>
      <c r="H64" s="3">
        <f t="shared" si="0"/>
        <v>0.32099999999999795</v>
      </c>
    </row>
    <row r="65" spans="1:13">
      <c r="A65" s="6">
        <v>223.34800000000001</v>
      </c>
      <c r="B65">
        <v>224.083</v>
      </c>
      <c r="C65">
        <f t="shared" si="1"/>
        <v>3.2450000000000045</v>
      </c>
      <c r="D65">
        <f t="shared" si="2"/>
        <v>4.3009999999999877</v>
      </c>
      <c r="E65" s="3">
        <f t="shared" si="3"/>
        <v>-1.0559999999999832</v>
      </c>
      <c r="H65" s="3">
        <f t="shared" si="0"/>
        <v>-0.73499999999998522</v>
      </c>
    </row>
    <row r="66" spans="1:13">
      <c r="B66">
        <v>228.21199999999999</v>
      </c>
      <c r="D66">
        <f t="shared" si="2"/>
        <v>4.1289999999999907</v>
      </c>
      <c r="E66" s="3"/>
      <c r="H66" s="3"/>
    </row>
    <row r="67" spans="1:13">
      <c r="B67">
        <v>232.072</v>
      </c>
      <c r="D67">
        <f t="shared" si="2"/>
        <v>3.8600000000000136</v>
      </c>
      <c r="E67" s="3"/>
      <c r="H67" s="3"/>
      <c r="J67" t="s">
        <v>26</v>
      </c>
    </row>
    <row r="68" spans="1:13">
      <c r="A68" s="7">
        <v>237.804</v>
      </c>
      <c r="B68">
        <v>236.214</v>
      </c>
      <c r="D68">
        <f t="shared" si="2"/>
        <v>4.1419999999999959</v>
      </c>
      <c r="E68" s="3"/>
      <c r="H68" s="3">
        <f t="shared" ref="H68:H86" si="4">A68-B68</f>
        <v>1.5900000000000034</v>
      </c>
      <c r="J68">
        <v>228.21199999999999</v>
      </c>
    </row>
    <row r="69" spans="1:13">
      <c r="A69" s="7">
        <v>242.988</v>
      </c>
      <c r="B69">
        <v>240.79499999999999</v>
      </c>
      <c r="C69">
        <f t="shared" si="1"/>
        <v>5.1839999999999975</v>
      </c>
      <c r="D69">
        <f t="shared" si="2"/>
        <v>4.5809999999999889</v>
      </c>
      <c r="E69" s="3">
        <f t="shared" si="3"/>
        <v>0.60300000000000864</v>
      </c>
      <c r="H69" s="3">
        <f t="shared" si="4"/>
        <v>2.1930000000000121</v>
      </c>
      <c r="J69">
        <v>232.072</v>
      </c>
      <c r="K69">
        <f>J69-J68</f>
        <v>3.8600000000000136</v>
      </c>
      <c r="L69" t="s">
        <v>14</v>
      </c>
      <c r="M69">
        <f>AVERAGE(K69:K74)</f>
        <v>3.4815000000000018</v>
      </c>
    </row>
    <row r="70" spans="1:13">
      <c r="A70" s="7">
        <v>244.75200000000001</v>
      </c>
      <c r="B70">
        <v>244.553</v>
      </c>
      <c r="C70">
        <f t="shared" ref="C70:C86" si="5">A70-A69</f>
        <v>1.76400000000001</v>
      </c>
      <c r="D70">
        <f t="shared" ref="D70:D86" si="6">B70-B69</f>
        <v>3.7580000000000098</v>
      </c>
      <c r="E70" s="3">
        <f t="shared" ref="E70:E86" si="7">C70-D70</f>
        <v>-1.9939999999999998</v>
      </c>
      <c r="H70" s="3">
        <f t="shared" si="4"/>
        <v>0.19900000000001228</v>
      </c>
      <c r="J70">
        <v>236.214</v>
      </c>
      <c r="K70">
        <f t="shared" ref="K70:K74" si="8">J70-J69</f>
        <v>4.1419999999999959</v>
      </c>
      <c r="L70" t="s">
        <v>13</v>
      </c>
      <c r="M70">
        <f>STDEV(K69:K74)</f>
        <v>0.9817408517526387</v>
      </c>
    </row>
    <row r="71" spans="1:13">
      <c r="A71" s="7">
        <v>246.256</v>
      </c>
      <c r="B71">
        <v>246.965</v>
      </c>
      <c r="C71">
        <f t="shared" si="5"/>
        <v>1.5039999999999907</v>
      </c>
      <c r="D71">
        <f t="shared" si="6"/>
        <v>2.4120000000000061</v>
      </c>
      <c r="E71" s="3">
        <f t="shared" si="7"/>
        <v>-0.90800000000001546</v>
      </c>
      <c r="H71" s="3">
        <f t="shared" si="4"/>
        <v>-0.70900000000000318</v>
      </c>
      <c r="J71">
        <v>240.79499999999999</v>
      </c>
      <c r="K71">
        <f t="shared" si="8"/>
        <v>4.5809999999999889</v>
      </c>
    </row>
    <row r="72" spans="1:13">
      <c r="A72" s="7">
        <v>247.864</v>
      </c>
      <c r="C72">
        <f t="shared" si="5"/>
        <v>1.6080000000000041</v>
      </c>
      <c r="E72" s="3"/>
      <c r="H72" s="3"/>
      <c r="J72">
        <v>244.553</v>
      </c>
      <c r="K72">
        <f t="shared" si="8"/>
        <v>3.7580000000000098</v>
      </c>
    </row>
    <row r="73" spans="1:13">
      <c r="A73" s="7">
        <v>249.48</v>
      </c>
      <c r="B73">
        <v>249.101</v>
      </c>
      <c r="C73">
        <f t="shared" si="5"/>
        <v>1.6159999999999854</v>
      </c>
      <c r="E73" s="3"/>
      <c r="H73" s="3">
        <f t="shared" si="4"/>
        <v>0.37899999999999068</v>
      </c>
      <c r="J73">
        <v>246.965</v>
      </c>
      <c r="K73">
        <f t="shared" si="8"/>
        <v>2.4120000000000061</v>
      </c>
    </row>
    <row r="74" spans="1:13">
      <c r="A74" s="6">
        <v>253.11</v>
      </c>
      <c r="B74">
        <v>252.08099999999999</v>
      </c>
      <c r="C74">
        <f t="shared" si="5"/>
        <v>3.6300000000000239</v>
      </c>
      <c r="D74">
        <f t="shared" si="6"/>
        <v>2.9799999999999898</v>
      </c>
      <c r="E74" s="3">
        <f t="shared" si="7"/>
        <v>0.65000000000003411</v>
      </c>
      <c r="H74" s="3">
        <f t="shared" si="4"/>
        <v>1.0290000000000248</v>
      </c>
      <c r="J74">
        <v>249.101</v>
      </c>
      <c r="K74">
        <f t="shared" si="8"/>
        <v>2.1359999999999957</v>
      </c>
    </row>
    <row r="75" spans="1:13">
      <c r="A75" s="6">
        <v>256.72699999999998</v>
      </c>
      <c r="B75">
        <v>254.54900000000001</v>
      </c>
      <c r="C75">
        <f t="shared" si="5"/>
        <v>3.6169999999999618</v>
      </c>
      <c r="D75">
        <f t="shared" si="6"/>
        <v>2.4680000000000177</v>
      </c>
      <c r="E75" s="3">
        <f t="shared" si="7"/>
        <v>1.1489999999999441</v>
      </c>
      <c r="H75" s="3">
        <f t="shared" si="4"/>
        <v>2.1779999999999688</v>
      </c>
    </row>
    <row r="76" spans="1:13">
      <c r="B76">
        <v>257.02600000000001</v>
      </c>
      <c r="D76">
        <f t="shared" si="6"/>
        <v>2.4770000000000039</v>
      </c>
      <c r="E76" s="3"/>
      <c r="H76" s="3"/>
    </row>
    <row r="77" spans="1:13">
      <c r="A77" s="6">
        <v>260.56599999999997</v>
      </c>
      <c r="B77">
        <v>261.14299999999997</v>
      </c>
      <c r="D77">
        <f t="shared" si="6"/>
        <v>4.1169999999999618</v>
      </c>
      <c r="E77" s="3"/>
      <c r="H77" s="3">
        <f t="shared" si="4"/>
        <v>-0.57699999999999818</v>
      </c>
    </row>
    <row r="78" spans="1:13">
      <c r="A78" s="6">
        <v>264.95800000000003</v>
      </c>
      <c r="B78">
        <v>265.375</v>
      </c>
      <c r="C78">
        <f t="shared" si="5"/>
        <v>4.3920000000000528</v>
      </c>
      <c r="D78">
        <f t="shared" si="6"/>
        <v>4.2320000000000277</v>
      </c>
      <c r="E78" s="3">
        <f t="shared" si="7"/>
        <v>0.16000000000002501</v>
      </c>
      <c r="H78" s="3">
        <f t="shared" si="4"/>
        <v>-0.41699999999997317</v>
      </c>
    </row>
    <row r="79" spans="1:13">
      <c r="A79" s="6">
        <v>268.80200000000002</v>
      </c>
      <c r="B79">
        <v>269.25299999999999</v>
      </c>
      <c r="C79">
        <f t="shared" si="5"/>
        <v>3.8439999999999941</v>
      </c>
      <c r="D79">
        <f t="shared" si="6"/>
        <v>3.8779999999999859</v>
      </c>
      <c r="E79" s="3">
        <f t="shared" si="7"/>
        <v>-3.3999999999991815E-2</v>
      </c>
      <c r="H79" s="3">
        <f t="shared" si="4"/>
        <v>-0.45099999999996498</v>
      </c>
    </row>
    <row r="80" spans="1:13">
      <c r="A80" s="6">
        <v>272.995</v>
      </c>
      <c r="B80">
        <v>273.47199999999998</v>
      </c>
      <c r="C80">
        <f t="shared" si="5"/>
        <v>4.1929999999999836</v>
      </c>
      <c r="D80">
        <f t="shared" si="6"/>
        <v>4.2189999999999941</v>
      </c>
      <c r="E80" s="3">
        <f t="shared" si="7"/>
        <v>-2.6000000000010459E-2</v>
      </c>
      <c r="H80" s="3">
        <f t="shared" si="4"/>
        <v>-0.47699999999997544</v>
      </c>
    </row>
    <row r="81" spans="1:8">
      <c r="A81" s="6">
        <v>277.30700000000002</v>
      </c>
      <c r="B81">
        <v>278.10000000000002</v>
      </c>
      <c r="C81">
        <f t="shared" si="5"/>
        <v>4.3120000000000118</v>
      </c>
      <c r="D81">
        <f t="shared" si="6"/>
        <v>4.6280000000000427</v>
      </c>
      <c r="E81" s="3">
        <f t="shared" si="7"/>
        <v>-0.31600000000003092</v>
      </c>
      <c r="H81" s="3">
        <f t="shared" si="4"/>
        <v>-0.79300000000000637</v>
      </c>
    </row>
    <row r="82" spans="1:8">
      <c r="A82" s="6">
        <v>281.59399999999999</v>
      </c>
      <c r="B82">
        <v>281.52800000000002</v>
      </c>
      <c r="C82">
        <f t="shared" si="5"/>
        <v>4.2869999999999777</v>
      </c>
      <c r="D82">
        <f t="shared" si="6"/>
        <v>3.4279999999999973</v>
      </c>
      <c r="E82" s="3">
        <f t="shared" si="7"/>
        <v>0.85899999999998045</v>
      </c>
      <c r="H82" s="3">
        <f t="shared" si="4"/>
        <v>6.5999999999974079E-2</v>
      </c>
    </row>
    <row r="83" spans="1:8">
      <c r="A83" s="6">
        <v>285.69499999999999</v>
      </c>
      <c r="B83">
        <v>286.02</v>
      </c>
      <c r="C83">
        <f t="shared" si="5"/>
        <v>4.1009999999999991</v>
      </c>
      <c r="D83">
        <f t="shared" si="6"/>
        <v>4.4919999999999618</v>
      </c>
      <c r="E83" s="3">
        <f t="shared" si="7"/>
        <v>-0.39099999999996271</v>
      </c>
      <c r="H83" s="3">
        <f t="shared" si="4"/>
        <v>-0.32499999999998863</v>
      </c>
    </row>
    <row r="84" spans="1:8">
      <c r="A84" s="6">
        <v>289.73399999999998</v>
      </c>
      <c r="B84">
        <v>289.66000000000003</v>
      </c>
      <c r="C84">
        <f t="shared" si="5"/>
        <v>4.0389999999999873</v>
      </c>
      <c r="D84">
        <f t="shared" si="6"/>
        <v>3.6400000000000432</v>
      </c>
      <c r="E84" s="3">
        <f t="shared" si="7"/>
        <v>0.39899999999994407</v>
      </c>
      <c r="H84" s="3">
        <f t="shared" si="4"/>
        <v>7.3999999999955435E-2</v>
      </c>
    </row>
    <row r="85" spans="1:8">
      <c r="A85" s="6">
        <v>293.32100000000003</v>
      </c>
      <c r="B85">
        <v>293.858</v>
      </c>
      <c r="C85">
        <f t="shared" si="5"/>
        <v>3.5870000000000459</v>
      </c>
      <c r="D85">
        <f t="shared" si="6"/>
        <v>4.1979999999999791</v>
      </c>
      <c r="E85" s="3">
        <f t="shared" si="7"/>
        <v>-0.61099999999993315</v>
      </c>
      <c r="H85" s="3">
        <f t="shared" si="4"/>
        <v>-0.53699999999997772</v>
      </c>
    </row>
    <row r="86" spans="1:8">
      <c r="A86" s="6">
        <v>296.858</v>
      </c>
      <c r="B86">
        <v>296.83699999999999</v>
      </c>
      <c r="C86">
        <f t="shared" si="5"/>
        <v>3.5369999999999777</v>
      </c>
      <c r="D86">
        <f t="shared" si="6"/>
        <v>2.978999999999985</v>
      </c>
      <c r="E86" s="3">
        <f t="shared" si="7"/>
        <v>0.55799999999999272</v>
      </c>
      <c r="H86" s="3">
        <f t="shared" si="4"/>
        <v>2.1000000000015007E-2</v>
      </c>
    </row>
    <row r="87" spans="1:8">
      <c r="B87">
        <v>298.80399999999997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M95"/>
  <sheetViews>
    <sheetView workbookViewId="0">
      <selection activeCell="M75" sqref="M75"/>
    </sheetView>
  </sheetViews>
  <sheetFormatPr defaultRowHeight="15"/>
  <cols>
    <col min="1" max="1" width="9.140625" style="6"/>
  </cols>
  <sheetData>
    <row r="1" spans="1:13">
      <c r="A1" s="6" t="s">
        <v>5</v>
      </c>
      <c r="B1" t="s">
        <v>39</v>
      </c>
    </row>
    <row r="2" spans="1:13">
      <c r="A2" s="6" t="s">
        <v>2</v>
      </c>
      <c r="C2" s="2" t="s">
        <v>7</v>
      </c>
      <c r="E2" s="2" t="s">
        <v>40</v>
      </c>
      <c r="H2" s="3" t="s">
        <v>41</v>
      </c>
    </row>
    <row r="3" spans="1:13">
      <c r="A3" s="9" t="s">
        <v>6</v>
      </c>
      <c r="H3" s="3"/>
      <c r="I3" t="s">
        <v>14</v>
      </c>
      <c r="J3" s="3">
        <f>AVERAGE(H5:H94)</f>
        <v>0.44849206349206411</v>
      </c>
    </row>
    <row r="4" spans="1:13">
      <c r="B4">
        <v>1.073</v>
      </c>
      <c r="H4" s="3"/>
      <c r="I4" t="s">
        <v>13</v>
      </c>
      <c r="J4" s="3">
        <f>STDEV(H5:H94)</f>
        <v>1.2049433378863228</v>
      </c>
    </row>
    <row r="5" spans="1:13">
      <c r="A5" s="6">
        <v>3.141</v>
      </c>
      <c r="B5">
        <v>3.11</v>
      </c>
      <c r="F5" t="s">
        <v>14</v>
      </c>
      <c r="G5" s="3">
        <f>AVERAGE(E6:E94)</f>
        <v>0.10219047619047544</v>
      </c>
      <c r="H5" s="3">
        <f t="shared" ref="H5:H67" si="0">A5-B5</f>
        <v>3.1000000000000139E-2</v>
      </c>
      <c r="I5" t="s">
        <v>11</v>
      </c>
      <c r="J5" s="3">
        <f>MIN(H5:H94)</f>
        <v>-2.8230000000000004</v>
      </c>
    </row>
    <row r="6" spans="1:13">
      <c r="A6" s="6">
        <v>8.2620000000000005</v>
      </c>
      <c r="B6">
        <v>7.8920000000000003</v>
      </c>
      <c r="C6">
        <f>A6-A5</f>
        <v>5.1210000000000004</v>
      </c>
      <c r="D6">
        <f>B6-B5</f>
        <v>4.782</v>
      </c>
      <c r="E6" s="3">
        <f>C6-D6</f>
        <v>0.33900000000000041</v>
      </c>
      <c r="F6" t="s">
        <v>13</v>
      </c>
      <c r="G6" s="3">
        <f>STDEV(E6:E94)</f>
        <v>1.2815795558434337</v>
      </c>
      <c r="H6" s="3">
        <f t="shared" si="0"/>
        <v>0.37000000000000011</v>
      </c>
      <c r="I6" s="3" t="s">
        <v>12</v>
      </c>
      <c r="J6" s="3">
        <f>MAX(H5:H94)</f>
        <v>2.4969999999999857</v>
      </c>
    </row>
    <row r="7" spans="1:13">
      <c r="A7" s="6">
        <v>11.484</v>
      </c>
      <c r="B7">
        <v>10.991</v>
      </c>
      <c r="C7">
        <f t="shared" ref="C7:C69" si="1">A7-A6</f>
        <v>3.2219999999999995</v>
      </c>
      <c r="D7">
        <f t="shared" ref="D7:D70" si="2">B7-B6</f>
        <v>3.0989999999999993</v>
      </c>
      <c r="E7" s="3">
        <f t="shared" ref="E7:E69" si="3">C7-D7</f>
        <v>0.12300000000000022</v>
      </c>
      <c r="F7" t="s">
        <v>11</v>
      </c>
      <c r="G7" s="3">
        <f>MIN(E6:E94)</f>
        <v>-3.0420000000000051</v>
      </c>
      <c r="H7" s="3">
        <f t="shared" si="0"/>
        <v>0.49300000000000033</v>
      </c>
    </row>
    <row r="8" spans="1:13">
      <c r="A8" s="6">
        <v>15.224</v>
      </c>
      <c r="B8">
        <v>15.884</v>
      </c>
      <c r="C8">
        <f t="shared" si="1"/>
        <v>3.74</v>
      </c>
      <c r="D8">
        <f t="shared" si="2"/>
        <v>4.8930000000000007</v>
      </c>
      <c r="E8" s="3">
        <f t="shared" si="3"/>
        <v>-1.1530000000000005</v>
      </c>
      <c r="F8" s="3" t="s">
        <v>12</v>
      </c>
      <c r="G8" s="3">
        <f>MAX(E6:E94)</f>
        <v>3.1539999999999964</v>
      </c>
      <c r="H8" s="3">
        <f t="shared" si="0"/>
        <v>-0.66000000000000014</v>
      </c>
    </row>
    <row r="9" spans="1:13">
      <c r="A9" s="6">
        <v>20.158999999999999</v>
      </c>
      <c r="B9">
        <v>19.917000000000002</v>
      </c>
      <c r="C9">
        <f t="shared" si="1"/>
        <v>4.9349999999999987</v>
      </c>
      <c r="D9">
        <f t="shared" si="2"/>
        <v>4.0330000000000013</v>
      </c>
      <c r="E9" s="3">
        <f t="shared" si="3"/>
        <v>0.90199999999999747</v>
      </c>
      <c r="H9" s="3">
        <f t="shared" si="0"/>
        <v>0.24199999999999733</v>
      </c>
    </row>
    <row r="10" spans="1:13">
      <c r="A10" s="6">
        <v>24.422000000000001</v>
      </c>
      <c r="C10">
        <f t="shared" si="1"/>
        <v>4.2630000000000017</v>
      </c>
      <c r="E10" s="3"/>
      <c r="H10" s="3"/>
      <c r="K10" s="2" t="s">
        <v>7</v>
      </c>
    </row>
    <row r="11" spans="1:13">
      <c r="A11" s="6">
        <v>29.189</v>
      </c>
      <c r="B11">
        <v>27.855</v>
      </c>
      <c r="C11">
        <f t="shared" si="1"/>
        <v>4.7669999999999995</v>
      </c>
      <c r="E11" s="3"/>
      <c r="H11" s="3">
        <f t="shared" si="0"/>
        <v>1.3339999999999996</v>
      </c>
      <c r="L11" t="s">
        <v>14</v>
      </c>
      <c r="M11" t="s">
        <v>13</v>
      </c>
    </row>
    <row r="12" spans="1:13">
      <c r="A12" s="6">
        <v>33.424999999999997</v>
      </c>
      <c r="B12">
        <v>35.133000000000003</v>
      </c>
      <c r="C12">
        <f t="shared" si="1"/>
        <v>4.2359999999999971</v>
      </c>
      <c r="D12">
        <f t="shared" si="2"/>
        <v>7.2780000000000022</v>
      </c>
      <c r="E12" s="3">
        <f t="shared" si="3"/>
        <v>-3.0420000000000051</v>
      </c>
      <c r="H12" s="3">
        <f t="shared" si="0"/>
        <v>-1.7080000000000055</v>
      </c>
      <c r="K12" t="s">
        <v>2</v>
      </c>
      <c r="L12">
        <f>AVERAGE(C6:C94)</f>
        <v>3.9195818181818183</v>
      </c>
      <c r="M12">
        <f>STDEV(C6:C94)</f>
        <v>0.88884499942151385</v>
      </c>
    </row>
    <row r="13" spans="1:13">
      <c r="A13" s="6">
        <v>37.781999999999996</v>
      </c>
      <c r="C13">
        <f t="shared" si="1"/>
        <v>4.3569999999999993</v>
      </c>
      <c r="E13" s="3"/>
      <c r="H13" s="3"/>
      <c r="K13" t="s">
        <v>20</v>
      </c>
      <c r="L13">
        <f>AVERAGE(D6:D94)</f>
        <v>3.4069342105263161</v>
      </c>
      <c r="M13">
        <f>STDEV(D6:D94)</f>
        <v>1.1199004043280081</v>
      </c>
    </row>
    <row r="14" spans="1:13">
      <c r="A14" s="6">
        <v>41.954000000000001</v>
      </c>
      <c r="B14">
        <v>40.207999999999998</v>
      </c>
      <c r="C14">
        <f t="shared" si="1"/>
        <v>4.1720000000000041</v>
      </c>
      <c r="E14" s="3"/>
      <c r="H14" s="3">
        <f t="shared" si="0"/>
        <v>1.7460000000000022</v>
      </c>
    </row>
    <row r="15" spans="1:13">
      <c r="B15">
        <v>43.500999999999998</v>
      </c>
      <c r="D15">
        <f t="shared" si="2"/>
        <v>3.2929999999999993</v>
      </c>
      <c r="E15" s="3"/>
      <c r="H15" s="3"/>
    </row>
    <row r="16" spans="1:13">
      <c r="A16" s="6">
        <v>45.551000000000002</v>
      </c>
      <c r="B16">
        <v>47.860999999999997</v>
      </c>
      <c r="D16">
        <f t="shared" si="2"/>
        <v>4.3599999999999994</v>
      </c>
      <c r="E16" s="3"/>
      <c r="H16" s="3">
        <f t="shared" si="0"/>
        <v>-2.3099999999999952</v>
      </c>
    </row>
    <row r="17" spans="1:8">
      <c r="A17" s="6">
        <v>49.82</v>
      </c>
      <c r="B17">
        <v>52.643000000000001</v>
      </c>
      <c r="C17">
        <f t="shared" si="1"/>
        <v>4.2689999999999984</v>
      </c>
      <c r="D17">
        <f t="shared" si="2"/>
        <v>4.7820000000000036</v>
      </c>
      <c r="E17" s="3">
        <f t="shared" si="3"/>
        <v>-0.51300000000000523</v>
      </c>
      <c r="H17" s="3">
        <f t="shared" si="0"/>
        <v>-2.8230000000000004</v>
      </c>
    </row>
    <row r="18" spans="1:8">
      <c r="A18" s="6">
        <v>54.581000000000003</v>
      </c>
      <c r="C18">
        <f t="shared" si="1"/>
        <v>4.7610000000000028</v>
      </c>
      <c r="E18" s="3"/>
      <c r="H18" s="3"/>
    </row>
    <row r="19" spans="1:8">
      <c r="A19" s="6">
        <v>58.640999999999998</v>
      </c>
      <c r="B19">
        <v>60.197000000000003</v>
      </c>
      <c r="C19">
        <f t="shared" si="1"/>
        <v>4.0599999999999952</v>
      </c>
      <c r="E19" s="3"/>
      <c r="H19" s="3">
        <f t="shared" si="0"/>
        <v>-1.5560000000000045</v>
      </c>
    </row>
    <row r="20" spans="1:8">
      <c r="A20" s="6">
        <v>62.710999999999999</v>
      </c>
      <c r="C20">
        <f t="shared" si="1"/>
        <v>4.07</v>
      </c>
      <c r="E20" s="3"/>
      <c r="H20" s="3"/>
    </row>
    <row r="21" spans="1:8">
      <c r="A21" s="6">
        <v>66.694999999999993</v>
      </c>
      <c r="B21">
        <v>64.284000000000006</v>
      </c>
      <c r="C21">
        <f t="shared" si="1"/>
        <v>3.9839999999999947</v>
      </c>
      <c r="E21" s="3"/>
      <c r="H21" s="3">
        <f t="shared" si="0"/>
        <v>2.4109999999999872</v>
      </c>
    </row>
    <row r="22" spans="1:8">
      <c r="A22" s="6">
        <v>70.753</v>
      </c>
      <c r="B22">
        <v>69.941000000000003</v>
      </c>
      <c r="C22">
        <f t="shared" si="1"/>
        <v>4.0580000000000069</v>
      </c>
      <c r="D22">
        <f t="shared" si="2"/>
        <v>5.6569999999999965</v>
      </c>
      <c r="E22" s="3">
        <f t="shared" si="3"/>
        <v>-1.5989999999999895</v>
      </c>
      <c r="H22" s="3">
        <f t="shared" si="0"/>
        <v>0.81199999999999761</v>
      </c>
    </row>
    <row r="23" spans="1:8">
      <c r="A23" s="6">
        <v>74.998999999999995</v>
      </c>
      <c r="B23">
        <v>73.305000000000007</v>
      </c>
      <c r="C23">
        <f t="shared" si="1"/>
        <v>4.2459999999999951</v>
      </c>
      <c r="D23">
        <f t="shared" si="2"/>
        <v>3.3640000000000043</v>
      </c>
      <c r="E23" s="3">
        <f t="shared" si="3"/>
        <v>0.88199999999999079</v>
      </c>
      <c r="H23" s="3">
        <f t="shared" si="0"/>
        <v>1.6939999999999884</v>
      </c>
    </row>
    <row r="24" spans="1:8">
      <c r="A24" s="6">
        <v>78.855999999999995</v>
      </c>
      <c r="B24">
        <v>78.186000000000007</v>
      </c>
      <c r="C24">
        <f t="shared" si="1"/>
        <v>3.8569999999999993</v>
      </c>
      <c r="D24">
        <f t="shared" si="2"/>
        <v>4.8810000000000002</v>
      </c>
      <c r="E24" s="3">
        <f t="shared" si="3"/>
        <v>-1.0240000000000009</v>
      </c>
      <c r="H24" s="3">
        <f t="shared" si="0"/>
        <v>0.66999999999998749</v>
      </c>
    </row>
    <row r="25" spans="1:8">
      <c r="A25" s="6">
        <v>82.281000000000006</v>
      </c>
      <c r="B25">
        <v>80.918999999999997</v>
      </c>
      <c r="C25">
        <f t="shared" si="1"/>
        <v>3.4250000000000114</v>
      </c>
      <c r="D25">
        <f t="shared" si="2"/>
        <v>2.7329999999999899</v>
      </c>
      <c r="E25" s="3">
        <f t="shared" si="3"/>
        <v>0.69200000000002149</v>
      </c>
      <c r="H25" s="3">
        <f t="shared" si="0"/>
        <v>1.362000000000009</v>
      </c>
    </row>
    <row r="26" spans="1:8">
      <c r="A26" s="6">
        <v>86.381</v>
      </c>
      <c r="B26">
        <v>84.617999999999995</v>
      </c>
      <c r="C26">
        <f t="shared" si="1"/>
        <v>4.0999999999999943</v>
      </c>
      <c r="D26">
        <f t="shared" si="2"/>
        <v>3.6989999999999981</v>
      </c>
      <c r="E26" s="3">
        <f t="shared" si="3"/>
        <v>0.40099999999999625</v>
      </c>
      <c r="H26" s="3">
        <f t="shared" si="0"/>
        <v>1.7630000000000052</v>
      </c>
    </row>
    <row r="27" spans="1:8">
      <c r="A27" s="6">
        <v>90.563999999999993</v>
      </c>
      <c r="B27">
        <v>88.394999999999996</v>
      </c>
      <c r="C27">
        <f t="shared" si="1"/>
        <v>4.1829999999999927</v>
      </c>
      <c r="D27">
        <f t="shared" si="2"/>
        <v>3.777000000000001</v>
      </c>
      <c r="E27" s="3">
        <f t="shared" si="3"/>
        <v>0.4059999999999917</v>
      </c>
      <c r="H27" s="3">
        <f t="shared" si="0"/>
        <v>2.1689999999999969</v>
      </c>
    </row>
    <row r="28" spans="1:8">
      <c r="A28" s="6">
        <v>94.561000000000007</v>
      </c>
      <c r="B28">
        <v>93.585999999999999</v>
      </c>
      <c r="C28">
        <f t="shared" si="1"/>
        <v>3.9970000000000141</v>
      </c>
      <c r="D28">
        <f t="shared" si="2"/>
        <v>5.1910000000000025</v>
      </c>
      <c r="E28" s="3">
        <f t="shared" si="3"/>
        <v>-1.1939999999999884</v>
      </c>
      <c r="H28" s="3">
        <f t="shared" si="0"/>
        <v>0.97500000000000853</v>
      </c>
    </row>
    <row r="29" spans="1:8">
      <c r="A29" s="6">
        <v>98.933000000000007</v>
      </c>
      <c r="B29">
        <v>97.277000000000001</v>
      </c>
      <c r="C29">
        <f t="shared" si="1"/>
        <v>4.3719999999999999</v>
      </c>
      <c r="D29">
        <f t="shared" si="2"/>
        <v>3.6910000000000025</v>
      </c>
      <c r="E29" s="3">
        <f t="shared" si="3"/>
        <v>0.68099999999999739</v>
      </c>
      <c r="H29" s="3">
        <f t="shared" si="0"/>
        <v>1.6560000000000059</v>
      </c>
    </row>
    <row r="30" spans="1:8">
      <c r="A30" s="6">
        <v>102.66500000000001</v>
      </c>
      <c r="B30">
        <v>100.77200000000001</v>
      </c>
      <c r="C30">
        <f t="shared" si="1"/>
        <v>3.7319999999999993</v>
      </c>
      <c r="D30">
        <f t="shared" si="2"/>
        <v>3.4950000000000045</v>
      </c>
      <c r="E30" s="3">
        <f t="shared" si="3"/>
        <v>0.23699999999999477</v>
      </c>
      <c r="H30" s="3">
        <f t="shared" si="0"/>
        <v>1.8930000000000007</v>
      </c>
    </row>
    <row r="31" spans="1:8">
      <c r="A31" s="6">
        <v>106.648</v>
      </c>
      <c r="B31">
        <v>105.482</v>
      </c>
      <c r="C31">
        <f t="shared" si="1"/>
        <v>3.9829999999999899</v>
      </c>
      <c r="D31">
        <f t="shared" si="2"/>
        <v>4.7099999999999937</v>
      </c>
      <c r="E31" s="3">
        <f t="shared" si="3"/>
        <v>-0.72700000000000387</v>
      </c>
      <c r="H31" s="3">
        <f t="shared" si="0"/>
        <v>1.1659999999999968</v>
      </c>
    </row>
    <row r="32" spans="1:8">
      <c r="B32">
        <v>108.56399999999999</v>
      </c>
      <c r="D32">
        <f t="shared" si="2"/>
        <v>3.0819999999999936</v>
      </c>
      <c r="E32" s="3"/>
      <c r="H32" s="3"/>
    </row>
    <row r="33" spans="1:8">
      <c r="A33" s="6">
        <v>111.172</v>
      </c>
      <c r="B33">
        <v>110.404</v>
      </c>
      <c r="D33">
        <f t="shared" si="2"/>
        <v>1.8400000000000034</v>
      </c>
      <c r="E33" s="3"/>
      <c r="H33" s="3">
        <f t="shared" si="0"/>
        <v>0.76800000000000068</v>
      </c>
    </row>
    <row r="34" spans="1:8">
      <c r="B34">
        <v>112.97799999999999</v>
      </c>
      <c r="D34">
        <f t="shared" si="2"/>
        <v>2.5739999999999981</v>
      </c>
      <c r="E34" s="3"/>
      <c r="H34" s="3"/>
    </row>
    <row r="35" spans="1:8">
      <c r="A35" s="6">
        <v>115.396</v>
      </c>
      <c r="B35">
        <v>115.283</v>
      </c>
      <c r="D35">
        <f t="shared" si="2"/>
        <v>2.3050000000000068</v>
      </c>
      <c r="E35" s="3"/>
      <c r="H35" s="3">
        <f t="shared" si="0"/>
        <v>0.11299999999999955</v>
      </c>
    </row>
    <row r="36" spans="1:8">
      <c r="A36" s="6">
        <v>119.553</v>
      </c>
      <c r="B36">
        <v>118.367</v>
      </c>
      <c r="C36">
        <f t="shared" si="1"/>
        <v>4.1569999999999965</v>
      </c>
      <c r="D36">
        <f t="shared" si="2"/>
        <v>3.0840000000000032</v>
      </c>
      <c r="E36" s="3">
        <f t="shared" si="3"/>
        <v>1.0729999999999933</v>
      </c>
      <c r="H36" s="3">
        <f t="shared" si="0"/>
        <v>1.1859999999999928</v>
      </c>
    </row>
    <row r="37" spans="1:8">
      <c r="A37" s="6">
        <v>123.874</v>
      </c>
      <c r="B37">
        <v>122.386</v>
      </c>
      <c r="C37">
        <f t="shared" si="1"/>
        <v>4.320999999999998</v>
      </c>
      <c r="D37">
        <f t="shared" si="2"/>
        <v>4.0189999999999912</v>
      </c>
      <c r="E37" s="3">
        <f t="shared" si="3"/>
        <v>0.30200000000000671</v>
      </c>
      <c r="H37" s="3">
        <f t="shared" si="0"/>
        <v>1.4879999999999995</v>
      </c>
    </row>
    <row r="38" spans="1:8">
      <c r="A38" s="6">
        <v>127.92</v>
      </c>
      <c r="B38">
        <v>125.53100000000001</v>
      </c>
      <c r="C38">
        <f t="shared" si="1"/>
        <v>4.0460000000000065</v>
      </c>
      <c r="D38">
        <f t="shared" si="2"/>
        <v>3.1450000000000102</v>
      </c>
      <c r="E38" s="3">
        <f t="shared" si="3"/>
        <v>0.90099999999999625</v>
      </c>
      <c r="H38" s="3">
        <f t="shared" si="0"/>
        <v>2.3889999999999958</v>
      </c>
    </row>
    <row r="39" spans="1:8">
      <c r="A39" s="6">
        <v>132.52600000000001</v>
      </c>
      <c r="B39">
        <v>131.16200000000001</v>
      </c>
      <c r="C39">
        <f t="shared" si="1"/>
        <v>4.6060000000000088</v>
      </c>
      <c r="D39">
        <f t="shared" si="2"/>
        <v>5.6310000000000002</v>
      </c>
      <c r="E39" s="3">
        <f t="shared" si="3"/>
        <v>-1.0249999999999915</v>
      </c>
      <c r="H39" s="3">
        <f t="shared" si="0"/>
        <v>1.3640000000000043</v>
      </c>
    </row>
    <row r="40" spans="1:8">
      <c r="B40">
        <v>133.85499999999999</v>
      </c>
      <c r="D40">
        <f t="shared" si="2"/>
        <v>2.6929999999999836</v>
      </c>
      <c r="E40" s="3"/>
      <c r="H40" s="3"/>
    </row>
    <row r="41" spans="1:8">
      <c r="A41" s="6">
        <v>136.845</v>
      </c>
      <c r="B41">
        <v>138.22900000000001</v>
      </c>
      <c r="D41">
        <f t="shared" si="2"/>
        <v>4.3740000000000236</v>
      </c>
      <c r="E41" s="3"/>
      <c r="H41" s="3">
        <f t="shared" si="0"/>
        <v>-1.3840000000000146</v>
      </c>
    </row>
    <row r="42" spans="1:8">
      <c r="A42" s="6">
        <v>141.80699999999999</v>
      </c>
      <c r="C42">
        <f t="shared" si="1"/>
        <v>4.9619999999999891</v>
      </c>
      <c r="E42" s="3"/>
      <c r="H42" s="3"/>
    </row>
    <row r="43" spans="1:8">
      <c r="A43" s="6">
        <v>145.88900000000001</v>
      </c>
      <c r="B43">
        <v>144.096</v>
      </c>
      <c r="C43">
        <f t="shared" si="1"/>
        <v>4.0820000000000221</v>
      </c>
      <c r="E43" s="3"/>
      <c r="H43" s="3">
        <f t="shared" si="0"/>
        <v>1.7930000000000064</v>
      </c>
    </row>
    <row r="44" spans="1:8">
      <c r="B44">
        <v>146.387</v>
      </c>
      <c r="D44">
        <f t="shared" si="2"/>
        <v>2.2909999999999968</v>
      </c>
      <c r="E44" s="3"/>
      <c r="H44" s="3"/>
    </row>
    <row r="45" spans="1:8">
      <c r="A45" s="6">
        <v>149.791</v>
      </c>
      <c r="B45">
        <v>149.17699999999999</v>
      </c>
      <c r="D45">
        <f t="shared" si="2"/>
        <v>2.789999999999992</v>
      </c>
      <c r="E45" s="3"/>
      <c r="H45" s="3">
        <f t="shared" si="0"/>
        <v>0.61400000000000432</v>
      </c>
    </row>
    <row r="46" spans="1:8">
      <c r="B46">
        <v>151.71</v>
      </c>
      <c r="D46">
        <f t="shared" si="2"/>
        <v>2.5330000000000155</v>
      </c>
      <c r="E46" s="3"/>
      <c r="H46" s="3"/>
    </row>
    <row r="47" spans="1:8">
      <c r="A47" s="6">
        <v>154.38300000000001</v>
      </c>
      <c r="B47">
        <v>154.09299999999999</v>
      </c>
      <c r="D47">
        <f t="shared" si="2"/>
        <v>2.3829999999999814</v>
      </c>
      <c r="E47" s="3"/>
      <c r="H47" s="3">
        <f t="shared" si="0"/>
        <v>0.29000000000002046</v>
      </c>
    </row>
    <row r="48" spans="1:8">
      <c r="B48">
        <v>156.46</v>
      </c>
      <c r="D48">
        <f t="shared" si="2"/>
        <v>2.3670000000000186</v>
      </c>
      <c r="E48" s="3"/>
      <c r="H48" s="3"/>
    </row>
    <row r="49" spans="1:8">
      <c r="A49" s="6">
        <v>158.05600000000001</v>
      </c>
      <c r="B49">
        <v>159.15899999999999</v>
      </c>
      <c r="D49">
        <f t="shared" si="2"/>
        <v>2.6989999999999839</v>
      </c>
      <c r="E49" s="3"/>
      <c r="H49" s="3">
        <f t="shared" si="0"/>
        <v>-1.1029999999999802</v>
      </c>
    </row>
    <row r="50" spans="1:8">
      <c r="A50" s="6">
        <v>161.90600000000001</v>
      </c>
      <c r="B50">
        <v>162.18299999999999</v>
      </c>
      <c r="C50">
        <f t="shared" si="1"/>
        <v>3.8499999999999943</v>
      </c>
      <c r="D50">
        <f t="shared" si="2"/>
        <v>3.0240000000000009</v>
      </c>
      <c r="E50" s="3">
        <f t="shared" si="3"/>
        <v>0.82599999999999341</v>
      </c>
      <c r="H50" s="3">
        <f t="shared" si="0"/>
        <v>-0.27699999999998681</v>
      </c>
    </row>
    <row r="51" spans="1:8">
      <c r="A51" s="6">
        <v>165.67</v>
      </c>
      <c r="B51">
        <v>164.31399999999999</v>
      </c>
      <c r="C51">
        <f t="shared" si="1"/>
        <v>3.7639999999999816</v>
      </c>
      <c r="D51">
        <f t="shared" si="2"/>
        <v>2.1310000000000002</v>
      </c>
      <c r="E51" s="3">
        <f t="shared" si="3"/>
        <v>1.6329999999999814</v>
      </c>
      <c r="H51" s="3">
        <f t="shared" si="0"/>
        <v>1.3559999999999945</v>
      </c>
    </row>
    <row r="52" spans="1:8">
      <c r="B52">
        <v>167.42699999999999</v>
      </c>
      <c r="D52">
        <f t="shared" si="2"/>
        <v>3.1129999999999995</v>
      </c>
      <c r="E52" s="3"/>
      <c r="H52" s="3"/>
    </row>
    <row r="53" spans="1:8">
      <c r="B53">
        <v>171.16499999999999</v>
      </c>
      <c r="D53">
        <f t="shared" si="2"/>
        <v>3.7379999999999995</v>
      </c>
      <c r="E53" s="3"/>
      <c r="H53" s="3"/>
    </row>
    <row r="54" spans="1:8">
      <c r="A54" s="7">
        <v>172.512</v>
      </c>
      <c r="B54">
        <v>173.51400000000001</v>
      </c>
      <c r="D54">
        <f t="shared" si="2"/>
        <v>2.349000000000018</v>
      </c>
      <c r="E54" s="3"/>
      <c r="H54" s="3">
        <f t="shared" si="0"/>
        <v>-1.0020000000000095</v>
      </c>
    </row>
    <row r="55" spans="1:8">
      <c r="A55" s="7">
        <v>178.46299999999999</v>
      </c>
      <c r="B55">
        <v>176.31100000000001</v>
      </c>
      <c r="C55">
        <f t="shared" si="1"/>
        <v>5.9509999999999934</v>
      </c>
      <c r="D55">
        <f t="shared" si="2"/>
        <v>2.796999999999997</v>
      </c>
      <c r="E55" s="3">
        <f t="shared" si="3"/>
        <v>3.1539999999999964</v>
      </c>
      <c r="H55" s="3">
        <f t="shared" si="0"/>
        <v>2.1519999999999868</v>
      </c>
    </row>
    <row r="56" spans="1:8">
      <c r="A56" s="7">
        <v>180.054</v>
      </c>
      <c r="B56">
        <v>179.28800000000001</v>
      </c>
      <c r="C56">
        <f t="shared" si="1"/>
        <v>1.5910000000000082</v>
      </c>
      <c r="D56">
        <f t="shared" si="2"/>
        <v>2.9770000000000039</v>
      </c>
      <c r="E56" s="3">
        <f t="shared" si="3"/>
        <v>-1.3859999999999957</v>
      </c>
      <c r="H56" s="3">
        <f t="shared" si="0"/>
        <v>0.76599999999999113</v>
      </c>
    </row>
    <row r="57" spans="1:8">
      <c r="B57">
        <v>182.44800000000001</v>
      </c>
      <c r="D57">
        <f t="shared" si="2"/>
        <v>3.1599999999999966</v>
      </c>
      <c r="E57" s="3"/>
      <c r="H57" s="3"/>
    </row>
    <row r="58" spans="1:8">
      <c r="B58">
        <v>184.95699999999999</v>
      </c>
      <c r="D58">
        <f t="shared" si="2"/>
        <v>2.5089999999999861</v>
      </c>
      <c r="E58" s="3"/>
      <c r="H58" s="3"/>
    </row>
    <row r="59" spans="1:8">
      <c r="B59">
        <v>187.708</v>
      </c>
      <c r="D59">
        <f t="shared" si="2"/>
        <v>2.7510000000000048</v>
      </c>
      <c r="E59" s="3"/>
      <c r="H59" s="3"/>
    </row>
    <row r="60" spans="1:8">
      <c r="A60" s="6">
        <v>190.50299999999999</v>
      </c>
      <c r="B60">
        <v>190.226</v>
      </c>
      <c r="D60">
        <f t="shared" si="2"/>
        <v>2.5180000000000007</v>
      </c>
      <c r="E60" s="3"/>
      <c r="H60" s="3">
        <f t="shared" si="0"/>
        <v>0.27699999999998681</v>
      </c>
    </row>
    <row r="61" spans="1:8">
      <c r="A61" s="6">
        <v>194.38</v>
      </c>
      <c r="B61">
        <v>192.131</v>
      </c>
      <c r="C61">
        <f t="shared" si="1"/>
        <v>3.8770000000000095</v>
      </c>
      <c r="D61">
        <f t="shared" si="2"/>
        <v>1.9050000000000011</v>
      </c>
      <c r="E61" s="3">
        <f t="shared" si="3"/>
        <v>1.9720000000000084</v>
      </c>
      <c r="H61" s="3">
        <f t="shared" si="0"/>
        <v>2.2489999999999952</v>
      </c>
    </row>
    <row r="62" spans="1:8">
      <c r="A62" s="6">
        <v>197.73400000000001</v>
      </c>
      <c r="B62">
        <v>196.70400000000001</v>
      </c>
      <c r="C62">
        <f t="shared" si="1"/>
        <v>3.3540000000000134</v>
      </c>
      <c r="D62">
        <f t="shared" si="2"/>
        <v>4.5730000000000075</v>
      </c>
      <c r="E62" s="3">
        <f t="shared" si="3"/>
        <v>-1.2189999999999941</v>
      </c>
      <c r="H62" s="3">
        <f t="shared" si="0"/>
        <v>1.0300000000000011</v>
      </c>
    </row>
    <row r="63" spans="1:8">
      <c r="B63">
        <v>201.04599999999999</v>
      </c>
      <c r="D63">
        <f t="shared" si="2"/>
        <v>4.3419999999999845</v>
      </c>
      <c r="E63" s="3"/>
      <c r="H63" s="3"/>
    </row>
    <row r="64" spans="1:8">
      <c r="A64" s="6">
        <v>203.7</v>
      </c>
      <c r="B64">
        <v>204.37100000000001</v>
      </c>
      <c r="D64">
        <f t="shared" si="2"/>
        <v>3.3250000000000171</v>
      </c>
      <c r="E64" s="3"/>
      <c r="H64" s="3">
        <f t="shared" si="0"/>
        <v>-0.67100000000002069</v>
      </c>
    </row>
    <row r="65" spans="1:13">
      <c r="A65" s="6">
        <v>208.59299999999999</v>
      </c>
      <c r="B65">
        <v>207.9</v>
      </c>
      <c r="C65">
        <f t="shared" si="1"/>
        <v>4.8930000000000007</v>
      </c>
      <c r="D65">
        <f t="shared" si="2"/>
        <v>3.5289999999999964</v>
      </c>
      <c r="E65" s="3">
        <f t="shared" si="3"/>
        <v>1.3640000000000043</v>
      </c>
      <c r="H65" s="3">
        <f t="shared" si="0"/>
        <v>0.69299999999998363</v>
      </c>
    </row>
    <row r="66" spans="1:13">
      <c r="A66" s="6">
        <v>212.76499999999999</v>
      </c>
      <c r="B66">
        <v>211.89599999999999</v>
      </c>
      <c r="C66">
        <f t="shared" si="1"/>
        <v>4.171999999999997</v>
      </c>
      <c r="D66">
        <f t="shared" si="2"/>
        <v>3.9959999999999809</v>
      </c>
      <c r="E66" s="3">
        <f t="shared" si="3"/>
        <v>0.17600000000001614</v>
      </c>
      <c r="H66" s="3">
        <f t="shared" si="0"/>
        <v>0.86899999999999977</v>
      </c>
    </row>
    <row r="67" spans="1:13">
      <c r="A67" s="6">
        <v>216.73599999999999</v>
      </c>
      <c r="B67">
        <v>215.48699999999999</v>
      </c>
      <c r="C67">
        <f t="shared" si="1"/>
        <v>3.9710000000000036</v>
      </c>
      <c r="D67">
        <f t="shared" si="2"/>
        <v>3.5910000000000082</v>
      </c>
      <c r="E67" s="3">
        <f t="shared" si="3"/>
        <v>0.37999999999999545</v>
      </c>
      <c r="H67" s="3">
        <f t="shared" si="0"/>
        <v>1.2489999999999952</v>
      </c>
    </row>
    <row r="68" spans="1:13">
      <c r="A68" s="6">
        <v>220.10300000000001</v>
      </c>
      <c r="B68">
        <v>221.042</v>
      </c>
      <c r="C68">
        <f t="shared" si="1"/>
        <v>3.3670000000000186</v>
      </c>
      <c r="D68">
        <f t="shared" si="2"/>
        <v>5.5550000000000068</v>
      </c>
      <c r="E68" s="3">
        <f t="shared" si="3"/>
        <v>-2.1879999999999882</v>
      </c>
      <c r="H68" s="3">
        <f t="shared" ref="H68:H94" si="4">A68-B68</f>
        <v>-0.93899999999999295</v>
      </c>
    </row>
    <row r="69" spans="1:13">
      <c r="A69" s="6">
        <v>223.34800000000001</v>
      </c>
      <c r="B69">
        <v>223.637</v>
      </c>
      <c r="C69">
        <f t="shared" si="1"/>
        <v>3.2450000000000045</v>
      </c>
      <c r="D69">
        <f t="shared" si="2"/>
        <v>2.5949999999999989</v>
      </c>
      <c r="E69" s="3">
        <f t="shared" si="3"/>
        <v>0.65000000000000568</v>
      </c>
      <c r="H69" s="3">
        <f t="shared" si="4"/>
        <v>-0.28899999999998727</v>
      </c>
      <c r="J69" s="2" t="s">
        <v>47</v>
      </c>
    </row>
    <row r="70" spans="1:13">
      <c r="B70">
        <v>226.423</v>
      </c>
      <c r="D70">
        <f t="shared" si="2"/>
        <v>2.7860000000000014</v>
      </c>
      <c r="E70" s="3"/>
      <c r="H70" s="3"/>
    </row>
    <row r="71" spans="1:13">
      <c r="B71">
        <v>228.39500000000001</v>
      </c>
      <c r="D71">
        <f t="shared" ref="D71:D94" si="5">B71-B70</f>
        <v>1.9720000000000084</v>
      </c>
      <c r="E71" s="3"/>
      <c r="H71" s="3"/>
      <c r="J71">
        <v>228.39500000000001</v>
      </c>
      <c r="L71" t="s">
        <v>14</v>
      </c>
      <c r="M71">
        <f>AVERAGE(K72:K77)</f>
        <v>3.4559999999999982</v>
      </c>
    </row>
    <row r="72" spans="1:13">
      <c r="B72">
        <v>231.90899999999999</v>
      </c>
      <c r="D72">
        <f t="shared" si="5"/>
        <v>3.5139999999999816</v>
      </c>
      <c r="E72" s="3"/>
      <c r="H72" s="3"/>
      <c r="J72">
        <v>231.90899999999999</v>
      </c>
      <c r="K72">
        <f t="shared" ref="K72:K77" si="6">J72-J71</f>
        <v>3.5139999999999816</v>
      </c>
      <c r="L72" t="s">
        <v>13</v>
      </c>
      <c r="M72">
        <f>STDEV(K72:K77)</f>
        <v>1.3422814905972544</v>
      </c>
    </row>
    <row r="73" spans="1:13">
      <c r="B73">
        <v>232.85599999999999</v>
      </c>
      <c r="D73">
        <f t="shared" si="5"/>
        <v>0.94700000000000273</v>
      </c>
      <c r="E73" s="3"/>
      <c r="H73" s="3"/>
      <c r="J73">
        <v>232.85599999999999</v>
      </c>
      <c r="K73">
        <f t="shared" si="6"/>
        <v>0.94700000000000273</v>
      </c>
    </row>
    <row r="74" spans="1:13">
      <c r="A74" s="7">
        <v>237.804</v>
      </c>
      <c r="B74">
        <v>237.35499999999999</v>
      </c>
      <c r="D74">
        <f t="shared" si="5"/>
        <v>4.4989999999999952</v>
      </c>
      <c r="E74" s="3"/>
      <c r="H74" s="3">
        <f t="shared" si="4"/>
        <v>0.44900000000001228</v>
      </c>
      <c r="J74">
        <v>237.35499999999999</v>
      </c>
      <c r="K74">
        <f t="shared" si="6"/>
        <v>4.4989999999999952</v>
      </c>
    </row>
    <row r="75" spans="1:13">
      <c r="A75" s="7">
        <v>242.988</v>
      </c>
      <c r="B75">
        <v>240.49100000000001</v>
      </c>
      <c r="C75">
        <f t="shared" ref="C75:C94" si="7">A75-A74</f>
        <v>5.1839999999999975</v>
      </c>
      <c r="D75">
        <f t="shared" si="5"/>
        <v>3.1360000000000241</v>
      </c>
      <c r="E75" s="3">
        <f t="shared" ref="E75:E94" si="8">C75-D75</f>
        <v>2.0479999999999734</v>
      </c>
      <c r="H75" s="3">
        <f t="shared" si="4"/>
        <v>2.4969999999999857</v>
      </c>
      <c r="J75">
        <v>240.49100000000001</v>
      </c>
      <c r="K75">
        <f t="shared" si="6"/>
        <v>3.1360000000000241</v>
      </c>
    </row>
    <row r="76" spans="1:13">
      <c r="A76" s="7">
        <v>244.75200000000001</v>
      </c>
      <c r="B76">
        <v>244.69499999999999</v>
      </c>
      <c r="C76">
        <f t="shared" si="7"/>
        <v>1.76400000000001</v>
      </c>
      <c r="D76">
        <f t="shared" si="5"/>
        <v>4.2039999999999793</v>
      </c>
      <c r="E76" s="3">
        <f t="shared" si="8"/>
        <v>-2.4399999999999693</v>
      </c>
      <c r="H76" s="3">
        <f t="shared" si="4"/>
        <v>5.7000000000016371E-2</v>
      </c>
      <c r="J76">
        <v>244.69499999999999</v>
      </c>
      <c r="K76">
        <f t="shared" si="6"/>
        <v>4.2039999999999793</v>
      </c>
    </row>
    <row r="77" spans="1:13">
      <c r="A77" s="7">
        <v>246.256</v>
      </c>
      <c r="C77">
        <f t="shared" si="7"/>
        <v>1.5039999999999907</v>
      </c>
      <c r="E77" s="3"/>
      <c r="H77" s="3"/>
      <c r="J77">
        <v>249.131</v>
      </c>
      <c r="K77">
        <f t="shared" si="6"/>
        <v>4.436000000000007</v>
      </c>
    </row>
    <row r="78" spans="1:13">
      <c r="A78" s="7">
        <v>247.864</v>
      </c>
      <c r="C78">
        <f t="shared" si="7"/>
        <v>1.6080000000000041</v>
      </c>
      <c r="E78" s="3"/>
      <c r="H78" s="3"/>
    </row>
    <row r="79" spans="1:13">
      <c r="A79" s="7">
        <v>249.48</v>
      </c>
      <c r="B79">
        <v>249.131</v>
      </c>
      <c r="C79">
        <f t="shared" si="7"/>
        <v>1.6159999999999854</v>
      </c>
      <c r="E79" s="3"/>
      <c r="H79" s="3">
        <f t="shared" si="4"/>
        <v>0.34899999999998954</v>
      </c>
    </row>
    <row r="80" spans="1:13">
      <c r="A80" s="6">
        <v>253.11</v>
      </c>
      <c r="B80">
        <v>252.18199999999999</v>
      </c>
      <c r="C80">
        <f t="shared" si="7"/>
        <v>3.6300000000000239</v>
      </c>
      <c r="D80">
        <f t="shared" si="5"/>
        <v>3.0509999999999877</v>
      </c>
      <c r="E80" s="3">
        <f t="shared" si="8"/>
        <v>0.57900000000003615</v>
      </c>
      <c r="H80" s="3">
        <f t="shared" si="4"/>
        <v>0.92800000000002569</v>
      </c>
    </row>
    <row r="81" spans="1:8">
      <c r="B81">
        <v>254.40600000000001</v>
      </c>
      <c r="D81">
        <f t="shared" si="5"/>
        <v>2.224000000000018</v>
      </c>
      <c r="E81" s="3"/>
      <c r="H81" s="3"/>
    </row>
    <row r="82" spans="1:8">
      <c r="A82" s="6">
        <v>256.72699999999998</v>
      </c>
      <c r="B82">
        <v>257.15199999999999</v>
      </c>
      <c r="D82">
        <f t="shared" si="5"/>
        <v>2.7459999999999809</v>
      </c>
      <c r="E82" s="3"/>
      <c r="H82" s="3">
        <f t="shared" si="4"/>
        <v>-0.42500000000001137</v>
      </c>
    </row>
    <row r="83" spans="1:8">
      <c r="A83" s="6">
        <v>260.56599999999997</v>
      </c>
      <c r="B83">
        <v>259.71899999999999</v>
      </c>
      <c r="C83">
        <f t="shared" si="7"/>
        <v>3.8389999999999986</v>
      </c>
      <c r="D83">
        <f t="shared" si="5"/>
        <v>2.5670000000000073</v>
      </c>
      <c r="E83" s="3">
        <f t="shared" si="8"/>
        <v>1.2719999999999914</v>
      </c>
      <c r="H83" s="3">
        <f t="shared" si="4"/>
        <v>0.84699999999997999</v>
      </c>
    </row>
    <row r="84" spans="1:8">
      <c r="B84">
        <v>261.43599999999998</v>
      </c>
      <c r="D84">
        <f t="shared" si="5"/>
        <v>1.7169999999999845</v>
      </c>
      <c r="E84" s="3"/>
      <c r="H84" s="3"/>
    </row>
    <row r="85" spans="1:8">
      <c r="A85" s="6">
        <v>264.95800000000003</v>
      </c>
      <c r="B85">
        <v>265.22699999999998</v>
      </c>
      <c r="D85">
        <f t="shared" si="5"/>
        <v>3.7909999999999968</v>
      </c>
      <c r="E85" s="3"/>
      <c r="H85" s="3">
        <f t="shared" si="4"/>
        <v>-0.26899999999994861</v>
      </c>
    </row>
    <row r="86" spans="1:8">
      <c r="A86" s="6">
        <v>268.80200000000002</v>
      </c>
      <c r="B86">
        <v>270.69799999999998</v>
      </c>
      <c r="C86">
        <f t="shared" si="7"/>
        <v>3.8439999999999941</v>
      </c>
      <c r="D86">
        <f t="shared" si="5"/>
        <v>5.4710000000000036</v>
      </c>
      <c r="E86" s="3">
        <f t="shared" si="8"/>
        <v>-1.6270000000000095</v>
      </c>
      <c r="H86" s="3">
        <f t="shared" si="4"/>
        <v>-1.8959999999999582</v>
      </c>
    </row>
    <row r="87" spans="1:8">
      <c r="A87" s="6">
        <v>272.995</v>
      </c>
      <c r="B87">
        <v>273.54899999999998</v>
      </c>
      <c r="C87">
        <f t="shared" si="7"/>
        <v>4.1929999999999836</v>
      </c>
      <c r="D87">
        <f t="shared" si="5"/>
        <v>2.8509999999999991</v>
      </c>
      <c r="E87" s="3">
        <f t="shared" si="8"/>
        <v>1.3419999999999845</v>
      </c>
      <c r="H87" s="3">
        <f t="shared" si="4"/>
        <v>-0.55399999999997362</v>
      </c>
    </row>
    <row r="88" spans="1:8">
      <c r="A88" s="6">
        <v>277.30700000000002</v>
      </c>
      <c r="B88">
        <v>277.72500000000002</v>
      </c>
      <c r="C88">
        <f t="shared" si="7"/>
        <v>4.3120000000000118</v>
      </c>
      <c r="D88">
        <f t="shared" si="5"/>
        <v>4.1760000000000446</v>
      </c>
      <c r="E88" s="3">
        <f t="shared" si="8"/>
        <v>0.13599999999996726</v>
      </c>
      <c r="H88" s="3">
        <f t="shared" si="4"/>
        <v>-0.41800000000000637</v>
      </c>
    </row>
    <row r="89" spans="1:8">
      <c r="A89" s="6">
        <v>281.59399999999999</v>
      </c>
      <c r="B89">
        <v>281.37799999999999</v>
      </c>
      <c r="C89">
        <f t="shared" si="7"/>
        <v>4.2869999999999777</v>
      </c>
      <c r="D89">
        <f t="shared" si="5"/>
        <v>3.6529999999999632</v>
      </c>
      <c r="E89" s="3">
        <f t="shared" si="8"/>
        <v>0.63400000000001455</v>
      </c>
      <c r="H89" s="3">
        <f t="shared" si="4"/>
        <v>0.21600000000000819</v>
      </c>
    </row>
    <row r="90" spans="1:8">
      <c r="A90" s="6">
        <v>285.69499999999999</v>
      </c>
      <c r="B90">
        <v>285.25400000000002</v>
      </c>
      <c r="C90">
        <f t="shared" si="7"/>
        <v>4.1009999999999991</v>
      </c>
      <c r="D90">
        <f t="shared" si="5"/>
        <v>3.8760000000000332</v>
      </c>
      <c r="E90" s="3">
        <f t="shared" si="8"/>
        <v>0.22499999999996589</v>
      </c>
      <c r="H90" s="3">
        <f t="shared" si="4"/>
        <v>0.44099999999997408</v>
      </c>
    </row>
    <row r="91" spans="1:8">
      <c r="A91" s="6">
        <v>289.73399999999998</v>
      </c>
      <c r="B91">
        <v>289.66699999999997</v>
      </c>
      <c r="C91">
        <f t="shared" si="7"/>
        <v>4.0389999999999873</v>
      </c>
      <c r="D91">
        <f t="shared" si="5"/>
        <v>4.4129999999999541</v>
      </c>
      <c r="E91" s="3">
        <f t="shared" si="8"/>
        <v>-0.3739999999999668</v>
      </c>
      <c r="H91" s="3">
        <f t="shared" si="4"/>
        <v>6.7000000000007276E-2</v>
      </c>
    </row>
    <row r="92" spans="1:8">
      <c r="B92">
        <v>292.32900000000001</v>
      </c>
      <c r="D92">
        <f t="shared" si="5"/>
        <v>2.6620000000000346</v>
      </c>
      <c r="E92" s="3"/>
      <c r="H92" s="3"/>
    </row>
    <row r="93" spans="1:8">
      <c r="A93" s="6">
        <v>293.32100000000003</v>
      </c>
      <c r="B93">
        <v>293.93</v>
      </c>
      <c r="D93">
        <f t="shared" si="5"/>
        <v>1.6009999999999991</v>
      </c>
      <c r="E93" s="3"/>
      <c r="H93" s="3">
        <f t="shared" si="4"/>
        <v>-0.60899999999998045</v>
      </c>
    </row>
    <row r="94" spans="1:8">
      <c r="A94" s="6">
        <v>296.858</v>
      </c>
      <c r="B94">
        <v>296.99400000000003</v>
      </c>
      <c r="C94">
        <f t="shared" si="7"/>
        <v>3.5369999999999777</v>
      </c>
      <c r="D94">
        <f t="shared" si="5"/>
        <v>3.0640000000000214</v>
      </c>
      <c r="E94" s="3">
        <f t="shared" si="8"/>
        <v>0.47299999999995634</v>
      </c>
      <c r="H94" s="3">
        <f t="shared" si="4"/>
        <v>-0.1360000000000241</v>
      </c>
    </row>
    <row r="95" spans="1:8">
      <c r="B95">
        <v>298.75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Sensors</vt:lpstr>
      <vt:lpstr>Breathing pattern</vt:lpstr>
      <vt:lpstr>Pulse</vt:lpstr>
      <vt:lpstr>L Lu1</vt:lpstr>
      <vt:lpstr>L LU1+6mm</vt:lpstr>
      <vt:lpstr>R LU1</vt:lpstr>
      <vt:lpstr>R LU1+6mm</vt:lpstr>
      <vt:lpstr>R LU6</vt:lpstr>
      <vt:lpstr>R LU9</vt:lpstr>
      <vt:lpstr>Fig.1inset</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2018-10-14T10:48:50Z</dcterms:modified>
</cp:coreProperties>
</file>