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8745"/>
  </bookViews>
  <sheets>
    <sheet name="vogel six story" sheetId="4" r:id="rId1"/>
    <sheet name="107%" sheetId="14" r:id="rId2"/>
    <sheet name="106%" sheetId="15" r:id="rId3"/>
    <sheet name="Plan1" sheetId="10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5" l="1"/>
  <c r="X12" i="15"/>
  <c r="Z12" i="15" s="1"/>
  <c r="Y11" i="15"/>
  <c r="Z11" i="15" s="1"/>
  <c r="X11" i="15"/>
  <c r="Y10" i="15"/>
  <c r="X10" i="15"/>
  <c r="Z10" i="15" s="1"/>
  <c r="Y9" i="15"/>
  <c r="Z9" i="15" s="1"/>
  <c r="X9" i="15"/>
  <c r="Y8" i="15"/>
  <c r="X8" i="15"/>
  <c r="Z8" i="15" s="1"/>
  <c r="Y7" i="15"/>
  <c r="Z7" i="15" s="1"/>
  <c r="X7" i="15"/>
  <c r="Y6" i="15"/>
  <c r="X6" i="15"/>
  <c r="Y5" i="15"/>
  <c r="X5" i="15"/>
  <c r="I5" i="15"/>
  <c r="Y4" i="15"/>
  <c r="X4" i="15"/>
  <c r="Y3" i="15"/>
  <c r="X3" i="15"/>
  <c r="I3" i="15"/>
  <c r="G1" i="15"/>
  <c r="F1" i="15"/>
  <c r="E1" i="15"/>
  <c r="Z3" i="15" l="1"/>
  <c r="H4" i="15"/>
  <c r="H2" i="15"/>
  <c r="H12" i="15"/>
  <c r="H10" i="15"/>
  <c r="H8" i="15"/>
  <c r="I11" i="15"/>
  <c r="I9" i="15"/>
  <c r="I14" i="15"/>
  <c r="H13" i="15"/>
  <c r="H11" i="15"/>
  <c r="H9" i="15"/>
  <c r="I4" i="15"/>
  <c r="I2" i="15"/>
  <c r="K2" i="15" s="1"/>
  <c r="M3" i="15" s="1"/>
  <c r="H3" i="15"/>
  <c r="H5" i="15"/>
  <c r="Z5" i="15"/>
  <c r="H7" i="15"/>
  <c r="J7" i="15" s="1"/>
  <c r="M12" i="15" s="1"/>
  <c r="I7" i="15"/>
  <c r="H6" i="15"/>
  <c r="J6" i="15" s="1"/>
  <c r="M10" i="15" s="1"/>
  <c r="H72" i="15"/>
  <c r="H68" i="15"/>
  <c r="H70" i="15"/>
  <c r="H66" i="15"/>
  <c r="H73" i="15"/>
  <c r="H65" i="15"/>
  <c r="H62" i="15"/>
  <c r="H67" i="15"/>
  <c r="H64" i="15"/>
  <c r="H71" i="15"/>
  <c r="H69" i="15"/>
  <c r="H63" i="15"/>
  <c r="Z4" i="15"/>
  <c r="I73" i="15"/>
  <c r="I69" i="15"/>
  <c r="I65" i="15"/>
  <c r="K65" i="15" s="1"/>
  <c r="N57" i="15" s="1"/>
  <c r="I71" i="15"/>
  <c r="K71" i="15" s="1"/>
  <c r="N69" i="15" s="1"/>
  <c r="I67" i="15"/>
  <c r="I63" i="15"/>
  <c r="I66" i="15"/>
  <c r="K66" i="15" s="1"/>
  <c r="N59" i="15" s="1"/>
  <c r="I64" i="15"/>
  <c r="K64" i="15" s="1"/>
  <c r="N55" i="15" s="1"/>
  <c r="I59" i="15"/>
  <c r="H58" i="15"/>
  <c r="I55" i="15"/>
  <c r="K55" i="15" s="1"/>
  <c r="N37" i="15" s="1"/>
  <c r="H54" i="15"/>
  <c r="I51" i="15"/>
  <c r="H50" i="15"/>
  <c r="I68" i="15"/>
  <c r="K68" i="15" s="1"/>
  <c r="N63" i="15" s="1"/>
  <c r="I60" i="15"/>
  <c r="H59" i="15"/>
  <c r="I56" i="15"/>
  <c r="H55" i="15"/>
  <c r="J55" i="15" s="1"/>
  <c r="N36" i="15" s="1"/>
  <c r="I52" i="15"/>
  <c r="H51" i="15"/>
  <c r="I58" i="15"/>
  <c r="H57" i="15"/>
  <c r="J57" i="15" s="1"/>
  <c r="N40" i="15" s="1"/>
  <c r="I50" i="15"/>
  <c r="I70" i="15"/>
  <c r="I61" i="15"/>
  <c r="H60" i="15"/>
  <c r="J60" i="15" s="1"/>
  <c r="N46" i="15" s="1"/>
  <c r="I53" i="15"/>
  <c r="H52" i="15"/>
  <c r="I72" i="15"/>
  <c r="I62" i="15"/>
  <c r="K62" i="15" s="1"/>
  <c r="N51" i="15" s="1"/>
  <c r="H61" i="15"/>
  <c r="I54" i="15"/>
  <c r="H53" i="15"/>
  <c r="I57" i="15"/>
  <c r="K57" i="15" s="1"/>
  <c r="N41" i="15" s="1"/>
  <c r="H56" i="15"/>
  <c r="Z6" i="15"/>
  <c r="I109" i="15"/>
  <c r="K109" i="15" s="1"/>
  <c r="O73" i="15" s="1"/>
  <c r="I108" i="15"/>
  <c r="K108" i="15" s="1"/>
  <c r="O71" i="15" s="1"/>
  <c r="I107" i="15"/>
  <c r="K107" i="15" s="1"/>
  <c r="O69" i="15" s="1"/>
  <c r="I106" i="15"/>
  <c r="K106" i="15" s="1"/>
  <c r="O67" i="15" s="1"/>
  <c r="I105" i="15"/>
  <c r="K105" i="15" s="1"/>
  <c r="O65" i="15" s="1"/>
  <c r="I104" i="15"/>
  <c r="K104" i="15" s="1"/>
  <c r="O63" i="15" s="1"/>
  <c r="I103" i="15"/>
  <c r="K103" i="15" s="1"/>
  <c r="O61" i="15" s="1"/>
  <c r="I102" i="15"/>
  <c r="K102" i="15" s="1"/>
  <c r="O59" i="15" s="1"/>
  <c r="I101" i="15"/>
  <c r="K101" i="15" s="1"/>
  <c r="O57" i="15" s="1"/>
  <c r="I100" i="15"/>
  <c r="K100" i="15" s="1"/>
  <c r="O55" i="15" s="1"/>
  <c r="I99" i="15"/>
  <c r="K99" i="15" s="1"/>
  <c r="O53" i="15" s="1"/>
  <c r="I98" i="15"/>
  <c r="K98" i="15" s="1"/>
  <c r="O51" i="15" s="1"/>
  <c r="H108" i="15"/>
  <c r="J108" i="15" s="1"/>
  <c r="O70" i="15" s="1"/>
  <c r="H106" i="15"/>
  <c r="J106" i="15" s="1"/>
  <c r="O66" i="15" s="1"/>
  <c r="H104" i="15"/>
  <c r="J104" i="15" s="1"/>
  <c r="O62" i="15" s="1"/>
  <c r="H102" i="15"/>
  <c r="J102" i="15" s="1"/>
  <c r="O58" i="15" s="1"/>
  <c r="H100" i="15"/>
  <c r="J100" i="15" s="1"/>
  <c r="O54" i="15" s="1"/>
  <c r="H98" i="15"/>
  <c r="J98" i="15" s="1"/>
  <c r="O50" i="15" s="1"/>
  <c r="H109" i="15"/>
  <c r="J109" i="15" s="1"/>
  <c r="O72" i="15" s="1"/>
  <c r="H107" i="15"/>
  <c r="J107" i="15" s="1"/>
  <c r="O68" i="15" s="1"/>
  <c r="H105" i="15"/>
  <c r="J105" i="15" s="1"/>
  <c r="O64" i="15" s="1"/>
  <c r="H103" i="15"/>
  <c r="J103" i="15" s="1"/>
  <c r="O60" i="15" s="1"/>
  <c r="H101" i="15"/>
  <c r="J101" i="15" s="1"/>
  <c r="O56" i="15" s="1"/>
  <c r="H99" i="15"/>
  <c r="J99" i="15" s="1"/>
  <c r="O52" i="15" s="1"/>
  <c r="I35" i="15"/>
  <c r="K35" i="15" s="1"/>
  <c r="M69" i="15" s="1"/>
  <c r="H34" i="15"/>
  <c r="J34" i="15" s="1"/>
  <c r="M66" i="15" s="1"/>
  <c r="I36" i="15"/>
  <c r="K36" i="15" s="1"/>
  <c r="M71" i="15" s="1"/>
  <c r="H35" i="15"/>
  <c r="J35" i="15" s="1"/>
  <c r="M68" i="15" s="1"/>
  <c r="I97" i="15"/>
  <c r="K97" i="15" s="1"/>
  <c r="O49" i="15" s="1"/>
  <c r="H97" i="15"/>
  <c r="J97" i="15" s="1"/>
  <c r="O48" i="15" s="1"/>
  <c r="H96" i="15"/>
  <c r="J96" i="15" s="1"/>
  <c r="O46" i="15" s="1"/>
  <c r="H95" i="15"/>
  <c r="J95" i="15" s="1"/>
  <c r="O44" i="15" s="1"/>
  <c r="H94" i="15"/>
  <c r="J94" i="15" s="1"/>
  <c r="O42" i="15" s="1"/>
  <c r="H93" i="15"/>
  <c r="J93" i="15" s="1"/>
  <c r="O40" i="15" s="1"/>
  <c r="H92" i="15"/>
  <c r="J92" i="15" s="1"/>
  <c r="O38" i="15" s="1"/>
  <c r="H91" i="15"/>
  <c r="J91" i="15" s="1"/>
  <c r="O36" i="15" s="1"/>
  <c r="H90" i="15"/>
  <c r="J90" i="15" s="1"/>
  <c r="O34" i="15" s="1"/>
  <c r="H89" i="15"/>
  <c r="J89" i="15" s="1"/>
  <c r="O32" i="15" s="1"/>
  <c r="H88" i="15"/>
  <c r="J88" i="15" s="1"/>
  <c r="O30" i="15" s="1"/>
  <c r="H87" i="15"/>
  <c r="J87" i="15" s="1"/>
  <c r="O28" i="15" s="1"/>
  <c r="H86" i="15"/>
  <c r="J86" i="15" s="1"/>
  <c r="O26" i="15" s="1"/>
  <c r="H85" i="15"/>
  <c r="J85" i="15" s="1"/>
  <c r="O24" i="15" s="1"/>
  <c r="H84" i="15"/>
  <c r="J84" i="15" s="1"/>
  <c r="O22" i="15" s="1"/>
  <c r="H83" i="15"/>
  <c r="J83" i="15" s="1"/>
  <c r="O20" i="15" s="1"/>
  <c r="H82" i="15"/>
  <c r="J82" i="15" s="1"/>
  <c r="O18" i="15" s="1"/>
  <c r="H81" i="15"/>
  <c r="J81" i="15" s="1"/>
  <c r="O16" i="15" s="1"/>
  <c r="H80" i="15"/>
  <c r="J80" i="15" s="1"/>
  <c r="O14" i="15" s="1"/>
  <c r="H79" i="15"/>
  <c r="J79" i="15" s="1"/>
  <c r="O12" i="15" s="1"/>
  <c r="H78" i="15"/>
  <c r="J78" i="15" s="1"/>
  <c r="O10" i="15" s="1"/>
  <c r="H77" i="15"/>
  <c r="J77" i="15" s="1"/>
  <c r="O8" i="15" s="1"/>
  <c r="H76" i="15"/>
  <c r="J76" i="15" s="1"/>
  <c r="O6" i="15" s="1"/>
  <c r="H75" i="15"/>
  <c r="J75" i="15" s="1"/>
  <c r="O4" i="15" s="1"/>
  <c r="H74" i="15"/>
  <c r="J74" i="15" s="1"/>
  <c r="O2" i="15" s="1"/>
  <c r="I96" i="15"/>
  <c r="K96" i="15" s="1"/>
  <c r="O47" i="15" s="1"/>
  <c r="I94" i="15"/>
  <c r="K94" i="15" s="1"/>
  <c r="O43" i="15" s="1"/>
  <c r="I92" i="15"/>
  <c r="K92" i="15" s="1"/>
  <c r="O39" i="15" s="1"/>
  <c r="I90" i="15"/>
  <c r="K90" i="15" s="1"/>
  <c r="O35" i="15" s="1"/>
  <c r="I88" i="15"/>
  <c r="K88" i="15" s="1"/>
  <c r="O31" i="15" s="1"/>
  <c r="I86" i="15"/>
  <c r="K86" i="15" s="1"/>
  <c r="O27" i="15" s="1"/>
  <c r="I84" i="15"/>
  <c r="K84" i="15" s="1"/>
  <c r="O23" i="15" s="1"/>
  <c r="I82" i="15"/>
  <c r="K82" i="15" s="1"/>
  <c r="O19" i="15" s="1"/>
  <c r="I80" i="15"/>
  <c r="K80" i="15" s="1"/>
  <c r="O15" i="15" s="1"/>
  <c r="I78" i="15"/>
  <c r="K78" i="15" s="1"/>
  <c r="O11" i="15" s="1"/>
  <c r="I76" i="15"/>
  <c r="K76" i="15" s="1"/>
  <c r="O7" i="15" s="1"/>
  <c r="I74" i="15"/>
  <c r="K74" i="15" s="1"/>
  <c r="O3" i="15" s="1"/>
  <c r="I6" i="15"/>
  <c r="K6" i="15" s="1"/>
  <c r="M11" i="15" s="1"/>
  <c r="I47" i="15"/>
  <c r="K47" i="15" s="1"/>
  <c r="N21" i="15" s="1"/>
  <c r="H46" i="15"/>
  <c r="J46" i="15" s="1"/>
  <c r="N18" i="15" s="1"/>
  <c r="I43" i="15"/>
  <c r="K43" i="15" s="1"/>
  <c r="N13" i="15" s="1"/>
  <c r="H42" i="15"/>
  <c r="J42" i="15" s="1"/>
  <c r="N10" i="15" s="1"/>
  <c r="I39" i="15"/>
  <c r="K39" i="15" s="1"/>
  <c r="N5" i="15" s="1"/>
  <c r="H38" i="15"/>
  <c r="J38" i="15" s="1"/>
  <c r="N2" i="15" s="1"/>
  <c r="I48" i="15"/>
  <c r="K48" i="15" s="1"/>
  <c r="N23" i="15" s="1"/>
  <c r="H47" i="15"/>
  <c r="J47" i="15" s="1"/>
  <c r="N20" i="15" s="1"/>
  <c r="I44" i="15"/>
  <c r="K44" i="15" s="1"/>
  <c r="N15" i="15" s="1"/>
  <c r="H43" i="15"/>
  <c r="J43" i="15" s="1"/>
  <c r="N12" i="15" s="1"/>
  <c r="I40" i="15"/>
  <c r="K40" i="15" s="1"/>
  <c r="N7" i="15" s="1"/>
  <c r="H39" i="15"/>
  <c r="J39" i="15" s="1"/>
  <c r="N4" i="15" s="1"/>
  <c r="I8" i="15"/>
  <c r="K8" i="15" s="1"/>
  <c r="M15" i="15" s="1"/>
  <c r="I169" i="15"/>
  <c r="K169" i="15" s="1"/>
  <c r="M171" i="15" s="1"/>
  <c r="I168" i="15"/>
  <c r="K168" i="15" s="1"/>
  <c r="M169" i="15" s="1"/>
  <c r="I167" i="15"/>
  <c r="K167" i="15" s="1"/>
  <c r="M167" i="15" s="1"/>
  <c r="I166" i="15"/>
  <c r="K166" i="15" s="1"/>
  <c r="M165" i="15" s="1"/>
  <c r="I165" i="15"/>
  <c r="K165" i="15" s="1"/>
  <c r="M163" i="15" s="1"/>
  <c r="I164" i="15"/>
  <c r="K164" i="15" s="1"/>
  <c r="M161" i="15" s="1"/>
  <c r="I163" i="15"/>
  <c r="K163" i="15" s="1"/>
  <c r="L171" i="15" s="1"/>
  <c r="I162" i="15"/>
  <c r="K162" i="15" s="1"/>
  <c r="L169" i="15" s="1"/>
  <c r="I161" i="15"/>
  <c r="K161" i="15" s="1"/>
  <c r="L167" i="15" s="1"/>
  <c r="I160" i="15"/>
  <c r="K160" i="15" s="1"/>
  <c r="L165" i="15" s="1"/>
  <c r="I159" i="15"/>
  <c r="K159" i="15" s="1"/>
  <c r="L163" i="15" s="1"/>
  <c r="I158" i="15"/>
  <c r="K158" i="15" s="1"/>
  <c r="L161" i="15" s="1"/>
  <c r="I157" i="15"/>
  <c r="K157" i="15" s="1"/>
  <c r="M157" i="15" s="1"/>
  <c r="I156" i="15"/>
  <c r="K156" i="15" s="1"/>
  <c r="M155" i="15" s="1"/>
  <c r="I155" i="15"/>
  <c r="K155" i="15" s="1"/>
  <c r="M153" i="15" s="1"/>
  <c r="I154" i="15"/>
  <c r="K154" i="15" s="1"/>
  <c r="M151" i="15" s="1"/>
  <c r="I153" i="15"/>
  <c r="K153" i="15" s="1"/>
  <c r="M149" i="15" s="1"/>
  <c r="I152" i="15"/>
  <c r="K152" i="15" s="1"/>
  <c r="M147" i="15" s="1"/>
  <c r="I151" i="15"/>
  <c r="K151" i="15" s="1"/>
  <c r="L157" i="15" s="1"/>
  <c r="I150" i="15"/>
  <c r="K150" i="15" s="1"/>
  <c r="L155" i="15" s="1"/>
  <c r="I149" i="15"/>
  <c r="K149" i="15" s="1"/>
  <c r="L153" i="15" s="1"/>
  <c r="I148" i="15"/>
  <c r="K148" i="15" s="1"/>
  <c r="L151" i="15" s="1"/>
  <c r="I147" i="15"/>
  <c r="K147" i="15" s="1"/>
  <c r="L149" i="15" s="1"/>
  <c r="I146" i="15"/>
  <c r="K146" i="15" s="1"/>
  <c r="L147" i="15" s="1"/>
  <c r="I145" i="15"/>
  <c r="K145" i="15" s="1"/>
  <c r="P144" i="15" s="1"/>
  <c r="H168" i="15"/>
  <c r="J168" i="15" s="1"/>
  <c r="M168" i="15" s="1"/>
  <c r="H166" i="15"/>
  <c r="J166" i="15" s="1"/>
  <c r="M164" i="15" s="1"/>
  <c r="H164" i="15"/>
  <c r="J164" i="15" s="1"/>
  <c r="M160" i="15" s="1"/>
  <c r="H162" i="15"/>
  <c r="J162" i="15" s="1"/>
  <c r="L168" i="15" s="1"/>
  <c r="H160" i="15"/>
  <c r="J160" i="15" s="1"/>
  <c r="L164" i="15" s="1"/>
  <c r="H158" i="15"/>
  <c r="J158" i="15" s="1"/>
  <c r="L160" i="15" s="1"/>
  <c r="H156" i="15"/>
  <c r="J156" i="15" s="1"/>
  <c r="M154" i="15" s="1"/>
  <c r="H154" i="15"/>
  <c r="J154" i="15" s="1"/>
  <c r="M150" i="15" s="1"/>
  <c r="H152" i="15"/>
  <c r="J152" i="15" s="1"/>
  <c r="M146" i="15" s="1"/>
  <c r="H150" i="15"/>
  <c r="J150" i="15" s="1"/>
  <c r="L154" i="15" s="1"/>
  <c r="H148" i="15"/>
  <c r="J148" i="15" s="1"/>
  <c r="L150" i="15" s="1"/>
  <c r="H146" i="15"/>
  <c r="J146" i="15" s="1"/>
  <c r="L146" i="15" s="1"/>
  <c r="H169" i="15"/>
  <c r="J169" i="15" s="1"/>
  <c r="M170" i="15" s="1"/>
  <c r="H167" i="15"/>
  <c r="J167" i="15" s="1"/>
  <c r="M166" i="15" s="1"/>
  <c r="H165" i="15"/>
  <c r="J165" i="15" s="1"/>
  <c r="M162" i="15" s="1"/>
  <c r="H163" i="15"/>
  <c r="J163" i="15" s="1"/>
  <c r="L170" i="15" s="1"/>
  <c r="H161" i="15"/>
  <c r="J161" i="15" s="1"/>
  <c r="L166" i="15" s="1"/>
  <c r="H159" i="15"/>
  <c r="J159" i="15" s="1"/>
  <c r="L162" i="15" s="1"/>
  <c r="H157" i="15"/>
  <c r="J157" i="15" s="1"/>
  <c r="M156" i="15" s="1"/>
  <c r="H155" i="15"/>
  <c r="J155" i="15" s="1"/>
  <c r="M152" i="15" s="1"/>
  <c r="H153" i="15"/>
  <c r="J153" i="15" s="1"/>
  <c r="M148" i="15" s="1"/>
  <c r="H151" i="15"/>
  <c r="J151" i="15" s="1"/>
  <c r="L156" i="15" s="1"/>
  <c r="H149" i="15"/>
  <c r="J149" i="15" s="1"/>
  <c r="L152" i="15" s="1"/>
  <c r="H147" i="15"/>
  <c r="J147" i="15" s="1"/>
  <c r="L148" i="15" s="1"/>
  <c r="H145" i="15"/>
  <c r="J145" i="15" s="1"/>
  <c r="P143" i="15" s="1"/>
  <c r="I10" i="15"/>
  <c r="K10" i="15" s="1"/>
  <c r="M19" i="15" s="1"/>
  <c r="I132" i="15"/>
  <c r="K132" i="15" s="1"/>
  <c r="M133" i="15" s="1"/>
  <c r="I131" i="15"/>
  <c r="K131" i="15" s="1"/>
  <c r="M131" i="15" s="1"/>
  <c r="I130" i="15"/>
  <c r="K130" i="15" s="1"/>
  <c r="M129" i="15" s="1"/>
  <c r="I129" i="15"/>
  <c r="K129" i="15" s="1"/>
  <c r="M127" i="15" s="1"/>
  <c r="I128" i="15"/>
  <c r="K128" i="15" s="1"/>
  <c r="M125" i="15" s="1"/>
  <c r="I127" i="15"/>
  <c r="K127" i="15" s="1"/>
  <c r="L135" i="15" s="1"/>
  <c r="I126" i="15"/>
  <c r="K126" i="15" s="1"/>
  <c r="L133" i="15" s="1"/>
  <c r="I125" i="15"/>
  <c r="K125" i="15" s="1"/>
  <c r="L131" i="15" s="1"/>
  <c r="I124" i="15"/>
  <c r="K124" i="15" s="1"/>
  <c r="L129" i="15" s="1"/>
  <c r="I123" i="15"/>
  <c r="K123" i="15" s="1"/>
  <c r="L127" i="15" s="1"/>
  <c r="I122" i="15"/>
  <c r="K122" i="15" s="1"/>
  <c r="L125" i="15" s="1"/>
  <c r="H132" i="15"/>
  <c r="J132" i="15" s="1"/>
  <c r="M132" i="15" s="1"/>
  <c r="H130" i="15"/>
  <c r="J130" i="15" s="1"/>
  <c r="M128" i="15" s="1"/>
  <c r="H128" i="15"/>
  <c r="J128" i="15" s="1"/>
  <c r="M124" i="15" s="1"/>
  <c r="H126" i="15"/>
  <c r="J126" i="15" s="1"/>
  <c r="L132" i="15" s="1"/>
  <c r="H124" i="15"/>
  <c r="J124" i="15" s="1"/>
  <c r="L128" i="15" s="1"/>
  <c r="H122" i="15"/>
  <c r="J122" i="15" s="1"/>
  <c r="L124" i="15" s="1"/>
  <c r="H131" i="15"/>
  <c r="J131" i="15" s="1"/>
  <c r="M130" i="15" s="1"/>
  <c r="H129" i="15"/>
  <c r="J129" i="15" s="1"/>
  <c r="M126" i="15" s="1"/>
  <c r="H127" i="15"/>
  <c r="J127" i="15" s="1"/>
  <c r="L134" i="15" s="1"/>
  <c r="H125" i="15"/>
  <c r="J125" i="15" s="1"/>
  <c r="L130" i="15" s="1"/>
  <c r="H123" i="15"/>
  <c r="J123" i="15" s="1"/>
  <c r="L126" i="15" s="1"/>
  <c r="I12" i="15"/>
  <c r="K12" i="15" s="1"/>
  <c r="M23" i="15" s="1"/>
  <c r="H14" i="15"/>
  <c r="J14" i="15" s="1"/>
  <c r="M26" i="15" s="1"/>
  <c r="I15" i="15"/>
  <c r="K15" i="15" s="1"/>
  <c r="M29" i="15" s="1"/>
  <c r="H18" i="15"/>
  <c r="J18" i="15" s="1"/>
  <c r="M34" i="15" s="1"/>
  <c r="I19" i="15"/>
  <c r="K19" i="15" s="1"/>
  <c r="M37" i="15" s="1"/>
  <c r="H22" i="15"/>
  <c r="J22" i="15" s="1"/>
  <c r="M42" i="15" s="1"/>
  <c r="I23" i="15"/>
  <c r="K23" i="15" s="1"/>
  <c r="M45" i="15" s="1"/>
  <c r="H26" i="15"/>
  <c r="J26" i="15" s="1"/>
  <c r="M50" i="15" s="1"/>
  <c r="I27" i="15"/>
  <c r="K27" i="15" s="1"/>
  <c r="M53" i="15" s="1"/>
  <c r="H30" i="15"/>
  <c r="J30" i="15" s="1"/>
  <c r="M58" i="15" s="1"/>
  <c r="I31" i="15"/>
  <c r="K31" i="15" s="1"/>
  <c r="M61" i="15" s="1"/>
  <c r="H40" i="15"/>
  <c r="J40" i="15" s="1"/>
  <c r="N6" i="15" s="1"/>
  <c r="I41" i="15"/>
  <c r="K41" i="15" s="1"/>
  <c r="N9" i="15" s="1"/>
  <c r="H48" i="15"/>
  <c r="J48" i="15" s="1"/>
  <c r="N22" i="15" s="1"/>
  <c r="I49" i="15"/>
  <c r="K49" i="15" s="1"/>
  <c r="N25" i="15" s="1"/>
  <c r="I77" i="15"/>
  <c r="K77" i="15" s="1"/>
  <c r="O9" i="15" s="1"/>
  <c r="I81" i="15"/>
  <c r="K81" i="15" s="1"/>
  <c r="O17" i="15" s="1"/>
  <c r="I85" i="15"/>
  <c r="K85" i="15" s="1"/>
  <c r="O25" i="15" s="1"/>
  <c r="I89" i="15"/>
  <c r="K89" i="15" s="1"/>
  <c r="O33" i="15" s="1"/>
  <c r="I93" i="15"/>
  <c r="K93" i="15" s="1"/>
  <c r="O41" i="15" s="1"/>
  <c r="H17" i="15"/>
  <c r="J17" i="15" s="1"/>
  <c r="M32" i="15" s="1"/>
  <c r="I18" i="15"/>
  <c r="K18" i="15" s="1"/>
  <c r="M35" i="15" s="1"/>
  <c r="H21" i="15"/>
  <c r="J21" i="15" s="1"/>
  <c r="M40" i="15" s="1"/>
  <c r="I22" i="15"/>
  <c r="K22" i="15" s="1"/>
  <c r="M43" i="15" s="1"/>
  <c r="H25" i="15"/>
  <c r="J25" i="15" s="1"/>
  <c r="M48" i="15" s="1"/>
  <c r="I26" i="15"/>
  <c r="K26" i="15" s="1"/>
  <c r="M51" i="15" s="1"/>
  <c r="H29" i="15"/>
  <c r="J29" i="15" s="1"/>
  <c r="M56" i="15" s="1"/>
  <c r="I30" i="15"/>
  <c r="K30" i="15" s="1"/>
  <c r="M59" i="15" s="1"/>
  <c r="H33" i="15"/>
  <c r="J33" i="15" s="1"/>
  <c r="M64" i="15" s="1"/>
  <c r="H37" i="15"/>
  <c r="J37" i="15" s="1"/>
  <c r="M72" i="15" s="1"/>
  <c r="I38" i="15"/>
  <c r="K38" i="15" s="1"/>
  <c r="N3" i="15" s="1"/>
  <c r="H45" i="15"/>
  <c r="J45" i="15" s="1"/>
  <c r="N16" i="15" s="1"/>
  <c r="I46" i="15"/>
  <c r="K46" i="15" s="1"/>
  <c r="N19" i="15" s="1"/>
  <c r="I181" i="15"/>
  <c r="K181" i="15" s="1"/>
  <c r="M185" i="15" s="1"/>
  <c r="I180" i="15"/>
  <c r="K180" i="15" s="1"/>
  <c r="M183" i="15" s="1"/>
  <c r="I179" i="15"/>
  <c r="K179" i="15" s="1"/>
  <c r="M181" i="15" s="1"/>
  <c r="I178" i="15"/>
  <c r="K178" i="15" s="1"/>
  <c r="M179" i="15" s="1"/>
  <c r="I177" i="15"/>
  <c r="K177" i="15" s="1"/>
  <c r="M177" i="15" s="1"/>
  <c r="I176" i="15"/>
  <c r="K176" i="15" s="1"/>
  <c r="M175" i="15" s="1"/>
  <c r="I175" i="15"/>
  <c r="K175" i="15" s="1"/>
  <c r="L185" i="15" s="1"/>
  <c r="I174" i="15"/>
  <c r="K174" i="15" s="1"/>
  <c r="L183" i="15" s="1"/>
  <c r="I173" i="15"/>
  <c r="K173" i="15" s="1"/>
  <c r="L181" i="15" s="1"/>
  <c r="I172" i="15"/>
  <c r="K172" i="15" s="1"/>
  <c r="L179" i="15" s="1"/>
  <c r="I171" i="15"/>
  <c r="K171" i="15" s="1"/>
  <c r="L177" i="15" s="1"/>
  <c r="I170" i="15"/>
  <c r="K170" i="15" s="1"/>
  <c r="L175" i="15" s="1"/>
  <c r="H181" i="15"/>
  <c r="J181" i="15" s="1"/>
  <c r="M184" i="15" s="1"/>
  <c r="H180" i="15"/>
  <c r="J180" i="15" s="1"/>
  <c r="M182" i="15" s="1"/>
  <c r="H178" i="15"/>
  <c r="J178" i="15" s="1"/>
  <c r="M178" i="15" s="1"/>
  <c r="H176" i="15"/>
  <c r="J176" i="15" s="1"/>
  <c r="M174" i="15" s="1"/>
  <c r="H174" i="15"/>
  <c r="J174" i="15" s="1"/>
  <c r="L182" i="15" s="1"/>
  <c r="H172" i="15"/>
  <c r="J172" i="15" s="1"/>
  <c r="L178" i="15" s="1"/>
  <c r="H170" i="15"/>
  <c r="J170" i="15" s="1"/>
  <c r="L174" i="15" s="1"/>
  <c r="H179" i="15"/>
  <c r="J179" i="15" s="1"/>
  <c r="M180" i="15" s="1"/>
  <c r="H177" i="15"/>
  <c r="J177" i="15" s="1"/>
  <c r="M176" i="15" s="1"/>
  <c r="H175" i="15"/>
  <c r="J175" i="15" s="1"/>
  <c r="L184" i="15" s="1"/>
  <c r="H173" i="15"/>
  <c r="J173" i="15" s="1"/>
  <c r="L180" i="15" s="1"/>
  <c r="H171" i="15"/>
  <c r="J171" i="15" s="1"/>
  <c r="L176" i="15" s="1"/>
  <c r="I144" i="15"/>
  <c r="K144" i="15" s="1"/>
  <c r="P142" i="15" s="1"/>
  <c r="I143" i="15"/>
  <c r="K143" i="15" s="1"/>
  <c r="P140" i="15" s="1"/>
  <c r="I142" i="15"/>
  <c r="K142" i="15" s="1"/>
  <c r="P138" i="15" s="1"/>
  <c r="I141" i="15"/>
  <c r="K141" i="15" s="1"/>
  <c r="P136" i="15" s="1"/>
  <c r="I140" i="15"/>
  <c r="K140" i="15" s="1"/>
  <c r="P134" i="15" s="1"/>
  <c r="I139" i="15"/>
  <c r="K139" i="15" s="1"/>
  <c r="O144" i="15" s="1"/>
  <c r="I138" i="15"/>
  <c r="K138" i="15" s="1"/>
  <c r="O142" i="15" s="1"/>
  <c r="I137" i="15"/>
  <c r="K137" i="15" s="1"/>
  <c r="O140" i="15" s="1"/>
  <c r="I136" i="15"/>
  <c r="K136" i="15" s="1"/>
  <c r="O138" i="15" s="1"/>
  <c r="I135" i="15"/>
  <c r="K135" i="15" s="1"/>
  <c r="O136" i="15" s="1"/>
  <c r="I134" i="15"/>
  <c r="K134" i="15" s="1"/>
  <c r="O134" i="15" s="1"/>
  <c r="I133" i="15"/>
  <c r="K133" i="15" s="1"/>
  <c r="M135" i="15" s="1"/>
  <c r="H144" i="15"/>
  <c r="J144" i="15" s="1"/>
  <c r="P141" i="15" s="1"/>
  <c r="H142" i="15"/>
  <c r="J142" i="15" s="1"/>
  <c r="P137" i="15" s="1"/>
  <c r="H140" i="15"/>
  <c r="J140" i="15" s="1"/>
  <c r="P133" i="15" s="1"/>
  <c r="H138" i="15"/>
  <c r="J138" i="15" s="1"/>
  <c r="O141" i="15" s="1"/>
  <c r="H136" i="15"/>
  <c r="J136" i="15" s="1"/>
  <c r="O137" i="15" s="1"/>
  <c r="H134" i="15"/>
  <c r="J134" i="15" s="1"/>
  <c r="O133" i="15" s="1"/>
  <c r="H143" i="15"/>
  <c r="J143" i="15" s="1"/>
  <c r="P139" i="15" s="1"/>
  <c r="H141" i="15"/>
  <c r="J141" i="15" s="1"/>
  <c r="P135" i="15" s="1"/>
  <c r="H139" i="15"/>
  <c r="J139" i="15" s="1"/>
  <c r="O143" i="15" s="1"/>
  <c r="H137" i="15"/>
  <c r="J137" i="15" s="1"/>
  <c r="O139" i="15" s="1"/>
  <c r="H135" i="15"/>
  <c r="J135" i="15" s="1"/>
  <c r="O135" i="15" s="1"/>
  <c r="H133" i="15"/>
  <c r="J133" i="15" s="1"/>
  <c r="M134" i="15" s="1"/>
  <c r="I121" i="15"/>
  <c r="K121" i="15" s="1"/>
  <c r="M121" i="15" s="1"/>
  <c r="I120" i="15"/>
  <c r="K120" i="15" s="1"/>
  <c r="M119" i="15" s="1"/>
  <c r="I119" i="15"/>
  <c r="K119" i="15" s="1"/>
  <c r="M117" i="15" s="1"/>
  <c r="I118" i="15"/>
  <c r="K118" i="15" s="1"/>
  <c r="M115" i="15" s="1"/>
  <c r="I117" i="15"/>
  <c r="K117" i="15" s="1"/>
  <c r="M113" i="15" s="1"/>
  <c r="I116" i="15"/>
  <c r="K116" i="15" s="1"/>
  <c r="M111" i="15" s="1"/>
  <c r="I115" i="15"/>
  <c r="K115" i="15" s="1"/>
  <c r="L121" i="15" s="1"/>
  <c r="I114" i="15"/>
  <c r="K114" i="15" s="1"/>
  <c r="L119" i="15" s="1"/>
  <c r="I113" i="15"/>
  <c r="K113" i="15" s="1"/>
  <c r="L117" i="15" s="1"/>
  <c r="I112" i="15"/>
  <c r="K112" i="15" s="1"/>
  <c r="L115" i="15" s="1"/>
  <c r="I111" i="15"/>
  <c r="K111" i="15" s="1"/>
  <c r="L113" i="15" s="1"/>
  <c r="I110" i="15"/>
  <c r="K110" i="15" s="1"/>
  <c r="L111" i="15" s="1"/>
  <c r="H120" i="15"/>
  <c r="J120" i="15" s="1"/>
  <c r="M118" i="15" s="1"/>
  <c r="H118" i="15"/>
  <c r="J118" i="15" s="1"/>
  <c r="M114" i="15" s="1"/>
  <c r="H116" i="15"/>
  <c r="J116" i="15" s="1"/>
  <c r="M110" i="15" s="1"/>
  <c r="H114" i="15"/>
  <c r="J114" i="15" s="1"/>
  <c r="L118" i="15" s="1"/>
  <c r="H112" i="15"/>
  <c r="J112" i="15" s="1"/>
  <c r="L114" i="15" s="1"/>
  <c r="H110" i="15"/>
  <c r="J110" i="15" s="1"/>
  <c r="L110" i="15" s="1"/>
  <c r="H121" i="15"/>
  <c r="J121" i="15" s="1"/>
  <c r="M120" i="15" s="1"/>
  <c r="H119" i="15"/>
  <c r="J119" i="15" s="1"/>
  <c r="M116" i="15" s="1"/>
  <c r="H117" i="15"/>
  <c r="J117" i="15" s="1"/>
  <c r="M112" i="15" s="1"/>
  <c r="H115" i="15"/>
  <c r="J115" i="15" s="1"/>
  <c r="L120" i="15" s="1"/>
  <c r="H113" i="15"/>
  <c r="J113" i="15" s="1"/>
  <c r="L116" i="15" s="1"/>
  <c r="H111" i="15"/>
  <c r="J111" i="15" s="1"/>
  <c r="L112" i="15" s="1"/>
  <c r="I13" i="15"/>
  <c r="K13" i="15" s="1"/>
  <c r="M25" i="15" s="1"/>
  <c r="H16" i="15"/>
  <c r="J16" i="15" s="1"/>
  <c r="M30" i="15" s="1"/>
  <c r="I17" i="15"/>
  <c r="K17" i="15" s="1"/>
  <c r="M33" i="15" s="1"/>
  <c r="H20" i="15"/>
  <c r="J20" i="15" s="1"/>
  <c r="M38" i="15" s="1"/>
  <c r="I21" i="15"/>
  <c r="K21" i="15" s="1"/>
  <c r="M41" i="15" s="1"/>
  <c r="H24" i="15"/>
  <c r="J24" i="15" s="1"/>
  <c r="M46" i="15" s="1"/>
  <c r="I25" i="15"/>
  <c r="K25" i="15" s="1"/>
  <c r="M49" i="15" s="1"/>
  <c r="H28" i="15"/>
  <c r="J28" i="15" s="1"/>
  <c r="M54" i="15" s="1"/>
  <c r="I29" i="15"/>
  <c r="K29" i="15" s="1"/>
  <c r="M57" i="15" s="1"/>
  <c r="H32" i="15"/>
  <c r="J32" i="15" s="1"/>
  <c r="M62" i="15" s="1"/>
  <c r="I33" i="15"/>
  <c r="K33" i="15" s="1"/>
  <c r="M65" i="15" s="1"/>
  <c r="H36" i="15"/>
  <c r="J36" i="15" s="1"/>
  <c r="M70" i="15" s="1"/>
  <c r="I37" i="15"/>
  <c r="K37" i="15" s="1"/>
  <c r="M73" i="15" s="1"/>
  <c r="H44" i="15"/>
  <c r="J44" i="15" s="1"/>
  <c r="N14" i="15" s="1"/>
  <c r="I45" i="15"/>
  <c r="K45" i="15" s="1"/>
  <c r="N17" i="15" s="1"/>
  <c r="I75" i="15"/>
  <c r="K75" i="15" s="1"/>
  <c r="O5" i="15" s="1"/>
  <c r="I79" i="15"/>
  <c r="K79" i="15" s="1"/>
  <c r="O13" i="15" s="1"/>
  <c r="I83" i="15"/>
  <c r="K83" i="15" s="1"/>
  <c r="O21" i="15" s="1"/>
  <c r="I87" i="15"/>
  <c r="K87" i="15" s="1"/>
  <c r="O29" i="15" s="1"/>
  <c r="I91" i="15"/>
  <c r="K91" i="15" s="1"/>
  <c r="O37" i="15" s="1"/>
  <c r="I95" i="15"/>
  <c r="K95" i="15" s="1"/>
  <c r="O45" i="15" s="1"/>
  <c r="H15" i="15"/>
  <c r="J15" i="15" s="1"/>
  <c r="M28" i="15" s="1"/>
  <c r="I16" i="15"/>
  <c r="K16" i="15" s="1"/>
  <c r="M31" i="15" s="1"/>
  <c r="H19" i="15"/>
  <c r="J19" i="15" s="1"/>
  <c r="M36" i="15" s="1"/>
  <c r="I20" i="15"/>
  <c r="K20" i="15" s="1"/>
  <c r="M39" i="15" s="1"/>
  <c r="H23" i="15"/>
  <c r="J23" i="15" s="1"/>
  <c r="M44" i="15" s="1"/>
  <c r="I24" i="15"/>
  <c r="K24" i="15" s="1"/>
  <c r="M47" i="15" s="1"/>
  <c r="H27" i="15"/>
  <c r="J27" i="15" s="1"/>
  <c r="M52" i="15" s="1"/>
  <c r="I28" i="15"/>
  <c r="K28" i="15" s="1"/>
  <c r="M55" i="15" s="1"/>
  <c r="H31" i="15"/>
  <c r="J31" i="15" s="1"/>
  <c r="M60" i="15" s="1"/>
  <c r="I32" i="15"/>
  <c r="K32" i="15" s="1"/>
  <c r="M63" i="15" s="1"/>
  <c r="I34" i="15"/>
  <c r="K34" i="15" s="1"/>
  <c r="M67" i="15" s="1"/>
  <c r="H41" i="15"/>
  <c r="J41" i="15" s="1"/>
  <c r="N8" i="15" s="1"/>
  <c r="I42" i="15"/>
  <c r="K42" i="15" s="1"/>
  <c r="N11" i="15" s="1"/>
  <c r="H49" i="15"/>
  <c r="J49" i="15" s="1"/>
  <c r="N24" i="15" s="1"/>
  <c r="J56" i="15" l="1"/>
  <c r="N38" i="15" s="1"/>
  <c r="J61" i="15"/>
  <c r="N48" i="15" s="1"/>
  <c r="K53" i="15"/>
  <c r="N33" i="15" s="1"/>
  <c r="K50" i="15"/>
  <c r="N27" i="15" s="1"/>
  <c r="K52" i="15"/>
  <c r="N31" i="15" s="1"/>
  <c r="K60" i="15"/>
  <c r="N47" i="15" s="1"/>
  <c r="J54" i="15"/>
  <c r="N34" i="15" s="1"/>
  <c r="J4" i="15"/>
  <c r="M6" i="15" s="1"/>
  <c r="J53" i="15"/>
  <c r="N32" i="15" s="1"/>
  <c r="K72" i="15"/>
  <c r="N71" i="15" s="1"/>
  <c r="K61" i="15"/>
  <c r="N49" i="15" s="1"/>
  <c r="K58" i="15"/>
  <c r="N43" i="15" s="1"/>
  <c r="K56" i="15"/>
  <c r="N39" i="15" s="1"/>
  <c r="J50" i="15"/>
  <c r="N26" i="15" s="1"/>
  <c r="J58" i="15"/>
  <c r="N42" i="15" s="1"/>
  <c r="K63" i="15"/>
  <c r="N53" i="15" s="1"/>
  <c r="K69" i="15"/>
  <c r="N65" i="15" s="1"/>
  <c r="J69" i="15"/>
  <c r="N64" i="15" s="1"/>
  <c r="J62" i="15"/>
  <c r="N50" i="15" s="1"/>
  <c r="J70" i="15"/>
  <c r="N66" i="15" s="1"/>
  <c r="K5" i="15"/>
  <c r="M9" i="15" s="1"/>
  <c r="J5" i="15"/>
  <c r="M8" i="15" s="1"/>
  <c r="K4" i="15"/>
  <c r="M7" i="15" s="1"/>
  <c r="K14" i="15"/>
  <c r="M27" i="15" s="1"/>
  <c r="J10" i="15"/>
  <c r="M18" i="15" s="1"/>
  <c r="K54" i="15"/>
  <c r="N35" i="15" s="1"/>
  <c r="J52" i="15"/>
  <c r="N30" i="15" s="1"/>
  <c r="K70" i="15"/>
  <c r="N67" i="15" s="1"/>
  <c r="J51" i="15"/>
  <c r="N28" i="15" s="1"/>
  <c r="J59" i="15"/>
  <c r="N44" i="15" s="1"/>
  <c r="K51" i="15"/>
  <c r="N29" i="15" s="1"/>
  <c r="K59" i="15"/>
  <c r="N45" i="15" s="1"/>
  <c r="K67" i="15"/>
  <c r="N61" i="15" s="1"/>
  <c r="K73" i="15"/>
  <c r="N73" i="15" s="1"/>
  <c r="J71" i="15"/>
  <c r="N68" i="15" s="1"/>
  <c r="J65" i="15"/>
  <c r="N56" i="15" s="1"/>
  <c r="J68" i="15"/>
  <c r="N62" i="15" s="1"/>
  <c r="K7" i="15"/>
  <c r="M13" i="15" s="1"/>
  <c r="J3" i="15"/>
  <c r="M4" i="15" s="1"/>
  <c r="J9" i="15"/>
  <c r="M16" i="15" s="1"/>
  <c r="K9" i="15"/>
  <c r="M17" i="15" s="1"/>
  <c r="J12" i="15"/>
  <c r="M22" i="15" s="1"/>
  <c r="J64" i="15"/>
  <c r="N54" i="15" s="1"/>
  <c r="J73" i="15"/>
  <c r="N72" i="15" s="1"/>
  <c r="J72" i="15"/>
  <c r="N70" i="15" s="1"/>
  <c r="J11" i="15"/>
  <c r="M20" i="15" s="1"/>
  <c r="K11" i="15"/>
  <c r="M21" i="15" s="1"/>
  <c r="J2" i="15"/>
  <c r="M2" i="15" s="1"/>
  <c r="J63" i="15"/>
  <c r="N52" i="15" s="1"/>
  <c r="J67" i="15"/>
  <c r="N60" i="15" s="1"/>
  <c r="J66" i="15"/>
  <c r="N58" i="15" s="1"/>
  <c r="K3" i="15"/>
  <c r="M5" i="15" s="1"/>
  <c r="J13" i="15"/>
  <c r="M24" i="15" s="1"/>
  <c r="J8" i="15"/>
  <c r="M14" i="15" s="1"/>
  <c r="I21" i="14"/>
  <c r="I15" i="14"/>
  <c r="Y12" i="14"/>
  <c r="X12" i="14"/>
  <c r="Y11" i="14"/>
  <c r="X11" i="14"/>
  <c r="H11" i="14"/>
  <c r="Y10" i="14"/>
  <c r="X10" i="14"/>
  <c r="Z10" i="14" s="1"/>
  <c r="Z9" i="14"/>
  <c r="Y9" i="14"/>
  <c r="X9" i="14"/>
  <c r="Y8" i="14"/>
  <c r="X8" i="14"/>
  <c r="Y7" i="14"/>
  <c r="X7" i="14"/>
  <c r="I40" i="14" s="1"/>
  <c r="Y6" i="14"/>
  <c r="X6" i="14"/>
  <c r="Y5" i="14"/>
  <c r="H8" i="14" s="1"/>
  <c r="X5" i="14"/>
  <c r="I5" i="14"/>
  <c r="Y4" i="14"/>
  <c r="X4" i="14"/>
  <c r="Y3" i="14"/>
  <c r="X3" i="14"/>
  <c r="H3" i="14"/>
  <c r="G1" i="14"/>
  <c r="F1" i="14"/>
  <c r="E1" i="14"/>
  <c r="I71" i="14" l="1"/>
  <c r="I54" i="14"/>
  <c r="K54" i="14" s="1"/>
  <c r="N35" i="14" s="1"/>
  <c r="I50" i="14"/>
  <c r="K50" i="14" s="1"/>
  <c r="N27" i="14" s="1"/>
  <c r="I53" i="14"/>
  <c r="K53" i="14" s="1"/>
  <c r="N33" i="14" s="1"/>
  <c r="Z6" i="14"/>
  <c r="I52" i="14"/>
  <c r="K52" i="14" s="1"/>
  <c r="N31" i="14" s="1"/>
  <c r="I51" i="14"/>
  <c r="H2" i="14"/>
  <c r="H4" i="14"/>
  <c r="I74" i="14"/>
  <c r="I9" i="14"/>
  <c r="K9" i="14" s="1"/>
  <c r="M17" i="14" s="1"/>
  <c r="I16" i="14"/>
  <c r="I23" i="14"/>
  <c r="J3" i="14"/>
  <c r="M4" i="14" s="1"/>
  <c r="I13" i="14"/>
  <c r="I17" i="14"/>
  <c r="K17" i="14" s="1"/>
  <c r="M33" i="14" s="1"/>
  <c r="I25" i="14"/>
  <c r="I34" i="14"/>
  <c r="Z5" i="14"/>
  <c r="K25" i="14" s="1"/>
  <c r="M49" i="14" s="1"/>
  <c r="H7" i="14"/>
  <c r="H12" i="14"/>
  <c r="J12" i="14" s="1"/>
  <c r="M22" i="14" s="1"/>
  <c r="I14" i="14"/>
  <c r="I19" i="14"/>
  <c r="K19" i="14" s="1"/>
  <c r="M37" i="14" s="1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I121" i="14"/>
  <c r="I117" i="14"/>
  <c r="I113" i="14"/>
  <c r="I118" i="14"/>
  <c r="I114" i="14"/>
  <c r="I110" i="14"/>
  <c r="I116" i="14"/>
  <c r="I115" i="14"/>
  <c r="I120" i="14"/>
  <c r="I112" i="14"/>
  <c r="I119" i="14"/>
  <c r="I111" i="14"/>
  <c r="Z12" i="14"/>
  <c r="H5" i="14"/>
  <c r="I3" i="14"/>
  <c r="K3" i="14" s="1"/>
  <c r="M5" i="14" s="1"/>
  <c r="I2" i="14"/>
  <c r="I8" i="14"/>
  <c r="K8" i="14" s="1"/>
  <c r="M15" i="14" s="1"/>
  <c r="I20" i="14"/>
  <c r="I24" i="14"/>
  <c r="K24" i="14" s="1"/>
  <c r="M47" i="14" s="1"/>
  <c r="I28" i="14"/>
  <c r="I32" i="14"/>
  <c r="I36" i="14"/>
  <c r="K51" i="14"/>
  <c r="N29" i="14" s="1"/>
  <c r="I49" i="14"/>
  <c r="I48" i="14"/>
  <c r="K48" i="14" s="1"/>
  <c r="N23" i="14" s="1"/>
  <c r="I47" i="14"/>
  <c r="I46" i="14"/>
  <c r="I45" i="14"/>
  <c r="I44" i="14"/>
  <c r="K44" i="14" s="1"/>
  <c r="N15" i="14" s="1"/>
  <c r="I43" i="14"/>
  <c r="H49" i="14"/>
  <c r="H48" i="14"/>
  <c r="H47" i="14"/>
  <c r="J47" i="14" s="1"/>
  <c r="N20" i="14" s="1"/>
  <c r="H46" i="14"/>
  <c r="H45" i="14"/>
  <c r="H44" i="14"/>
  <c r="H43" i="14"/>
  <c r="J43" i="14" s="1"/>
  <c r="N12" i="14" s="1"/>
  <c r="H42" i="14"/>
  <c r="H41" i="14"/>
  <c r="H40" i="14"/>
  <c r="H39" i="14"/>
  <c r="J39" i="14" s="1"/>
  <c r="N4" i="14" s="1"/>
  <c r="H38" i="14"/>
  <c r="Z7" i="14"/>
  <c r="K40" i="14" s="1"/>
  <c r="N7" i="14" s="1"/>
  <c r="H181" i="14"/>
  <c r="H180" i="14"/>
  <c r="J180" i="14" s="1"/>
  <c r="M178" i="14" s="1"/>
  <c r="H179" i="14"/>
  <c r="H178" i="14"/>
  <c r="H177" i="14"/>
  <c r="H176" i="14"/>
  <c r="J176" i="14" s="1"/>
  <c r="M170" i="14" s="1"/>
  <c r="H175" i="14"/>
  <c r="H174" i="14"/>
  <c r="H173" i="14"/>
  <c r="H172" i="14"/>
  <c r="J172" i="14" s="1"/>
  <c r="L174" i="14" s="1"/>
  <c r="H171" i="14"/>
  <c r="H170" i="14"/>
  <c r="I179" i="14"/>
  <c r="I175" i="14"/>
  <c r="K175" i="14" s="1"/>
  <c r="L181" i="14" s="1"/>
  <c r="I171" i="14"/>
  <c r="I180" i="14"/>
  <c r="K180" i="14" s="1"/>
  <c r="M179" i="14" s="1"/>
  <c r="I176" i="14"/>
  <c r="I172" i="14"/>
  <c r="K172" i="14" s="1"/>
  <c r="L175" i="14" s="1"/>
  <c r="I181" i="14"/>
  <c r="I177" i="14"/>
  <c r="K177" i="14" s="1"/>
  <c r="M173" i="14" s="1"/>
  <c r="I173" i="14"/>
  <c r="I178" i="14"/>
  <c r="K178" i="14" s="1"/>
  <c r="M175" i="14" s="1"/>
  <c r="I174" i="14"/>
  <c r="I170" i="14"/>
  <c r="K170" i="14" s="1"/>
  <c r="L171" i="14" s="1"/>
  <c r="Z8" i="14"/>
  <c r="J11" i="14"/>
  <c r="M20" i="14" s="1"/>
  <c r="K15" i="14"/>
  <c r="M29" i="14" s="1"/>
  <c r="K21" i="14"/>
  <c r="M41" i="14" s="1"/>
  <c r="I29" i="14"/>
  <c r="I33" i="14"/>
  <c r="I37" i="14"/>
  <c r="K37" i="14" s="1"/>
  <c r="M73" i="14" s="1"/>
  <c r="I41" i="14"/>
  <c r="K13" i="14"/>
  <c r="M25" i="14" s="1"/>
  <c r="I4" i="14"/>
  <c r="I12" i="14"/>
  <c r="K12" i="14" s="1"/>
  <c r="M23" i="14" s="1"/>
  <c r="I18" i="14"/>
  <c r="I22" i="14"/>
  <c r="K22" i="14" s="1"/>
  <c r="M43" i="14" s="1"/>
  <c r="I26" i="14"/>
  <c r="I30" i="14"/>
  <c r="K30" i="14" s="1"/>
  <c r="M59" i="14" s="1"/>
  <c r="I38" i="14"/>
  <c r="I42" i="14"/>
  <c r="K42" i="14" s="1"/>
  <c r="N11" i="14" s="1"/>
  <c r="H109" i="14"/>
  <c r="J109" i="14" s="1"/>
  <c r="O72" i="14" s="1"/>
  <c r="H108" i="14"/>
  <c r="H107" i="14"/>
  <c r="H106" i="14"/>
  <c r="H105" i="14"/>
  <c r="J105" i="14" s="1"/>
  <c r="O64" i="14" s="1"/>
  <c r="H104" i="14"/>
  <c r="H103" i="14"/>
  <c r="H102" i="14"/>
  <c r="H101" i="14"/>
  <c r="J101" i="14" s="1"/>
  <c r="O56" i="14" s="1"/>
  <c r="H100" i="14"/>
  <c r="H99" i="14"/>
  <c r="H98" i="14"/>
  <c r="I109" i="14"/>
  <c r="K109" i="14" s="1"/>
  <c r="O73" i="14" s="1"/>
  <c r="I105" i="14"/>
  <c r="I101" i="14"/>
  <c r="I106" i="14"/>
  <c r="I102" i="14"/>
  <c r="K102" i="14" s="1"/>
  <c r="O59" i="14" s="1"/>
  <c r="I98" i="14"/>
  <c r="I108" i="14"/>
  <c r="K108" i="14" s="1"/>
  <c r="O71" i="14" s="1"/>
  <c r="I100" i="14"/>
  <c r="I107" i="14"/>
  <c r="K107" i="14" s="1"/>
  <c r="O69" i="14" s="1"/>
  <c r="I99" i="14"/>
  <c r="I104" i="14"/>
  <c r="K104" i="14" s="1"/>
  <c r="O63" i="14" s="1"/>
  <c r="H37" i="14"/>
  <c r="H36" i="14"/>
  <c r="J36" i="14" s="1"/>
  <c r="M70" i="14" s="1"/>
  <c r="H35" i="14"/>
  <c r="H34" i="14"/>
  <c r="J34" i="14" s="1"/>
  <c r="M66" i="14" s="1"/>
  <c r="H33" i="14"/>
  <c r="H32" i="14"/>
  <c r="J32" i="14" s="1"/>
  <c r="M62" i="14" s="1"/>
  <c r="H31" i="14"/>
  <c r="H30" i="14"/>
  <c r="J30" i="14" s="1"/>
  <c r="M58" i="14" s="1"/>
  <c r="H29" i="14"/>
  <c r="H28" i="14"/>
  <c r="J28" i="14" s="1"/>
  <c r="M54" i="14" s="1"/>
  <c r="H27" i="14"/>
  <c r="H26" i="14"/>
  <c r="J26" i="14" s="1"/>
  <c r="M50" i="14" s="1"/>
  <c r="Z3" i="14"/>
  <c r="K34" i="14" s="1"/>
  <c r="M67" i="14" s="1"/>
  <c r="I103" i="14"/>
  <c r="K103" i="14" s="1"/>
  <c r="O61" i="14" s="1"/>
  <c r="H70" i="14"/>
  <c r="H66" i="14"/>
  <c r="H71" i="14"/>
  <c r="H67" i="14"/>
  <c r="H72" i="14"/>
  <c r="H68" i="14"/>
  <c r="H64" i="14"/>
  <c r="H63" i="14"/>
  <c r="H62" i="14"/>
  <c r="H73" i="14"/>
  <c r="H69" i="14"/>
  <c r="H65" i="14"/>
  <c r="J65" i="14" s="1"/>
  <c r="N56" i="14" s="1"/>
  <c r="Z4" i="14"/>
  <c r="K71" i="14" s="1"/>
  <c r="N69" i="14" s="1"/>
  <c r="J7" i="14"/>
  <c r="M12" i="14" s="1"/>
  <c r="H132" i="14"/>
  <c r="H131" i="14"/>
  <c r="H130" i="14"/>
  <c r="H129" i="14"/>
  <c r="H128" i="14"/>
  <c r="H127" i="14"/>
  <c r="H126" i="14"/>
  <c r="H125" i="14"/>
  <c r="H124" i="14"/>
  <c r="H123" i="14"/>
  <c r="H122" i="14"/>
  <c r="I129" i="14"/>
  <c r="I125" i="14"/>
  <c r="I130" i="14"/>
  <c r="I126" i="14"/>
  <c r="I122" i="14"/>
  <c r="I132" i="14"/>
  <c r="I124" i="14"/>
  <c r="I131" i="14"/>
  <c r="I123" i="14"/>
  <c r="I128" i="14"/>
  <c r="K128" i="14" s="1"/>
  <c r="M123" i="14" s="1"/>
  <c r="Z11" i="14"/>
  <c r="I127" i="14"/>
  <c r="K16" i="14"/>
  <c r="M31" i="14" s="1"/>
  <c r="K23" i="14"/>
  <c r="M45" i="14" s="1"/>
  <c r="I27" i="14"/>
  <c r="K27" i="14" s="1"/>
  <c r="M53" i="14" s="1"/>
  <c r="I31" i="14"/>
  <c r="K31" i="14" s="1"/>
  <c r="M61" i="14" s="1"/>
  <c r="I35" i="14"/>
  <c r="I39" i="14"/>
  <c r="K39" i="14" s="1"/>
  <c r="N5" i="14" s="1"/>
  <c r="H6" i="14"/>
  <c r="I7" i="14"/>
  <c r="K7" i="14" s="1"/>
  <c r="M13" i="14" s="1"/>
  <c r="H10" i="14"/>
  <c r="H144" i="14"/>
  <c r="J144" i="14" s="1"/>
  <c r="O141" i="14" s="1"/>
  <c r="H143" i="14"/>
  <c r="J143" i="14" s="1"/>
  <c r="O139" i="14" s="1"/>
  <c r="H142" i="14"/>
  <c r="J142" i="14" s="1"/>
  <c r="O137" i="14" s="1"/>
  <c r="H141" i="14"/>
  <c r="J141" i="14" s="1"/>
  <c r="O135" i="14" s="1"/>
  <c r="H140" i="14"/>
  <c r="J140" i="14" s="1"/>
  <c r="O133" i="14" s="1"/>
  <c r="H139" i="14"/>
  <c r="J139" i="14" s="1"/>
  <c r="N143" i="14" s="1"/>
  <c r="H138" i="14"/>
  <c r="J138" i="14" s="1"/>
  <c r="N141" i="14" s="1"/>
  <c r="H137" i="14"/>
  <c r="J137" i="14" s="1"/>
  <c r="N139" i="14" s="1"/>
  <c r="H136" i="14"/>
  <c r="J136" i="14" s="1"/>
  <c r="N137" i="14" s="1"/>
  <c r="H135" i="14"/>
  <c r="J135" i="14" s="1"/>
  <c r="N135" i="14" s="1"/>
  <c r="H134" i="14"/>
  <c r="J134" i="14" s="1"/>
  <c r="N133" i="14" s="1"/>
  <c r="H133" i="14"/>
  <c r="J133" i="14" s="1"/>
  <c r="M132" i="14" s="1"/>
  <c r="I141" i="14"/>
  <c r="K141" i="14" s="1"/>
  <c r="O136" i="14" s="1"/>
  <c r="I137" i="14"/>
  <c r="K137" i="14" s="1"/>
  <c r="N140" i="14" s="1"/>
  <c r="I133" i="14"/>
  <c r="K133" i="14" s="1"/>
  <c r="M133" i="14" s="1"/>
  <c r="I142" i="14"/>
  <c r="K142" i="14" s="1"/>
  <c r="O138" i="14" s="1"/>
  <c r="I138" i="14"/>
  <c r="K138" i="14" s="1"/>
  <c r="N142" i="14" s="1"/>
  <c r="I134" i="14"/>
  <c r="K134" i="14" s="1"/>
  <c r="N134" i="14" s="1"/>
  <c r="I11" i="14"/>
  <c r="K11" i="14" s="1"/>
  <c r="M21" i="14" s="1"/>
  <c r="I66" i="14"/>
  <c r="K66" i="14" s="1"/>
  <c r="N59" i="14" s="1"/>
  <c r="I70" i="14"/>
  <c r="K70" i="14" s="1"/>
  <c r="N67" i="14" s="1"/>
  <c r="I135" i="14"/>
  <c r="K135" i="14" s="1"/>
  <c r="N136" i="14" s="1"/>
  <c r="I143" i="14"/>
  <c r="K143" i="14" s="1"/>
  <c r="O140" i="14" s="1"/>
  <c r="H97" i="14"/>
  <c r="I97" i="14"/>
  <c r="K97" i="14" s="1"/>
  <c r="O49" i="14" s="1"/>
  <c r="H96" i="14"/>
  <c r="J96" i="14" s="1"/>
  <c r="O46" i="14" s="1"/>
  <c r="H95" i="14"/>
  <c r="J95" i="14" s="1"/>
  <c r="O44" i="14" s="1"/>
  <c r="H94" i="14"/>
  <c r="H93" i="14"/>
  <c r="J93" i="14" s="1"/>
  <c r="O40" i="14" s="1"/>
  <c r="H92" i="14"/>
  <c r="J92" i="14" s="1"/>
  <c r="O38" i="14" s="1"/>
  <c r="H91" i="14"/>
  <c r="J91" i="14" s="1"/>
  <c r="O36" i="14" s="1"/>
  <c r="H90" i="14"/>
  <c r="H89" i="14"/>
  <c r="J89" i="14" s="1"/>
  <c r="O32" i="14" s="1"/>
  <c r="H88" i="14"/>
  <c r="J88" i="14" s="1"/>
  <c r="O30" i="14" s="1"/>
  <c r="H87" i="14"/>
  <c r="J87" i="14" s="1"/>
  <c r="O28" i="14" s="1"/>
  <c r="H86" i="14"/>
  <c r="H85" i="14"/>
  <c r="J85" i="14" s="1"/>
  <c r="O24" i="14" s="1"/>
  <c r="H84" i="14"/>
  <c r="J84" i="14" s="1"/>
  <c r="O22" i="14" s="1"/>
  <c r="H83" i="14"/>
  <c r="J83" i="14" s="1"/>
  <c r="O20" i="14" s="1"/>
  <c r="H82" i="14"/>
  <c r="H81" i="14"/>
  <c r="J81" i="14" s="1"/>
  <c r="O16" i="14" s="1"/>
  <c r="H80" i="14"/>
  <c r="J80" i="14" s="1"/>
  <c r="O14" i="14" s="1"/>
  <c r="H79" i="14"/>
  <c r="J79" i="14" s="1"/>
  <c r="O12" i="14" s="1"/>
  <c r="H78" i="14"/>
  <c r="H77" i="14"/>
  <c r="J77" i="14" s="1"/>
  <c r="O8" i="14" s="1"/>
  <c r="H76" i="14"/>
  <c r="J76" i="14" s="1"/>
  <c r="O6" i="14" s="1"/>
  <c r="I6" i="14"/>
  <c r="K6" i="14" s="1"/>
  <c r="M11" i="14" s="1"/>
  <c r="H9" i="14"/>
  <c r="H169" i="14"/>
  <c r="J169" i="14" s="1"/>
  <c r="M166" i="14" s="1"/>
  <c r="H168" i="14"/>
  <c r="J168" i="14" s="1"/>
  <c r="M164" i="14" s="1"/>
  <c r="H167" i="14"/>
  <c r="J167" i="14" s="1"/>
  <c r="M162" i="14" s="1"/>
  <c r="H166" i="14"/>
  <c r="J166" i="14" s="1"/>
  <c r="M160" i="14" s="1"/>
  <c r="H165" i="14"/>
  <c r="J165" i="14" s="1"/>
  <c r="M158" i="14" s="1"/>
  <c r="H164" i="14"/>
  <c r="J164" i="14" s="1"/>
  <c r="M156" i="14" s="1"/>
  <c r="H163" i="14"/>
  <c r="J163" i="14" s="1"/>
  <c r="L166" i="14" s="1"/>
  <c r="H162" i="14"/>
  <c r="J162" i="14" s="1"/>
  <c r="L164" i="14" s="1"/>
  <c r="H161" i="14"/>
  <c r="J161" i="14" s="1"/>
  <c r="L162" i="14" s="1"/>
  <c r="H160" i="14"/>
  <c r="J160" i="14" s="1"/>
  <c r="L160" i="14" s="1"/>
  <c r="H159" i="14"/>
  <c r="J159" i="14" s="1"/>
  <c r="L158" i="14" s="1"/>
  <c r="H158" i="14"/>
  <c r="J158" i="14" s="1"/>
  <c r="L156" i="14" s="1"/>
  <c r="H157" i="14"/>
  <c r="J157" i="14" s="1"/>
  <c r="M152" i="14" s="1"/>
  <c r="H156" i="14"/>
  <c r="J156" i="14" s="1"/>
  <c r="M150" i="14" s="1"/>
  <c r="H155" i="14"/>
  <c r="J155" i="14" s="1"/>
  <c r="M148" i="14" s="1"/>
  <c r="H154" i="14"/>
  <c r="J154" i="14" s="1"/>
  <c r="M146" i="14" s="1"/>
  <c r="H153" i="14"/>
  <c r="J153" i="14" s="1"/>
  <c r="M144" i="14" s="1"/>
  <c r="H152" i="14"/>
  <c r="J152" i="14" s="1"/>
  <c r="M142" i="14" s="1"/>
  <c r="H151" i="14"/>
  <c r="J151" i="14" s="1"/>
  <c r="L152" i="14" s="1"/>
  <c r="H150" i="14"/>
  <c r="J150" i="14" s="1"/>
  <c r="L150" i="14" s="1"/>
  <c r="H149" i="14"/>
  <c r="J149" i="14" s="1"/>
  <c r="L148" i="14" s="1"/>
  <c r="H148" i="14"/>
  <c r="J148" i="14" s="1"/>
  <c r="L146" i="14" s="1"/>
  <c r="H147" i="14"/>
  <c r="J147" i="14" s="1"/>
  <c r="L143" i="14" s="1"/>
  <c r="H146" i="14"/>
  <c r="J146" i="14" s="1"/>
  <c r="L142" i="14" s="1"/>
  <c r="H145" i="14"/>
  <c r="J145" i="14" s="1"/>
  <c r="O143" i="14" s="1"/>
  <c r="I167" i="14"/>
  <c r="K167" i="14" s="1"/>
  <c r="M163" i="14" s="1"/>
  <c r="I163" i="14"/>
  <c r="K163" i="14" s="1"/>
  <c r="L167" i="14" s="1"/>
  <c r="I159" i="14"/>
  <c r="K159" i="14" s="1"/>
  <c r="L159" i="14" s="1"/>
  <c r="I155" i="14"/>
  <c r="K155" i="14" s="1"/>
  <c r="M149" i="14" s="1"/>
  <c r="I151" i="14"/>
  <c r="K151" i="14" s="1"/>
  <c r="L153" i="14" s="1"/>
  <c r="I147" i="14"/>
  <c r="K147" i="14" s="1"/>
  <c r="L145" i="14" s="1"/>
  <c r="I168" i="14"/>
  <c r="K168" i="14" s="1"/>
  <c r="M165" i="14" s="1"/>
  <c r="I164" i="14"/>
  <c r="K164" i="14" s="1"/>
  <c r="M157" i="14" s="1"/>
  <c r="I160" i="14"/>
  <c r="K160" i="14" s="1"/>
  <c r="L161" i="14" s="1"/>
  <c r="I156" i="14"/>
  <c r="K156" i="14" s="1"/>
  <c r="M151" i="14" s="1"/>
  <c r="I152" i="14"/>
  <c r="K152" i="14" s="1"/>
  <c r="M143" i="14" s="1"/>
  <c r="I148" i="14"/>
  <c r="K148" i="14" s="1"/>
  <c r="L147" i="14" s="1"/>
  <c r="I169" i="14"/>
  <c r="K169" i="14" s="1"/>
  <c r="M167" i="14" s="1"/>
  <c r="I165" i="14"/>
  <c r="K165" i="14" s="1"/>
  <c r="M159" i="14" s="1"/>
  <c r="I161" i="14"/>
  <c r="K161" i="14" s="1"/>
  <c r="L163" i="14" s="1"/>
  <c r="I157" i="14"/>
  <c r="K157" i="14" s="1"/>
  <c r="M153" i="14" s="1"/>
  <c r="I153" i="14"/>
  <c r="K153" i="14" s="1"/>
  <c r="M145" i="14" s="1"/>
  <c r="I149" i="14"/>
  <c r="K149" i="14" s="1"/>
  <c r="L149" i="14" s="1"/>
  <c r="I145" i="14"/>
  <c r="K145" i="14" s="1"/>
  <c r="O144" i="14" s="1"/>
  <c r="I166" i="14"/>
  <c r="K166" i="14" s="1"/>
  <c r="M161" i="14" s="1"/>
  <c r="I162" i="14"/>
  <c r="K162" i="14" s="1"/>
  <c r="L165" i="14" s="1"/>
  <c r="I158" i="14"/>
  <c r="K158" i="14" s="1"/>
  <c r="L157" i="14" s="1"/>
  <c r="I154" i="14"/>
  <c r="K154" i="14" s="1"/>
  <c r="M147" i="14" s="1"/>
  <c r="I150" i="14"/>
  <c r="K150" i="14" s="1"/>
  <c r="L151" i="14" s="1"/>
  <c r="I146" i="14"/>
  <c r="K146" i="14" s="1"/>
  <c r="L144" i="14" s="1"/>
  <c r="I10" i="14"/>
  <c r="K10" i="14" s="1"/>
  <c r="M19" i="14" s="1"/>
  <c r="H13" i="14"/>
  <c r="J13" i="14" s="1"/>
  <c r="M24" i="14" s="1"/>
  <c r="H14" i="14"/>
  <c r="J14" i="14" s="1"/>
  <c r="M26" i="14" s="1"/>
  <c r="H15" i="14"/>
  <c r="J15" i="14" s="1"/>
  <c r="M28" i="14" s="1"/>
  <c r="H16" i="14"/>
  <c r="J16" i="14" s="1"/>
  <c r="M30" i="14" s="1"/>
  <c r="H17" i="14"/>
  <c r="J17" i="14" s="1"/>
  <c r="M32" i="14" s="1"/>
  <c r="H18" i="14"/>
  <c r="J18" i="14" s="1"/>
  <c r="M34" i="14" s="1"/>
  <c r="H19" i="14"/>
  <c r="J19" i="14" s="1"/>
  <c r="M36" i="14" s="1"/>
  <c r="H20" i="14"/>
  <c r="J20" i="14" s="1"/>
  <c r="M38" i="14" s="1"/>
  <c r="H21" i="14"/>
  <c r="J21" i="14" s="1"/>
  <c r="M40" i="14" s="1"/>
  <c r="H22" i="14"/>
  <c r="J22" i="14" s="1"/>
  <c r="M42" i="14" s="1"/>
  <c r="H23" i="14"/>
  <c r="J23" i="14" s="1"/>
  <c r="M44" i="14" s="1"/>
  <c r="H24" i="14"/>
  <c r="J24" i="14" s="1"/>
  <c r="M46" i="14" s="1"/>
  <c r="H25" i="14"/>
  <c r="J25" i="14" s="1"/>
  <c r="M48" i="14" s="1"/>
  <c r="H50" i="14"/>
  <c r="J50" i="14" s="1"/>
  <c r="N26" i="14" s="1"/>
  <c r="H51" i="14"/>
  <c r="J51" i="14" s="1"/>
  <c r="N28" i="14" s="1"/>
  <c r="H52" i="14"/>
  <c r="J52" i="14" s="1"/>
  <c r="N30" i="14" s="1"/>
  <c r="H53" i="14"/>
  <c r="J53" i="14" s="1"/>
  <c r="N32" i="14" s="1"/>
  <c r="H54" i="14"/>
  <c r="J54" i="14" s="1"/>
  <c r="N34" i="14" s="1"/>
  <c r="H55" i="14"/>
  <c r="J55" i="14" s="1"/>
  <c r="N36" i="14" s="1"/>
  <c r="H56" i="14"/>
  <c r="J56" i="14" s="1"/>
  <c r="N38" i="14" s="1"/>
  <c r="H57" i="14"/>
  <c r="J57" i="14" s="1"/>
  <c r="N40" i="14" s="1"/>
  <c r="H58" i="14"/>
  <c r="J58" i="14" s="1"/>
  <c r="N42" i="14" s="1"/>
  <c r="H59" i="14"/>
  <c r="J59" i="14" s="1"/>
  <c r="N44" i="14" s="1"/>
  <c r="H60" i="14"/>
  <c r="J60" i="14" s="1"/>
  <c r="N46" i="14" s="1"/>
  <c r="H61" i="14"/>
  <c r="J61" i="14" s="1"/>
  <c r="N48" i="14" s="1"/>
  <c r="I65" i="14"/>
  <c r="K65" i="14" s="1"/>
  <c r="N57" i="14" s="1"/>
  <c r="I69" i="14"/>
  <c r="K69" i="14" s="1"/>
  <c r="N65" i="14" s="1"/>
  <c r="I73" i="14"/>
  <c r="K73" i="14" s="1"/>
  <c r="N73" i="14" s="1"/>
  <c r="I76" i="14"/>
  <c r="K76" i="14" s="1"/>
  <c r="O7" i="14" s="1"/>
  <c r="I78" i="14"/>
  <c r="K78" i="14" s="1"/>
  <c r="O11" i="14" s="1"/>
  <c r="I80" i="14"/>
  <c r="K80" i="14" s="1"/>
  <c r="O15" i="14" s="1"/>
  <c r="I82" i="14"/>
  <c r="K82" i="14" s="1"/>
  <c r="O19" i="14" s="1"/>
  <c r="I84" i="14"/>
  <c r="K84" i="14" s="1"/>
  <c r="O23" i="14" s="1"/>
  <c r="I86" i="14"/>
  <c r="K86" i="14" s="1"/>
  <c r="O27" i="14" s="1"/>
  <c r="I88" i="14"/>
  <c r="K88" i="14" s="1"/>
  <c r="O31" i="14" s="1"/>
  <c r="I90" i="14"/>
  <c r="K90" i="14" s="1"/>
  <c r="O35" i="14" s="1"/>
  <c r="I92" i="14"/>
  <c r="K92" i="14" s="1"/>
  <c r="O39" i="14" s="1"/>
  <c r="I94" i="14"/>
  <c r="K94" i="14" s="1"/>
  <c r="O43" i="14" s="1"/>
  <c r="I96" i="14"/>
  <c r="K96" i="14" s="1"/>
  <c r="O47" i="14" s="1"/>
  <c r="I136" i="14"/>
  <c r="K136" i="14" s="1"/>
  <c r="N138" i="14" s="1"/>
  <c r="I144" i="14"/>
  <c r="K144" i="14" s="1"/>
  <c r="O142" i="14" s="1"/>
  <c r="I55" i="14"/>
  <c r="K55" i="14" s="1"/>
  <c r="N37" i="14" s="1"/>
  <c r="I56" i="14"/>
  <c r="K56" i="14" s="1"/>
  <c r="N39" i="14" s="1"/>
  <c r="I57" i="14"/>
  <c r="K57" i="14" s="1"/>
  <c r="N41" i="14" s="1"/>
  <c r="I58" i="14"/>
  <c r="K58" i="14" s="1"/>
  <c r="N43" i="14" s="1"/>
  <c r="I59" i="14"/>
  <c r="K59" i="14" s="1"/>
  <c r="N45" i="14" s="1"/>
  <c r="I60" i="14"/>
  <c r="K60" i="14" s="1"/>
  <c r="N47" i="14" s="1"/>
  <c r="I61" i="14"/>
  <c r="K61" i="14" s="1"/>
  <c r="N49" i="14" s="1"/>
  <c r="I62" i="14"/>
  <c r="K62" i="14" s="1"/>
  <c r="N51" i="14" s="1"/>
  <c r="I63" i="14"/>
  <c r="K63" i="14" s="1"/>
  <c r="N53" i="14" s="1"/>
  <c r="I64" i="14"/>
  <c r="K64" i="14" s="1"/>
  <c r="N55" i="14" s="1"/>
  <c r="I68" i="14"/>
  <c r="K68" i="14" s="1"/>
  <c r="N63" i="14" s="1"/>
  <c r="I72" i="14"/>
  <c r="K72" i="14" s="1"/>
  <c r="N71" i="14" s="1"/>
  <c r="H75" i="14"/>
  <c r="J75" i="14" s="1"/>
  <c r="O4" i="14" s="1"/>
  <c r="I139" i="14"/>
  <c r="K139" i="14" s="1"/>
  <c r="N144" i="14" s="1"/>
  <c r="I67" i="14"/>
  <c r="K67" i="14" s="1"/>
  <c r="N61" i="14" s="1"/>
  <c r="H74" i="14"/>
  <c r="J74" i="14" s="1"/>
  <c r="O2" i="14" s="1"/>
  <c r="I75" i="14"/>
  <c r="K75" i="14" s="1"/>
  <c r="O5" i="14" s="1"/>
  <c r="I77" i="14"/>
  <c r="K77" i="14" s="1"/>
  <c r="O9" i="14" s="1"/>
  <c r="I79" i="14"/>
  <c r="K79" i="14" s="1"/>
  <c r="O13" i="14" s="1"/>
  <c r="I81" i="14"/>
  <c r="K81" i="14" s="1"/>
  <c r="O17" i="14" s="1"/>
  <c r="I83" i="14"/>
  <c r="K83" i="14" s="1"/>
  <c r="O21" i="14" s="1"/>
  <c r="I85" i="14"/>
  <c r="K85" i="14" s="1"/>
  <c r="O25" i="14" s="1"/>
  <c r="I87" i="14"/>
  <c r="K87" i="14" s="1"/>
  <c r="O29" i="14" s="1"/>
  <c r="I89" i="14"/>
  <c r="K89" i="14" s="1"/>
  <c r="O33" i="14" s="1"/>
  <c r="I91" i="14"/>
  <c r="K91" i="14" s="1"/>
  <c r="O37" i="14" s="1"/>
  <c r="I93" i="14"/>
  <c r="K93" i="14" s="1"/>
  <c r="O41" i="14" s="1"/>
  <c r="I95" i="14"/>
  <c r="K95" i="14" s="1"/>
  <c r="O45" i="14" s="1"/>
  <c r="I140" i="14"/>
  <c r="K140" i="14" s="1"/>
  <c r="O134" i="14" s="1"/>
  <c r="J6" i="14" l="1"/>
  <c r="M10" i="14" s="1"/>
  <c r="K14" i="14"/>
  <c r="M27" i="14" s="1"/>
  <c r="K4" i="14"/>
  <c r="M7" i="14" s="1"/>
  <c r="K2" i="14"/>
  <c r="M3" i="14" s="1"/>
  <c r="K111" i="14"/>
  <c r="L112" i="14" s="1"/>
  <c r="J8" i="14"/>
  <c r="M14" i="14" s="1"/>
  <c r="K74" i="14"/>
  <c r="O3" i="14" s="1"/>
  <c r="K119" i="14"/>
  <c r="M116" i="14" s="1"/>
  <c r="K116" i="14"/>
  <c r="M110" i="14" s="1"/>
  <c r="K113" i="14"/>
  <c r="L116" i="14" s="1"/>
  <c r="J111" i="14"/>
  <c r="L110" i="14" s="1"/>
  <c r="J115" i="14"/>
  <c r="L119" i="14" s="1"/>
  <c r="J4" i="14"/>
  <c r="M6" i="14" s="1"/>
  <c r="K5" i="14"/>
  <c r="M9" i="14" s="1"/>
  <c r="J9" i="14"/>
  <c r="M16" i="14" s="1"/>
  <c r="J78" i="14"/>
  <c r="O10" i="14" s="1"/>
  <c r="J82" i="14"/>
  <c r="O18" i="14" s="1"/>
  <c r="J86" i="14"/>
  <c r="O26" i="14" s="1"/>
  <c r="J90" i="14"/>
  <c r="O34" i="14" s="1"/>
  <c r="J94" i="14"/>
  <c r="O42" i="14" s="1"/>
  <c r="J97" i="14"/>
  <c r="O48" i="14" s="1"/>
  <c r="J10" i="14"/>
  <c r="M18" i="14" s="1"/>
  <c r="K35" i="14"/>
  <c r="M69" i="14" s="1"/>
  <c r="J27" i="14"/>
  <c r="M52" i="14" s="1"/>
  <c r="J31" i="14"/>
  <c r="M60" i="14" s="1"/>
  <c r="J35" i="14"/>
  <c r="M68" i="14" s="1"/>
  <c r="K99" i="14"/>
  <c r="O53" i="14" s="1"/>
  <c r="K98" i="14"/>
  <c r="O51" i="14" s="1"/>
  <c r="K105" i="14"/>
  <c r="O65" i="14" s="1"/>
  <c r="J100" i="14"/>
  <c r="O54" i="14" s="1"/>
  <c r="J104" i="14"/>
  <c r="O62" i="14" s="1"/>
  <c r="J108" i="14"/>
  <c r="O70" i="14" s="1"/>
  <c r="K38" i="14"/>
  <c r="N3" i="14" s="1"/>
  <c r="K18" i="14"/>
  <c r="M35" i="14" s="1"/>
  <c r="K41" i="14"/>
  <c r="N9" i="14" s="1"/>
  <c r="K174" i="14"/>
  <c r="L179" i="14" s="1"/>
  <c r="K181" i="14"/>
  <c r="M181" i="14" s="1"/>
  <c r="K171" i="14"/>
  <c r="L173" i="14" s="1"/>
  <c r="J171" i="14"/>
  <c r="L172" i="14" s="1"/>
  <c r="J175" i="14"/>
  <c r="L180" i="14" s="1"/>
  <c r="J179" i="14"/>
  <c r="M176" i="14" s="1"/>
  <c r="J38" i="14"/>
  <c r="N2" i="14" s="1"/>
  <c r="J42" i="14"/>
  <c r="N10" i="14" s="1"/>
  <c r="J46" i="14"/>
  <c r="N18" i="14" s="1"/>
  <c r="K43" i="14"/>
  <c r="N13" i="14" s="1"/>
  <c r="K47" i="14"/>
  <c r="N21" i="14" s="1"/>
  <c r="K20" i="14"/>
  <c r="M39" i="14" s="1"/>
  <c r="J5" i="14"/>
  <c r="M8" i="14" s="1"/>
  <c r="K112" i="14"/>
  <c r="L114" i="14" s="1"/>
  <c r="K110" i="14"/>
  <c r="L111" i="14" s="1"/>
  <c r="K117" i="14"/>
  <c r="M112" i="14" s="1"/>
  <c r="J112" i="14"/>
  <c r="L113" i="14" s="1"/>
  <c r="J116" i="14"/>
  <c r="M109" i="14" s="1"/>
  <c r="J2" i="14"/>
  <c r="M2" i="14" s="1"/>
  <c r="K123" i="14"/>
  <c r="L125" i="14" s="1"/>
  <c r="K122" i="14"/>
  <c r="L123" i="14" s="1"/>
  <c r="K129" i="14"/>
  <c r="M125" i="14" s="1"/>
  <c r="J125" i="14"/>
  <c r="L128" i="14" s="1"/>
  <c r="J129" i="14"/>
  <c r="M124" i="14" s="1"/>
  <c r="J69" i="14"/>
  <c r="N64" i="14" s="1"/>
  <c r="J64" i="14"/>
  <c r="N54" i="14" s="1"/>
  <c r="J71" i="14"/>
  <c r="N68" i="14" s="1"/>
  <c r="J29" i="14"/>
  <c r="M56" i="14" s="1"/>
  <c r="J33" i="14"/>
  <c r="M64" i="14" s="1"/>
  <c r="J37" i="14"/>
  <c r="M72" i="14" s="1"/>
  <c r="K100" i="14"/>
  <c r="O55" i="14" s="1"/>
  <c r="K106" i="14"/>
  <c r="O67" i="14" s="1"/>
  <c r="J98" i="14"/>
  <c r="O50" i="14" s="1"/>
  <c r="J102" i="14"/>
  <c r="O58" i="14" s="1"/>
  <c r="J106" i="14"/>
  <c r="O66" i="14" s="1"/>
  <c r="K26" i="14"/>
  <c r="M51" i="14" s="1"/>
  <c r="K33" i="14"/>
  <c r="M65" i="14" s="1"/>
  <c r="K173" i="14"/>
  <c r="L177" i="14" s="1"/>
  <c r="K176" i="14"/>
  <c r="M171" i="14" s="1"/>
  <c r="K179" i="14"/>
  <c r="M177" i="14" s="1"/>
  <c r="J173" i="14"/>
  <c r="L176" i="14" s="1"/>
  <c r="J177" i="14"/>
  <c r="M172" i="14" s="1"/>
  <c r="J181" i="14"/>
  <c r="M180" i="14" s="1"/>
  <c r="J40" i="14"/>
  <c r="N6" i="14" s="1"/>
  <c r="J44" i="14"/>
  <c r="N14" i="14" s="1"/>
  <c r="J48" i="14"/>
  <c r="N22" i="14" s="1"/>
  <c r="K45" i="14"/>
  <c r="N17" i="14" s="1"/>
  <c r="K49" i="14"/>
  <c r="N25" i="14" s="1"/>
  <c r="K28" i="14"/>
  <c r="M55" i="14" s="1"/>
  <c r="K120" i="14"/>
  <c r="M118" i="14" s="1"/>
  <c r="K114" i="14"/>
  <c r="L118" i="14" s="1"/>
  <c r="K121" i="14"/>
  <c r="M120" i="14" s="1"/>
  <c r="J113" i="14"/>
  <c r="L115" i="14" s="1"/>
  <c r="J117" i="14"/>
  <c r="M111" i="14" s="1"/>
  <c r="J121" i="14"/>
  <c r="M119" i="14" s="1"/>
  <c r="K127" i="14"/>
  <c r="L133" i="14" s="1"/>
  <c r="K131" i="14"/>
  <c r="M129" i="14" s="1"/>
  <c r="K126" i="14"/>
  <c r="L131" i="14" s="1"/>
  <c r="J122" i="14"/>
  <c r="L122" i="14" s="1"/>
  <c r="J126" i="14"/>
  <c r="L130" i="14" s="1"/>
  <c r="J130" i="14"/>
  <c r="M126" i="14" s="1"/>
  <c r="J73" i="14"/>
  <c r="N72" i="14" s="1"/>
  <c r="J68" i="14"/>
  <c r="N62" i="14" s="1"/>
  <c r="J66" i="14"/>
  <c r="N58" i="14" s="1"/>
  <c r="K101" i="14"/>
  <c r="O57" i="14" s="1"/>
  <c r="J99" i="14"/>
  <c r="O52" i="14" s="1"/>
  <c r="J103" i="14"/>
  <c r="O60" i="14" s="1"/>
  <c r="J107" i="14"/>
  <c r="O68" i="14" s="1"/>
  <c r="K29" i="14"/>
  <c r="M57" i="14" s="1"/>
  <c r="J170" i="14"/>
  <c r="L170" i="14" s="1"/>
  <c r="J174" i="14"/>
  <c r="L178" i="14" s="1"/>
  <c r="J178" i="14"/>
  <c r="M174" i="14" s="1"/>
  <c r="J41" i="14"/>
  <c r="N8" i="14" s="1"/>
  <c r="J45" i="14"/>
  <c r="N16" i="14" s="1"/>
  <c r="J49" i="14"/>
  <c r="N24" i="14" s="1"/>
  <c r="K46" i="14"/>
  <c r="N19" i="14" s="1"/>
  <c r="K115" i="14"/>
  <c r="L120" i="14" s="1"/>
  <c r="K118" i="14"/>
  <c r="M114" i="14" s="1"/>
  <c r="J110" i="14"/>
  <c r="L109" i="14" s="1"/>
  <c r="J114" i="14"/>
  <c r="L117" i="14" s="1"/>
  <c r="J118" i="14"/>
  <c r="M113" i="14" s="1"/>
  <c r="K124" i="14"/>
  <c r="L127" i="14" s="1"/>
  <c r="K130" i="14"/>
  <c r="M127" i="14" s="1"/>
  <c r="J123" i="14"/>
  <c r="L124" i="14" s="1"/>
  <c r="J127" i="14"/>
  <c r="L132" i="14" s="1"/>
  <c r="J131" i="14"/>
  <c r="M128" i="14" s="1"/>
  <c r="J62" i="14"/>
  <c r="N50" i="14" s="1"/>
  <c r="J72" i="14"/>
  <c r="N70" i="14" s="1"/>
  <c r="J70" i="14"/>
  <c r="N66" i="14" s="1"/>
  <c r="K36" i="14"/>
  <c r="M71" i="14" s="1"/>
  <c r="J119" i="14"/>
  <c r="M115" i="14" s="1"/>
  <c r="K132" i="14"/>
  <c r="M131" i="14" s="1"/>
  <c r="K125" i="14"/>
  <c r="L129" i="14" s="1"/>
  <c r="J124" i="14"/>
  <c r="L126" i="14" s="1"/>
  <c r="J128" i="14"/>
  <c r="M122" i="14" s="1"/>
  <c r="J132" i="14"/>
  <c r="M130" i="14" s="1"/>
  <c r="J63" i="14"/>
  <c r="N52" i="14" s="1"/>
  <c r="J67" i="14"/>
  <c r="N60" i="14" s="1"/>
  <c r="K32" i="14"/>
  <c r="M63" i="14" s="1"/>
  <c r="J120" i="14"/>
  <c r="M117" i="14" s="1"/>
</calcChain>
</file>

<file path=xl/sharedStrings.xml><?xml version="1.0" encoding="utf-8"?>
<sst xmlns="http://schemas.openxmlformats.org/spreadsheetml/2006/main" count="104" uniqueCount="58">
  <si>
    <t>HEB160</t>
  </si>
  <si>
    <t>HEB220</t>
  </si>
  <si>
    <t>IPE240</t>
  </si>
  <si>
    <t>IPE360</t>
  </si>
  <si>
    <t>IPE400</t>
  </si>
  <si>
    <t>larg mesa</t>
  </si>
  <si>
    <t>alt mesa</t>
  </si>
  <si>
    <t>larg alma</t>
  </si>
  <si>
    <t>alt 1 alma</t>
  </si>
  <si>
    <t>alt 2 alma</t>
  </si>
  <si>
    <t>HEB200</t>
  </si>
  <si>
    <t>HEB240</t>
  </si>
  <si>
    <t>HEB260</t>
  </si>
  <si>
    <t>IPE300</t>
  </si>
  <si>
    <t>IPE330</t>
  </si>
  <si>
    <t>1.3</t>
  </si>
  <si>
    <t>P</t>
  </si>
  <si>
    <t>DESLOC</t>
  </si>
  <si>
    <t>Vogel (1985)</t>
  </si>
  <si>
    <t xml:space="preserve">Proposed - shear deformation </t>
  </si>
  <si>
    <t>Proposed - no shear deformation</t>
  </si>
  <si>
    <t>Área mesa</t>
  </si>
  <si>
    <t>Area alma</t>
  </si>
  <si>
    <t>Area total</t>
  </si>
  <si>
    <t>mesa sup</t>
  </si>
  <si>
    <t xml:space="preserve">alma </t>
  </si>
  <si>
    <t>mesa inf</t>
  </si>
  <si>
    <t>i</t>
  </si>
  <si>
    <t>j</t>
  </si>
  <si>
    <t>i %</t>
  </si>
  <si>
    <t>j %</t>
  </si>
  <si>
    <t>v4-E</t>
  </si>
  <si>
    <t>v4-D</t>
  </si>
  <si>
    <t>V1-E</t>
  </si>
  <si>
    <t>V1-D</t>
  </si>
  <si>
    <t>V2-E</t>
  </si>
  <si>
    <t>V2-D</t>
  </si>
  <si>
    <t>V3-E</t>
  </si>
  <si>
    <t>V3-D</t>
  </si>
  <si>
    <t>V5-E</t>
  </si>
  <si>
    <t>V5-D</t>
  </si>
  <si>
    <t>V6-E</t>
  </si>
  <si>
    <t>V6-D</t>
  </si>
  <si>
    <t>V4-E</t>
  </si>
  <si>
    <t>V4-D</t>
  </si>
  <si>
    <t>V5E</t>
  </si>
  <si>
    <t>3E</t>
  </si>
  <si>
    <t>3D</t>
  </si>
  <si>
    <t>2E</t>
  </si>
  <si>
    <t>2D</t>
  </si>
  <si>
    <t>1E</t>
  </si>
  <si>
    <t>1D</t>
  </si>
  <si>
    <t>4E</t>
  </si>
  <si>
    <t>4D</t>
  </si>
  <si>
    <t>5E</t>
  </si>
  <si>
    <t>5D</t>
  </si>
  <si>
    <t>6E</t>
  </si>
  <si>
    <t>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</si>
</sst>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67" fontId="0" fillId="0" borderId="0" xfId="0" applyNumberForma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67" fontId="0" fillId="3" borderId="0" xfId="0" applyNumberForma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0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67" fontId="0" fillId="6" borderId="0" xfId="0" applyNumberFormat="1" applyFill="1"/>
    <xf numFmtId="0" fontId="0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7" fontId="0" fillId="5" borderId="0" xfId="0" applyNumberFormat="1" applyFill="1"/>
    <xf numFmtId="0" fontId="0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0" fillId="7" borderId="0" xfId="0" applyFill="1"/>
    <xf numFmtId="167" fontId="0" fillId="7" borderId="0" xfId="0" applyNumberFormat="1" applyFill="1"/>
    <xf numFmtId="0" fontId="0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4" fontId="3" fillId="8" borderId="0" xfId="0" applyNumberFormat="1" applyFont="1" applyFill="1" applyAlignment="1">
      <alignment horizontal="center"/>
    </xf>
    <xf numFmtId="0" fontId="0" fillId="8" borderId="0" xfId="0" applyFill="1"/>
    <xf numFmtId="167" fontId="0" fillId="8" borderId="0" xfId="0" applyNumberFormat="1" applyFill="1"/>
    <xf numFmtId="0" fontId="0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64" fontId="3" fillId="9" borderId="0" xfId="0" applyNumberFormat="1" applyFont="1" applyFill="1" applyAlignment="1">
      <alignment horizontal="center"/>
    </xf>
    <xf numFmtId="0" fontId="0" fillId="9" borderId="0" xfId="0" applyFill="1"/>
    <xf numFmtId="0" fontId="0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164" fontId="3" fillId="10" borderId="0" xfId="0" applyNumberFormat="1" applyFont="1" applyFill="1" applyAlignment="1">
      <alignment horizontal="center"/>
    </xf>
    <xf numFmtId="0" fontId="0" fillId="10" borderId="0" xfId="0" applyFill="1"/>
    <xf numFmtId="0" fontId="0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center"/>
    </xf>
    <xf numFmtId="0" fontId="0" fillId="11" borderId="0" xfId="0" applyFill="1"/>
    <xf numFmtId="0" fontId="0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center"/>
    </xf>
    <xf numFmtId="0" fontId="0" fillId="12" borderId="0" xfId="0" applyFill="1"/>
    <xf numFmtId="0" fontId="0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164" fontId="3" fillId="13" borderId="0" xfId="0" applyNumberFormat="1" applyFont="1" applyFill="1" applyAlignment="1">
      <alignment horizontal="center"/>
    </xf>
    <xf numFmtId="0" fontId="0" fillId="13" borderId="0" xfId="0" applyFill="1"/>
    <xf numFmtId="167" fontId="0" fillId="13" borderId="0" xfId="0" applyNumberFormat="1" applyFill="1"/>
    <xf numFmtId="167" fontId="3" fillId="2" borderId="0" xfId="0" applyNumberFormat="1" applyFont="1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6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167" fontId="4" fillId="12" borderId="0" xfId="0" applyNumberFormat="1" applyFont="1" applyFill="1"/>
    <xf numFmtId="0" fontId="3" fillId="2" borderId="0" xfId="0" applyFont="1" applyFill="1" applyAlignment="1">
      <alignment horizontal="center"/>
    </xf>
    <xf numFmtId="167" fontId="5" fillId="2" borderId="0" xfId="0" applyNumberFormat="1" applyFont="1" applyFill="1"/>
    <xf numFmtId="0" fontId="3" fillId="2" borderId="0" xfId="0" applyFont="1" applyFill="1"/>
    <xf numFmtId="0" fontId="0" fillId="4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167" fontId="0" fillId="12" borderId="0" xfId="0" applyNumberFormat="1" applyFont="1" applyFill="1"/>
    <xf numFmtId="167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7" fontId="0" fillId="9" borderId="0" xfId="0" applyNumberFormat="1" applyFont="1" applyFill="1"/>
    <xf numFmtId="167" fontId="0" fillId="10" borderId="0" xfId="0" applyNumberFormat="1" applyFont="1" applyFill="1"/>
    <xf numFmtId="167" fontId="4" fillId="11" borderId="0" xfId="0" applyNumberFormat="1" applyFont="1" applyFill="1"/>
    <xf numFmtId="167" fontId="0" fillId="11" borderId="0" xfId="0" applyNumberFormat="1" applyFont="1" applyFill="1"/>
    <xf numFmtId="167" fontId="0" fillId="0" borderId="0" xfId="0" applyNumberFormat="1" applyFont="1"/>
    <xf numFmtId="0" fontId="0" fillId="0" borderId="0" xfId="0" applyFont="1"/>
    <xf numFmtId="167" fontId="4" fillId="13" borderId="0" xfId="0" applyNumberFormat="1" applyFont="1" applyFill="1"/>
    <xf numFmtId="0" fontId="0" fillId="2" borderId="0" xfId="0" applyFill="1" applyAlignment="1">
      <alignment horizontal="center"/>
    </xf>
    <xf numFmtId="167" fontId="0" fillId="2" borderId="0" xfId="0" applyNumberFormat="1" applyFill="1"/>
    <xf numFmtId="0" fontId="0" fillId="2" borderId="0" xfId="0" applyFill="1"/>
    <xf numFmtId="167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164" fontId="3" fillId="6" borderId="0" xfId="0" applyNumberFormat="1" applyFont="1" applyFill="1" applyAlignment="1">
      <alignment horizontal="right"/>
    </xf>
    <xf numFmtId="164" fontId="3" fillId="8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3" fillId="7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right"/>
    </xf>
    <xf numFmtId="164" fontId="3" fillId="12" borderId="0" xfId="0" applyNumberFormat="1" applyFont="1" applyFill="1" applyAlignment="1">
      <alignment horizontal="right"/>
    </xf>
    <xf numFmtId="164" fontId="3" fillId="11" borderId="0" xfId="0" applyNumberFormat="1" applyFont="1" applyFill="1" applyAlignment="1">
      <alignment horizontal="right"/>
    </xf>
    <xf numFmtId="164" fontId="3" fillId="10" borderId="0" xfId="0" applyNumberFormat="1" applyFont="1" applyFill="1" applyAlignment="1">
      <alignment horizontal="right"/>
    </xf>
    <xf numFmtId="164" fontId="3" fillId="9" borderId="0" xfId="0" applyNumberFormat="1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Protection="1">
      <protection locked="0"/>
    </xf>
    <xf numFmtId="167" fontId="0" fillId="1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  <color rgb="FFCC9900"/>
      <color rgb="FF0099FF"/>
      <color rgb="FF9966FF"/>
      <color rgb="FF66FF66"/>
      <color rgb="FFFFFF66"/>
      <color rgb="FFFFFFCC"/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5868243137146"/>
          <c:y val="2.9533408323959506E-2"/>
          <c:w val="0.7980158762038797"/>
          <c:h val="0.75092643419572558"/>
        </c:manualLayout>
      </c:layout>
      <c:scatterChart>
        <c:scatterStyle val="lineMarker"/>
        <c:varyColors val="0"/>
        <c:ser>
          <c:idx val="4"/>
          <c:order val="0"/>
          <c:tx>
            <c:strRef>
              <c:f>'vogel six story'!$C$2</c:f>
              <c:strCache>
                <c:ptCount val="1"/>
                <c:pt idx="0">
                  <c:v>Proposed - shear deformation </c:v>
                </c:pt>
              </c:strCache>
            </c:strRef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'vogel six story'!$D$3:$D$13</c:f>
              <c:numCache>
                <c:formatCode>0.00</c:formatCode>
                <c:ptCount val="11"/>
                <c:pt idx="0">
                  <c:v>0</c:v>
                </c:pt>
                <c:pt idx="1">
                  <c:v>1.8676699999999999</c:v>
                </c:pt>
                <c:pt idx="2">
                  <c:v>3.8272599999999999</c:v>
                </c:pt>
                <c:pt idx="3">
                  <c:v>5.9331699999999996</c:v>
                </c:pt>
                <c:pt idx="4">
                  <c:v>9.2167100000000008</c:v>
                </c:pt>
                <c:pt idx="5">
                  <c:v>12.7715</c:v>
                </c:pt>
                <c:pt idx="6">
                  <c:v>18.725999999999999</c:v>
                </c:pt>
                <c:pt idx="7">
                  <c:v>25.824000000000002</c:v>
                </c:pt>
                <c:pt idx="8">
                  <c:v>29.856300000000001</c:v>
                </c:pt>
                <c:pt idx="9">
                  <c:v>31.204000000000001</c:v>
                </c:pt>
              </c:numCache>
            </c:numRef>
          </c:xVal>
          <c:yVal>
            <c:numRef>
              <c:f>'vogel six story'!$C$3:$C$13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1.05</c:v>
                </c:pt>
                <c:pt idx="8">
                  <c:v>1.06</c:v>
                </c:pt>
                <c:pt idx="9">
                  <c:v>1.07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'vogel six story'!$A$2:$B$2</c:f>
              <c:strCache>
                <c:ptCount val="1"/>
                <c:pt idx="0">
                  <c:v>Proposed - no shear deformation</c:v>
                </c:pt>
              </c:strCache>
            </c:strRef>
          </c:tx>
          <c:marker>
            <c:symbol val="none"/>
          </c:marker>
          <c:xVal>
            <c:numRef>
              <c:f>'vogel six story'!$B$3:$B$12</c:f>
              <c:numCache>
                <c:formatCode>0.00</c:formatCode>
                <c:ptCount val="10"/>
                <c:pt idx="0">
                  <c:v>0</c:v>
                </c:pt>
                <c:pt idx="1">
                  <c:v>1.73946</c:v>
                </c:pt>
                <c:pt idx="2">
                  <c:v>3.5590199999999999</c:v>
                </c:pt>
                <c:pt idx="3">
                  <c:v>5.5069499999999998</c:v>
                </c:pt>
                <c:pt idx="4">
                  <c:v>8.5427800000000005</c:v>
                </c:pt>
                <c:pt idx="5">
                  <c:v>11.8375</c:v>
                </c:pt>
                <c:pt idx="6">
                  <c:v>17.236699999999999</c:v>
                </c:pt>
                <c:pt idx="7">
                  <c:v>23.246300000000002</c:v>
                </c:pt>
                <c:pt idx="8">
                  <c:v>25.831700000000001</c:v>
                </c:pt>
                <c:pt idx="9">
                  <c:v>28</c:v>
                </c:pt>
              </c:numCache>
            </c:numRef>
          </c:xVal>
          <c:yVal>
            <c:numRef>
              <c:f>'vogel six story'!$A$3:$A$12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1.05</c:v>
                </c:pt>
                <c:pt idx="8">
                  <c:v>1.06</c:v>
                </c:pt>
                <c:pt idx="9">
                  <c:v>1.07</c:v>
                </c:pt>
              </c:numCache>
            </c:numRef>
          </c:yVal>
          <c:smooth val="0"/>
        </c:ser>
        <c:ser>
          <c:idx val="1"/>
          <c:order val="2"/>
          <c:tx>
            <c:v>Vogel (1985)</c:v>
          </c:tx>
          <c:spPr>
            <a:ln w="158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rgbClr val="FF0000"/>
                </a:solidFill>
              </a:ln>
            </c:spPr>
          </c:marker>
          <c:xVal>
            <c:numRef>
              <c:f>'vogel six story'!$F$4:$F$24</c:f>
              <c:numCache>
                <c:formatCode>0.00</c:formatCode>
                <c:ptCount val="21"/>
                <c:pt idx="0">
                  <c:v>0</c:v>
                </c:pt>
                <c:pt idx="1">
                  <c:v>1.1904761904761905</c:v>
                </c:pt>
                <c:pt idx="2">
                  <c:v>2.018633540372671</c:v>
                </c:pt>
                <c:pt idx="3">
                  <c:v>2.8985507246376812</c:v>
                </c:pt>
                <c:pt idx="4">
                  <c:v>3.674948240165631</c:v>
                </c:pt>
                <c:pt idx="5">
                  <c:v>4.6066252587991716</c:v>
                </c:pt>
                <c:pt idx="6">
                  <c:v>5.0724637681159424</c:v>
                </c:pt>
                <c:pt idx="7">
                  <c:v>5.6418219461697721</c:v>
                </c:pt>
                <c:pt idx="8">
                  <c:v>6.3146997929606625</c:v>
                </c:pt>
                <c:pt idx="9">
                  <c:v>7.4016563146997933</c:v>
                </c:pt>
                <c:pt idx="10">
                  <c:v>8.3333333333333321</c:v>
                </c:pt>
                <c:pt idx="11">
                  <c:v>9.1097308488612825</c:v>
                </c:pt>
                <c:pt idx="12">
                  <c:v>10.559006211180124</c:v>
                </c:pt>
                <c:pt idx="13">
                  <c:v>11.697722567287784</c:v>
                </c:pt>
                <c:pt idx="14">
                  <c:v>13.302277432712215</c:v>
                </c:pt>
                <c:pt idx="15">
                  <c:v>15.217391304347828</c:v>
                </c:pt>
                <c:pt idx="16">
                  <c:v>17.028985507246379</c:v>
                </c:pt>
                <c:pt idx="17">
                  <c:v>18.685300207039337</c:v>
                </c:pt>
                <c:pt idx="18">
                  <c:v>19.927536231884059</c:v>
                </c:pt>
                <c:pt idx="19">
                  <c:v>21.687370600414081</c:v>
                </c:pt>
                <c:pt idx="20">
                  <c:v>23.55072463768116</c:v>
                </c:pt>
              </c:numCache>
            </c:numRef>
          </c:xVal>
          <c:yVal>
            <c:numRef>
              <c:f>'vogel six story'!$E$4:$E$24</c:f>
              <c:numCache>
                <c:formatCode>0.00</c:formatCode>
                <c:ptCount val="21"/>
                <c:pt idx="0">
                  <c:v>0</c:v>
                </c:pt>
                <c:pt idx="1">
                  <c:v>0.14873239436619717</c:v>
                </c:pt>
                <c:pt idx="2">
                  <c:v>0.26338028169014083</c:v>
                </c:pt>
                <c:pt idx="3">
                  <c:v>0.37492957746478878</c:v>
                </c:pt>
                <c:pt idx="4">
                  <c:v>0.4802816901408451</c:v>
                </c:pt>
                <c:pt idx="5">
                  <c:v>0.58563380281690136</c:v>
                </c:pt>
                <c:pt idx="6">
                  <c:v>0.63521126760563384</c:v>
                </c:pt>
                <c:pt idx="7">
                  <c:v>0.68478873239436622</c:v>
                </c:pt>
                <c:pt idx="8">
                  <c:v>0.7343661971830987</c:v>
                </c:pt>
                <c:pt idx="9">
                  <c:v>0.80563380281690145</c:v>
                </c:pt>
                <c:pt idx="10">
                  <c:v>0.85211267605633811</c:v>
                </c:pt>
                <c:pt idx="11">
                  <c:v>0.88929577464788745</c:v>
                </c:pt>
                <c:pt idx="12">
                  <c:v>0.93267605633802819</c:v>
                </c:pt>
                <c:pt idx="13">
                  <c:v>0.96056338028169019</c:v>
                </c:pt>
                <c:pt idx="14">
                  <c:v>0.99464788732394371</c:v>
                </c:pt>
                <c:pt idx="15">
                  <c:v>1.0287323943661972</c:v>
                </c:pt>
                <c:pt idx="16">
                  <c:v>1.0566197183098593</c:v>
                </c:pt>
                <c:pt idx="17">
                  <c:v>1.075211267605634</c:v>
                </c:pt>
                <c:pt idx="18">
                  <c:v>1.0876056338028171</c:v>
                </c:pt>
                <c:pt idx="19">
                  <c:v>1.1000000000000001</c:v>
                </c:pt>
                <c:pt idx="20">
                  <c:v>1.1123943661971831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28416"/>
        <c:axId val="164030720"/>
      </c:scatterChart>
      <c:valAx>
        <c:axId val="164028416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Lateral displacement (cm)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4030720"/>
        <c:crosses val="autoZero"/>
        <c:crossBetween val="midCat"/>
        <c:majorUnit val="5"/>
      </c:valAx>
      <c:valAx>
        <c:axId val="164030720"/>
        <c:scaling>
          <c:orientation val="minMax"/>
          <c:max val="1.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Load factor</a:t>
                </a:r>
              </a:p>
              <a:p>
                <a:pPr>
                  <a:defRPr/>
                </a:pPr>
                <a:endParaRPr lang="pt-BR"/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64028416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31210091300222975"/>
          <c:y val="0.48593595800524936"/>
          <c:w val="0.64324625936391466"/>
          <c:h val="0.2740640419947506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0003420187331018"/>
          <c:w val="0.78452200937569372"/>
          <c:h val="0.3243419927569957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'107%'!$O$133:$O$144</c:f>
              <c:numCache>
                <c:formatCode>0.0</c:formatCode>
                <c:ptCount val="12"/>
                <c:pt idx="0">
                  <c:v>0</c:v>
                </c:pt>
                <c:pt idx="1">
                  <c:v>66.134559130798166</c:v>
                </c:pt>
                <c:pt idx="2">
                  <c:v>76.90764730463853</c:v>
                </c:pt>
                <c:pt idx="3">
                  <c:v>92.302549101546163</c:v>
                </c:pt>
                <c:pt idx="4">
                  <c:v>96.151274550773095</c:v>
                </c:pt>
                <c:pt idx="5">
                  <c:v>19.226911826159633</c:v>
                </c:pt>
                <c:pt idx="6">
                  <c:v>28.453823652319265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034624"/>
        <c:axId val="187052800"/>
      </c:barChart>
      <c:catAx>
        <c:axId val="18703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052800"/>
        <c:crosses val="autoZero"/>
        <c:auto val="1"/>
        <c:lblAlgn val="ctr"/>
        <c:lblOffset val="100"/>
        <c:noMultiLvlLbl val="0"/>
      </c:catAx>
      <c:valAx>
        <c:axId val="18705280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0346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0003463484590202"/>
          <c:w val="0.78452200937569372"/>
          <c:h val="0.324341261466028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'107%'!$L$142:$L$153</c:f>
              <c:numCache>
                <c:formatCode>0.0</c:formatCode>
                <c:ptCount val="12"/>
                <c:pt idx="0">
                  <c:v>0</c:v>
                </c:pt>
                <c:pt idx="1">
                  <c:v>12.374567757504732</c:v>
                </c:pt>
                <c:pt idx="2">
                  <c:v>6.1872838787523659</c:v>
                </c:pt>
                <c:pt idx="3">
                  <c:v>84.749135515009471</c:v>
                </c:pt>
                <c:pt idx="4">
                  <c:v>100</c:v>
                </c:pt>
                <c:pt idx="5">
                  <c:v>100</c:v>
                </c:pt>
                <c:pt idx="6">
                  <c:v>92.374567757504735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069184"/>
        <c:axId val="187070720"/>
      </c:barChart>
      <c:catAx>
        <c:axId val="1870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070720"/>
        <c:crosses val="autoZero"/>
        <c:auto val="1"/>
        <c:lblAlgn val="ctr"/>
        <c:lblOffset val="100"/>
        <c:noMultiLvlLbl val="0"/>
      </c:catAx>
      <c:valAx>
        <c:axId val="18707072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0691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1377989146316912"/>
          <c:w val="0.78452200937569372"/>
          <c:h val="0.31059630316713677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'107%'!$M$142:$M$153</c:f>
              <c:numCache>
                <c:formatCode>0.0</c:formatCode>
                <c:ptCount val="12"/>
                <c:pt idx="0">
                  <c:v>0</c:v>
                </c:pt>
                <c:pt idx="1">
                  <c:v>25.468209696880912</c:v>
                </c:pt>
                <c:pt idx="2">
                  <c:v>12.374567757504732</c:v>
                </c:pt>
                <c:pt idx="3">
                  <c:v>84.749135515009471</c:v>
                </c:pt>
                <c:pt idx="4">
                  <c:v>100</c:v>
                </c:pt>
                <c:pt idx="5">
                  <c:v>96.187283878752368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11680"/>
        <c:axId val="187121664"/>
      </c:barChart>
      <c:catAx>
        <c:axId val="1871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21664"/>
        <c:crosses val="autoZero"/>
        <c:auto val="1"/>
        <c:lblAlgn val="ctr"/>
        <c:lblOffset val="100"/>
        <c:noMultiLvlLbl val="0"/>
      </c:catAx>
      <c:valAx>
        <c:axId val="18712166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1116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93037854806"/>
          <c:w val="0.78452200937569372"/>
          <c:h val="0.3380869659333820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'107%'!$L$156:$L$167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77.123703272514206</c:v>
                </c:pt>
                <c:pt idx="4">
                  <c:v>100</c:v>
                </c:pt>
                <c:pt idx="5">
                  <c:v>92.374567757504735</c:v>
                </c:pt>
                <c:pt idx="6">
                  <c:v>92.374567757504735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4432"/>
        <c:axId val="187155968"/>
      </c:barChart>
      <c:catAx>
        <c:axId val="1871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5968"/>
        <c:crosses val="autoZero"/>
        <c:auto val="1"/>
        <c:lblAlgn val="ctr"/>
        <c:lblOffset val="100"/>
        <c:noMultiLvlLbl val="0"/>
      </c:catAx>
      <c:valAx>
        <c:axId val="18715596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1544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2752558105302807"/>
          <c:w val="0.78452200937569372"/>
          <c:h val="0.2968506135772778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'107%'!$M$156:$M$167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3.0936419393761829</c:v>
                </c:pt>
                <c:pt idx="3">
                  <c:v>77.123703272514206</c:v>
                </c:pt>
                <c:pt idx="4">
                  <c:v>88.561851636257117</c:v>
                </c:pt>
                <c:pt idx="5">
                  <c:v>96.187283878752368</c:v>
                </c:pt>
                <c:pt idx="6">
                  <c:v>92.374567757504735</c:v>
                </c:pt>
                <c:pt idx="7">
                  <c:v>3.0936419393761829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80544"/>
        <c:axId val="187182080"/>
      </c:barChart>
      <c:catAx>
        <c:axId val="1871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82080"/>
        <c:crosses val="autoZero"/>
        <c:auto val="1"/>
        <c:lblAlgn val="ctr"/>
        <c:lblOffset val="100"/>
        <c:noMultiLvlLbl val="0"/>
      </c:catAx>
      <c:valAx>
        <c:axId val="18718208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18054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93037854806"/>
          <c:w val="0.78452200937569372"/>
          <c:h val="0.3380869659333820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'107%'!$L$170:$L$181</c:f>
              <c:numCache>
                <c:formatCode>0.0</c:formatCode>
                <c:ptCount val="12"/>
                <c:pt idx="0">
                  <c:v>3.1625825606161659</c:v>
                </c:pt>
                <c:pt idx="1">
                  <c:v>0</c:v>
                </c:pt>
                <c:pt idx="2">
                  <c:v>0</c:v>
                </c:pt>
                <c:pt idx="3">
                  <c:v>37.950990727393986</c:v>
                </c:pt>
                <c:pt idx="4">
                  <c:v>47.950990727393986</c:v>
                </c:pt>
                <c:pt idx="5">
                  <c:v>96.325165121232345</c:v>
                </c:pt>
                <c:pt idx="6">
                  <c:v>96.325165121232345</c:v>
                </c:pt>
                <c:pt idx="7">
                  <c:v>9.4877476818484983</c:v>
                </c:pt>
                <c:pt idx="8">
                  <c:v>9.4877476818484965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94368"/>
        <c:axId val="187224832"/>
      </c:barChart>
      <c:catAx>
        <c:axId val="1871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224832"/>
        <c:crosses val="autoZero"/>
        <c:auto val="1"/>
        <c:lblAlgn val="ctr"/>
        <c:lblOffset val="100"/>
        <c:noMultiLvlLbl val="0"/>
      </c:catAx>
      <c:valAx>
        <c:axId val="18722483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19436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0003420187331018"/>
          <c:w val="0.78452200937569372"/>
          <c:h val="0.3243419927569957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'107%'!$M$170:$M$181</c:f>
              <c:numCache>
                <c:formatCode>0.0</c:formatCode>
                <c:ptCount val="12"/>
                <c:pt idx="0">
                  <c:v>6.3251651212323319</c:v>
                </c:pt>
                <c:pt idx="1">
                  <c:v>0</c:v>
                </c:pt>
                <c:pt idx="2">
                  <c:v>0</c:v>
                </c:pt>
                <c:pt idx="3">
                  <c:v>37.950990727393986</c:v>
                </c:pt>
                <c:pt idx="4">
                  <c:v>47.43873840924249</c:v>
                </c:pt>
                <c:pt idx="5">
                  <c:v>96.325165121232345</c:v>
                </c:pt>
                <c:pt idx="6">
                  <c:v>96.325165121232345</c:v>
                </c:pt>
                <c:pt idx="7">
                  <c:v>15.812912803080831</c:v>
                </c:pt>
                <c:pt idx="8">
                  <c:v>15.812912803080831</c:v>
                </c:pt>
                <c:pt idx="9">
                  <c:v>0</c:v>
                </c:pt>
                <c:pt idx="10">
                  <c:v>0</c:v>
                </c:pt>
                <c:pt idx="11">
                  <c:v>96.325165121232345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00960"/>
        <c:axId val="187402496"/>
      </c:barChart>
      <c:catAx>
        <c:axId val="18740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402496"/>
        <c:crosses val="autoZero"/>
        <c:auto val="1"/>
        <c:lblAlgn val="ctr"/>
        <c:lblOffset val="100"/>
        <c:noMultiLvlLbl val="0"/>
      </c:catAx>
      <c:valAx>
        <c:axId val="18740249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4009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'106%'!$M$2:$M$73</c:f>
              <c:numCache>
                <c:formatCode>0.0</c:formatCode>
                <c:ptCount val="72"/>
                <c:pt idx="0">
                  <c:v>19.94108316338092</c:v>
                </c:pt>
                <c:pt idx="1">
                  <c:v>15.952866530704737</c:v>
                </c:pt>
                <c:pt idx="2">
                  <c:v>11.964649898028551</c:v>
                </c:pt>
                <c:pt idx="3">
                  <c:v>7.9764332653523686</c:v>
                </c:pt>
                <c:pt idx="4">
                  <c:v>7.9764332653523686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3.9882166326761843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11.926605504587156</c:v>
                </c:pt>
                <c:pt idx="70">
                  <c:v>11.926605504587156</c:v>
                </c:pt>
                <c:pt idx="71">
                  <c:v>41.804281345565748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60608"/>
        <c:axId val="187470592"/>
      </c:barChart>
      <c:catAx>
        <c:axId val="1874606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87470592"/>
        <c:crosses val="autoZero"/>
        <c:auto val="1"/>
        <c:lblAlgn val="ctr"/>
        <c:lblOffset val="100"/>
        <c:noMultiLvlLbl val="0"/>
      </c:catAx>
      <c:valAx>
        <c:axId val="187470592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874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val>
            <c:numRef>
              <c:f>'106%'!$N$2:$N$73</c:f>
              <c:numCache>
                <c:formatCode>0.0</c:formatCode>
                <c:ptCount val="72"/>
                <c:pt idx="0">
                  <c:v>53.964757709251103</c:v>
                </c:pt>
                <c:pt idx="1">
                  <c:v>53.964757709251103</c:v>
                </c:pt>
                <c:pt idx="2">
                  <c:v>29.999999999999996</c:v>
                </c:pt>
                <c:pt idx="3">
                  <c:v>25.991189427312776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24.008810572687224</c:v>
                </c:pt>
                <c:pt idx="9">
                  <c:v>29.999999999999996</c:v>
                </c:pt>
                <c:pt idx="10">
                  <c:v>31.982378854625548</c:v>
                </c:pt>
                <c:pt idx="11">
                  <c:v>45.991189427312776</c:v>
                </c:pt>
                <c:pt idx="12">
                  <c:v>44.008810572687224</c:v>
                </c:pt>
                <c:pt idx="13">
                  <c:v>34.008810572687224</c:v>
                </c:pt>
                <c:pt idx="14">
                  <c:v>22.026431718061673</c:v>
                </c:pt>
                <c:pt idx="15">
                  <c:v>30.044052863436125</c:v>
                </c:pt>
                <c:pt idx="16">
                  <c:v>12.026431718061675</c:v>
                </c:pt>
                <c:pt idx="17">
                  <c:v>4.0088105726872243</c:v>
                </c:pt>
                <c:pt idx="18">
                  <c:v>4.0088105726872243</c:v>
                </c:pt>
                <c:pt idx="19">
                  <c:v>4.0088105726872243</c:v>
                </c:pt>
                <c:pt idx="20">
                  <c:v>11.982378854625551</c:v>
                </c:pt>
                <c:pt idx="21">
                  <c:v>12.026431718061675</c:v>
                </c:pt>
                <c:pt idx="22">
                  <c:v>18.017621145374449</c:v>
                </c:pt>
                <c:pt idx="23">
                  <c:v>26.035242290748897</c:v>
                </c:pt>
                <c:pt idx="24">
                  <c:v>33.967103974936364</c:v>
                </c:pt>
                <c:pt idx="25">
                  <c:v>25.978069316624243</c:v>
                </c:pt>
                <c:pt idx="26">
                  <c:v>19.9725866457803</c:v>
                </c:pt>
                <c:pt idx="27">
                  <c:v>11.983551987468179</c:v>
                </c:pt>
                <c:pt idx="28">
                  <c:v>11.983551987468179</c:v>
                </c:pt>
                <c:pt idx="29">
                  <c:v>3.9945173291560603</c:v>
                </c:pt>
                <c:pt idx="30">
                  <c:v>3.9945173291560603</c:v>
                </c:pt>
                <c:pt idx="31">
                  <c:v>0</c:v>
                </c:pt>
                <c:pt idx="32">
                  <c:v>0</c:v>
                </c:pt>
                <c:pt idx="33">
                  <c:v>7.9890346583121206</c:v>
                </c:pt>
                <c:pt idx="34">
                  <c:v>7.9890346583121206</c:v>
                </c:pt>
                <c:pt idx="35">
                  <c:v>11.983551987468179</c:v>
                </c:pt>
                <c:pt idx="36">
                  <c:v>15.978069316624241</c:v>
                </c:pt>
                <c:pt idx="37">
                  <c:v>11.983551987468179</c:v>
                </c:pt>
                <c:pt idx="38">
                  <c:v>11.983551987468179</c:v>
                </c:pt>
                <c:pt idx="39">
                  <c:v>3.9945173291560603</c:v>
                </c:pt>
                <c:pt idx="40">
                  <c:v>3.9945173291560603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4.7167630057803471</c:v>
                </c:pt>
                <c:pt idx="58">
                  <c:v>4.0462427745664744</c:v>
                </c:pt>
                <c:pt idx="59">
                  <c:v>9.4335260115606943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486208"/>
        <c:axId val="187487744"/>
      </c:barChart>
      <c:catAx>
        <c:axId val="1874862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87487744"/>
        <c:crosses val="autoZero"/>
        <c:auto val="1"/>
        <c:lblAlgn val="ctr"/>
        <c:lblOffset val="100"/>
        <c:noMultiLvlLbl val="0"/>
      </c:catAx>
      <c:valAx>
        <c:axId val="187487744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874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val>
            <c:numRef>
              <c:f>'106%'!$O$2:$O$73</c:f>
              <c:numCache>
                <c:formatCode>0.0</c:formatCode>
                <c:ptCount val="72"/>
                <c:pt idx="0">
                  <c:v>52.02356673464763</c:v>
                </c:pt>
                <c:pt idx="1">
                  <c:v>37.97643326535237</c:v>
                </c:pt>
                <c:pt idx="2">
                  <c:v>23.929299796057101</c:v>
                </c:pt>
                <c:pt idx="3">
                  <c:v>11.964649898028551</c:v>
                </c:pt>
                <c:pt idx="4">
                  <c:v>11.964649898028551</c:v>
                </c:pt>
                <c:pt idx="5">
                  <c:v>0</c:v>
                </c:pt>
                <c:pt idx="6">
                  <c:v>0</c:v>
                </c:pt>
                <c:pt idx="7">
                  <c:v>7.9764332653523686</c:v>
                </c:pt>
                <c:pt idx="8">
                  <c:v>7.9764332653523686</c:v>
                </c:pt>
                <c:pt idx="9">
                  <c:v>19.94108316338092</c:v>
                </c:pt>
                <c:pt idx="10">
                  <c:v>25.952866530704739</c:v>
                </c:pt>
                <c:pt idx="11">
                  <c:v>45.952866530704732</c:v>
                </c:pt>
                <c:pt idx="12">
                  <c:v>43.929299796057109</c:v>
                </c:pt>
                <c:pt idx="13">
                  <c:v>29.941083163380924</c:v>
                </c:pt>
                <c:pt idx="14">
                  <c:v>19.94108316338092</c:v>
                </c:pt>
                <c:pt idx="15">
                  <c:v>7.9764332653523686</c:v>
                </c:pt>
                <c:pt idx="16">
                  <c:v>7.9764332653523686</c:v>
                </c:pt>
                <c:pt idx="17">
                  <c:v>0</c:v>
                </c:pt>
                <c:pt idx="18">
                  <c:v>0</c:v>
                </c:pt>
                <c:pt idx="19">
                  <c:v>3.9882166326761843</c:v>
                </c:pt>
                <c:pt idx="20">
                  <c:v>3.9882166326761843</c:v>
                </c:pt>
                <c:pt idx="21">
                  <c:v>11.964649898028551</c:v>
                </c:pt>
                <c:pt idx="22">
                  <c:v>15.952866530704737</c:v>
                </c:pt>
                <c:pt idx="23">
                  <c:v>23.929299796057101</c:v>
                </c:pt>
                <c:pt idx="24">
                  <c:v>27.917516428733293</c:v>
                </c:pt>
                <c:pt idx="25">
                  <c:v>19.94108316338092</c:v>
                </c:pt>
                <c:pt idx="26">
                  <c:v>15.952866530704737</c:v>
                </c:pt>
                <c:pt idx="27">
                  <c:v>7.9764332653523686</c:v>
                </c:pt>
                <c:pt idx="28">
                  <c:v>7.9764332653523686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7.9764332653523686</c:v>
                </c:pt>
                <c:pt idx="36">
                  <c:v>15.952866530704737</c:v>
                </c:pt>
                <c:pt idx="37">
                  <c:v>7.9764332653523686</c:v>
                </c:pt>
                <c:pt idx="38">
                  <c:v>3.9882166326761843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7.9764332653523686</c:v>
                </c:pt>
                <c:pt idx="48">
                  <c:v>19.877675840978593</c:v>
                </c:pt>
                <c:pt idx="49">
                  <c:v>7.951070336391437</c:v>
                </c:pt>
                <c:pt idx="50">
                  <c:v>15.902140672782874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3.9755351681957185</c:v>
                </c:pt>
                <c:pt idx="56">
                  <c:v>7.951070336391437</c:v>
                </c:pt>
                <c:pt idx="57">
                  <c:v>19.877675840978593</c:v>
                </c:pt>
                <c:pt idx="58">
                  <c:v>23.853211009174313</c:v>
                </c:pt>
                <c:pt idx="59">
                  <c:v>53.730886850152913</c:v>
                </c:pt>
                <c:pt idx="60">
                  <c:v>47.706422018348626</c:v>
                </c:pt>
                <c:pt idx="61">
                  <c:v>7.951070336391437</c:v>
                </c:pt>
                <c:pt idx="62">
                  <c:v>7.951070336391437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19.877675840978593</c:v>
                </c:pt>
                <c:pt idx="70">
                  <c:v>23.853211009174313</c:v>
                </c:pt>
                <c:pt idx="71">
                  <c:v>95.902140672782878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527936"/>
        <c:axId val="187529472"/>
      </c:barChart>
      <c:catAx>
        <c:axId val="187527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87529472"/>
        <c:crosses val="autoZero"/>
        <c:auto val="1"/>
        <c:lblAlgn val="ctr"/>
        <c:lblOffset val="100"/>
        <c:noMultiLvlLbl val="0"/>
      </c:catAx>
      <c:valAx>
        <c:axId val="187529472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87527936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val>
            <c:numRef>
              <c:f>'107%'!$M$2:$M$73</c:f>
              <c:numCache>
                <c:formatCode>0.0</c:formatCode>
                <c:ptCount val="72"/>
                <c:pt idx="0">
                  <c:v>31.905733061409475</c:v>
                </c:pt>
                <c:pt idx="1">
                  <c:v>19.94108316338092</c:v>
                </c:pt>
                <c:pt idx="2">
                  <c:v>19.94108316338092</c:v>
                </c:pt>
                <c:pt idx="3">
                  <c:v>11.964649898028551</c:v>
                </c:pt>
                <c:pt idx="4">
                  <c:v>7.9764332653523686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3.9882166326761843</c:v>
                </c:pt>
                <c:pt idx="12">
                  <c:v>7.9764332653523686</c:v>
                </c:pt>
                <c:pt idx="13">
                  <c:v>7.9764332653523686</c:v>
                </c:pt>
                <c:pt idx="14">
                  <c:v>7.9764332653523686</c:v>
                </c:pt>
                <c:pt idx="15">
                  <c:v>3.9882166326761843</c:v>
                </c:pt>
                <c:pt idx="16">
                  <c:v>3.9882166326761843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91.964649898028554</c:v>
                </c:pt>
                <c:pt idx="25">
                  <c:v>64.047133469295261</c:v>
                </c:pt>
                <c:pt idx="26">
                  <c:v>35.893949694085663</c:v>
                </c:pt>
                <c:pt idx="27">
                  <c:v>15.952866530704737</c:v>
                </c:pt>
                <c:pt idx="28">
                  <c:v>11.964649898028551</c:v>
                </c:pt>
                <c:pt idx="29">
                  <c:v>7.9764332653523686</c:v>
                </c:pt>
                <c:pt idx="30">
                  <c:v>3.9882166326761843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3.9755351681957185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3.9755351681957185</c:v>
                </c:pt>
                <c:pt idx="70">
                  <c:v>3.9755351681957185</c:v>
                </c:pt>
                <c:pt idx="71">
                  <c:v>11.926605504587156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48320"/>
        <c:axId val="165049856"/>
      </c:barChart>
      <c:catAx>
        <c:axId val="1650483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5049856"/>
        <c:crosses val="autoZero"/>
        <c:auto val="1"/>
        <c:lblAlgn val="ctr"/>
        <c:lblOffset val="100"/>
        <c:noMultiLvlLbl val="0"/>
      </c:catAx>
      <c:valAx>
        <c:axId val="165049856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650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7700014655527"/>
          <c:y val="0.3725432259111941"/>
          <c:w val="0.78452200937569372"/>
          <c:h val="0.3518326704007360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'106%'!$L$110:$L$121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76.143682292570475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537664"/>
        <c:axId val="187699200"/>
      </c:barChart>
      <c:catAx>
        <c:axId val="1875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699200"/>
        <c:crosses val="autoZero"/>
        <c:auto val="1"/>
        <c:lblAlgn val="ctr"/>
        <c:lblOffset val="100"/>
        <c:noMultiLvlLbl val="0"/>
      </c:catAx>
      <c:valAx>
        <c:axId val="18769920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5376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51228345129"/>
          <c:w val="0.78452200937569372"/>
          <c:h val="0.338087682346854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'106%'!$M$110:$M$121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40.119735243808726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711488"/>
        <c:axId val="187713024"/>
      </c:barChart>
      <c:catAx>
        <c:axId val="18771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13024"/>
        <c:crosses val="autoZero"/>
        <c:auto val="1"/>
        <c:lblAlgn val="ctr"/>
        <c:lblOffset val="100"/>
        <c:noMultiLvlLbl val="0"/>
      </c:catAx>
      <c:valAx>
        <c:axId val="18771302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7114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93037854806"/>
          <c:w val="0.78452200937569372"/>
          <c:h val="0.3380869659333820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'106%'!$L$124:$L$135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3.1536254276569915</c:v>
                </c:pt>
                <c:pt idx="4">
                  <c:v>3.1536254276569915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92.614501710627962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835904"/>
        <c:axId val="187837440"/>
      </c:barChart>
      <c:catAx>
        <c:axId val="18783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37440"/>
        <c:crosses val="autoZero"/>
        <c:auto val="1"/>
        <c:lblAlgn val="ctr"/>
        <c:lblOffset val="100"/>
        <c:noMultiLvlLbl val="0"/>
      </c:catAx>
      <c:valAx>
        <c:axId val="18783744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83590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7254282269359235"/>
          <c:w val="0.78452200937569372"/>
          <c:h val="0.35183337193671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'106%'!$M$124:$M$135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92.302549101546163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849728"/>
        <c:axId val="187859712"/>
      </c:barChart>
      <c:catAx>
        <c:axId val="1878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59712"/>
        <c:crosses val="autoZero"/>
        <c:auto val="1"/>
        <c:lblAlgn val="ctr"/>
        <c:lblOffset val="100"/>
        <c:noMultiLvlLbl val="0"/>
      </c:catAx>
      <c:valAx>
        <c:axId val="18785971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84972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725432259111941"/>
          <c:w val="0.78452200937569372"/>
          <c:h val="0.3518326704007360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'106%'!$O$133:$O$144</c:f>
              <c:numCache>
                <c:formatCode>0.0</c:formatCode>
                <c:ptCount val="12"/>
                <c:pt idx="0">
                  <c:v>0</c:v>
                </c:pt>
                <c:pt idx="1">
                  <c:v>6.1512745507730884</c:v>
                </c:pt>
                <c:pt idx="2">
                  <c:v>6.1512745507730884</c:v>
                </c:pt>
                <c:pt idx="3">
                  <c:v>49.983284580025071</c:v>
                </c:pt>
                <c:pt idx="4">
                  <c:v>46.907647304638523</c:v>
                </c:pt>
                <c:pt idx="5">
                  <c:v>40.756372753865442</c:v>
                </c:pt>
                <c:pt idx="6">
                  <c:v>40.756372753865442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92.302549101546163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884288"/>
        <c:axId val="187885824"/>
      </c:barChart>
      <c:catAx>
        <c:axId val="1878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885824"/>
        <c:crosses val="autoZero"/>
        <c:auto val="1"/>
        <c:lblAlgn val="ctr"/>
        <c:lblOffset val="100"/>
        <c:noMultiLvlLbl val="0"/>
      </c:catAx>
      <c:valAx>
        <c:axId val="18788582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8842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587971331037334"/>
          <c:w val="0.78452200937569372"/>
          <c:h val="0.36557906152657249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'106%'!$P$133:$P$144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40.756372753865442</c:v>
                </c:pt>
                <c:pt idx="4">
                  <c:v>37.680735478478894</c:v>
                </c:pt>
                <c:pt idx="5">
                  <c:v>31.529460927705806</c:v>
                </c:pt>
                <c:pt idx="6">
                  <c:v>34.605098203092354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92.374567757504735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910400"/>
        <c:axId val="187936768"/>
      </c:barChart>
      <c:catAx>
        <c:axId val="1879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936768"/>
        <c:crosses val="autoZero"/>
        <c:auto val="1"/>
        <c:lblAlgn val="ctr"/>
        <c:lblOffset val="100"/>
        <c:noMultiLvlLbl val="0"/>
      </c:catAx>
      <c:valAx>
        <c:axId val="18793676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9104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93037854806"/>
          <c:w val="0.78452200937569372"/>
          <c:h val="0.3380869659333820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'106%'!$L$146:$L$157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50.217345211890375</c:v>
                </c:pt>
                <c:pt idx="4">
                  <c:v>50.217345211890375</c:v>
                </c:pt>
                <c:pt idx="5">
                  <c:v>88.561851636257117</c:v>
                </c:pt>
                <c:pt idx="6">
                  <c:v>88.561851636257117</c:v>
                </c:pt>
                <c:pt idx="7">
                  <c:v>6.1872838787523659</c:v>
                </c:pt>
                <c:pt idx="8">
                  <c:v>6.1872838787523659</c:v>
                </c:pt>
                <c:pt idx="9">
                  <c:v>0</c:v>
                </c:pt>
                <c:pt idx="10">
                  <c:v>0</c:v>
                </c:pt>
                <c:pt idx="11">
                  <c:v>96.187283878752368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026880"/>
        <c:axId val="188028416"/>
      </c:barChart>
      <c:catAx>
        <c:axId val="18802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028416"/>
        <c:crosses val="autoZero"/>
        <c:auto val="1"/>
        <c:lblAlgn val="ctr"/>
        <c:lblOffset val="100"/>
        <c:noMultiLvlLbl val="0"/>
      </c:catAx>
      <c:valAx>
        <c:axId val="18802841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0268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7254282269359235"/>
          <c:w val="0.78452200937569372"/>
          <c:h val="0.35183337193671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'106%'!$M$146:$M$157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47.123703272514199</c:v>
                </c:pt>
                <c:pt idx="4">
                  <c:v>47.123703272514199</c:v>
                </c:pt>
                <c:pt idx="5">
                  <c:v>84.749135515009471</c:v>
                </c:pt>
                <c:pt idx="6">
                  <c:v>84.749135515009471</c:v>
                </c:pt>
                <c:pt idx="7">
                  <c:v>6.1872838787523659</c:v>
                </c:pt>
                <c:pt idx="8">
                  <c:v>6.1872838787523659</c:v>
                </c:pt>
                <c:pt idx="9">
                  <c:v>0</c:v>
                </c:pt>
                <c:pt idx="10">
                  <c:v>0</c:v>
                </c:pt>
                <c:pt idx="11">
                  <c:v>96.187283878752368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065280"/>
        <c:axId val="188066816"/>
      </c:barChart>
      <c:catAx>
        <c:axId val="18806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066816"/>
        <c:crosses val="autoZero"/>
        <c:auto val="1"/>
        <c:lblAlgn val="ctr"/>
        <c:lblOffset val="100"/>
        <c:noMultiLvlLbl val="0"/>
      </c:catAx>
      <c:valAx>
        <c:axId val="18806681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0652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725432259111941"/>
          <c:w val="0.78452200937569372"/>
          <c:h val="0.351832670400736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'106%'!$L$160:$L$171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47.123703272514199</c:v>
                </c:pt>
                <c:pt idx="4">
                  <c:v>46.40462909064275</c:v>
                </c:pt>
                <c:pt idx="5">
                  <c:v>84.749135515009471</c:v>
                </c:pt>
                <c:pt idx="6">
                  <c:v>84.749135515009471</c:v>
                </c:pt>
                <c:pt idx="7">
                  <c:v>6.1872838787523659</c:v>
                </c:pt>
                <c:pt idx="8">
                  <c:v>6.1872838787523659</c:v>
                </c:pt>
                <c:pt idx="9">
                  <c:v>0</c:v>
                </c:pt>
                <c:pt idx="10">
                  <c:v>0</c:v>
                </c:pt>
                <c:pt idx="11">
                  <c:v>96.187283878752368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083200"/>
        <c:axId val="188109568"/>
      </c:barChart>
      <c:catAx>
        <c:axId val="1880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109568"/>
        <c:crosses val="autoZero"/>
        <c:auto val="1"/>
        <c:lblAlgn val="ctr"/>
        <c:lblOffset val="100"/>
        <c:noMultiLvlLbl val="0"/>
      </c:catAx>
      <c:valAx>
        <c:axId val="18810956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08320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4505144351387451"/>
          <c:w val="0.78452200937569372"/>
          <c:h val="0.3793247511164313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'106%'!$M$160:$M$171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47.123703272514184</c:v>
                </c:pt>
                <c:pt idx="4">
                  <c:v>44.030061333138015</c:v>
                </c:pt>
                <c:pt idx="5">
                  <c:v>73.310987151266573</c:v>
                </c:pt>
                <c:pt idx="6">
                  <c:v>73.310987151266573</c:v>
                </c:pt>
                <c:pt idx="7">
                  <c:v>3.0936419393761829</c:v>
                </c:pt>
                <c:pt idx="8">
                  <c:v>3.0936419393761829</c:v>
                </c:pt>
                <c:pt idx="9">
                  <c:v>0</c:v>
                </c:pt>
                <c:pt idx="10">
                  <c:v>0</c:v>
                </c:pt>
                <c:pt idx="11">
                  <c:v>92.374567757504735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130048"/>
        <c:axId val="188131584"/>
      </c:barChart>
      <c:catAx>
        <c:axId val="18813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131584"/>
        <c:crosses val="autoZero"/>
        <c:auto val="1"/>
        <c:lblAlgn val="ctr"/>
        <c:lblOffset val="100"/>
        <c:noMultiLvlLbl val="0"/>
      </c:catAx>
      <c:valAx>
        <c:axId val="18813158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130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val>
            <c:numRef>
              <c:f>'107%'!$N$2:$N$73</c:f>
              <c:numCache>
                <c:formatCode>0.0</c:formatCode>
                <c:ptCount val="72"/>
                <c:pt idx="0">
                  <c:v>55.947136563876654</c:v>
                </c:pt>
                <c:pt idx="1">
                  <c:v>55.947136563876654</c:v>
                </c:pt>
                <c:pt idx="2">
                  <c:v>34.008810572687224</c:v>
                </c:pt>
                <c:pt idx="3">
                  <c:v>25.991189427312776</c:v>
                </c:pt>
                <c:pt idx="4">
                  <c:v>20</c:v>
                </c:pt>
                <c:pt idx="5">
                  <c:v>11.982378854625551</c:v>
                </c:pt>
                <c:pt idx="6">
                  <c:v>20</c:v>
                </c:pt>
                <c:pt idx="7">
                  <c:v>20</c:v>
                </c:pt>
                <c:pt idx="8">
                  <c:v>24.008810572687224</c:v>
                </c:pt>
                <c:pt idx="9">
                  <c:v>35.947136563876647</c:v>
                </c:pt>
                <c:pt idx="10">
                  <c:v>53.964757709251103</c:v>
                </c:pt>
                <c:pt idx="11">
                  <c:v>53.964757709251103</c:v>
                </c:pt>
                <c:pt idx="12">
                  <c:v>55.947136563876654</c:v>
                </c:pt>
                <c:pt idx="13">
                  <c:v>55.947136563876654</c:v>
                </c:pt>
                <c:pt idx="14">
                  <c:v>26.035242290748897</c:v>
                </c:pt>
                <c:pt idx="15">
                  <c:v>14.008810572687224</c:v>
                </c:pt>
                <c:pt idx="16">
                  <c:v>12.026431718061675</c:v>
                </c:pt>
                <c:pt idx="17">
                  <c:v>8.0176211453744486</c:v>
                </c:pt>
                <c:pt idx="18">
                  <c:v>8.0176211453744486</c:v>
                </c:pt>
                <c:pt idx="19">
                  <c:v>12.026431718061675</c:v>
                </c:pt>
                <c:pt idx="20">
                  <c:v>15.991189427312774</c:v>
                </c:pt>
                <c:pt idx="21">
                  <c:v>28.017621145374449</c:v>
                </c:pt>
                <c:pt idx="22">
                  <c:v>53.964757709251103</c:v>
                </c:pt>
                <c:pt idx="23">
                  <c:v>51.982378854625551</c:v>
                </c:pt>
                <c:pt idx="24">
                  <c:v>60.0548267084394</c:v>
                </c:pt>
                <c:pt idx="25">
                  <c:v>60.0548267084394</c:v>
                </c:pt>
                <c:pt idx="26">
                  <c:v>23.967103974936357</c:v>
                </c:pt>
                <c:pt idx="27">
                  <c:v>11.983551987468179</c:v>
                </c:pt>
                <c:pt idx="28">
                  <c:v>7.9890346583121206</c:v>
                </c:pt>
                <c:pt idx="29">
                  <c:v>0</c:v>
                </c:pt>
                <c:pt idx="30">
                  <c:v>0</c:v>
                </c:pt>
                <c:pt idx="31">
                  <c:v>7.9890346583121206</c:v>
                </c:pt>
                <c:pt idx="32">
                  <c:v>11.983551987468179</c:v>
                </c:pt>
                <c:pt idx="33">
                  <c:v>23.967103974936357</c:v>
                </c:pt>
                <c:pt idx="34">
                  <c:v>54.02193068337575</c:v>
                </c:pt>
                <c:pt idx="35">
                  <c:v>54.02193068337575</c:v>
                </c:pt>
                <c:pt idx="36">
                  <c:v>66.005482670843946</c:v>
                </c:pt>
                <c:pt idx="37">
                  <c:v>54.02193068337575</c:v>
                </c:pt>
                <c:pt idx="38">
                  <c:v>23.967103974936357</c:v>
                </c:pt>
                <c:pt idx="39">
                  <c:v>11.983551987468179</c:v>
                </c:pt>
                <c:pt idx="40">
                  <c:v>11.983551987468179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7.9890346583121206</c:v>
                </c:pt>
                <c:pt idx="46">
                  <c:v>7.9890346583121206</c:v>
                </c:pt>
                <c:pt idx="47">
                  <c:v>19.9725866457803</c:v>
                </c:pt>
                <c:pt idx="48">
                  <c:v>12.138728323699421</c:v>
                </c:pt>
                <c:pt idx="49">
                  <c:v>4.7167630057803471</c:v>
                </c:pt>
                <c:pt idx="50">
                  <c:v>4.0462427745664744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9.4335260115606943</c:v>
                </c:pt>
                <c:pt idx="56">
                  <c:v>12.138728323699421</c:v>
                </c:pt>
                <c:pt idx="57">
                  <c:v>28.300578034682076</c:v>
                </c:pt>
                <c:pt idx="58">
                  <c:v>32.369942196531795</c:v>
                </c:pt>
                <c:pt idx="59">
                  <c:v>70.816184971098266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61376"/>
        <c:axId val="165062912"/>
      </c:barChart>
      <c:catAx>
        <c:axId val="1650613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5062912"/>
        <c:crosses val="autoZero"/>
        <c:auto val="1"/>
        <c:lblAlgn val="ctr"/>
        <c:lblOffset val="100"/>
        <c:noMultiLvlLbl val="0"/>
      </c:catAx>
      <c:valAx>
        <c:axId val="165062912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6506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7700014655527"/>
          <c:y val="0.38628893037854806"/>
          <c:w val="0.78452200937569372"/>
          <c:h val="0.3380869659333820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'106%'!$L$174:$L$185</c:f>
              <c:numCache>
                <c:formatCode>0.0</c:formatCode>
                <c:ptCount val="12"/>
                <c:pt idx="0">
                  <c:v>25.300660484929328</c:v>
                </c:pt>
                <c:pt idx="1">
                  <c:v>0</c:v>
                </c:pt>
                <c:pt idx="2">
                  <c:v>0</c:v>
                </c:pt>
                <c:pt idx="3">
                  <c:v>22.138077924313162</c:v>
                </c:pt>
                <c:pt idx="4">
                  <c:v>22.138077924313162</c:v>
                </c:pt>
                <c:pt idx="5">
                  <c:v>92.650330242464662</c:v>
                </c:pt>
                <c:pt idx="6">
                  <c:v>92.650330242464662</c:v>
                </c:pt>
                <c:pt idx="7">
                  <c:v>15.812912803080831</c:v>
                </c:pt>
                <c:pt idx="8">
                  <c:v>12.650330242464664</c:v>
                </c:pt>
                <c:pt idx="9">
                  <c:v>0</c:v>
                </c:pt>
                <c:pt idx="10">
                  <c:v>0</c:v>
                </c:pt>
                <c:pt idx="11">
                  <c:v>96.325165121232345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229888"/>
        <c:axId val="188256256"/>
      </c:barChart>
      <c:catAx>
        <c:axId val="1882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256256"/>
        <c:crosses val="autoZero"/>
        <c:auto val="1"/>
        <c:lblAlgn val="ctr"/>
        <c:lblOffset val="100"/>
        <c:noMultiLvlLbl val="0"/>
      </c:catAx>
      <c:valAx>
        <c:axId val="18825625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229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38628851228345129"/>
          <c:w val="0.78452200937569372"/>
          <c:h val="0.3380876823468546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'106%'!$M$174:$M$185</c:f>
              <c:numCache>
                <c:formatCode>0.0</c:formatCode>
                <c:ptCount val="12"/>
                <c:pt idx="0">
                  <c:v>28.975495363697</c:v>
                </c:pt>
                <c:pt idx="1">
                  <c:v>0</c:v>
                </c:pt>
                <c:pt idx="2">
                  <c:v>0</c:v>
                </c:pt>
                <c:pt idx="3">
                  <c:v>18.975495363696993</c:v>
                </c:pt>
                <c:pt idx="4">
                  <c:v>18.975495363696993</c:v>
                </c:pt>
                <c:pt idx="5">
                  <c:v>81.625825606161655</c:v>
                </c:pt>
                <c:pt idx="6">
                  <c:v>81.625825606161655</c:v>
                </c:pt>
                <c:pt idx="7">
                  <c:v>9.4877476818484965</c:v>
                </c:pt>
                <c:pt idx="8">
                  <c:v>15.812912803080831</c:v>
                </c:pt>
                <c:pt idx="9">
                  <c:v>0</c:v>
                </c:pt>
                <c:pt idx="10">
                  <c:v>0</c:v>
                </c:pt>
                <c:pt idx="11">
                  <c:v>81.625825606161655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272640"/>
        <c:axId val="188274176"/>
      </c:barChart>
      <c:catAx>
        <c:axId val="1882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274176"/>
        <c:crosses val="autoZero"/>
        <c:auto val="1"/>
        <c:lblAlgn val="ctr"/>
        <c:lblOffset val="100"/>
        <c:noMultiLvlLbl val="0"/>
      </c:catAx>
      <c:valAx>
        <c:axId val="18827417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82726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val>
            <c:numRef>
              <c:f>'107%'!$O$2:$O$73</c:f>
              <c:numCache>
                <c:formatCode>0.0</c:formatCode>
                <c:ptCount val="72"/>
                <c:pt idx="0">
                  <c:v>54.047133469295261</c:v>
                </c:pt>
                <c:pt idx="1">
                  <c:v>54.047133469295261</c:v>
                </c:pt>
                <c:pt idx="2">
                  <c:v>25.952866530704739</c:v>
                </c:pt>
                <c:pt idx="3">
                  <c:v>13.988216632676183</c:v>
                </c:pt>
                <c:pt idx="4">
                  <c:v>11.964649898028551</c:v>
                </c:pt>
                <c:pt idx="5">
                  <c:v>0</c:v>
                </c:pt>
                <c:pt idx="6">
                  <c:v>0</c:v>
                </c:pt>
                <c:pt idx="7">
                  <c:v>11.964649898028551</c:v>
                </c:pt>
                <c:pt idx="8">
                  <c:v>13.988216632676183</c:v>
                </c:pt>
                <c:pt idx="9">
                  <c:v>25.952866530704739</c:v>
                </c:pt>
                <c:pt idx="10">
                  <c:v>54.047133469295261</c:v>
                </c:pt>
                <c:pt idx="11">
                  <c:v>52.02356673464763</c:v>
                </c:pt>
                <c:pt idx="12">
                  <c:v>54.047133469295261</c:v>
                </c:pt>
                <c:pt idx="13">
                  <c:v>54.047133469295261</c:v>
                </c:pt>
                <c:pt idx="14">
                  <c:v>23.929299796057101</c:v>
                </c:pt>
                <c:pt idx="15">
                  <c:v>15.952866530704737</c:v>
                </c:pt>
                <c:pt idx="16">
                  <c:v>11.964649898028551</c:v>
                </c:pt>
                <c:pt idx="17">
                  <c:v>3.9882166326761843</c:v>
                </c:pt>
                <c:pt idx="18">
                  <c:v>3.9882166326761843</c:v>
                </c:pt>
                <c:pt idx="19">
                  <c:v>0</c:v>
                </c:pt>
                <c:pt idx="20">
                  <c:v>0</c:v>
                </c:pt>
                <c:pt idx="21">
                  <c:v>11.964649898028551</c:v>
                </c:pt>
                <c:pt idx="22">
                  <c:v>11.964649898028551</c:v>
                </c:pt>
                <c:pt idx="23">
                  <c:v>23.929299796057101</c:v>
                </c:pt>
                <c:pt idx="24">
                  <c:v>76.070700203942891</c:v>
                </c:pt>
                <c:pt idx="25">
                  <c:v>60.11783367323816</c:v>
                </c:pt>
                <c:pt idx="26">
                  <c:v>23.929299796057101</c:v>
                </c:pt>
                <c:pt idx="27">
                  <c:v>11.964649898028551</c:v>
                </c:pt>
                <c:pt idx="28">
                  <c:v>7.9764332653523686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11.964649898028551</c:v>
                </c:pt>
                <c:pt idx="34">
                  <c:v>15.952866530704737</c:v>
                </c:pt>
                <c:pt idx="35">
                  <c:v>27.917516428733293</c:v>
                </c:pt>
                <c:pt idx="36">
                  <c:v>53.870382959438025</c:v>
                </c:pt>
                <c:pt idx="37">
                  <c:v>19.94108316338092</c:v>
                </c:pt>
                <c:pt idx="38">
                  <c:v>15.952866530704737</c:v>
                </c:pt>
                <c:pt idx="39">
                  <c:v>3.9882166326761843</c:v>
                </c:pt>
                <c:pt idx="40">
                  <c:v>3.9882166326761843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7.9764332653523686</c:v>
                </c:pt>
                <c:pt idx="46">
                  <c:v>11.964649898028551</c:v>
                </c:pt>
                <c:pt idx="47">
                  <c:v>27.917516428733286</c:v>
                </c:pt>
                <c:pt idx="48">
                  <c:v>51.681957186544345</c:v>
                </c:pt>
                <c:pt idx="49">
                  <c:v>19.877675840978593</c:v>
                </c:pt>
                <c:pt idx="50">
                  <c:v>11.926605504587156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3.9755351681957185</c:v>
                </c:pt>
                <c:pt idx="56">
                  <c:v>7.951070336391437</c:v>
                </c:pt>
                <c:pt idx="57">
                  <c:v>27.828746177370032</c:v>
                </c:pt>
                <c:pt idx="58">
                  <c:v>56.146788990825684</c:v>
                </c:pt>
                <c:pt idx="59">
                  <c:v>95.902140672782878</c:v>
                </c:pt>
                <c:pt idx="60">
                  <c:v>93.853211009174302</c:v>
                </c:pt>
                <c:pt idx="61">
                  <c:v>27.828746177370032</c:v>
                </c:pt>
                <c:pt idx="62">
                  <c:v>23.853211009174313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23.853211009174313</c:v>
                </c:pt>
                <c:pt idx="70">
                  <c:v>31.804281345565748</c:v>
                </c:pt>
                <c:pt idx="71">
                  <c:v>97.951070336391439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090816"/>
        <c:axId val="165092352"/>
      </c:barChart>
      <c:catAx>
        <c:axId val="1650908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5092352"/>
        <c:crosses val="autoZero"/>
        <c:auto val="1"/>
        <c:lblAlgn val="ctr"/>
        <c:lblOffset val="100"/>
        <c:noMultiLvlLbl val="0"/>
      </c:catAx>
      <c:valAx>
        <c:axId val="165092352"/>
        <c:scaling>
          <c:orientation val="minMax"/>
          <c:max val="200"/>
        </c:scaling>
        <c:delete val="0"/>
        <c:axPos val="b"/>
        <c:numFmt formatCode="0.0" sourceLinked="1"/>
        <c:majorTickMark val="out"/>
        <c:minorTickMark val="none"/>
        <c:tickLblPos val="nextTo"/>
        <c:crossAx val="165090816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2752604378060988"/>
          <c:w val="0.78452200937569372"/>
          <c:h val="0.2968498525313201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'107%'!$L$109:$L$120</c:f>
              <c:numCache>
                <c:formatCode>0.0</c:formatCode>
                <c:ptCount val="12"/>
                <c:pt idx="0">
                  <c:v>0</c:v>
                </c:pt>
                <c:pt idx="1">
                  <c:v>3.0119735243808727</c:v>
                </c:pt>
                <c:pt idx="2">
                  <c:v>3.0119735243808727</c:v>
                </c:pt>
                <c:pt idx="3">
                  <c:v>6.0239470487617455</c:v>
                </c:pt>
                <c:pt idx="4">
                  <c:v>6.0239470487617455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121024"/>
        <c:axId val="165135104"/>
      </c:barChart>
      <c:catAx>
        <c:axId val="1651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135104"/>
        <c:crosses val="autoZero"/>
        <c:auto val="1"/>
        <c:lblAlgn val="ctr"/>
        <c:lblOffset val="100"/>
        <c:noMultiLvlLbl val="0"/>
      </c:catAx>
      <c:valAx>
        <c:axId val="16513510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651210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2752558105302807"/>
          <c:w val="0.78452200937569372"/>
          <c:h val="0.29685061357727782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'107%'!$M$109:$M$120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34.095788195046978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13536"/>
        <c:axId val="186915072"/>
      </c:barChart>
      <c:catAx>
        <c:axId val="186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15072"/>
        <c:crosses val="autoZero"/>
        <c:auto val="1"/>
        <c:lblAlgn val="ctr"/>
        <c:lblOffset val="100"/>
        <c:noMultiLvlLbl val="0"/>
      </c:catAx>
      <c:valAx>
        <c:axId val="18691507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691353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2752604378060988"/>
          <c:w val="0.78452200937569372"/>
          <c:h val="0.2968498525313201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'107%'!$L$122:$L$133</c:f>
              <c:numCache>
                <c:formatCode>0.0</c:formatCode>
                <c:ptCount val="12"/>
                <c:pt idx="0">
                  <c:v>3.1536254276569915</c:v>
                </c:pt>
                <c:pt idx="1">
                  <c:v>57.304381414854873</c:v>
                </c:pt>
                <c:pt idx="2">
                  <c:v>63.611632270168855</c:v>
                </c:pt>
                <c:pt idx="3">
                  <c:v>81.536254276569906</c:v>
                </c:pt>
                <c:pt idx="4">
                  <c:v>77.843505131883902</c:v>
                </c:pt>
                <c:pt idx="5">
                  <c:v>25.768127138284957</c:v>
                </c:pt>
                <c:pt idx="6">
                  <c:v>25.768127138284957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92.614501710627962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31456"/>
        <c:axId val="186953728"/>
      </c:barChart>
      <c:catAx>
        <c:axId val="1869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53728"/>
        <c:crosses val="autoZero"/>
        <c:auto val="1"/>
        <c:lblAlgn val="ctr"/>
        <c:lblOffset val="100"/>
        <c:noMultiLvlLbl val="0"/>
      </c:catAx>
      <c:valAx>
        <c:axId val="18695372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693145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4127127064288696"/>
          <c:w val="0.78452200937569372"/>
          <c:h val="0.28310492398741888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'107%'!$M$122:$M$133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12.614501710627966</c:v>
                </c:pt>
                <c:pt idx="4">
                  <c:v>12.614501710627966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92.302549101546163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974208"/>
        <c:axId val="186975744"/>
      </c:barChart>
      <c:catAx>
        <c:axId val="18697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75744"/>
        <c:crosses val="autoZero"/>
        <c:auto val="1"/>
        <c:lblAlgn val="ctr"/>
        <c:lblOffset val="100"/>
        <c:noMultiLvlLbl val="0"/>
      </c:catAx>
      <c:valAx>
        <c:axId val="18697574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697420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37696034264374"/>
          <c:y val="0.41378033931325597"/>
          <c:w val="0.78452200937569372"/>
          <c:h val="0.310595556998674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'107%'!$N$133:$N$144</c:f>
              <c:numCache>
                <c:formatCode>0.0</c:formatCode>
                <c:ptCount val="12"/>
                <c:pt idx="0">
                  <c:v>0</c:v>
                </c:pt>
                <c:pt idx="1">
                  <c:v>66.134559130798166</c:v>
                </c:pt>
                <c:pt idx="2">
                  <c:v>80.756372753865449</c:v>
                </c:pt>
                <c:pt idx="3">
                  <c:v>96.151274550773095</c:v>
                </c:pt>
                <c:pt idx="4">
                  <c:v>96.151274550773095</c:v>
                </c:pt>
                <c:pt idx="5">
                  <c:v>33.832010029251983</c:v>
                </c:pt>
                <c:pt idx="6">
                  <c:v>37.680735478478894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100.00000000000001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004416"/>
        <c:axId val="187005952"/>
      </c:barChart>
      <c:catAx>
        <c:axId val="1870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005952"/>
        <c:crosses val="autoZero"/>
        <c:auto val="1"/>
        <c:lblAlgn val="ctr"/>
        <c:lblOffset val="100"/>
        <c:noMultiLvlLbl val="0"/>
      </c:catAx>
      <c:valAx>
        <c:axId val="18700595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crossAx val="1870044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13" Type="http://schemas.openxmlformats.org/officeDocument/2006/relationships/chart" Target="../charts/chart29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12" Type="http://schemas.openxmlformats.org/officeDocument/2006/relationships/chart" Target="../charts/chart28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chart" Target="../charts/chart27.xml"/><Relationship Id="rId5" Type="http://schemas.openxmlformats.org/officeDocument/2006/relationships/chart" Target="../charts/chart21.xml"/><Relationship Id="rId15" Type="http://schemas.openxmlformats.org/officeDocument/2006/relationships/chart" Target="../charts/chart31.xml"/><Relationship Id="rId10" Type="http://schemas.openxmlformats.org/officeDocument/2006/relationships/chart" Target="../charts/chart26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Relationship Id="rId1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180975</xdr:rowOff>
    </xdr:from>
    <xdr:to>
      <xdr:col>15</xdr:col>
      <xdr:colOff>295276</xdr:colOff>
      <xdr:row>18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13</xdr:row>
      <xdr:rowOff>175640</xdr:rowOff>
    </xdr:from>
    <xdr:to>
      <xdr:col>17</xdr:col>
      <xdr:colOff>314325</xdr:colOff>
      <xdr:row>50</xdr:row>
      <xdr:rowOff>70865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13</xdr:row>
      <xdr:rowOff>175641</xdr:rowOff>
    </xdr:from>
    <xdr:to>
      <xdr:col>19</xdr:col>
      <xdr:colOff>371475</xdr:colOff>
      <xdr:row>50</xdr:row>
      <xdr:rowOff>70866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381000</xdr:colOff>
      <xdr:row>13</xdr:row>
      <xdr:rowOff>175641</xdr:rowOff>
    </xdr:from>
    <xdr:to>
      <xdr:col>21</xdr:col>
      <xdr:colOff>428625</xdr:colOff>
      <xdr:row>50</xdr:row>
      <xdr:rowOff>70866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106</xdr:row>
      <xdr:rowOff>28574</xdr:rowOff>
    </xdr:from>
    <xdr:to>
      <xdr:col>21</xdr:col>
      <xdr:colOff>209550</xdr:colOff>
      <xdr:row>110</xdr:row>
      <xdr:rowOff>190499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111</xdr:row>
      <xdr:rowOff>19049</xdr:rowOff>
    </xdr:from>
    <xdr:to>
      <xdr:col>21</xdr:col>
      <xdr:colOff>209550</xdr:colOff>
      <xdr:row>115</xdr:row>
      <xdr:rowOff>180975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115</xdr:row>
      <xdr:rowOff>180974</xdr:rowOff>
    </xdr:from>
    <xdr:to>
      <xdr:col>21</xdr:col>
      <xdr:colOff>209550</xdr:colOff>
      <xdr:row>120</xdr:row>
      <xdr:rowOff>152399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120</xdr:row>
      <xdr:rowOff>152399</xdr:rowOff>
    </xdr:from>
    <xdr:to>
      <xdr:col>21</xdr:col>
      <xdr:colOff>209550</xdr:colOff>
      <xdr:row>125</xdr:row>
      <xdr:rowOff>123825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125</xdr:row>
      <xdr:rowOff>123824</xdr:rowOff>
    </xdr:from>
    <xdr:to>
      <xdr:col>21</xdr:col>
      <xdr:colOff>209550</xdr:colOff>
      <xdr:row>130</xdr:row>
      <xdr:rowOff>95249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130</xdr:row>
      <xdr:rowOff>95249</xdr:rowOff>
    </xdr:from>
    <xdr:to>
      <xdr:col>21</xdr:col>
      <xdr:colOff>209550</xdr:colOff>
      <xdr:row>135</xdr:row>
      <xdr:rowOff>66675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135</xdr:row>
      <xdr:rowOff>66674</xdr:rowOff>
    </xdr:from>
    <xdr:to>
      <xdr:col>21</xdr:col>
      <xdr:colOff>209550</xdr:colOff>
      <xdr:row>140</xdr:row>
      <xdr:rowOff>38099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140</xdr:row>
      <xdr:rowOff>38099</xdr:rowOff>
    </xdr:from>
    <xdr:to>
      <xdr:col>21</xdr:col>
      <xdr:colOff>209550</xdr:colOff>
      <xdr:row>145</xdr:row>
      <xdr:rowOff>9525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145</xdr:row>
      <xdr:rowOff>19049</xdr:rowOff>
    </xdr:from>
    <xdr:to>
      <xdr:col>21</xdr:col>
      <xdr:colOff>209550</xdr:colOff>
      <xdr:row>149</xdr:row>
      <xdr:rowOff>180974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0</xdr:colOff>
      <xdr:row>149</xdr:row>
      <xdr:rowOff>190499</xdr:rowOff>
    </xdr:from>
    <xdr:to>
      <xdr:col>21</xdr:col>
      <xdr:colOff>209550</xdr:colOff>
      <xdr:row>154</xdr:row>
      <xdr:rowOff>161925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0</xdr:colOff>
      <xdr:row>154</xdr:row>
      <xdr:rowOff>171449</xdr:rowOff>
    </xdr:from>
    <xdr:to>
      <xdr:col>21</xdr:col>
      <xdr:colOff>209550</xdr:colOff>
      <xdr:row>159</xdr:row>
      <xdr:rowOff>142874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0</xdr:colOff>
      <xdr:row>159</xdr:row>
      <xdr:rowOff>142874</xdr:rowOff>
    </xdr:from>
    <xdr:to>
      <xdr:col>21</xdr:col>
      <xdr:colOff>209550</xdr:colOff>
      <xdr:row>164</xdr:row>
      <xdr:rowOff>114300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14</xdr:row>
      <xdr:rowOff>9524</xdr:rowOff>
    </xdr:from>
    <xdr:to>
      <xdr:col>17</xdr:col>
      <xdr:colOff>276225</xdr:colOff>
      <xdr:row>50</xdr:row>
      <xdr:rowOff>95249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13</xdr:row>
      <xdr:rowOff>180975</xdr:rowOff>
    </xdr:from>
    <xdr:to>
      <xdr:col>19</xdr:col>
      <xdr:colOff>371475</xdr:colOff>
      <xdr:row>50</xdr:row>
      <xdr:rowOff>76200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381000</xdr:colOff>
      <xdr:row>13</xdr:row>
      <xdr:rowOff>180975</xdr:rowOff>
    </xdr:from>
    <xdr:to>
      <xdr:col>21</xdr:col>
      <xdr:colOff>428625</xdr:colOff>
      <xdr:row>50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371475</xdr:colOff>
      <xdr:row>111</xdr:row>
      <xdr:rowOff>161924</xdr:rowOff>
    </xdr:from>
    <xdr:to>
      <xdr:col>22</xdr:col>
      <xdr:colOff>581025</xdr:colOff>
      <xdr:row>116</xdr:row>
      <xdr:rowOff>133349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371476</xdr:colOff>
      <xdr:row>116</xdr:row>
      <xdr:rowOff>133349</xdr:rowOff>
    </xdr:from>
    <xdr:to>
      <xdr:col>22</xdr:col>
      <xdr:colOff>581026</xdr:colOff>
      <xdr:row>121</xdr:row>
      <xdr:rowOff>104775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371475</xdr:colOff>
      <xdr:row>121</xdr:row>
      <xdr:rowOff>114299</xdr:rowOff>
    </xdr:from>
    <xdr:to>
      <xdr:col>22</xdr:col>
      <xdr:colOff>581025</xdr:colOff>
      <xdr:row>126</xdr:row>
      <xdr:rowOff>85724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371475</xdr:colOff>
      <xdr:row>126</xdr:row>
      <xdr:rowOff>95249</xdr:rowOff>
    </xdr:from>
    <xdr:to>
      <xdr:col>22</xdr:col>
      <xdr:colOff>581025</xdr:colOff>
      <xdr:row>131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371475</xdr:colOff>
      <xdr:row>131</xdr:row>
      <xdr:rowOff>66674</xdr:rowOff>
    </xdr:from>
    <xdr:to>
      <xdr:col>22</xdr:col>
      <xdr:colOff>581025</xdr:colOff>
      <xdr:row>136</xdr:row>
      <xdr:rowOff>38099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371475</xdr:colOff>
      <xdr:row>136</xdr:row>
      <xdr:rowOff>38099</xdr:rowOff>
    </xdr:from>
    <xdr:to>
      <xdr:col>22</xdr:col>
      <xdr:colOff>581025</xdr:colOff>
      <xdr:row>141</xdr:row>
      <xdr:rowOff>9525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371475</xdr:colOff>
      <xdr:row>141</xdr:row>
      <xdr:rowOff>19049</xdr:rowOff>
    </xdr:from>
    <xdr:to>
      <xdr:col>22</xdr:col>
      <xdr:colOff>581025</xdr:colOff>
      <xdr:row>145</xdr:row>
      <xdr:rowOff>180974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371475</xdr:colOff>
      <xdr:row>146</xdr:row>
      <xdr:rowOff>9524</xdr:rowOff>
    </xdr:from>
    <xdr:to>
      <xdr:col>22</xdr:col>
      <xdr:colOff>581025</xdr:colOff>
      <xdr:row>150</xdr:row>
      <xdr:rowOff>171450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371475</xdr:colOff>
      <xdr:row>150</xdr:row>
      <xdr:rowOff>180974</xdr:rowOff>
    </xdr:from>
    <xdr:to>
      <xdr:col>22</xdr:col>
      <xdr:colOff>581025</xdr:colOff>
      <xdr:row>155</xdr:row>
      <xdr:rowOff>152399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371475</xdr:colOff>
      <xdr:row>155</xdr:row>
      <xdr:rowOff>152399</xdr:rowOff>
    </xdr:from>
    <xdr:to>
      <xdr:col>22</xdr:col>
      <xdr:colOff>581025</xdr:colOff>
      <xdr:row>160</xdr:row>
      <xdr:rowOff>123825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371475</xdr:colOff>
      <xdr:row>160</xdr:row>
      <xdr:rowOff>142874</xdr:rowOff>
    </xdr:from>
    <xdr:to>
      <xdr:col>22</xdr:col>
      <xdr:colOff>581025</xdr:colOff>
      <xdr:row>165</xdr:row>
      <xdr:rowOff>114299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371475</xdr:colOff>
      <xdr:row>165</xdr:row>
      <xdr:rowOff>123824</xdr:rowOff>
    </xdr:from>
    <xdr:to>
      <xdr:col>22</xdr:col>
      <xdr:colOff>581025</xdr:colOff>
      <xdr:row>170</xdr:row>
      <xdr:rowOff>95250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ta/Documents/Renata/Renata-notebook/a-CEFET%202015/b-Orientados/Gradua&#231;&#227;o/TCC/Vitor/exemplos/portico%20Vogel/PPLANLEP/portic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lo"/>
      <sheetName val="Fig 4.23"/>
      <sheetName val="Fig 4.25"/>
      <sheetName val="Artigo"/>
      <sheetName val="Vogel"/>
      <sheetName val="Calculo fatia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A Flex</v>
          </cell>
        </row>
        <row r="50">
          <cell r="Q50" t="str">
            <v>Rigida c Di</v>
          </cell>
          <cell r="R50" t="str">
            <v>Rigida s DI</v>
          </cell>
          <cell r="S50" t="str">
            <v>A c DI</v>
          </cell>
          <cell r="T50" t="str">
            <v>A s DI</v>
          </cell>
          <cell r="U50" t="str">
            <v>B c DI</v>
          </cell>
          <cell r="V50" t="str">
            <v>B s DI</v>
          </cell>
          <cell r="W50" t="str">
            <v>C c DI</v>
          </cell>
          <cell r="X50" t="str">
            <v>C s DI</v>
          </cell>
          <cell r="Y50" t="str">
            <v>D c DI</v>
          </cell>
          <cell r="Z50" t="str">
            <v>D s DI</v>
          </cell>
        </row>
        <row r="51">
          <cell r="P51">
            <v>0.01</v>
          </cell>
          <cell r="Q51" t="e">
            <v>#N/A</v>
          </cell>
          <cell r="R51" t="e">
            <v>#N/A</v>
          </cell>
          <cell r="S51">
            <v>1.5214700000000001</v>
          </cell>
          <cell r="T51">
            <v>1.4189099999999999</v>
          </cell>
          <cell r="U51">
            <v>0.96854200000000001</v>
          </cell>
          <cell r="V51">
            <v>0.9038219999999999</v>
          </cell>
          <cell r="W51">
            <v>0.74119299999999999</v>
          </cell>
          <cell r="X51">
            <v>0.691693</v>
          </cell>
          <cell r="Y51">
            <v>0.755606</v>
          </cell>
          <cell r="Z51">
            <v>0.70551000000000008</v>
          </cell>
        </row>
        <row r="52">
          <cell r="P52">
            <v>0.02</v>
          </cell>
          <cell r="Q52" t="e">
            <v>#N/A</v>
          </cell>
          <cell r="R52" t="e">
            <v>#N/A</v>
          </cell>
          <cell r="S52">
            <v>5.1603500000000002</v>
          </cell>
          <cell r="T52">
            <v>4.8218299999999994</v>
          </cell>
          <cell r="U52">
            <v>2.98387</v>
          </cell>
          <cell r="V52">
            <v>2.78816</v>
          </cell>
          <cell r="W52">
            <v>2.4905599999999999</v>
          </cell>
          <cell r="X52">
            <v>2.3272300000000001</v>
          </cell>
          <cell r="Y52">
            <v>1.8762100000000002</v>
          </cell>
          <cell r="Z52">
            <v>1.7528600000000001</v>
          </cell>
        </row>
        <row r="53">
          <cell r="P53">
            <v>0.03</v>
          </cell>
          <cell r="Q53" t="e">
            <v>#N/A</v>
          </cell>
          <cell r="R53" t="e">
            <v>#N/A</v>
          </cell>
          <cell r="S53">
            <v>8.7690800000000007</v>
          </cell>
          <cell r="T53">
            <v>8.1958000000000002</v>
          </cell>
          <cell r="U53">
            <v>4.9264599999999996</v>
          </cell>
          <cell r="V53">
            <v>4.60459</v>
          </cell>
          <cell r="W53">
            <v>4.2787100000000002</v>
          </cell>
          <cell r="X53">
            <v>3.9992800000000002</v>
          </cell>
          <cell r="Y53">
            <v>3.0755300000000001</v>
          </cell>
          <cell r="Z53">
            <v>2.87391</v>
          </cell>
        </row>
        <row r="54">
          <cell r="P54">
            <v>0.04</v>
          </cell>
          <cell r="Q54" t="e">
            <v>#N/A</v>
          </cell>
          <cell r="R54" t="e">
            <v>#N/A</v>
          </cell>
          <cell r="S54">
            <v>12.3203</v>
          </cell>
          <cell r="T54">
            <v>11.516</v>
          </cell>
          <cell r="U54">
            <v>6.8945999999999996</v>
          </cell>
          <cell r="V54">
            <v>6.44482</v>
          </cell>
          <cell r="W54">
            <v>5.9704199999999998</v>
          </cell>
          <cell r="X54">
            <v>5.5603999999999996</v>
          </cell>
          <cell r="Y54">
            <v>4.2434399999999997</v>
          </cell>
          <cell r="Z54">
            <v>3.9655299999999998</v>
          </cell>
        </row>
        <row r="55">
          <cell r="P55">
            <v>0.05</v>
          </cell>
          <cell r="Q55">
            <v>3.1748900000000004</v>
          </cell>
          <cell r="R55">
            <v>2.96448</v>
          </cell>
          <cell r="S55">
            <v>16.1876</v>
          </cell>
          <cell r="T55">
            <v>15.120100000000001</v>
          </cell>
          <cell r="U55">
            <v>8.9194399999999998</v>
          </cell>
          <cell r="V55">
            <v>8.3383000000000003</v>
          </cell>
          <cell r="W55">
            <v>7.72593</v>
          </cell>
          <cell r="X55">
            <v>7.2223699999999997</v>
          </cell>
          <cell r="Y55">
            <v>5.4481700000000002</v>
          </cell>
          <cell r="Z55">
            <v>5.0915999999999997</v>
          </cell>
        </row>
        <row r="56">
          <cell r="P56">
            <v>0.06</v>
          </cell>
          <cell r="Q56" t="e">
            <v>#N/A</v>
          </cell>
          <cell r="R56" t="e">
            <v>#N/A</v>
          </cell>
          <cell r="S56">
            <v>21.1707</v>
          </cell>
          <cell r="T56">
            <v>19.555900000000001</v>
          </cell>
          <cell r="U56">
            <v>10.8193</v>
          </cell>
          <cell r="V56">
            <v>10.1144</v>
          </cell>
          <cell r="W56">
            <v>9.3520800000000008</v>
          </cell>
          <cell r="X56">
            <v>8.7424700000000009</v>
          </cell>
          <cell r="Y56">
            <v>6.5453200000000002</v>
          </cell>
          <cell r="Z56">
            <v>6.1168999999999993</v>
          </cell>
        </row>
        <row r="57">
          <cell r="P57">
            <v>7.0000000000000007E-2</v>
          </cell>
          <cell r="Q57" t="e">
            <v>#N/A</v>
          </cell>
          <cell r="R57" t="e">
            <v>#N/A</v>
          </cell>
          <cell r="S57">
            <v>27.372700000000002</v>
          </cell>
          <cell r="T57">
            <v>25.2804</v>
          </cell>
          <cell r="U57">
            <v>12.8512</v>
          </cell>
          <cell r="V57">
            <v>12.0144</v>
          </cell>
          <cell r="W57">
            <v>11.0547</v>
          </cell>
          <cell r="X57">
            <v>10.334399999999999</v>
          </cell>
          <cell r="Y57">
            <v>7.7078000000000007</v>
          </cell>
          <cell r="Z57">
            <v>7.2042700000000002</v>
          </cell>
        </row>
        <row r="58">
          <cell r="P58">
            <v>0.08</v>
          </cell>
          <cell r="Q58" t="e">
            <v>#N/A</v>
          </cell>
          <cell r="R58" t="e">
            <v>#N/A</v>
          </cell>
          <cell r="S58">
            <v>33.815899999999999</v>
          </cell>
          <cell r="T58">
            <v>31.410399999999999</v>
          </cell>
          <cell r="U58">
            <v>14.864699999999999</v>
          </cell>
          <cell r="V58">
            <v>13.8971</v>
          </cell>
          <cell r="W58">
            <v>12.804199999999998</v>
          </cell>
          <cell r="X58">
            <v>11.969899999999999</v>
          </cell>
          <cell r="Y58">
            <v>8.882060000000001</v>
          </cell>
          <cell r="Z58">
            <v>8.3003400000000003</v>
          </cell>
        </row>
        <row r="59">
          <cell r="P59">
            <v>0.09</v>
          </cell>
          <cell r="Q59" t="e">
            <v>#N/A</v>
          </cell>
          <cell r="R59" t="e">
            <v>#N/A</v>
          </cell>
          <cell r="S59">
            <v>40.745500000000007</v>
          </cell>
          <cell r="T59">
            <v>37.950400000000002</v>
          </cell>
          <cell r="U59">
            <v>16.8474</v>
          </cell>
          <cell r="V59">
            <v>15.751299999999999</v>
          </cell>
          <cell r="W59">
            <v>14.5444</v>
          </cell>
          <cell r="X59">
            <v>13.629300000000001</v>
          </cell>
          <cell r="Y59">
            <v>10.105900000000002</v>
          </cell>
          <cell r="Z59">
            <v>9.4450599999999998</v>
          </cell>
        </row>
        <row r="60">
          <cell r="P60">
            <v>0.1</v>
          </cell>
          <cell r="Q60">
            <v>7.8432900000000005</v>
          </cell>
          <cell r="R60">
            <v>7.3262400000000003</v>
          </cell>
          <cell r="S60">
            <v>47.849800000000002</v>
          </cell>
          <cell r="T60">
            <v>44.472099999999998</v>
          </cell>
          <cell r="U60">
            <v>19.009899999999998</v>
          </cell>
          <cell r="V60">
            <v>17.746700000000001</v>
          </cell>
          <cell r="W60">
            <v>16.348499999999998</v>
          </cell>
          <cell r="X60">
            <v>15.257000000000001</v>
          </cell>
          <cell r="Y60">
            <v>11.292</v>
          </cell>
          <cell r="Z60">
            <v>10.553699999999999</v>
          </cell>
        </row>
        <row r="61">
          <cell r="P61">
            <v>0.11</v>
          </cell>
          <cell r="Q61" t="e">
            <v>#N/A</v>
          </cell>
          <cell r="R61" t="e">
            <v>#N/A</v>
          </cell>
          <cell r="S61">
            <v>55.335499999999996</v>
          </cell>
          <cell r="T61">
            <v>51.399499999999996</v>
          </cell>
          <cell r="U61">
            <v>21.041599999999999</v>
          </cell>
          <cell r="V61">
            <v>19.6737</v>
          </cell>
          <cell r="W61">
            <v>18.151299999999999</v>
          </cell>
          <cell r="X61">
            <v>16.9711</v>
          </cell>
          <cell r="Y61">
            <v>12.497299999999999</v>
          </cell>
          <cell r="Z61">
            <v>11.680399999999999</v>
          </cell>
        </row>
        <row r="62">
          <cell r="P62">
            <v>0.12</v>
          </cell>
          <cell r="Q62" t="e">
            <v>#N/A</v>
          </cell>
          <cell r="R62" t="e">
            <v>#N/A</v>
          </cell>
          <cell r="S62">
            <v>65.106099999999998</v>
          </cell>
          <cell r="T62">
            <v>59.457999999999998</v>
          </cell>
          <cell r="U62">
            <v>23.017400000000002</v>
          </cell>
          <cell r="V62">
            <v>21.520000000000003</v>
          </cell>
          <cell r="W62">
            <v>19.9895</v>
          </cell>
          <cell r="X62">
            <v>18.659600000000001</v>
          </cell>
          <cell r="Y62">
            <v>13.6782</v>
          </cell>
          <cell r="Z62">
            <v>12.782999999999999</v>
          </cell>
        </row>
        <row r="63">
          <cell r="P63">
            <v>0.13</v>
          </cell>
          <cell r="Q63" t="e">
            <v>#N/A</v>
          </cell>
          <cell r="R63" t="e">
            <v>#N/A</v>
          </cell>
          <cell r="S63">
            <v>76.2166</v>
          </cell>
          <cell r="T63">
            <v>69.35990000000001</v>
          </cell>
          <cell r="U63">
            <v>25.5794</v>
          </cell>
          <cell r="V63">
            <v>23.658800000000003</v>
          </cell>
          <cell r="W63">
            <v>21.998199999999997</v>
          </cell>
          <cell r="X63">
            <v>20.462899999999998</v>
          </cell>
          <cell r="Y63">
            <v>14.8224</v>
          </cell>
          <cell r="Z63">
            <v>13.8538</v>
          </cell>
        </row>
        <row r="64">
          <cell r="P64">
            <v>0.14000000000000001</v>
          </cell>
          <cell r="Q64" t="e">
            <v>#N/A</v>
          </cell>
          <cell r="R64" t="e">
            <v>#N/A</v>
          </cell>
          <cell r="S64">
            <v>87.615899999999996</v>
          </cell>
          <cell r="T64">
            <v>80.042100000000005</v>
          </cell>
          <cell r="U64">
            <v>28.837100000000003</v>
          </cell>
          <cell r="V64">
            <v>26.576499999999999</v>
          </cell>
          <cell r="W64">
            <v>24.323899999999998</v>
          </cell>
          <cell r="X64">
            <v>22.610999999999997</v>
          </cell>
          <cell r="Y64">
            <v>16.063800000000001</v>
          </cell>
          <cell r="Z64">
            <v>15.014000000000001</v>
          </cell>
        </row>
        <row r="65">
          <cell r="P65">
            <v>0.15</v>
          </cell>
          <cell r="Q65">
            <v>12.2799</v>
          </cell>
          <cell r="R65">
            <v>11.470800000000001</v>
          </cell>
          <cell r="S65">
            <v>100.07899999999999</v>
          </cell>
          <cell r="T65">
            <v>91.783999999999992</v>
          </cell>
          <cell r="U65">
            <v>32.307499999999997</v>
          </cell>
          <cell r="V65">
            <v>29.839600000000001</v>
          </cell>
          <cell r="W65">
            <v>26.7316</v>
          </cell>
          <cell r="X65">
            <v>24.870899999999999</v>
          </cell>
          <cell r="Y65">
            <v>17.278300000000002</v>
          </cell>
          <cell r="Z65">
            <v>16.1493</v>
          </cell>
        </row>
        <row r="66">
          <cell r="P66">
            <v>0.16</v>
          </cell>
          <cell r="Q66" t="e">
            <v>#N/A</v>
          </cell>
          <cell r="R66" t="e">
            <v>#N/A</v>
          </cell>
          <cell r="S66">
            <v>114.152</v>
          </cell>
          <cell r="T66">
            <v>103.96699999999998</v>
          </cell>
          <cell r="U66">
            <v>35.8553</v>
          </cell>
          <cell r="V66">
            <v>33.203000000000003</v>
          </cell>
          <cell r="W66">
            <v>29.1112</v>
          </cell>
          <cell r="X66">
            <v>27.126000000000001</v>
          </cell>
          <cell r="Y66">
            <v>18.521100000000001</v>
          </cell>
          <cell r="Z66">
            <v>17.3109</v>
          </cell>
        </row>
        <row r="67">
          <cell r="P67">
            <v>0.17</v>
          </cell>
          <cell r="Q67" t="e">
            <v>#N/A</v>
          </cell>
          <cell r="R67" t="e">
            <v>#N/A</v>
          </cell>
          <cell r="S67">
            <v>129.52500000000001</v>
          </cell>
          <cell r="T67">
            <v>117.67899999999999</v>
          </cell>
          <cell r="U67">
            <v>39.548299999999998</v>
          </cell>
          <cell r="V67">
            <v>36.682899999999997</v>
          </cell>
          <cell r="W67">
            <v>31.512799999999999</v>
          </cell>
          <cell r="X67">
            <v>29.391199999999998</v>
          </cell>
          <cell r="Y67">
            <v>19.773299999999999</v>
          </cell>
          <cell r="Z67">
            <v>18.4819</v>
          </cell>
        </row>
        <row r="68">
          <cell r="P68">
            <v>0.18</v>
          </cell>
          <cell r="Q68" t="e">
            <v>#N/A</v>
          </cell>
          <cell r="R68" t="e">
            <v>#N/A</v>
          </cell>
          <cell r="S68">
            <v>146.845</v>
          </cell>
          <cell r="T68">
            <v>132.37</v>
          </cell>
          <cell r="U68">
            <v>43.309699999999999</v>
          </cell>
          <cell r="V68">
            <v>40.232200000000006</v>
          </cell>
          <cell r="W68">
            <v>33.921900000000001</v>
          </cell>
          <cell r="X68">
            <v>31.582799999999999</v>
          </cell>
          <cell r="Y68">
            <v>20.942299999999999</v>
          </cell>
          <cell r="Z68">
            <v>19.575700000000001</v>
          </cell>
        </row>
        <row r="69">
          <cell r="P69">
            <v>0.19</v>
          </cell>
          <cell r="Q69" t="e">
            <v>#N/A</v>
          </cell>
          <cell r="R69" t="e">
            <v>#N/A</v>
          </cell>
          <cell r="S69">
            <v>165.036</v>
          </cell>
          <cell r="T69">
            <v>149.328</v>
          </cell>
          <cell r="U69">
            <v>46.938600000000001</v>
          </cell>
          <cell r="V69">
            <v>43.712600000000002</v>
          </cell>
          <cell r="W69">
            <v>36.313499999999998</v>
          </cell>
          <cell r="X69">
            <v>33.893100000000004</v>
          </cell>
          <cell r="Y69">
            <v>22.146599999999999</v>
          </cell>
          <cell r="Z69">
            <v>20.6995</v>
          </cell>
        </row>
        <row r="70">
          <cell r="P70">
            <v>0.2</v>
          </cell>
          <cell r="Q70">
            <v>17.3203</v>
          </cell>
          <cell r="R70">
            <v>16.181899999999999</v>
          </cell>
          <cell r="S70">
            <v>184.96300000000002</v>
          </cell>
          <cell r="T70">
            <v>166.791</v>
          </cell>
          <cell r="U70">
            <v>50.958800000000004</v>
          </cell>
          <cell r="V70">
            <v>47.3476</v>
          </cell>
          <cell r="W70">
            <v>38.915900000000001</v>
          </cell>
          <cell r="X70">
            <v>36.342599999999997</v>
          </cell>
          <cell r="Y70">
            <v>23.369800000000001</v>
          </cell>
          <cell r="Z70">
            <v>21.8429</v>
          </cell>
        </row>
        <row r="71">
          <cell r="P71">
            <v>0.21</v>
          </cell>
          <cell r="Q71" t="e">
            <v>#N/A</v>
          </cell>
          <cell r="R71" t="e">
            <v>#N/A</v>
          </cell>
          <cell r="S71">
            <v>208.75699999999998</v>
          </cell>
          <cell r="T71">
            <v>186.19800000000001</v>
          </cell>
          <cell r="U71">
            <v>55.298000000000002</v>
          </cell>
          <cell r="V71">
            <v>51.399800000000006</v>
          </cell>
          <cell r="W71">
            <v>41.229900000000001</v>
          </cell>
          <cell r="X71">
            <v>38.5503</v>
          </cell>
          <cell r="Y71">
            <v>24.590600000000002</v>
          </cell>
          <cell r="Z71">
            <v>23.012599999999999</v>
          </cell>
        </row>
        <row r="72">
          <cell r="P72">
            <v>0.22</v>
          </cell>
          <cell r="Q72" t="e">
            <v>#N/A</v>
          </cell>
          <cell r="R72" t="e">
            <v>#N/A</v>
          </cell>
          <cell r="S72">
            <v>236.59700000000001</v>
          </cell>
          <cell r="T72">
            <v>208.87599999999998</v>
          </cell>
          <cell r="U72">
            <v>59.728999999999999</v>
          </cell>
          <cell r="V72">
            <v>55.6006</v>
          </cell>
          <cell r="W72">
            <v>43.868499999999997</v>
          </cell>
          <cell r="X72">
            <v>41.0411</v>
          </cell>
          <cell r="Y72">
            <v>25.864799999999999</v>
          </cell>
          <cell r="Z72">
            <v>24.175000000000001</v>
          </cell>
        </row>
        <row r="73">
          <cell r="P73">
            <v>0.23</v>
          </cell>
          <cell r="Q73" t="e">
            <v>#N/A</v>
          </cell>
          <cell r="R73" t="e">
            <v>#N/A</v>
          </cell>
          <cell r="S73">
            <v>266.26499999999999</v>
          </cell>
          <cell r="T73">
            <v>235.852</v>
          </cell>
          <cell r="U73">
            <v>64.479600000000005</v>
          </cell>
          <cell r="V73">
            <v>59.985199999999999</v>
          </cell>
          <cell r="W73">
            <v>46.388400000000004</v>
          </cell>
          <cell r="X73">
            <v>43.420300000000005</v>
          </cell>
          <cell r="Y73">
            <v>27.105</v>
          </cell>
          <cell r="Z73">
            <v>25.312899999999999</v>
          </cell>
        </row>
        <row r="74">
          <cell r="P74">
            <v>0.24</v>
          </cell>
          <cell r="Q74" t="e">
            <v>#N/A</v>
          </cell>
          <cell r="R74" t="e">
            <v>#N/A</v>
          </cell>
          <cell r="S74">
            <v>300.35300000000001</v>
          </cell>
          <cell r="T74">
            <v>265.49199999999996</v>
          </cell>
          <cell r="U74">
            <v>69.035899999999998</v>
          </cell>
          <cell r="V74">
            <v>64.387200000000007</v>
          </cell>
          <cell r="W74">
            <v>48.913000000000004</v>
          </cell>
          <cell r="X74">
            <v>45.776499999999999</v>
          </cell>
          <cell r="Y74">
            <v>28.295499999999997</v>
          </cell>
          <cell r="Z74">
            <v>26.453199999999999</v>
          </cell>
        </row>
        <row r="75">
          <cell r="P75">
            <v>0.25</v>
          </cell>
          <cell r="Q75">
            <v>22.234699999999997</v>
          </cell>
          <cell r="R75">
            <v>20.773399999999999</v>
          </cell>
          <cell r="S75">
            <v>339.33</v>
          </cell>
          <cell r="T75">
            <v>298.596</v>
          </cell>
          <cell r="U75">
            <v>73.708600000000004</v>
          </cell>
          <cell r="V75">
            <v>68.852500000000006</v>
          </cell>
          <cell r="W75">
            <v>51.414200000000001</v>
          </cell>
          <cell r="X75">
            <v>48.136400000000002</v>
          </cell>
          <cell r="Y75">
            <v>29.536699999999996</v>
          </cell>
          <cell r="Z75">
            <v>27.601399999999998</v>
          </cell>
        </row>
        <row r="76">
          <cell r="P76">
            <v>0.26</v>
          </cell>
          <cell r="Q76" t="e">
            <v>#N/A</v>
          </cell>
          <cell r="R76" t="e">
            <v>#N/A</v>
          </cell>
          <cell r="S76">
            <v>389.74400000000003</v>
          </cell>
          <cell r="T76">
            <v>336.59300000000002</v>
          </cell>
          <cell r="U76">
            <v>78.480100000000007</v>
          </cell>
          <cell r="V76">
            <v>73.346900000000005</v>
          </cell>
          <cell r="W76">
            <v>53.891199999999998</v>
          </cell>
          <cell r="X76">
            <v>50.517000000000003</v>
          </cell>
          <cell r="Y76">
            <v>30.778599999999997</v>
          </cell>
          <cell r="Z76">
            <v>28.766199999999998</v>
          </cell>
        </row>
        <row r="77">
          <cell r="P77">
            <v>0.27</v>
          </cell>
          <cell r="Q77" t="e">
            <v>#N/A</v>
          </cell>
          <cell r="R77" t="e">
            <v>#N/A</v>
          </cell>
          <cell r="S77">
            <v>452.26</v>
          </cell>
          <cell r="T77">
            <v>384.57400000000001</v>
          </cell>
          <cell r="U77">
            <v>83.301000000000002</v>
          </cell>
          <cell r="V77">
            <v>77.877899999999997</v>
          </cell>
          <cell r="W77">
            <v>56.436300000000003</v>
          </cell>
          <cell r="X77">
            <v>52.882400000000004</v>
          </cell>
          <cell r="Y77">
            <v>32.031700000000001</v>
          </cell>
          <cell r="Z77">
            <v>29.9389</v>
          </cell>
        </row>
        <row r="78">
          <cell r="P78">
            <v>0.28000000000000003</v>
          </cell>
          <cell r="Q78" t="e">
            <v>#N/A</v>
          </cell>
          <cell r="R78" t="e">
            <v>#N/A</v>
          </cell>
          <cell r="S78">
            <v>537.55200000000002</v>
          </cell>
          <cell r="T78">
            <v>446.75700000000001</v>
          </cell>
          <cell r="U78">
            <v>88.242999999999995</v>
          </cell>
          <cell r="V78">
            <v>82.573100000000011</v>
          </cell>
          <cell r="W78">
            <v>58.993900000000004</v>
          </cell>
          <cell r="X78">
            <v>55.273399999999995</v>
          </cell>
          <cell r="Y78">
            <v>33.304499999999997</v>
          </cell>
          <cell r="Z78">
            <v>31.116999999999997</v>
          </cell>
        </row>
        <row r="79">
          <cell r="P79">
            <v>0.28999999999999998</v>
          </cell>
          <cell r="Q79" t="e">
            <v>#N/A</v>
          </cell>
          <cell r="R79" t="e">
            <v>#N/A</v>
          </cell>
          <cell r="S79">
            <v>693.5809999999999</v>
          </cell>
          <cell r="T79">
            <v>530.38499999999999</v>
          </cell>
          <cell r="U79">
            <v>93.098299999999995</v>
          </cell>
          <cell r="V79">
            <v>87.276399999999995</v>
          </cell>
          <cell r="W79">
            <v>61.501400000000004</v>
          </cell>
          <cell r="X79">
            <v>57.644900000000007</v>
          </cell>
          <cell r="Y79">
            <v>34.586600000000004</v>
          </cell>
          <cell r="Z79">
            <v>32.3277</v>
          </cell>
        </row>
        <row r="80">
          <cell r="P80">
            <v>0.3</v>
          </cell>
          <cell r="Q80">
            <v>27.002799999999997</v>
          </cell>
          <cell r="R80">
            <v>25.2272</v>
          </cell>
          <cell r="T80">
            <v>695.47500000000002</v>
          </cell>
          <cell r="U80">
            <v>98.104900000000001</v>
          </cell>
          <cell r="V80">
            <v>92.031199999999998</v>
          </cell>
          <cell r="W80">
            <v>63.980400000000003</v>
          </cell>
          <cell r="X80">
            <v>60.003399999999999</v>
          </cell>
          <cell r="Y80">
            <v>35.813600000000001</v>
          </cell>
          <cell r="Z80">
            <v>33.474299999999999</v>
          </cell>
        </row>
        <row r="81">
          <cell r="P81">
            <v>0.31</v>
          </cell>
          <cell r="Q81" t="e">
            <v>#N/A</v>
          </cell>
          <cell r="R81" t="e">
            <v>#N/A</v>
          </cell>
          <cell r="U81">
            <v>104.56745000000001</v>
          </cell>
          <cell r="V81">
            <v>97.147099999999995</v>
          </cell>
          <cell r="W81">
            <v>66.564400000000006</v>
          </cell>
          <cell r="X81">
            <v>62.428049999999999</v>
          </cell>
          <cell r="Y81">
            <v>37.081050000000005</v>
          </cell>
          <cell r="Z81">
            <v>34.659050000000001</v>
          </cell>
        </row>
        <row r="82">
          <cell r="P82">
            <v>0.32</v>
          </cell>
          <cell r="Q82" t="e">
            <v>#N/A</v>
          </cell>
          <cell r="R82" t="e">
            <v>#N/A</v>
          </cell>
          <cell r="U82">
            <v>111.03</v>
          </cell>
          <cell r="V82">
            <v>102.26300000000001</v>
          </cell>
          <cell r="W82">
            <v>69.148399999999995</v>
          </cell>
          <cell r="X82">
            <v>64.852699999999999</v>
          </cell>
          <cell r="Y82">
            <v>38.348500000000001</v>
          </cell>
          <cell r="Z82">
            <v>35.843800000000002</v>
          </cell>
        </row>
        <row r="83">
          <cell r="P83">
            <v>0.33</v>
          </cell>
          <cell r="Q83" t="e">
            <v>#N/A</v>
          </cell>
          <cell r="R83" t="e">
            <v>#N/A</v>
          </cell>
          <cell r="U83">
            <v>118.288</v>
          </cell>
          <cell r="V83">
            <v>108.878</v>
          </cell>
          <cell r="W83">
            <v>71.852999999999994</v>
          </cell>
          <cell r="X83">
            <v>67.409300000000002</v>
          </cell>
          <cell r="Y83">
            <v>39.623199999999997</v>
          </cell>
          <cell r="Z83">
            <v>37.041400000000003</v>
          </cell>
        </row>
        <row r="84">
          <cell r="P84">
            <v>0.34</v>
          </cell>
          <cell r="Q84" t="e">
            <v>#N/A</v>
          </cell>
          <cell r="R84" t="e">
            <v>#N/A</v>
          </cell>
          <cell r="U84">
            <v>125.586</v>
          </cell>
          <cell r="V84">
            <v>115.761</v>
          </cell>
          <cell r="W84">
            <v>74.494799999999998</v>
          </cell>
          <cell r="X84">
            <v>69.834100000000007</v>
          </cell>
          <cell r="Y84">
            <v>40.943800000000003</v>
          </cell>
          <cell r="Z84">
            <v>38.2699</v>
          </cell>
        </row>
        <row r="85">
          <cell r="P85">
            <v>0.35</v>
          </cell>
          <cell r="Q85">
            <v>31.950500000000002</v>
          </cell>
          <cell r="R85">
            <v>29.851600000000001</v>
          </cell>
          <cell r="U85">
            <v>132.97399999999999</v>
          </cell>
          <cell r="V85">
            <v>122.72500000000001</v>
          </cell>
          <cell r="W85">
            <v>77.142700000000005</v>
          </cell>
          <cell r="X85">
            <v>72.335900000000009</v>
          </cell>
          <cell r="Y85">
            <v>42.195900000000002</v>
          </cell>
          <cell r="Z85">
            <v>39.438699999999997</v>
          </cell>
        </row>
        <row r="86">
          <cell r="P86">
            <v>0.36</v>
          </cell>
          <cell r="Q86" t="e">
            <v>#N/A</v>
          </cell>
          <cell r="R86" t="e">
            <v>#N/A</v>
          </cell>
          <cell r="U86">
            <v>140.93899999999999</v>
          </cell>
          <cell r="V86">
            <v>129.899</v>
          </cell>
          <cell r="W86">
            <v>79.747500000000002</v>
          </cell>
          <cell r="X86">
            <v>74.784899999999993</v>
          </cell>
          <cell r="Y86">
            <v>43.480199999999996</v>
          </cell>
          <cell r="Z86">
            <v>40.642199999999995</v>
          </cell>
        </row>
        <row r="87">
          <cell r="P87">
            <v>0.37</v>
          </cell>
          <cell r="Q87" t="e">
            <v>#N/A</v>
          </cell>
          <cell r="R87" t="e">
            <v>#N/A</v>
          </cell>
          <cell r="U87">
            <v>149.208</v>
          </cell>
          <cell r="V87">
            <v>137.44999999999999</v>
          </cell>
          <cell r="W87">
            <v>82.388600000000011</v>
          </cell>
          <cell r="X87">
            <v>77.301200000000009</v>
          </cell>
          <cell r="Y87">
            <v>44.785399999999996</v>
          </cell>
          <cell r="Z87">
            <v>41.866799999999998</v>
          </cell>
        </row>
        <row r="88">
          <cell r="P88">
            <v>0.38</v>
          </cell>
          <cell r="Q88" t="e">
            <v>#N/A</v>
          </cell>
          <cell r="R88" t="e">
            <v>#N/A</v>
          </cell>
          <cell r="U88">
            <v>157.77100000000002</v>
          </cell>
          <cell r="V88">
            <v>145.34200000000001</v>
          </cell>
          <cell r="W88">
            <v>85.087299999999999</v>
          </cell>
          <cell r="X88">
            <v>79.8416</v>
          </cell>
          <cell r="Y88">
            <v>46.051099999999998</v>
          </cell>
          <cell r="Z88">
            <v>43.061100000000003</v>
          </cell>
        </row>
        <row r="89">
          <cell r="P89">
            <v>0.39</v>
          </cell>
          <cell r="Q89" t="e">
            <v>#N/A</v>
          </cell>
          <cell r="R89" t="e">
            <v>#N/A</v>
          </cell>
          <cell r="U89">
            <v>167.59899999999999</v>
          </cell>
          <cell r="V89">
            <v>153.47200000000001</v>
          </cell>
          <cell r="W89">
            <v>88.067499999999995</v>
          </cell>
          <cell r="X89">
            <v>82.328800000000001</v>
          </cell>
          <cell r="Y89">
            <v>47.358000000000004</v>
          </cell>
          <cell r="Z89">
            <v>44.267299999999999</v>
          </cell>
        </row>
        <row r="90">
          <cell r="P90">
            <v>0.4</v>
          </cell>
          <cell r="Q90">
            <v>37.052399999999999</v>
          </cell>
          <cell r="R90">
            <v>34.517099999999999</v>
          </cell>
          <cell r="U90">
            <v>177.7</v>
          </cell>
          <cell r="V90">
            <v>162.01899999999998</v>
          </cell>
          <cell r="W90">
            <v>91.627799999999993</v>
          </cell>
          <cell r="X90">
            <v>85.045599999999993</v>
          </cell>
          <cell r="Y90">
            <v>48.680700000000002</v>
          </cell>
          <cell r="Z90">
            <v>45.501500000000007</v>
          </cell>
        </row>
        <row r="91">
          <cell r="P91">
            <v>0.41</v>
          </cell>
          <cell r="Q91" t="e">
            <v>#N/A</v>
          </cell>
          <cell r="R91" t="e">
            <v>#N/A</v>
          </cell>
          <cell r="U91">
            <v>188.21200000000002</v>
          </cell>
          <cell r="V91">
            <v>171.58699999999999</v>
          </cell>
          <cell r="W91">
            <v>95.365000000000009</v>
          </cell>
          <cell r="X91">
            <v>88.348700000000008</v>
          </cell>
          <cell r="Y91">
            <v>49.989999999999995</v>
          </cell>
          <cell r="Z91">
            <v>46.729200000000006</v>
          </cell>
        </row>
        <row r="92">
          <cell r="P92">
            <v>0.42</v>
          </cell>
          <cell r="Q92" t="e">
            <v>#N/A</v>
          </cell>
          <cell r="R92" t="e">
            <v>#N/A</v>
          </cell>
          <cell r="U92">
            <v>198.76999999999998</v>
          </cell>
          <cell r="V92">
            <v>181.44100000000003</v>
          </cell>
          <cell r="W92">
            <v>99.148200000000003</v>
          </cell>
          <cell r="X92">
            <v>91.921400000000006</v>
          </cell>
          <cell r="Y92">
            <v>51.332000000000008</v>
          </cell>
          <cell r="Z92">
            <v>47.978699999999996</v>
          </cell>
        </row>
        <row r="93">
          <cell r="P93">
            <v>0.43</v>
          </cell>
          <cell r="Q93" t="e">
            <v>#N/A</v>
          </cell>
          <cell r="R93" t="e">
            <v>#N/A</v>
          </cell>
          <cell r="U93">
            <v>209.62700000000001</v>
          </cell>
          <cell r="V93">
            <v>191.56</v>
          </cell>
          <cell r="W93">
            <v>103.401</v>
          </cell>
          <cell r="X93">
            <v>95.555299999999988</v>
          </cell>
          <cell r="Y93">
            <v>52.656799999999997</v>
          </cell>
          <cell r="Z93">
            <v>49.2166</v>
          </cell>
        </row>
        <row r="94">
          <cell r="P94">
            <v>0.44</v>
          </cell>
          <cell r="Q94" t="e">
            <v>#N/A</v>
          </cell>
          <cell r="R94" t="e">
            <v>#N/A</v>
          </cell>
          <cell r="U94">
            <v>220.76400000000001</v>
          </cell>
          <cell r="V94">
            <v>202.07999999999998</v>
          </cell>
          <cell r="W94">
            <v>107.776</v>
          </cell>
          <cell r="X94">
            <v>99.471599999999995</v>
          </cell>
          <cell r="Y94">
            <v>53.978299999999997</v>
          </cell>
          <cell r="Z94">
            <v>50.492400000000004</v>
          </cell>
        </row>
        <row r="95">
          <cell r="P95">
            <v>0.45</v>
          </cell>
          <cell r="Q95">
            <v>42.109200000000001</v>
          </cell>
          <cell r="R95">
            <v>39.356000000000002</v>
          </cell>
          <cell r="U95">
            <v>232.72500000000002</v>
          </cell>
          <cell r="V95">
            <v>212.80200000000002</v>
          </cell>
          <cell r="W95">
            <v>112.31099999999999</v>
          </cell>
          <cell r="X95">
            <v>103.55800000000001</v>
          </cell>
          <cell r="Y95">
            <v>55.308900000000001</v>
          </cell>
          <cell r="Z95">
            <v>51.681600000000003</v>
          </cell>
        </row>
        <row r="96">
          <cell r="P96">
            <v>0.46</v>
          </cell>
          <cell r="Q96" t="e">
            <v>#N/A</v>
          </cell>
          <cell r="R96" t="e">
            <v>#N/A</v>
          </cell>
          <cell r="U96">
            <v>244.756</v>
          </cell>
          <cell r="V96">
            <v>223.70100000000002</v>
          </cell>
          <cell r="W96">
            <v>116.99600000000001</v>
          </cell>
          <cell r="X96">
            <v>107.806</v>
          </cell>
          <cell r="Y96">
            <v>56.691700000000004</v>
          </cell>
          <cell r="Z96">
            <v>52.986500000000007</v>
          </cell>
        </row>
        <row r="97">
          <cell r="P97">
            <v>0.47</v>
          </cell>
          <cell r="Q97" t="e">
            <v>#N/A</v>
          </cell>
          <cell r="R97" t="e">
            <v>#N/A</v>
          </cell>
          <cell r="U97">
            <v>257.51300000000003</v>
          </cell>
          <cell r="V97">
            <v>235.31700000000001</v>
          </cell>
          <cell r="W97">
            <v>121.791</v>
          </cell>
          <cell r="X97">
            <v>112.151</v>
          </cell>
          <cell r="Y97">
            <v>57.9758</v>
          </cell>
          <cell r="Z97">
            <v>54.179199999999994</v>
          </cell>
        </row>
        <row r="98">
          <cell r="P98">
            <v>0.48</v>
          </cell>
          <cell r="Q98" t="e">
            <v>#N/A</v>
          </cell>
          <cell r="R98" t="e">
            <v>#N/A</v>
          </cell>
          <cell r="U98">
            <v>271.37200000000001</v>
          </cell>
          <cell r="V98">
            <v>247.09599999999998</v>
          </cell>
          <cell r="W98">
            <v>126.75700000000001</v>
          </cell>
          <cell r="X98">
            <v>116.7</v>
          </cell>
          <cell r="Y98">
            <v>59.2776</v>
          </cell>
          <cell r="Z98">
            <v>55.3932</v>
          </cell>
        </row>
        <row r="99">
          <cell r="P99">
            <v>0.49</v>
          </cell>
          <cell r="Q99" t="e">
            <v>#N/A</v>
          </cell>
          <cell r="R99" t="e">
            <v>#N/A</v>
          </cell>
          <cell r="U99">
            <v>285.41199999999998</v>
          </cell>
          <cell r="V99">
            <v>259.59700000000004</v>
          </cell>
          <cell r="W99">
            <v>131.751</v>
          </cell>
          <cell r="X99">
            <v>121.423</v>
          </cell>
          <cell r="Y99">
            <v>60.599699999999999</v>
          </cell>
          <cell r="Z99">
            <v>56.659399999999998</v>
          </cell>
        </row>
        <row r="100">
          <cell r="P100">
            <v>0.5</v>
          </cell>
          <cell r="Q100">
            <v>47.186899999999994</v>
          </cell>
          <cell r="R100">
            <v>44.000500000000002</v>
          </cell>
          <cell r="U100">
            <v>301.11399999999998</v>
          </cell>
          <cell r="V100">
            <v>273.108</v>
          </cell>
          <cell r="W100">
            <v>136.71899999999999</v>
          </cell>
          <cell r="X100">
            <v>126.19300000000001</v>
          </cell>
          <cell r="Y100">
            <v>61.977599999999995</v>
          </cell>
          <cell r="Z100">
            <v>57.956599999999995</v>
          </cell>
        </row>
        <row r="101">
          <cell r="P101">
            <v>0.51</v>
          </cell>
          <cell r="Q101" t="e">
            <v>#N/A</v>
          </cell>
          <cell r="R101" t="e">
            <v>#N/A</v>
          </cell>
          <cell r="U101">
            <v>320.79599999999999</v>
          </cell>
          <cell r="V101">
            <v>287.00099999999998</v>
          </cell>
          <cell r="W101">
            <v>141.78300000000002</v>
          </cell>
          <cell r="X101">
            <v>131.048</v>
          </cell>
          <cell r="Y101">
            <v>63.29</v>
          </cell>
          <cell r="Z101">
            <v>59.159199999999998</v>
          </cell>
        </row>
        <row r="102">
          <cell r="P102">
            <v>0.52</v>
          </cell>
          <cell r="Q102" t="e">
            <v>#N/A</v>
          </cell>
          <cell r="R102" t="e">
            <v>#N/A</v>
          </cell>
          <cell r="U102">
            <v>350.98900000000003</v>
          </cell>
          <cell r="V102">
            <v>302.08600000000001</v>
          </cell>
          <cell r="W102">
            <v>147.00300000000001</v>
          </cell>
          <cell r="X102">
            <v>135.916</v>
          </cell>
          <cell r="Y102">
            <v>64.598600000000005</v>
          </cell>
          <cell r="Z102">
            <v>60.384599999999999</v>
          </cell>
        </row>
        <row r="103">
          <cell r="P103">
            <v>0.53</v>
          </cell>
          <cell r="Q103" t="e">
            <v>#N/A</v>
          </cell>
          <cell r="R103" t="e">
            <v>#N/A</v>
          </cell>
          <cell r="U103">
            <v>387.51100000000002</v>
          </cell>
          <cell r="V103">
            <v>322.73200000000003</v>
          </cell>
          <cell r="W103">
            <v>152.261</v>
          </cell>
          <cell r="X103">
            <v>140.9</v>
          </cell>
          <cell r="Y103">
            <v>65.976100000000002</v>
          </cell>
          <cell r="Z103">
            <v>61.656700000000001</v>
          </cell>
        </row>
        <row r="104">
          <cell r="P104">
            <v>0.54</v>
          </cell>
          <cell r="Q104" t="e">
            <v>#N/A</v>
          </cell>
          <cell r="R104" t="e">
            <v>#N/A</v>
          </cell>
          <cell r="U104">
            <v>432.73500000000001</v>
          </cell>
          <cell r="V104">
            <v>352.911</v>
          </cell>
          <cell r="W104">
            <v>157.553</v>
          </cell>
          <cell r="X104">
            <v>145.88200000000001</v>
          </cell>
          <cell r="Y104">
            <v>67.339100000000002</v>
          </cell>
          <cell r="Z104">
            <v>62.9405</v>
          </cell>
        </row>
        <row r="105">
          <cell r="P105">
            <v>0.55000000000000004</v>
          </cell>
          <cell r="Q105">
            <v>52.715899999999998</v>
          </cell>
          <cell r="R105">
            <v>49.224299999999999</v>
          </cell>
          <cell r="U105">
            <v>496.02600000000001</v>
          </cell>
          <cell r="V105">
            <v>390.07799999999997</v>
          </cell>
          <cell r="W105">
            <v>163.054</v>
          </cell>
          <cell r="X105">
            <v>150.97800000000001</v>
          </cell>
          <cell r="Y105">
            <v>68.720200000000006</v>
          </cell>
          <cell r="Z105">
            <v>64.215099999999993</v>
          </cell>
        </row>
        <row r="106">
          <cell r="P106">
            <v>0.56000000000000005</v>
          </cell>
          <cell r="Q106" t="e">
            <v>#N/A</v>
          </cell>
          <cell r="R106" t="e">
            <v>#N/A</v>
          </cell>
          <cell r="V106">
            <v>438.20600000000002</v>
          </cell>
          <cell r="W106">
            <v>168.57</v>
          </cell>
          <cell r="X106">
            <v>156.22</v>
          </cell>
          <cell r="Y106">
            <v>70.098600000000005</v>
          </cell>
          <cell r="Z106">
            <v>65.537400000000005</v>
          </cell>
        </row>
        <row r="107">
          <cell r="P107">
            <v>0.56999999999999995</v>
          </cell>
          <cell r="Q107" t="e">
            <v>#N/A</v>
          </cell>
          <cell r="R107" t="e">
            <v>#N/A</v>
          </cell>
          <cell r="W107">
            <v>174.19900000000001</v>
          </cell>
          <cell r="X107">
            <v>161.56400000000002</v>
          </cell>
          <cell r="Y107">
            <v>71.558199999999999</v>
          </cell>
          <cell r="Z107">
            <v>66.873599999999996</v>
          </cell>
        </row>
        <row r="108">
          <cell r="P108">
            <v>0.57999999999999996</v>
          </cell>
          <cell r="Q108" t="e">
            <v>#N/A</v>
          </cell>
          <cell r="R108" t="e">
            <v>#N/A</v>
          </cell>
          <cell r="W108">
            <v>179.80099999999999</v>
          </cell>
          <cell r="X108">
            <v>166.923</v>
          </cell>
          <cell r="Y108">
            <v>72.959400000000002</v>
          </cell>
          <cell r="Z108">
            <v>68.162599999999998</v>
          </cell>
        </row>
        <row r="109">
          <cell r="P109">
            <v>0.59</v>
          </cell>
          <cell r="Q109" t="e">
            <v>#N/A</v>
          </cell>
          <cell r="R109" t="e">
            <v>#N/A</v>
          </cell>
          <cell r="W109">
            <v>185.54900000000001</v>
          </cell>
          <cell r="X109">
            <v>172.286</v>
          </cell>
          <cell r="Y109">
            <v>74.307400000000001</v>
          </cell>
          <cell r="Z109">
            <v>69.418700000000001</v>
          </cell>
        </row>
        <row r="110">
          <cell r="P110">
            <v>0.6</v>
          </cell>
          <cell r="Q110">
            <v>57.828099999999992</v>
          </cell>
          <cell r="R110">
            <v>54.118000000000002</v>
          </cell>
          <cell r="W110">
            <v>191.297</v>
          </cell>
          <cell r="X110">
            <v>177.798</v>
          </cell>
          <cell r="Y110">
            <v>75.674700000000001</v>
          </cell>
          <cell r="Z110">
            <v>70.717500000000001</v>
          </cell>
        </row>
        <row r="111">
          <cell r="P111">
            <v>0.61</v>
          </cell>
          <cell r="Q111" t="e">
            <v>#N/A</v>
          </cell>
          <cell r="R111" t="e">
            <v>#N/A</v>
          </cell>
          <cell r="W111">
            <v>197.43200000000002</v>
          </cell>
          <cell r="X111">
            <v>183.291</v>
          </cell>
          <cell r="Y111">
            <v>77.110900000000001</v>
          </cell>
          <cell r="Z111">
            <v>72.023300000000006</v>
          </cell>
        </row>
        <row r="112">
          <cell r="P112">
            <v>0.62</v>
          </cell>
          <cell r="Q112" t="e">
            <v>#N/A</v>
          </cell>
          <cell r="R112" t="e">
            <v>#N/A</v>
          </cell>
          <cell r="W112">
            <v>204.45099999999999</v>
          </cell>
          <cell r="X112">
            <v>188.93299999999999</v>
          </cell>
          <cell r="Y112">
            <v>78.50139999999999</v>
          </cell>
          <cell r="Z112">
            <v>73.426299999999998</v>
          </cell>
        </row>
        <row r="113">
          <cell r="P113">
            <v>0.63</v>
          </cell>
          <cell r="Q113" t="e">
            <v>#N/A</v>
          </cell>
          <cell r="R113" t="e">
            <v>#N/A</v>
          </cell>
          <cell r="W113">
            <v>211.69299999999998</v>
          </cell>
          <cell r="X113">
            <v>195.19</v>
          </cell>
          <cell r="Y113">
            <v>79.931299999999993</v>
          </cell>
          <cell r="Z113">
            <v>74.730900000000005</v>
          </cell>
        </row>
        <row r="114">
          <cell r="P114">
            <v>0.64</v>
          </cell>
          <cell r="Q114" t="e">
            <v>#N/A</v>
          </cell>
          <cell r="R114" t="e">
            <v>#N/A</v>
          </cell>
          <cell r="W114">
            <v>219.37200000000001</v>
          </cell>
          <cell r="X114">
            <v>201.90300000000002</v>
          </cell>
          <cell r="Y114">
            <v>81.298600000000008</v>
          </cell>
          <cell r="Z114">
            <v>75.994699999999995</v>
          </cell>
        </row>
        <row r="115">
          <cell r="P115">
            <v>0.65</v>
          </cell>
          <cell r="Q115">
            <v>62.722499999999997</v>
          </cell>
          <cell r="R115">
            <v>58.731400000000001</v>
          </cell>
          <cell r="W115">
            <v>227.49600000000001</v>
          </cell>
          <cell r="X115">
            <v>209.01299999999998</v>
          </cell>
          <cell r="Y115">
            <v>82.688100000000006</v>
          </cell>
          <cell r="Z115">
            <v>77.321299999999994</v>
          </cell>
        </row>
        <row r="116">
          <cell r="P116">
            <v>0.66</v>
          </cell>
          <cell r="Q116" t="e">
            <v>#N/A</v>
          </cell>
          <cell r="R116" t="e">
            <v>#N/A</v>
          </cell>
          <cell r="W116">
            <v>236.006</v>
          </cell>
          <cell r="X116">
            <v>216.446</v>
          </cell>
          <cell r="Y116">
            <v>84.052700000000002</v>
          </cell>
          <cell r="Z116">
            <v>78.632900000000006</v>
          </cell>
        </row>
        <row r="117">
          <cell r="P117">
            <v>0.67</v>
          </cell>
          <cell r="Q117" t="e">
            <v>#N/A</v>
          </cell>
          <cell r="R117" t="e">
            <v>#N/A</v>
          </cell>
          <cell r="W117">
            <v>244.53199999999998</v>
          </cell>
          <cell r="X117">
            <v>224.41</v>
          </cell>
          <cell r="Y117">
            <v>85.599299999999999</v>
          </cell>
          <cell r="Z117">
            <v>79.977800000000002</v>
          </cell>
        </row>
        <row r="118">
          <cell r="P118">
            <v>0.68</v>
          </cell>
          <cell r="Q118" t="e">
            <v>#N/A</v>
          </cell>
          <cell r="R118" t="e">
            <v>#N/A</v>
          </cell>
          <cell r="W118">
            <v>253.40699999999998</v>
          </cell>
          <cell r="X118">
            <v>232.602</v>
          </cell>
          <cell r="Y118">
            <v>87.137600000000006</v>
          </cell>
          <cell r="Z118">
            <v>81.372800000000012</v>
          </cell>
        </row>
        <row r="119">
          <cell r="P119">
            <v>0.69</v>
          </cell>
          <cell r="Q119" t="e">
            <v>#N/A</v>
          </cell>
          <cell r="R119" t="e">
            <v>#N/A</v>
          </cell>
          <cell r="W119">
            <v>263.02800000000002</v>
          </cell>
          <cell r="X119">
            <v>241.017</v>
          </cell>
          <cell r="Y119">
            <v>88.733500000000006</v>
          </cell>
          <cell r="Z119">
            <v>82.740600000000001</v>
          </cell>
        </row>
        <row r="120">
          <cell r="P120">
            <v>0.7</v>
          </cell>
          <cell r="Q120">
            <v>68.245400000000004</v>
          </cell>
          <cell r="R120">
            <v>63.795999999999999</v>
          </cell>
          <cell r="W120">
            <v>272.87700000000001</v>
          </cell>
          <cell r="X120">
            <v>249.50199999999998</v>
          </cell>
          <cell r="Y120">
            <v>90.294700000000006</v>
          </cell>
          <cell r="Z120">
            <v>84.183800000000005</v>
          </cell>
        </row>
        <row r="121">
          <cell r="P121">
            <v>0.71</v>
          </cell>
          <cell r="Q121" t="e">
            <v>#N/A</v>
          </cell>
          <cell r="R121" t="e">
            <v>#N/A</v>
          </cell>
          <cell r="W121">
            <v>284.12600000000003</v>
          </cell>
          <cell r="X121">
            <v>258.786</v>
          </cell>
          <cell r="Y121">
            <v>91.796700000000001</v>
          </cell>
          <cell r="Z121">
            <v>85.633300000000006</v>
          </cell>
        </row>
        <row r="122">
          <cell r="P122">
            <v>0.72</v>
          </cell>
          <cell r="Q122" t="e">
            <v>#N/A</v>
          </cell>
          <cell r="R122" t="e">
            <v>#N/A</v>
          </cell>
          <cell r="W122">
            <v>296.47399999999999</v>
          </cell>
          <cell r="X122">
            <v>268.43900000000002</v>
          </cell>
          <cell r="Y122">
            <v>93.427000000000007</v>
          </cell>
          <cell r="Z122">
            <v>87.108800000000002</v>
          </cell>
        </row>
        <row r="123">
          <cell r="P123">
            <v>0.73</v>
          </cell>
          <cell r="Q123" t="e">
            <v>#N/A</v>
          </cell>
          <cell r="R123" t="e">
            <v>#N/A</v>
          </cell>
          <cell r="W123">
            <v>311.71899999999999</v>
          </cell>
          <cell r="X123">
            <v>278.32</v>
          </cell>
          <cell r="Y123">
            <v>95.116299999999995</v>
          </cell>
          <cell r="Z123">
            <v>88.665000000000006</v>
          </cell>
        </row>
        <row r="124">
          <cell r="P124">
            <v>0.74</v>
          </cell>
          <cell r="Q124" t="e">
            <v>#N/A</v>
          </cell>
          <cell r="R124" t="e">
            <v>#N/A</v>
          </cell>
          <cell r="W124">
            <v>331.35399999999998</v>
          </cell>
          <cell r="X124">
            <v>289.572</v>
          </cell>
          <cell r="Y124">
            <v>96.974500000000006</v>
          </cell>
          <cell r="Z124">
            <v>90.21520000000001</v>
          </cell>
        </row>
        <row r="125">
          <cell r="P125">
            <v>0.75</v>
          </cell>
          <cell r="Q125">
            <v>75.514899999999997</v>
          </cell>
          <cell r="R125">
            <v>70.633600000000001</v>
          </cell>
          <cell r="W125">
            <v>358.46899999999999</v>
          </cell>
          <cell r="X125">
            <v>302.61</v>
          </cell>
          <cell r="Y125">
            <v>98.872</v>
          </cell>
          <cell r="Z125">
            <v>91.912099999999995</v>
          </cell>
        </row>
        <row r="126">
          <cell r="P126">
            <v>0.76</v>
          </cell>
          <cell r="Q126" t="e">
            <v>#N/A</v>
          </cell>
          <cell r="R126" t="e">
            <v>#N/A</v>
          </cell>
          <cell r="X126">
            <v>320.55900000000003</v>
          </cell>
          <cell r="Y126">
            <v>100.78200000000001</v>
          </cell>
          <cell r="Z126">
            <v>93.659099999999995</v>
          </cell>
        </row>
        <row r="127">
          <cell r="P127">
            <v>0.77</v>
          </cell>
          <cell r="Q127" t="e">
            <v>#N/A</v>
          </cell>
          <cell r="R127" t="e">
            <v>#N/A</v>
          </cell>
          <cell r="X127">
            <v>344.73900000000003</v>
          </cell>
          <cell r="Y127">
            <v>102.87100000000001</v>
          </cell>
          <cell r="Z127">
            <v>95.525499999999994</v>
          </cell>
        </row>
        <row r="128">
          <cell r="P128">
            <v>0.78</v>
          </cell>
          <cell r="Q128" t="e">
            <v>#N/A</v>
          </cell>
          <cell r="R128" t="e">
            <v>#N/A</v>
          </cell>
          <cell r="Y128">
            <v>105.012</v>
          </cell>
          <cell r="Z128">
            <v>97.40679999999999</v>
          </cell>
        </row>
        <row r="129">
          <cell r="P129">
            <v>0.79</v>
          </cell>
          <cell r="Q129" t="e">
            <v>#N/A</v>
          </cell>
          <cell r="R129" t="e">
            <v>#N/A</v>
          </cell>
          <cell r="Y129">
            <v>107.17399999999999</v>
          </cell>
          <cell r="Z129">
            <v>99.359099999999998</v>
          </cell>
        </row>
        <row r="130">
          <cell r="P130">
            <v>0.8</v>
          </cell>
          <cell r="Q130">
            <v>84.242799999999988</v>
          </cell>
          <cell r="R130">
            <v>78.210999999999999</v>
          </cell>
          <cell r="Y130">
            <v>109.461</v>
          </cell>
          <cell r="Z130">
            <v>101.52</v>
          </cell>
        </row>
        <row r="131">
          <cell r="P131">
            <v>0.81</v>
          </cell>
          <cell r="Q131" t="e">
            <v>#N/A</v>
          </cell>
          <cell r="R131" t="e">
            <v>#N/A</v>
          </cell>
          <cell r="Y131">
            <v>111.923</v>
          </cell>
          <cell r="Z131">
            <v>103.71000000000001</v>
          </cell>
        </row>
        <row r="132">
          <cell r="P132">
            <v>0.82</v>
          </cell>
          <cell r="Q132" t="e">
            <v>#N/A</v>
          </cell>
          <cell r="R132" t="e">
            <v>#N/A</v>
          </cell>
          <cell r="Y132">
            <v>114.49600000000001</v>
          </cell>
          <cell r="Z132">
            <v>105.997</v>
          </cell>
        </row>
        <row r="133">
          <cell r="P133">
            <v>0.83</v>
          </cell>
          <cell r="Q133" t="e">
            <v>#N/A</v>
          </cell>
          <cell r="R133" t="e">
            <v>#N/A</v>
          </cell>
          <cell r="Y133">
            <v>117.31299999999999</v>
          </cell>
          <cell r="Z133">
            <v>108.386</v>
          </cell>
        </row>
        <row r="134">
          <cell r="P134">
            <v>0.84</v>
          </cell>
          <cell r="Q134" t="e">
            <v>#N/A</v>
          </cell>
          <cell r="R134" t="e">
            <v>#N/A</v>
          </cell>
          <cell r="Y134">
            <v>120.199</v>
          </cell>
          <cell r="Z134">
            <v>110.9725</v>
          </cell>
        </row>
        <row r="135">
          <cell r="P135">
            <v>0.85</v>
          </cell>
          <cell r="Q135">
            <v>95.248699999999999</v>
          </cell>
          <cell r="R135">
            <v>88.5625</v>
          </cell>
          <cell r="Y135">
            <v>123.209</v>
          </cell>
          <cell r="Z135">
            <v>113.559</v>
          </cell>
        </row>
        <row r="136">
          <cell r="P136">
            <v>0.86</v>
          </cell>
          <cell r="Q136" t="e">
            <v>#N/A</v>
          </cell>
          <cell r="R136" t="e">
            <v>#N/A</v>
          </cell>
          <cell r="Y136">
            <v>126.21899999999999</v>
          </cell>
          <cell r="Z136">
            <v>116.351</v>
          </cell>
        </row>
        <row r="137">
          <cell r="P137">
            <v>0.87</v>
          </cell>
          <cell r="Q137" t="e">
            <v>#N/A</v>
          </cell>
          <cell r="R137" t="e">
            <v>#N/A</v>
          </cell>
          <cell r="Y137">
            <v>129.578</v>
          </cell>
          <cell r="Z137">
            <v>119.23699999999999</v>
          </cell>
        </row>
        <row r="138">
          <cell r="P138">
            <v>0.88</v>
          </cell>
          <cell r="Q138" t="e">
            <v>#N/A</v>
          </cell>
          <cell r="R138" t="e">
            <v>#N/A</v>
          </cell>
          <cell r="Y138">
            <v>132.976</v>
          </cell>
          <cell r="Z138">
            <v>122.27000000000001</v>
          </cell>
        </row>
        <row r="139">
          <cell r="P139">
            <v>0.89</v>
          </cell>
          <cell r="Q139" t="e">
            <v>#N/A</v>
          </cell>
          <cell r="R139" t="e">
            <v>#N/A</v>
          </cell>
          <cell r="Y139">
            <v>136.77199999999999</v>
          </cell>
          <cell r="Z139">
            <v>125.432</v>
          </cell>
        </row>
        <row r="140">
          <cell r="P140">
            <v>0.9</v>
          </cell>
          <cell r="Q140">
            <v>110.65200000000002</v>
          </cell>
          <cell r="R140">
            <v>101.595</v>
          </cell>
          <cell r="Y140">
            <v>140.71300000000002</v>
          </cell>
          <cell r="Z140">
            <v>128.934</v>
          </cell>
        </row>
        <row r="141">
          <cell r="P141">
            <v>0.91</v>
          </cell>
          <cell r="Q141" t="e">
            <v>#N/A</v>
          </cell>
          <cell r="R141" t="e">
            <v>#N/A</v>
          </cell>
          <cell r="Y141">
            <v>144.98599999999999</v>
          </cell>
          <cell r="Z141">
            <v>132.56200000000001</v>
          </cell>
        </row>
        <row r="142">
          <cell r="P142">
            <v>0.92</v>
          </cell>
          <cell r="Q142" t="e">
            <v>#N/A</v>
          </cell>
          <cell r="R142" t="e">
            <v>#N/A</v>
          </cell>
          <cell r="Y142">
            <v>149.398</v>
          </cell>
          <cell r="Z142">
            <v>136.32499999999999</v>
          </cell>
        </row>
        <row r="143">
          <cell r="P143">
            <v>0.93</v>
          </cell>
          <cell r="Q143" t="e">
            <v>#N/A</v>
          </cell>
          <cell r="R143" t="e">
            <v>#N/A</v>
          </cell>
          <cell r="Y143">
            <v>153.982</v>
          </cell>
          <cell r="Z143">
            <v>140.40699999999998</v>
          </cell>
        </row>
        <row r="144">
          <cell r="P144">
            <v>0.94</v>
          </cell>
          <cell r="Q144" t="e">
            <v>#N/A</v>
          </cell>
          <cell r="R144" t="e">
            <v>#N/A</v>
          </cell>
          <cell r="Y144">
            <v>158.82400000000001</v>
          </cell>
          <cell r="Z144">
            <v>144.60599999999999</v>
          </cell>
        </row>
        <row r="145">
          <cell r="P145">
            <v>0.95</v>
          </cell>
          <cell r="Q145">
            <v>130.81</v>
          </cell>
          <cell r="R145">
            <v>120.261</v>
          </cell>
          <cell r="Y145">
            <v>163.88100000000003</v>
          </cell>
          <cell r="Z145">
            <v>149.065</v>
          </cell>
        </row>
        <row r="146">
          <cell r="P146">
            <v>0.96</v>
          </cell>
          <cell r="Q146" t="e">
            <v>#N/A</v>
          </cell>
          <cell r="R146" t="e">
            <v>#N/A</v>
          </cell>
          <cell r="Y146">
            <v>168.91300000000001</v>
          </cell>
          <cell r="Z146">
            <v>153.64000000000001</v>
          </cell>
        </row>
        <row r="147">
          <cell r="P147">
            <v>0.97</v>
          </cell>
          <cell r="Q147" t="e">
            <v>#N/A</v>
          </cell>
          <cell r="R147" t="e">
            <v>#N/A</v>
          </cell>
          <cell r="Y147">
            <v>174.33499999999998</v>
          </cell>
          <cell r="Z147">
            <v>158.33799999999999</v>
          </cell>
        </row>
        <row r="148">
          <cell r="P148">
            <v>0.98</v>
          </cell>
          <cell r="Q148" t="e">
            <v>#N/A</v>
          </cell>
          <cell r="R148" t="e">
            <v>#N/A</v>
          </cell>
          <cell r="Y148">
            <v>179.79199999999997</v>
          </cell>
          <cell r="Z148">
            <v>163.399</v>
          </cell>
        </row>
        <row r="149">
          <cell r="P149">
            <v>0.99</v>
          </cell>
          <cell r="Q149" t="e">
            <v>#N/A</v>
          </cell>
          <cell r="R149" t="e">
            <v>#N/A</v>
          </cell>
          <cell r="Y149">
            <v>185.73499999999999</v>
          </cell>
          <cell r="Z149">
            <v>168.70000000000002</v>
          </cell>
        </row>
        <row r="150">
          <cell r="P150">
            <v>1</v>
          </cell>
          <cell r="Q150">
            <v>155.858</v>
          </cell>
          <cell r="R150">
            <v>141.792</v>
          </cell>
          <cell r="Y150">
            <v>192.20500000000001</v>
          </cell>
          <cell r="Z150">
            <v>174.33800000000002</v>
          </cell>
        </row>
        <row r="151">
          <cell r="P151">
            <v>1.01</v>
          </cell>
          <cell r="Q151" t="e">
            <v>#N/A</v>
          </cell>
          <cell r="R151" t="e">
            <v>#N/A</v>
          </cell>
          <cell r="Y151">
            <v>199.44299999999998</v>
          </cell>
          <cell r="Z151">
            <v>180.01400000000001</v>
          </cell>
        </row>
        <row r="152">
          <cell r="P152">
            <v>1.02</v>
          </cell>
          <cell r="Q152" t="e">
            <v>#N/A</v>
          </cell>
          <cell r="R152" t="e">
            <v>#N/A</v>
          </cell>
          <cell r="Y152">
            <v>207.739</v>
          </cell>
          <cell r="Z152">
            <v>186.57599999999999</v>
          </cell>
        </row>
        <row r="153">
          <cell r="P153">
            <v>1.03</v>
          </cell>
          <cell r="Q153" t="e">
            <v>#N/A</v>
          </cell>
          <cell r="R153" t="e">
            <v>#N/A</v>
          </cell>
          <cell r="Y153">
            <v>217.64500000000001</v>
          </cell>
          <cell r="Z153">
            <v>194.30499999999998</v>
          </cell>
        </row>
        <row r="154">
          <cell r="P154">
            <v>1.04</v>
          </cell>
          <cell r="Q154" t="e">
            <v>#N/A</v>
          </cell>
          <cell r="R154" t="e">
            <v>#N/A</v>
          </cell>
          <cell r="Y154">
            <v>230.471</v>
          </cell>
          <cell r="Z154">
            <v>203.11699999999999</v>
          </cell>
        </row>
        <row r="155">
          <cell r="P155">
            <v>1.05</v>
          </cell>
          <cell r="Q155">
            <v>190.84299999999999</v>
          </cell>
          <cell r="R155">
            <v>171.678</v>
          </cell>
          <cell r="Y155">
            <v>247.03800000000001</v>
          </cell>
          <cell r="Z155">
            <v>214.34899999999999</v>
          </cell>
        </row>
        <row r="156">
          <cell r="P156">
            <v>1.06</v>
          </cell>
          <cell r="Q156">
            <v>267.70699999999999</v>
          </cell>
          <cell r="R156" t="e">
            <v>#N/A</v>
          </cell>
          <cell r="Y156">
            <v>268.51</v>
          </cell>
          <cell r="Z156">
            <v>229.23599999999999</v>
          </cell>
        </row>
        <row r="157">
          <cell r="P157">
            <v>1.07</v>
          </cell>
          <cell r="Q157">
            <v>301.25200000000001</v>
          </cell>
          <cell r="R157">
            <v>221.98899999999998</v>
          </cell>
          <cell r="Y157">
            <v>302.51499999999999</v>
          </cell>
          <cell r="Z157">
            <v>248.97899999999998</v>
          </cell>
        </row>
        <row r="158">
          <cell r="P158">
            <v>1.08</v>
          </cell>
          <cell r="Q158">
            <v>348.62400000000002</v>
          </cell>
          <cell r="R158">
            <v>268.21999999999997</v>
          </cell>
          <cell r="Y158">
            <v>361.89799999999997</v>
          </cell>
          <cell r="Z158">
            <v>281.31</v>
          </cell>
        </row>
        <row r="159">
          <cell r="P159">
            <v>1.0900000000000001</v>
          </cell>
          <cell r="Q159">
            <v>420.48400000000004</v>
          </cell>
          <cell r="R159">
            <v>306.33299999999997</v>
          </cell>
          <cell r="Z159">
            <v>331.59800000000001</v>
          </cell>
        </row>
        <row r="160">
          <cell r="P160">
            <v>1.1000000000000001</v>
          </cell>
          <cell r="Q160">
            <v>511.29399999999998</v>
          </cell>
          <cell r="R160">
            <v>356.25700000000001</v>
          </cell>
          <cell r="Z160">
            <v>394.012</v>
          </cell>
        </row>
        <row r="161">
          <cell r="P161">
            <v>1.105</v>
          </cell>
          <cell r="R161">
            <v>419.75900000000001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zoomScaleNormal="100" workbookViewId="0">
      <selection activeCell="H24" sqref="H24"/>
    </sheetView>
  </sheetViews>
  <sheetFormatPr defaultRowHeight="15" x14ac:dyDescent="0.25"/>
  <cols>
    <col min="10" max="10" width="18" customWidth="1"/>
  </cols>
  <sheetData>
    <row r="1" spans="1:23" x14ac:dyDescent="0.25">
      <c r="A1" s="102"/>
      <c r="B1" s="102"/>
      <c r="G1" s="102"/>
      <c r="H1" s="102"/>
    </row>
    <row r="2" spans="1:23" x14ac:dyDescent="0.25">
      <c r="A2" s="101" t="s">
        <v>20</v>
      </c>
      <c r="B2" s="101"/>
      <c r="C2" s="101" t="s">
        <v>19</v>
      </c>
      <c r="D2" s="101"/>
      <c r="E2" s="101" t="s">
        <v>18</v>
      </c>
      <c r="F2" s="101"/>
      <c r="G2" s="102"/>
      <c r="H2" s="102"/>
      <c r="V2">
        <v>16</v>
      </c>
      <c r="W2" t="s">
        <v>15</v>
      </c>
    </row>
    <row r="3" spans="1:23" x14ac:dyDescent="0.25">
      <c r="A3" s="3">
        <v>0</v>
      </c>
      <c r="B3" s="4">
        <v>0</v>
      </c>
      <c r="C3" s="3">
        <v>0</v>
      </c>
      <c r="D3" s="4">
        <v>0</v>
      </c>
      <c r="E3" s="3" t="s">
        <v>16</v>
      </c>
      <c r="F3" s="3" t="s">
        <v>17</v>
      </c>
    </row>
    <row r="4" spans="1:23" x14ac:dyDescent="0.25">
      <c r="A4" s="3">
        <v>0.2</v>
      </c>
      <c r="B4" s="4">
        <v>1.73946</v>
      </c>
      <c r="C4" s="3">
        <v>0.2</v>
      </c>
      <c r="D4" s="4">
        <v>1.8676699999999999</v>
      </c>
      <c r="E4" s="103">
        <v>0</v>
      </c>
      <c r="F4" s="103">
        <v>0</v>
      </c>
      <c r="H4" s="1"/>
    </row>
    <row r="5" spans="1:23" x14ac:dyDescent="0.25">
      <c r="A5" s="3">
        <v>0.4</v>
      </c>
      <c r="B5" s="4">
        <v>3.5590199999999999</v>
      </c>
      <c r="C5" s="3">
        <v>0.4</v>
      </c>
      <c r="D5" s="4">
        <v>3.8272599999999999</v>
      </c>
      <c r="E5" s="103">
        <v>0.14873239436619717</v>
      </c>
      <c r="F5" s="103">
        <v>1.1904761904761905</v>
      </c>
      <c r="H5" s="1"/>
    </row>
    <row r="6" spans="1:23" x14ac:dyDescent="0.25">
      <c r="A6" s="3">
        <v>0.6</v>
      </c>
      <c r="B6" s="4">
        <v>5.5069499999999998</v>
      </c>
      <c r="C6" s="3">
        <v>0.6</v>
      </c>
      <c r="D6" s="4">
        <v>5.9331699999999996</v>
      </c>
      <c r="E6" s="103">
        <v>0.26338028169014083</v>
      </c>
      <c r="F6" s="103">
        <v>2.018633540372671</v>
      </c>
      <c r="H6" s="1"/>
    </row>
    <row r="7" spans="1:23" x14ac:dyDescent="0.25">
      <c r="A7" s="3">
        <v>0.8</v>
      </c>
      <c r="B7" s="4">
        <v>8.5427800000000005</v>
      </c>
      <c r="C7" s="3">
        <v>0.8</v>
      </c>
      <c r="D7" s="4">
        <v>9.2167100000000008</v>
      </c>
      <c r="E7" s="103">
        <v>0.37492957746478878</v>
      </c>
      <c r="F7" s="103">
        <v>2.8985507246376812</v>
      </c>
      <c r="H7" s="1"/>
    </row>
    <row r="8" spans="1:23" x14ac:dyDescent="0.25">
      <c r="A8" s="3">
        <v>0.9</v>
      </c>
      <c r="B8" s="4">
        <v>11.8375</v>
      </c>
      <c r="C8" s="3">
        <v>0.9</v>
      </c>
      <c r="D8" s="4">
        <v>12.7715</v>
      </c>
      <c r="E8" s="103">
        <v>0.4802816901408451</v>
      </c>
      <c r="F8" s="103">
        <v>3.674948240165631</v>
      </c>
      <c r="H8" s="1"/>
    </row>
    <row r="9" spans="1:23" x14ac:dyDescent="0.25">
      <c r="A9" s="3">
        <v>1</v>
      </c>
      <c r="B9" s="4">
        <v>17.236699999999999</v>
      </c>
      <c r="C9" s="3">
        <v>1</v>
      </c>
      <c r="D9" s="4">
        <v>18.725999999999999</v>
      </c>
      <c r="E9" s="103">
        <v>0.58563380281690136</v>
      </c>
      <c r="F9" s="103">
        <v>4.6066252587991716</v>
      </c>
      <c r="H9" s="1"/>
    </row>
    <row r="10" spans="1:23" x14ac:dyDescent="0.25">
      <c r="A10" s="3">
        <v>1.05</v>
      </c>
      <c r="B10" s="4">
        <v>23.246300000000002</v>
      </c>
      <c r="C10" s="3">
        <v>1.05</v>
      </c>
      <c r="D10" s="4">
        <v>25.824000000000002</v>
      </c>
      <c r="E10" s="103">
        <v>0.63521126760563384</v>
      </c>
      <c r="F10" s="103">
        <v>5.0724637681159424</v>
      </c>
      <c r="H10" s="1"/>
    </row>
    <row r="11" spans="1:23" x14ac:dyDescent="0.25">
      <c r="A11" s="3">
        <v>1.06</v>
      </c>
      <c r="B11" s="4">
        <v>25.831700000000001</v>
      </c>
      <c r="C11" s="3">
        <v>1.06</v>
      </c>
      <c r="D11" s="4">
        <v>29.856300000000001</v>
      </c>
      <c r="E11" s="103">
        <v>0.68478873239436622</v>
      </c>
      <c r="F11" s="103">
        <v>5.6418219461697721</v>
      </c>
      <c r="H11" s="1"/>
    </row>
    <row r="12" spans="1:23" x14ac:dyDescent="0.25">
      <c r="A12" s="3">
        <v>1.07</v>
      </c>
      <c r="B12" s="4">
        <v>28</v>
      </c>
      <c r="C12" s="3">
        <v>1.07</v>
      </c>
      <c r="D12" s="4">
        <v>31.204000000000001</v>
      </c>
      <c r="E12" s="103">
        <v>0.7343661971830987</v>
      </c>
      <c r="F12" s="103">
        <v>6.3146997929606625</v>
      </c>
      <c r="H12" s="1"/>
    </row>
    <row r="13" spans="1:23" x14ac:dyDescent="0.25">
      <c r="A13" s="3"/>
      <c r="B13" s="3"/>
      <c r="C13" s="3"/>
      <c r="D13" s="4"/>
      <c r="E13" s="103">
        <v>0.80563380281690145</v>
      </c>
      <c r="F13" s="103">
        <v>7.4016563146997933</v>
      </c>
    </row>
    <row r="14" spans="1:23" x14ac:dyDescent="0.25">
      <c r="A14" s="5"/>
      <c r="B14" s="4"/>
      <c r="C14" s="5"/>
      <c r="D14" s="4"/>
      <c r="E14" s="103">
        <v>0.85211267605633811</v>
      </c>
      <c r="F14" s="103">
        <v>8.3333333333333321</v>
      </c>
    </row>
    <row r="15" spans="1:23" x14ac:dyDescent="0.25">
      <c r="A15" s="5"/>
      <c r="B15" s="4"/>
      <c r="C15" s="5"/>
      <c r="D15" s="4"/>
      <c r="E15" s="103">
        <v>0.88929577464788745</v>
      </c>
      <c r="F15" s="103">
        <v>9.1097308488612825</v>
      </c>
    </row>
    <row r="16" spans="1:23" x14ac:dyDescent="0.25">
      <c r="A16" s="3"/>
      <c r="B16" s="4"/>
      <c r="C16" s="5"/>
      <c r="D16" s="4"/>
      <c r="E16" s="103">
        <v>0.93267605633802819</v>
      </c>
      <c r="F16" s="103">
        <v>10.559006211180124</v>
      </c>
    </row>
    <row r="17" spans="1:6" x14ac:dyDescent="0.25">
      <c r="A17" s="3"/>
      <c r="B17" s="4"/>
      <c r="C17" s="5"/>
      <c r="D17" s="4"/>
      <c r="E17" s="103">
        <v>0.96056338028169019</v>
      </c>
      <c r="F17" s="103">
        <v>11.697722567287784</v>
      </c>
    </row>
    <row r="18" spans="1:6" x14ac:dyDescent="0.25">
      <c r="A18" s="3"/>
      <c r="B18" s="4"/>
      <c r="C18" s="5"/>
      <c r="D18" s="4"/>
      <c r="E18" s="103">
        <v>0.99464788732394371</v>
      </c>
      <c r="F18" s="103">
        <v>13.302277432712215</v>
      </c>
    </row>
    <row r="19" spans="1:6" x14ac:dyDescent="0.25">
      <c r="A19" s="3"/>
      <c r="B19" s="4"/>
      <c r="C19" s="5"/>
      <c r="D19" s="4"/>
      <c r="E19" s="103">
        <v>1.0287323943661972</v>
      </c>
      <c r="F19" s="103">
        <v>15.217391304347828</v>
      </c>
    </row>
    <row r="20" spans="1:6" x14ac:dyDescent="0.25">
      <c r="A20" s="3"/>
      <c r="B20" s="4"/>
      <c r="C20" s="5"/>
      <c r="D20" s="4"/>
      <c r="E20" s="103">
        <v>1.0566197183098593</v>
      </c>
      <c r="F20" s="103">
        <v>17.028985507246379</v>
      </c>
    </row>
    <row r="21" spans="1:6" x14ac:dyDescent="0.25">
      <c r="A21" s="3"/>
      <c r="B21" s="4"/>
      <c r="C21" s="5"/>
      <c r="D21" s="4"/>
      <c r="E21" s="103">
        <v>1.075211267605634</v>
      </c>
      <c r="F21" s="103">
        <v>18.685300207039337</v>
      </c>
    </row>
    <row r="22" spans="1:6" x14ac:dyDescent="0.25">
      <c r="A22" s="3"/>
      <c r="B22" s="4"/>
      <c r="C22" s="5"/>
      <c r="D22" s="4"/>
      <c r="E22" s="103">
        <v>1.0876056338028171</v>
      </c>
      <c r="F22" s="103">
        <v>19.927536231884059</v>
      </c>
    </row>
    <row r="23" spans="1:6" x14ac:dyDescent="0.25">
      <c r="A23" s="3"/>
      <c r="B23" s="4"/>
      <c r="C23" s="5"/>
      <c r="D23" s="4"/>
      <c r="E23" s="103">
        <v>1.1000000000000001</v>
      </c>
      <c r="F23" s="103">
        <v>21.687370600414081</v>
      </c>
    </row>
    <row r="24" spans="1:6" x14ac:dyDescent="0.25">
      <c r="A24" s="3"/>
      <c r="B24" s="4"/>
      <c r="C24" s="5"/>
      <c r="D24" s="4"/>
      <c r="E24" s="103">
        <v>1.1123943661971831</v>
      </c>
      <c r="F24" s="103">
        <v>23.55072463768116</v>
      </c>
    </row>
    <row r="26" spans="1:6" x14ac:dyDescent="0.25">
      <c r="C26" s="1"/>
    </row>
  </sheetData>
  <mergeCells count="6">
    <mergeCell ref="G2:H2"/>
    <mergeCell ref="E2:F2"/>
    <mergeCell ref="G1:H1"/>
    <mergeCell ref="A1:B1"/>
    <mergeCell ref="A2:B2"/>
    <mergeCell ref="C2:D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topLeftCell="H16" zoomScale="115" zoomScaleNormal="115" workbookViewId="0">
      <selection activeCell="P103" sqref="P103"/>
    </sheetView>
  </sheetViews>
  <sheetFormatPr defaultRowHeight="15" x14ac:dyDescent="0.25"/>
  <cols>
    <col min="2" max="4" width="9.140625" style="9"/>
    <col min="5" max="7" width="9.140625" style="10"/>
    <col min="10" max="10" width="6.140625" style="72" bestFit="1" customWidth="1"/>
    <col min="11" max="11" width="9.140625" style="72"/>
    <col min="12" max="14" width="9.140625" style="78"/>
    <col min="15" max="15" width="13.7109375" style="88" bestFit="1" customWidth="1"/>
    <col min="16" max="16" width="13.7109375" customWidth="1"/>
    <col min="22" max="22" width="9.140625" style="2"/>
    <col min="24" max="24" width="10.28515625" bestFit="1" customWidth="1"/>
  </cols>
  <sheetData>
    <row r="1" spans="1:26" x14ac:dyDescent="0.25">
      <c r="A1" s="8"/>
      <c r="B1" s="15" t="s">
        <v>24</v>
      </c>
      <c r="C1" s="15" t="s">
        <v>25</v>
      </c>
      <c r="D1" s="15" t="s">
        <v>26</v>
      </c>
      <c r="E1" s="16" t="str">
        <f>B1</f>
        <v>mesa sup</v>
      </c>
      <c r="F1" s="16" t="str">
        <f t="shared" ref="F1:G1" si="0">C1</f>
        <v xml:space="preserve">alma </v>
      </c>
      <c r="G1" s="16" t="str">
        <f t="shared" si="0"/>
        <v>mesa inf</v>
      </c>
      <c r="H1" s="8" t="s">
        <v>27</v>
      </c>
      <c r="I1" s="8" t="s">
        <v>28</v>
      </c>
      <c r="J1" s="70" t="s">
        <v>29</v>
      </c>
      <c r="K1" s="70" t="s">
        <v>30</v>
      </c>
      <c r="O1" s="86"/>
      <c r="P1" s="8"/>
      <c r="Q1" s="8"/>
    </row>
    <row r="2" spans="1:26" x14ac:dyDescent="0.25">
      <c r="A2" s="11">
        <v>1</v>
      </c>
      <c r="B2" s="12">
        <v>0</v>
      </c>
      <c r="C2" s="12">
        <v>0</v>
      </c>
      <c r="D2" s="12">
        <v>16</v>
      </c>
      <c r="E2" s="13">
        <v>0</v>
      </c>
      <c r="F2" s="13">
        <v>0</v>
      </c>
      <c r="G2" s="13">
        <v>10</v>
      </c>
      <c r="H2" s="17">
        <f>B2*$X$5/20+C2*$Y$5/10+D2*$X$5/20</f>
        <v>28.160000000000004</v>
      </c>
      <c r="I2" s="17">
        <f>E2*$X$5/20+F2*$Y$5/10+G2*$X$5/20</f>
        <v>17.600000000000001</v>
      </c>
      <c r="J2" s="62">
        <f t="shared" ref="J2:J25" si="1">100*H2/$Z$5</f>
        <v>31.905733061409475</v>
      </c>
      <c r="K2" s="62">
        <f t="shared" ref="K2:K25" si="2">100*I2/$Z$5</f>
        <v>19.94108316338092</v>
      </c>
      <c r="L2" s="77">
        <v>1</v>
      </c>
      <c r="M2" s="77">
        <f>J2</f>
        <v>31.905733061409475</v>
      </c>
      <c r="N2" s="77">
        <f>J38</f>
        <v>55.947136563876654</v>
      </c>
      <c r="O2" s="87">
        <f>J74</f>
        <v>54.047133469295261</v>
      </c>
      <c r="P2" s="14"/>
      <c r="Q2" s="14"/>
      <c r="R2" s="6"/>
      <c r="S2" s="7" t="s">
        <v>5</v>
      </c>
      <c r="T2" s="7" t="s">
        <v>6</v>
      </c>
      <c r="U2" s="7" t="s">
        <v>7</v>
      </c>
      <c r="V2" s="90" t="s">
        <v>8</v>
      </c>
      <c r="W2" s="7" t="s">
        <v>9</v>
      </c>
      <c r="X2" s="7" t="s">
        <v>21</v>
      </c>
      <c r="Y2" s="7" t="s">
        <v>22</v>
      </c>
      <c r="Z2" s="7" t="s">
        <v>23</v>
      </c>
    </row>
    <row r="3" spans="1:26" x14ac:dyDescent="0.25">
      <c r="A3" s="11">
        <v>2</v>
      </c>
      <c r="B3" s="12">
        <v>0</v>
      </c>
      <c r="C3" s="12">
        <v>0</v>
      </c>
      <c r="D3" s="12">
        <v>10</v>
      </c>
      <c r="E3" s="13">
        <v>0</v>
      </c>
      <c r="F3" s="13">
        <v>0</v>
      </c>
      <c r="G3" s="13">
        <v>6</v>
      </c>
      <c r="H3" s="17">
        <f t="shared" ref="H3:H25" si="3">B3*$X$5/20+C3*$Y$5/10+D3*$X$5/20</f>
        <v>17.600000000000001</v>
      </c>
      <c r="I3" s="17">
        <f t="shared" ref="I3:I25" si="4">E3*$X$5/20+F3*$Y$5/10+G3*$X$5/20</f>
        <v>10.56</v>
      </c>
      <c r="J3" s="62">
        <f t="shared" si="1"/>
        <v>19.94108316338092</v>
      </c>
      <c r="K3" s="62">
        <f t="shared" si="2"/>
        <v>11.964649898028551</v>
      </c>
      <c r="L3" s="77">
        <v>2</v>
      </c>
      <c r="M3" s="77">
        <f>K2</f>
        <v>19.94108316338092</v>
      </c>
      <c r="N3" s="77">
        <f>K38</f>
        <v>55.947136563876654</v>
      </c>
      <c r="O3" s="87">
        <f>K74</f>
        <v>54.047133469295261</v>
      </c>
      <c r="P3" s="14"/>
      <c r="Q3" s="14"/>
      <c r="R3" s="21" t="s">
        <v>0</v>
      </c>
      <c r="S3" s="22">
        <v>16</v>
      </c>
      <c r="T3" s="22">
        <v>1.3</v>
      </c>
      <c r="U3" s="22">
        <v>0.8</v>
      </c>
      <c r="V3" s="91">
        <v>0.74399999999999999</v>
      </c>
      <c r="W3" s="23">
        <v>0.74450000000000005</v>
      </c>
      <c r="X3" s="21">
        <f>S3*T3</f>
        <v>20.8</v>
      </c>
      <c r="Y3" s="10">
        <f>U3*V3*2+U3*W3*16</f>
        <v>10.72</v>
      </c>
      <c r="Z3" s="10">
        <f>2*X3+Y3</f>
        <v>52.32</v>
      </c>
    </row>
    <row r="4" spans="1:26" x14ac:dyDescent="0.25">
      <c r="A4" s="11">
        <v>3</v>
      </c>
      <c r="B4" s="12">
        <v>0</v>
      </c>
      <c r="C4" s="12">
        <v>0</v>
      </c>
      <c r="D4" s="12">
        <v>4</v>
      </c>
      <c r="E4" s="13">
        <v>0</v>
      </c>
      <c r="F4" s="13">
        <v>0</v>
      </c>
      <c r="G4" s="13">
        <v>0</v>
      </c>
      <c r="H4" s="17">
        <f t="shared" si="3"/>
        <v>7.0400000000000009</v>
      </c>
      <c r="I4" s="17">
        <f t="shared" si="4"/>
        <v>0</v>
      </c>
      <c r="J4" s="62">
        <f t="shared" si="1"/>
        <v>7.9764332653523686</v>
      </c>
      <c r="K4" s="62">
        <f t="shared" si="2"/>
        <v>0</v>
      </c>
      <c r="L4" s="77">
        <v>3</v>
      </c>
      <c r="M4" s="77">
        <f>J3</f>
        <v>19.94108316338092</v>
      </c>
      <c r="N4" s="77">
        <f>J39</f>
        <v>34.008810572687224</v>
      </c>
      <c r="O4" s="87">
        <f>J75</f>
        <v>25.952866530704739</v>
      </c>
      <c r="P4" s="14"/>
      <c r="Q4" s="14"/>
      <c r="R4" s="34" t="s">
        <v>10</v>
      </c>
      <c r="S4" s="35">
        <v>20</v>
      </c>
      <c r="T4" s="36">
        <v>1.75</v>
      </c>
      <c r="U4" s="36">
        <v>1</v>
      </c>
      <c r="V4" s="92">
        <v>0.91639999999999999</v>
      </c>
      <c r="W4" s="37">
        <v>0.91669999999999996</v>
      </c>
      <c r="X4" s="34">
        <f t="shared" ref="X4:X12" si="5">S4*T4</f>
        <v>35</v>
      </c>
      <c r="Y4" s="38">
        <f t="shared" ref="Y4:Y12" si="6">U4*V4*2+U4*W4*16</f>
        <v>16.5</v>
      </c>
      <c r="Z4" s="38">
        <f t="shared" ref="Z4:Z12" si="7">2*X4+Y4</f>
        <v>86.5</v>
      </c>
    </row>
    <row r="5" spans="1:26" x14ac:dyDescent="0.25">
      <c r="A5" s="11">
        <v>4</v>
      </c>
      <c r="B5" s="12">
        <v>0</v>
      </c>
      <c r="C5" s="12">
        <v>0</v>
      </c>
      <c r="D5" s="12">
        <v>0</v>
      </c>
      <c r="E5" s="13">
        <v>0</v>
      </c>
      <c r="F5" s="13">
        <v>0</v>
      </c>
      <c r="G5" s="13">
        <v>0</v>
      </c>
      <c r="H5" s="17">
        <f t="shared" si="3"/>
        <v>0</v>
      </c>
      <c r="I5" s="17">
        <f t="shared" si="4"/>
        <v>0</v>
      </c>
      <c r="J5" s="62">
        <f t="shared" si="1"/>
        <v>0</v>
      </c>
      <c r="K5" s="62">
        <f t="shared" si="2"/>
        <v>0</v>
      </c>
      <c r="L5" s="77">
        <v>4</v>
      </c>
      <c r="M5" s="77">
        <f>K3</f>
        <v>11.964649898028551</v>
      </c>
      <c r="N5" s="77">
        <f>K39</f>
        <v>25.991189427312776</v>
      </c>
      <c r="O5" s="87">
        <f>K75</f>
        <v>13.988216632676183</v>
      </c>
      <c r="P5" s="14"/>
      <c r="Q5" s="14"/>
      <c r="R5" s="18" t="s">
        <v>1</v>
      </c>
      <c r="S5" s="18">
        <v>22</v>
      </c>
      <c r="T5" s="18">
        <v>1.6</v>
      </c>
      <c r="U5" s="18">
        <v>0.95</v>
      </c>
      <c r="V5" s="93">
        <v>1.044</v>
      </c>
      <c r="W5" s="19">
        <v>1.0445</v>
      </c>
      <c r="X5" s="18">
        <f t="shared" si="5"/>
        <v>35.200000000000003</v>
      </c>
      <c r="Y5" s="20">
        <f t="shared" si="6"/>
        <v>17.86</v>
      </c>
      <c r="Z5" s="20">
        <f t="shared" si="7"/>
        <v>88.26</v>
      </c>
    </row>
    <row r="6" spans="1:26" x14ac:dyDescent="0.25">
      <c r="A6" s="11">
        <v>5</v>
      </c>
      <c r="B6" s="12">
        <v>0</v>
      </c>
      <c r="C6" s="12">
        <v>0</v>
      </c>
      <c r="D6" s="12">
        <v>0</v>
      </c>
      <c r="E6" s="13">
        <v>0</v>
      </c>
      <c r="F6" s="13">
        <v>0</v>
      </c>
      <c r="G6" s="13">
        <v>0</v>
      </c>
      <c r="H6" s="17">
        <f t="shared" si="3"/>
        <v>0</v>
      </c>
      <c r="I6" s="17">
        <f t="shared" si="4"/>
        <v>0</v>
      </c>
      <c r="J6" s="62">
        <f t="shared" si="1"/>
        <v>0</v>
      </c>
      <c r="K6" s="62">
        <f t="shared" si="2"/>
        <v>0</v>
      </c>
      <c r="L6" s="77">
        <v>5</v>
      </c>
      <c r="M6" s="77">
        <f>J4</f>
        <v>7.9764332653523686</v>
      </c>
      <c r="N6" s="77">
        <f>J40</f>
        <v>20</v>
      </c>
      <c r="O6" s="87">
        <f>J76</f>
        <v>11.964649898028551</v>
      </c>
      <c r="P6" s="14"/>
      <c r="Q6" s="14"/>
      <c r="R6" s="29" t="s">
        <v>11</v>
      </c>
      <c r="S6" s="30">
        <v>24</v>
      </c>
      <c r="T6" s="30">
        <v>1.7</v>
      </c>
      <c r="U6" s="30">
        <v>1</v>
      </c>
      <c r="V6" s="94">
        <v>1.1140000000000001</v>
      </c>
      <c r="W6" s="31">
        <v>1.1445000000000001</v>
      </c>
      <c r="X6" s="29">
        <f t="shared" si="5"/>
        <v>40.799999999999997</v>
      </c>
      <c r="Y6" s="32">
        <f t="shared" si="6"/>
        <v>20.540000000000003</v>
      </c>
      <c r="Z6" s="32">
        <f t="shared" si="7"/>
        <v>102.14</v>
      </c>
    </row>
    <row r="7" spans="1:26" x14ac:dyDescent="0.25">
      <c r="A7" s="11">
        <v>6</v>
      </c>
      <c r="B7" s="12">
        <v>0</v>
      </c>
      <c r="C7" s="12">
        <v>0</v>
      </c>
      <c r="D7" s="12">
        <v>0</v>
      </c>
      <c r="E7" s="13">
        <v>2</v>
      </c>
      <c r="F7" s="13">
        <v>0</v>
      </c>
      <c r="G7" s="13">
        <v>0</v>
      </c>
      <c r="H7" s="17">
        <f t="shared" si="3"/>
        <v>0</v>
      </c>
      <c r="I7" s="17">
        <f t="shared" si="4"/>
        <v>3.5200000000000005</v>
      </c>
      <c r="J7" s="62">
        <f t="shared" si="1"/>
        <v>0</v>
      </c>
      <c r="K7" s="62">
        <f t="shared" si="2"/>
        <v>3.9882166326761843</v>
      </c>
      <c r="L7" s="77">
        <v>6</v>
      </c>
      <c r="M7" s="77">
        <f>K4</f>
        <v>0</v>
      </c>
      <c r="N7" s="77">
        <f>K40</f>
        <v>11.982378854625551</v>
      </c>
      <c r="O7" s="87">
        <f>K76</f>
        <v>0</v>
      </c>
      <c r="P7" s="14"/>
      <c r="Q7" s="14"/>
      <c r="R7" s="25" t="s">
        <v>12</v>
      </c>
      <c r="S7" s="26">
        <v>26</v>
      </c>
      <c r="T7" s="26">
        <v>1.75</v>
      </c>
      <c r="U7" s="26">
        <v>1</v>
      </c>
      <c r="V7" s="95">
        <v>1.25</v>
      </c>
      <c r="W7" s="27">
        <v>1.25</v>
      </c>
      <c r="X7" s="25">
        <f t="shared" si="5"/>
        <v>45.5</v>
      </c>
      <c r="Y7" s="9">
        <f t="shared" si="6"/>
        <v>22.5</v>
      </c>
      <c r="Z7" s="9">
        <f t="shared" si="7"/>
        <v>113.5</v>
      </c>
    </row>
    <row r="8" spans="1:26" x14ac:dyDescent="0.25">
      <c r="A8" s="11">
        <v>7</v>
      </c>
      <c r="B8" s="12">
        <v>0</v>
      </c>
      <c r="C8" s="12">
        <v>0</v>
      </c>
      <c r="D8" s="12">
        <v>4</v>
      </c>
      <c r="E8" s="13">
        <v>0</v>
      </c>
      <c r="F8" s="13">
        <v>0</v>
      </c>
      <c r="G8" s="13">
        <v>4</v>
      </c>
      <c r="H8" s="17">
        <f t="shared" si="3"/>
        <v>7.0400000000000009</v>
      </c>
      <c r="I8" s="17">
        <f t="shared" si="4"/>
        <v>7.0400000000000009</v>
      </c>
      <c r="J8" s="62">
        <f t="shared" si="1"/>
        <v>7.9764332653523686</v>
      </c>
      <c r="K8" s="62">
        <f t="shared" si="2"/>
        <v>7.9764332653523686</v>
      </c>
      <c r="L8" s="77">
        <v>7</v>
      </c>
      <c r="M8" s="77">
        <f>J5</f>
        <v>0</v>
      </c>
      <c r="N8" s="77">
        <f>J41</f>
        <v>20</v>
      </c>
      <c r="O8" s="87">
        <f>J77</f>
        <v>0</v>
      </c>
      <c r="P8" s="14"/>
      <c r="Q8" s="14"/>
      <c r="R8" s="57" t="s">
        <v>2</v>
      </c>
      <c r="S8" s="58">
        <v>12</v>
      </c>
      <c r="T8" s="58">
        <v>0.98</v>
      </c>
      <c r="U8" s="58">
        <v>0.62</v>
      </c>
      <c r="V8" s="96">
        <v>1.224</v>
      </c>
      <c r="W8" s="59">
        <v>1.2244999999999999</v>
      </c>
      <c r="X8" s="57">
        <f t="shared" si="5"/>
        <v>11.76</v>
      </c>
      <c r="Y8" s="60">
        <f t="shared" si="6"/>
        <v>13.6648</v>
      </c>
      <c r="Z8" s="60">
        <f t="shared" si="7"/>
        <v>37.184799999999996</v>
      </c>
    </row>
    <row r="9" spans="1:26" x14ac:dyDescent="0.25">
      <c r="A9" s="11">
        <v>8</v>
      </c>
      <c r="B9" s="12">
        <v>4</v>
      </c>
      <c r="C9" s="12">
        <v>0</v>
      </c>
      <c r="D9" s="12">
        <v>0</v>
      </c>
      <c r="E9" s="13">
        <v>2</v>
      </c>
      <c r="F9" s="13">
        <v>0</v>
      </c>
      <c r="G9" s="13">
        <v>0</v>
      </c>
      <c r="H9" s="17">
        <f t="shared" si="3"/>
        <v>7.0400000000000009</v>
      </c>
      <c r="I9" s="17">
        <f t="shared" si="4"/>
        <v>3.5200000000000005</v>
      </c>
      <c r="J9" s="62">
        <f t="shared" si="1"/>
        <v>7.9764332653523686</v>
      </c>
      <c r="K9" s="62">
        <f t="shared" si="2"/>
        <v>3.9882166326761843</v>
      </c>
      <c r="L9" s="77">
        <v>8</v>
      </c>
      <c r="M9" s="77">
        <f>K5</f>
        <v>0</v>
      </c>
      <c r="N9" s="77">
        <f>K41</f>
        <v>20</v>
      </c>
      <c r="O9" s="87">
        <f>K77</f>
        <v>11.964649898028551</v>
      </c>
      <c r="P9" s="14"/>
      <c r="Q9" s="14"/>
      <c r="R9" s="53" t="s">
        <v>13</v>
      </c>
      <c r="S9" s="54">
        <v>15</v>
      </c>
      <c r="T9" s="54">
        <v>1.07</v>
      </c>
      <c r="U9" s="54">
        <v>0.71</v>
      </c>
      <c r="V9" s="97">
        <v>1.5476000000000001</v>
      </c>
      <c r="W9" s="55">
        <v>1.5478000000000001</v>
      </c>
      <c r="X9" s="53">
        <f t="shared" si="5"/>
        <v>16.05</v>
      </c>
      <c r="Y9" s="56">
        <f t="shared" si="6"/>
        <v>19.7806</v>
      </c>
      <c r="Z9" s="56">
        <f t="shared" si="7"/>
        <v>51.880600000000001</v>
      </c>
    </row>
    <row r="10" spans="1:26" x14ac:dyDescent="0.25">
      <c r="A10" s="11">
        <v>9</v>
      </c>
      <c r="B10" s="12">
        <v>2</v>
      </c>
      <c r="C10" s="12">
        <v>0</v>
      </c>
      <c r="D10" s="12">
        <v>0</v>
      </c>
      <c r="E10" s="13">
        <v>0</v>
      </c>
      <c r="F10" s="13">
        <v>0</v>
      </c>
      <c r="G10" s="13">
        <v>0</v>
      </c>
      <c r="H10" s="17">
        <f t="shared" si="3"/>
        <v>3.5200000000000005</v>
      </c>
      <c r="I10" s="17">
        <f t="shared" si="4"/>
        <v>0</v>
      </c>
      <c r="J10" s="62">
        <f t="shared" si="1"/>
        <v>3.9882166326761843</v>
      </c>
      <c r="K10" s="62">
        <f t="shared" si="2"/>
        <v>0</v>
      </c>
      <c r="L10" s="77">
        <v>9</v>
      </c>
      <c r="M10" s="77">
        <f>J6</f>
        <v>0</v>
      </c>
      <c r="N10" s="77">
        <f>J42</f>
        <v>24.008810572687224</v>
      </c>
      <c r="O10" s="87">
        <f>J78</f>
        <v>13.988216632676183</v>
      </c>
      <c r="P10" s="14"/>
      <c r="Q10" s="14"/>
      <c r="R10" s="49" t="s">
        <v>14</v>
      </c>
      <c r="S10" s="50">
        <v>16</v>
      </c>
      <c r="T10" s="50">
        <v>1.1499999999999999</v>
      </c>
      <c r="U10" s="50">
        <v>0.75</v>
      </c>
      <c r="V10" s="98">
        <v>1.7052</v>
      </c>
      <c r="W10" s="51">
        <v>1.7056</v>
      </c>
      <c r="X10" s="49">
        <f t="shared" si="5"/>
        <v>18.399999999999999</v>
      </c>
      <c r="Y10" s="52">
        <f t="shared" si="6"/>
        <v>23.024999999999999</v>
      </c>
      <c r="Z10" s="52">
        <f t="shared" si="7"/>
        <v>59.824999999999996</v>
      </c>
    </row>
    <row r="11" spans="1:26" x14ac:dyDescent="0.25">
      <c r="A11" s="11">
        <v>10</v>
      </c>
      <c r="B11" s="12">
        <v>0</v>
      </c>
      <c r="C11" s="12">
        <v>0</v>
      </c>
      <c r="D11" s="12">
        <v>0</v>
      </c>
      <c r="E11" s="13">
        <v>0</v>
      </c>
      <c r="F11" s="13">
        <v>0</v>
      </c>
      <c r="G11" s="13">
        <v>0</v>
      </c>
      <c r="H11" s="17">
        <f t="shared" si="3"/>
        <v>0</v>
      </c>
      <c r="I11" s="17">
        <f t="shared" si="4"/>
        <v>0</v>
      </c>
      <c r="J11" s="62">
        <f t="shared" si="1"/>
        <v>0</v>
      </c>
      <c r="K11" s="62">
        <f t="shared" si="2"/>
        <v>0</v>
      </c>
      <c r="L11" s="77">
        <v>10</v>
      </c>
      <c r="M11" s="77">
        <f>K6</f>
        <v>0</v>
      </c>
      <c r="N11" s="77">
        <f>K42</f>
        <v>35.947136563876647</v>
      </c>
      <c r="O11" s="87">
        <f>K78</f>
        <v>25.952866530704739</v>
      </c>
      <c r="P11" s="14"/>
      <c r="Q11" s="14"/>
      <c r="R11" s="44" t="s">
        <v>3</v>
      </c>
      <c r="S11" s="45">
        <v>18</v>
      </c>
      <c r="T11" s="46">
        <v>1.27</v>
      </c>
      <c r="U11" s="46">
        <v>0.8</v>
      </c>
      <c r="V11" s="99">
        <v>1.8588</v>
      </c>
      <c r="W11" s="47">
        <v>1.8589</v>
      </c>
      <c r="X11" s="44">
        <f t="shared" si="5"/>
        <v>22.86</v>
      </c>
      <c r="Y11" s="48">
        <f t="shared" si="6"/>
        <v>26.768000000000001</v>
      </c>
      <c r="Z11" s="48">
        <f t="shared" si="7"/>
        <v>72.488</v>
      </c>
    </row>
    <row r="12" spans="1:26" x14ac:dyDescent="0.25">
      <c r="A12" s="11">
        <v>11</v>
      </c>
      <c r="B12" s="12">
        <v>0</v>
      </c>
      <c r="C12" s="12">
        <v>0</v>
      </c>
      <c r="D12" s="12">
        <v>0</v>
      </c>
      <c r="E12" s="13">
        <v>0</v>
      </c>
      <c r="F12" s="13">
        <v>0</v>
      </c>
      <c r="G12" s="13">
        <v>0</v>
      </c>
      <c r="H12" s="17">
        <f t="shared" si="3"/>
        <v>0</v>
      </c>
      <c r="I12" s="17">
        <f t="shared" si="4"/>
        <v>0</v>
      </c>
      <c r="J12" s="62">
        <f t="shared" si="1"/>
        <v>0</v>
      </c>
      <c r="K12" s="62">
        <f t="shared" si="2"/>
        <v>0</v>
      </c>
      <c r="L12" s="77">
        <v>11</v>
      </c>
      <c r="M12" s="77">
        <f>J7</f>
        <v>0</v>
      </c>
      <c r="N12" s="77">
        <f>J43</f>
        <v>53.964757709251103</v>
      </c>
      <c r="O12" s="87">
        <f>J79</f>
        <v>54.047133469295261</v>
      </c>
      <c r="P12" s="14"/>
      <c r="Q12" s="14"/>
      <c r="R12" s="40" t="s">
        <v>4</v>
      </c>
      <c r="S12" s="41">
        <v>18</v>
      </c>
      <c r="T12" s="41">
        <v>1.35</v>
      </c>
      <c r="U12" s="41">
        <v>0.86</v>
      </c>
      <c r="V12" s="100">
        <v>2.0716000000000001</v>
      </c>
      <c r="W12" s="42">
        <v>2.0722999999999998</v>
      </c>
      <c r="X12" s="40">
        <f t="shared" si="5"/>
        <v>24.3</v>
      </c>
      <c r="Y12" s="43">
        <f t="shared" si="6"/>
        <v>32.077999999999996</v>
      </c>
      <c r="Z12" s="43">
        <f t="shared" si="7"/>
        <v>80.677999999999997</v>
      </c>
    </row>
    <row r="13" spans="1:26" x14ac:dyDescent="0.25">
      <c r="A13" s="11">
        <v>12</v>
      </c>
      <c r="B13" s="12">
        <v>0</v>
      </c>
      <c r="C13" s="12">
        <v>0</v>
      </c>
      <c r="D13" s="12">
        <v>0</v>
      </c>
      <c r="E13" s="13">
        <v>0</v>
      </c>
      <c r="F13" s="13">
        <v>0</v>
      </c>
      <c r="G13" s="13">
        <v>0</v>
      </c>
      <c r="H13" s="17">
        <f t="shared" si="3"/>
        <v>0</v>
      </c>
      <c r="I13" s="17">
        <f t="shared" si="4"/>
        <v>0</v>
      </c>
      <c r="J13" s="62">
        <f t="shared" si="1"/>
        <v>0</v>
      </c>
      <c r="K13" s="62">
        <f t="shared" si="2"/>
        <v>0</v>
      </c>
      <c r="L13" s="77">
        <v>12</v>
      </c>
      <c r="M13" s="77">
        <f>K7</f>
        <v>3.9882166326761843</v>
      </c>
      <c r="N13" s="77">
        <f>K43</f>
        <v>53.964757709251103</v>
      </c>
      <c r="O13" s="87">
        <f>K79</f>
        <v>52.02356673464763</v>
      </c>
      <c r="P13" s="14"/>
      <c r="Q13" s="14"/>
    </row>
    <row r="14" spans="1:26" x14ac:dyDescent="0.25">
      <c r="A14" s="11">
        <v>13</v>
      </c>
      <c r="B14" s="12">
        <v>18</v>
      </c>
      <c r="C14" s="12">
        <v>8</v>
      </c>
      <c r="D14" s="12">
        <v>20</v>
      </c>
      <c r="E14" s="13">
        <v>4</v>
      </c>
      <c r="F14" s="13">
        <v>8</v>
      </c>
      <c r="G14" s="13">
        <v>20</v>
      </c>
      <c r="H14" s="17">
        <f t="shared" si="3"/>
        <v>81.168000000000006</v>
      </c>
      <c r="I14" s="17">
        <f t="shared" si="4"/>
        <v>56.528000000000006</v>
      </c>
      <c r="J14" s="62">
        <f t="shared" si="1"/>
        <v>91.964649898028554</v>
      </c>
      <c r="K14" s="62">
        <f t="shared" si="2"/>
        <v>64.047133469295261</v>
      </c>
      <c r="L14" s="77">
        <v>13</v>
      </c>
      <c r="M14" s="77">
        <f>J8</f>
        <v>7.9764332653523686</v>
      </c>
      <c r="N14" s="77">
        <f>J44</f>
        <v>55.947136563876654</v>
      </c>
      <c r="O14" s="87">
        <f>J80</f>
        <v>54.047133469295261</v>
      </c>
      <c r="P14" s="14"/>
      <c r="Q14" s="14"/>
    </row>
    <row r="15" spans="1:26" x14ac:dyDescent="0.25">
      <c r="A15" s="11">
        <v>14</v>
      </c>
      <c r="B15" s="12">
        <v>4</v>
      </c>
      <c r="C15" s="12">
        <v>0</v>
      </c>
      <c r="D15" s="12">
        <v>14</v>
      </c>
      <c r="E15" s="13">
        <v>0</v>
      </c>
      <c r="F15" s="13">
        <v>0</v>
      </c>
      <c r="G15" s="13">
        <v>8</v>
      </c>
      <c r="H15" s="17">
        <f t="shared" si="3"/>
        <v>31.680000000000007</v>
      </c>
      <c r="I15" s="17">
        <f t="shared" si="4"/>
        <v>14.080000000000002</v>
      </c>
      <c r="J15" s="62">
        <f t="shared" si="1"/>
        <v>35.893949694085663</v>
      </c>
      <c r="K15" s="62">
        <f t="shared" si="2"/>
        <v>15.952866530704737</v>
      </c>
      <c r="L15" s="77">
        <v>14</v>
      </c>
      <c r="M15" s="77">
        <f>K8</f>
        <v>7.9764332653523686</v>
      </c>
      <c r="N15" s="77">
        <f>K44</f>
        <v>55.947136563876654</v>
      </c>
      <c r="O15" s="87">
        <f>K80</f>
        <v>54.047133469295261</v>
      </c>
      <c r="P15" s="14"/>
      <c r="Q15" s="14"/>
    </row>
    <row r="16" spans="1:26" x14ac:dyDescent="0.25">
      <c r="A16" s="11">
        <v>15</v>
      </c>
      <c r="B16" s="12">
        <v>0</v>
      </c>
      <c r="C16" s="12">
        <v>0</v>
      </c>
      <c r="D16" s="12">
        <v>6</v>
      </c>
      <c r="E16" s="13">
        <v>0</v>
      </c>
      <c r="F16" s="13">
        <v>0</v>
      </c>
      <c r="G16" s="13">
        <v>4</v>
      </c>
      <c r="H16" s="17">
        <f t="shared" si="3"/>
        <v>10.56</v>
      </c>
      <c r="I16" s="17">
        <f t="shared" si="4"/>
        <v>7.0400000000000009</v>
      </c>
      <c r="J16" s="62">
        <f t="shared" si="1"/>
        <v>11.964649898028551</v>
      </c>
      <c r="K16" s="62">
        <f t="shared" si="2"/>
        <v>7.9764332653523686</v>
      </c>
      <c r="L16" s="77">
        <v>15</v>
      </c>
      <c r="M16" s="77">
        <f>J9</f>
        <v>7.9764332653523686</v>
      </c>
      <c r="N16" s="77">
        <f>J45</f>
        <v>26.035242290748897</v>
      </c>
      <c r="O16" s="87">
        <f>J81</f>
        <v>23.929299796057101</v>
      </c>
      <c r="P16" s="14"/>
      <c r="Q16" s="14"/>
    </row>
    <row r="17" spans="1:17" x14ac:dyDescent="0.25">
      <c r="A17" s="11">
        <v>16</v>
      </c>
      <c r="B17" s="12">
        <v>0</v>
      </c>
      <c r="C17" s="12">
        <v>0</v>
      </c>
      <c r="D17" s="12">
        <v>2</v>
      </c>
      <c r="E17" s="13">
        <v>0</v>
      </c>
      <c r="F17" s="13">
        <v>0</v>
      </c>
      <c r="G17" s="13">
        <v>0</v>
      </c>
      <c r="H17" s="17">
        <f t="shared" si="3"/>
        <v>3.5200000000000005</v>
      </c>
      <c r="I17" s="17">
        <f t="shared" si="4"/>
        <v>0</v>
      </c>
      <c r="J17" s="62">
        <f t="shared" si="1"/>
        <v>3.9882166326761843</v>
      </c>
      <c r="K17" s="62">
        <f t="shared" si="2"/>
        <v>0</v>
      </c>
      <c r="L17" s="77">
        <v>16</v>
      </c>
      <c r="M17" s="77">
        <f>K9</f>
        <v>3.9882166326761843</v>
      </c>
      <c r="N17" s="77">
        <f>K45</f>
        <v>14.008810572687224</v>
      </c>
      <c r="O17" s="87">
        <f>K81</f>
        <v>15.952866530704737</v>
      </c>
      <c r="P17" s="14"/>
      <c r="Q17" s="14"/>
    </row>
    <row r="18" spans="1:17" x14ac:dyDescent="0.25">
      <c r="A18" s="11">
        <v>17</v>
      </c>
      <c r="B18" s="12">
        <v>0</v>
      </c>
      <c r="C18" s="12">
        <v>0</v>
      </c>
      <c r="D18" s="12">
        <v>0</v>
      </c>
      <c r="E18" s="13">
        <v>0</v>
      </c>
      <c r="F18" s="13">
        <v>0</v>
      </c>
      <c r="G18" s="13">
        <v>0</v>
      </c>
      <c r="H18" s="17">
        <f t="shared" si="3"/>
        <v>0</v>
      </c>
      <c r="I18" s="17">
        <f t="shared" si="4"/>
        <v>0</v>
      </c>
      <c r="J18" s="62">
        <f t="shared" si="1"/>
        <v>0</v>
      </c>
      <c r="K18" s="62">
        <f t="shared" si="2"/>
        <v>0</v>
      </c>
      <c r="L18" s="77">
        <v>17</v>
      </c>
      <c r="M18" s="77">
        <f>J10</f>
        <v>3.9882166326761843</v>
      </c>
      <c r="N18" s="77">
        <f>J46</f>
        <v>12.026431718061675</v>
      </c>
      <c r="O18" s="87">
        <f>J82</f>
        <v>11.964649898028551</v>
      </c>
      <c r="P18" s="14"/>
      <c r="Q18" s="14"/>
    </row>
    <row r="19" spans="1:17" x14ac:dyDescent="0.25">
      <c r="A19" s="11">
        <v>18</v>
      </c>
      <c r="B19" s="12">
        <v>0</v>
      </c>
      <c r="C19" s="12">
        <v>0</v>
      </c>
      <c r="D19" s="12">
        <v>0</v>
      </c>
      <c r="E19" s="13">
        <v>0</v>
      </c>
      <c r="F19" s="13">
        <v>0</v>
      </c>
      <c r="G19" s="13">
        <v>0</v>
      </c>
      <c r="H19" s="17">
        <f t="shared" si="3"/>
        <v>0</v>
      </c>
      <c r="I19" s="17">
        <f t="shared" si="4"/>
        <v>0</v>
      </c>
      <c r="J19" s="62">
        <f t="shared" si="1"/>
        <v>0</v>
      </c>
      <c r="K19" s="62">
        <f t="shared" si="2"/>
        <v>0</v>
      </c>
      <c r="L19" s="77">
        <v>18</v>
      </c>
      <c r="M19" s="77">
        <f>K10</f>
        <v>0</v>
      </c>
      <c r="N19" s="77">
        <f>K46</f>
        <v>8.0176211453744486</v>
      </c>
      <c r="O19" s="87">
        <f>K82</f>
        <v>3.9882166326761843</v>
      </c>
      <c r="P19" s="14"/>
      <c r="Q19" s="14"/>
    </row>
    <row r="20" spans="1:17" x14ac:dyDescent="0.25">
      <c r="A20" s="11">
        <v>19</v>
      </c>
      <c r="B20" s="12">
        <v>0</v>
      </c>
      <c r="C20" s="12">
        <v>0</v>
      </c>
      <c r="D20" s="12">
        <v>0</v>
      </c>
      <c r="E20" s="13">
        <v>0</v>
      </c>
      <c r="F20" s="13">
        <v>0</v>
      </c>
      <c r="G20" s="13">
        <v>0</v>
      </c>
      <c r="H20" s="17">
        <f t="shared" si="3"/>
        <v>0</v>
      </c>
      <c r="I20" s="17">
        <f t="shared" si="4"/>
        <v>0</v>
      </c>
      <c r="J20" s="62">
        <f t="shared" si="1"/>
        <v>0</v>
      </c>
      <c r="K20" s="62">
        <f t="shared" si="2"/>
        <v>0</v>
      </c>
      <c r="L20" s="77">
        <v>19</v>
      </c>
      <c r="M20" s="77">
        <f>J11</f>
        <v>0</v>
      </c>
      <c r="N20" s="77">
        <f>J47</f>
        <v>8.0176211453744486</v>
      </c>
      <c r="O20" s="87">
        <f>J83</f>
        <v>3.9882166326761843</v>
      </c>
      <c r="P20" s="14"/>
      <c r="Q20" s="14"/>
    </row>
    <row r="21" spans="1:17" x14ac:dyDescent="0.25">
      <c r="A21" s="11">
        <v>20</v>
      </c>
      <c r="B21" s="12">
        <v>0</v>
      </c>
      <c r="C21" s="12">
        <v>0</v>
      </c>
      <c r="D21" s="12">
        <v>0</v>
      </c>
      <c r="E21" s="13">
        <v>0</v>
      </c>
      <c r="F21" s="13">
        <v>0</v>
      </c>
      <c r="G21" s="13">
        <v>0</v>
      </c>
      <c r="H21" s="17">
        <f t="shared" si="3"/>
        <v>0</v>
      </c>
      <c r="I21" s="17">
        <f t="shared" si="4"/>
        <v>0</v>
      </c>
      <c r="J21" s="62">
        <f t="shared" si="1"/>
        <v>0</v>
      </c>
      <c r="K21" s="62">
        <f t="shared" si="2"/>
        <v>0</v>
      </c>
      <c r="L21" s="77">
        <v>20</v>
      </c>
      <c r="M21" s="77">
        <f>K11</f>
        <v>0</v>
      </c>
      <c r="N21" s="77">
        <f>K47</f>
        <v>12.026431718061675</v>
      </c>
      <c r="O21" s="87">
        <f>K83</f>
        <v>0</v>
      </c>
      <c r="P21" s="14"/>
      <c r="Q21" s="14"/>
    </row>
    <row r="22" spans="1:17" x14ac:dyDescent="0.25">
      <c r="A22" s="11">
        <v>21</v>
      </c>
      <c r="B22" s="12">
        <v>0</v>
      </c>
      <c r="C22" s="12">
        <v>0</v>
      </c>
      <c r="D22" s="12">
        <v>0</v>
      </c>
      <c r="E22" s="13">
        <v>0</v>
      </c>
      <c r="F22" s="13">
        <v>0</v>
      </c>
      <c r="G22" s="13">
        <v>0</v>
      </c>
      <c r="H22" s="17">
        <f t="shared" si="3"/>
        <v>0</v>
      </c>
      <c r="I22" s="17">
        <f t="shared" si="4"/>
        <v>0</v>
      </c>
      <c r="J22" s="62">
        <f t="shared" si="1"/>
        <v>0</v>
      </c>
      <c r="K22" s="62">
        <f t="shared" si="2"/>
        <v>0</v>
      </c>
      <c r="L22" s="77">
        <v>21</v>
      </c>
      <c r="M22" s="77">
        <f>J12</f>
        <v>0</v>
      </c>
      <c r="N22" s="77">
        <f>J48</f>
        <v>15.991189427312774</v>
      </c>
      <c r="O22" s="87">
        <f>J84</f>
        <v>0</v>
      </c>
      <c r="P22" s="14"/>
      <c r="Q22" s="14"/>
    </row>
    <row r="23" spans="1:17" x14ac:dyDescent="0.25">
      <c r="A23" s="11">
        <v>22</v>
      </c>
      <c r="B23" s="12">
        <v>0</v>
      </c>
      <c r="C23" s="12">
        <v>0</v>
      </c>
      <c r="D23" s="12">
        <v>0</v>
      </c>
      <c r="E23" s="13">
        <v>0</v>
      </c>
      <c r="F23" s="13">
        <v>0</v>
      </c>
      <c r="G23" s="13">
        <v>0</v>
      </c>
      <c r="H23" s="17">
        <f t="shared" si="3"/>
        <v>0</v>
      </c>
      <c r="I23" s="17">
        <f t="shared" si="4"/>
        <v>0</v>
      </c>
      <c r="J23" s="62">
        <f t="shared" si="1"/>
        <v>0</v>
      </c>
      <c r="K23" s="62">
        <f t="shared" si="2"/>
        <v>0</v>
      </c>
      <c r="L23" s="77">
        <v>22</v>
      </c>
      <c r="M23" s="77">
        <f>K12</f>
        <v>0</v>
      </c>
      <c r="N23" s="77">
        <f>K48</f>
        <v>28.017621145374449</v>
      </c>
      <c r="O23" s="87">
        <f>K84</f>
        <v>11.964649898028551</v>
      </c>
      <c r="P23" s="14"/>
      <c r="Q23" s="14"/>
    </row>
    <row r="24" spans="1:17" x14ac:dyDescent="0.25">
      <c r="A24" s="11">
        <v>23</v>
      </c>
      <c r="B24" s="12">
        <v>0</v>
      </c>
      <c r="C24" s="12">
        <v>0</v>
      </c>
      <c r="D24" s="12">
        <v>0</v>
      </c>
      <c r="E24" s="13">
        <v>0</v>
      </c>
      <c r="F24" s="13">
        <v>0</v>
      </c>
      <c r="G24" s="13">
        <v>0</v>
      </c>
      <c r="H24" s="17">
        <f t="shared" si="3"/>
        <v>0</v>
      </c>
      <c r="I24" s="17">
        <f t="shared" si="4"/>
        <v>0</v>
      </c>
      <c r="J24" s="62">
        <f t="shared" si="1"/>
        <v>0</v>
      </c>
      <c r="K24" s="62">
        <f t="shared" si="2"/>
        <v>0</v>
      </c>
      <c r="L24" s="77">
        <v>23</v>
      </c>
      <c r="M24" s="77">
        <f>J13</f>
        <v>0</v>
      </c>
      <c r="N24" s="77">
        <f>J49</f>
        <v>53.964757709251103</v>
      </c>
      <c r="O24" s="87">
        <f>J85</f>
        <v>11.964649898028551</v>
      </c>
      <c r="P24" s="14"/>
      <c r="Q24" s="14"/>
    </row>
    <row r="25" spans="1:17" x14ac:dyDescent="0.25">
      <c r="A25" s="11">
        <v>24</v>
      </c>
      <c r="B25" s="12">
        <v>0</v>
      </c>
      <c r="C25" s="12">
        <v>0</v>
      </c>
      <c r="D25" s="12">
        <v>0</v>
      </c>
      <c r="E25" s="13">
        <v>0</v>
      </c>
      <c r="F25" s="13">
        <v>0</v>
      </c>
      <c r="G25" s="13">
        <v>0</v>
      </c>
      <c r="H25" s="17">
        <f t="shared" si="3"/>
        <v>0</v>
      </c>
      <c r="I25" s="17">
        <f t="shared" si="4"/>
        <v>0</v>
      </c>
      <c r="J25" s="62">
        <f t="shared" si="1"/>
        <v>0</v>
      </c>
      <c r="K25" s="62">
        <f t="shared" si="2"/>
        <v>0</v>
      </c>
      <c r="L25" s="77">
        <v>24</v>
      </c>
      <c r="M25" s="77">
        <f>K13</f>
        <v>0</v>
      </c>
      <c r="N25" s="77">
        <f>K49</f>
        <v>51.982378854625551</v>
      </c>
      <c r="O25" s="87">
        <f>K85</f>
        <v>23.929299796057101</v>
      </c>
      <c r="P25" s="14"/>
      <c r="Q25" s="14"/>
    </row>
    <row r="26" spans="1:17" x14ac:dyDescent="0.25">
      <c r="A26" s="11">
        <v>25</v>
      </c>
      <c r="B26" s="12">
        <v>0</v>
      </c>
      <c r="C26" s="12">
        <v>0</v>
      </c>
      <c r="D26" s="12">
        <v>0</v>
      </c>
      <c r="E26" s="13">
        <v>0</v>
      </c>
      <c r="F26" s="13">
        <v>0</v>
      </c>
      <c r="G26" s="13">
        <v>0</v>
      </c>
      <c r="H26" s="24">
        <f>B26*$X$3/20+C26*$Y$3/10+D26*$X$3/20</f>
        <v>0</v>
      </c>
      <c r="I26" s="24">
        <f>E26*$X$3/20+F26*$Y$3/10+G26*$X$3/20</f>
        <v>0</v>
      </c>
      <c r="J26" s="62">
        <f>100*H26/$Z$3</f>
        <v>0</v>
      </c>
      <c r="K26" s="62">
        <f>100*I26/$Z$3</f>
        <v>0</v>
      </c>
      <c r="L26" s="77">
        <v>25</v>
      </c>
      <c r="M26" s="77">
        <f>J14</f>
        <v>91.964649898028554</v>
      </c>
      <c r="N26" s="77">
        <f>J50</f>
        <v>60.0548267084394</v>
      </c>
      <c r="O26" s="87">
        <f>J86</f>
        <v>76.070700203942891</v>
      </c>
      <c r="P26" s="14"/>
      <c r="Q26" s="14"/>
    </row>
    <row r="27" spans="1:17" x14ac:dyDescent="0.25">
      <c r="A27" s="11">
        <v>26</v>
      </c>
      <c r="B27" s="12">
        <v>0</v>
      </c>
      <c r="C27" s="12">
        <v>0</v>
      </c>
      <c r="D27" s="12">
        <v>0</v>
      </c>
      <c r="E27" s="13">
        <v>0</v>
      </c>
      <c r="F27" s="13">
        <v>0</v>
      </c>
      <c r="G27" s="13">
        <v>0</v>
      </c>
      <c r="H27" s="24">
        <f t="shared" ref="H27:H37" si="8">B27*$X$3/20+C27*$Y$3/10+D27*$X$3/20</f>
        <v>0</v>
      </c>
      <c r="I27" s="24">
        <f t="shared" ref="I27:I37" si="9">E27*$X$3/20+F27*$Y$3/10+G27*$X$3/20</f>
        <v>0</v>
      </c>
      <c r="J27" s="62">
        <f t="shared" ref="J27:K37" si="10">100*H27/$Z$3</f>
        <v>0</v>
      </c>
      <c r="K27" s="62">
        <f t="shared" si="10"/>
        <v>0</v>
      </c>
      <c r="L27" s="77"/>
      <c r="M27" s="77">
        <f>K14</f>
        <v>64.047133469295261</v>
      </c>
      <c r="N27" s="77">
        <f>K50</f>
        <v>60.0548267084394</v>
      </c>
      <c r="O27" s="87">
        <f>K86</f>
        <v>60.11783367323816</v>
      </c>
      <c r="P27" s="14"/>
      <c r="Q27" s="14"/>
    </row>
    <row r="28" spans="1:17" x14ac:dyDescent="0.25">
      <c r="A28" s="11">
        <v>27</v>
      </c>
      <c r="B28" s="12">
        <v>0</v>
      </c>
      <c r="C28" s="12">
        <v>0</v>
      </c>
      <c r="D28" s="12">
        <v>0</v>
      </c>
      <c r="E28" s="13">
        <v>0</v>
      </c>
      <c r="F28" s="13">
        <v>0</v>
      </c>
      <c r="G28" s="13">
        <v>0</v>
      </c>
      <c r="H28" s="24">
        <f t="shared" si="8"/>
        <v>0</v>
      </c>
      <c r="I28" s="24">
        <f t="shared" si="9"/>
        <v>0</v>
      </c>
      <c r="J28" s="62">
        <f t="shared" si="10"/>
        <v>0</v>
      </c>
      <c r="K28" s="62">
        <f t="shared" si="10"/>
        <v>0</v>
      </c>
      <c r="L28" s="77"/>
      <c r="M28" s="77">
        <f>J15</f>
        <v>35.893949694085663</v>
      </c>
      <c r="N28" s="77">
        <f>J51</f>
        <v>23.967103974936357</v>
      </c>
      <c r="O28" s="87">
        <f>J87</f>
        <v>23.929299796057101</v>
      </c>
      <c r="P28" s="14"/>
      <c r="Q28" s="14"/>
    </row>
    <row r="29" spans="1:17" x14ac:dyDescent="0.25">
      <c r="A29" s="11">
        <v>28</v>
      </c>
      <c r="B29" s="12">
        <v>0</v>
      </c>
      <c r="C29" s="12">
        <v>0</v>
      </c>
      <c r="D29" s="12">
        <v>0</v>
      </c>
      <c r="E29" s="13">
        <v>0</v>
      </c>
      <c r="F29" s="13">
        <v>0</v>
      </c>
      <c r="G29" s="13">
        <v>0</v>
      </c>
      <c r="H29" s="24">
        <f t="shared" si="8"/>
        <v>0</v>
      </c>
      <c r="I29" s="24">
        <f t="shared" si="9"/>
        <v>0</v>
      </c>
      <c r="J29" s="62">
        <f t="shared" si="10"/>
        <v>0</v>
      </c>
      <c r="K29" s="62">
        <f t="shared" si="10"/>
        <v>0</v>
      </c>
      <c r="L29" s="77"/>
      <c r="M29" s="77">
        <f>K15</f>
        <v>15.952866530704737</v>
      </c>
      <c r="N29" s="77">
        <f>K51</f>
        <v>11.983551987468179</v>
      </c>
      <c r="O29" s="87">
        <f>K87</f>
        <v>11.964649898028551</v>
      </c>
      <c r="P29" s="14"/>
      <c r="Q29" s="14"/>
    </row>
    <row r="30" spans="1:17" x14ac:dyDescent="0.25">
      <c r="A30" s="11">
        <v>29</v>
      </c>
      <c r="B30" s="12">
        <v>0</v>
      </c>
      <c r="C30" s="12">
        <v>0</v>
      </c>
      <c r="D30" s="12">
        <v>0</v>
      </c>
      <c r="E30" s="13">
        <v>0</v>
      </c>
      <c r="F30" s="13">
        <v>0</v>
      </c>
      <c r="G30" s="13">
        <v>0</v>
      </c>
      <c r="H30" s="24">
        <f t="shared" si="8"/>
        <v>0</v>
      </c>
      <c r="I30" s="24">
        <f t="shared" si="9"/>
        <v>0</v>
      </c>
      <c r="J30" s="62">
        <f t="shared" si="10"/>
        <v>0</v>
      </c>
      <c r="K30" s="62">
        <f t="shared" si="10"/>
        <v>0</v>
      </c>
      <c r="L30" s="77"/>
      <c r="M30" s="77">
        <f>J16</f>
        <v>11.964649898028551</v>
      </c>
      <c r="N30" s="77">
        <f>J52</f>
        <v>7.9890346583121206</v>
      </c>
      <c r="O30" s="87">
        <f>J88</f>
        <v>7.9764332653523686</v>
      </c>
      <c r="P30" s="14"/>
      <c r="Q30" s="14"/>
    </row>
    <row r="31" spans="1:17" x14ac:dyDescent="0.25">
      <c r="A31" s="11">
        <v>30</v>
      </c>
      <c r="B31" s="12">
        <v>0</v>
      </c>
      <c r="C31" s="12">
        <v>0</v>
      </c>
      <c r="D31" s="12">
        <v>0</v>
      </c>
      <c r="E31" s="13">
        <v>0</v>
      </c>
      <c r="F31" s="13">
        <v>0</v>
      </c>
      <c r="G31" s="13">
        <v>0</v>
      </c>
      <c r="H31" s="24">
        <f t="shared" si="8"/>
        <v>0</v>
      </c>
      <c r="I31" s="24">
        <f t="shared" si="9"/>
        <v>0</v>
      </c>
      <c r="J31" s="62">
        <f t="shared" si="10"/>
        <v>0</v>
      </c>
      <c r="K31" s="62">
        <f t="shared" si="10"/>
        <v>0</v>
      </c>
      <c r="L31" s="77"/>
      <c r="M31" s="77">
        <f>K16</f>
        <v>7.9764332653523686</v>
      </c>
      <c r="N31" s="77">
        <f>K52</f>
        <v>0</v>
      </c>
      <c r="O31" s="87">
        <f>K88</f>
        <v>0</v>
      </c>
      <c r="P31" s="14"/>
      <c r="Q31" s="14"/>
    </row>
    <row r="32" spans="1:17" x14ac:dyDescent="0.25">
      <c r="A32" s="11">
        <v>31</v>
      </c>
      <c r="B32" s="12">
        <v>2</v>
      </c>
      <c r="C32" s="12">
        <v>0</v>
      </c>
      <c r="D32" s="12">
        <v>0</v>
      </c>
      <c r="E32" s="13">
        <v>0</v>
      </c>
      <c r="F32" s="13">
        <v>0</v>
      </c>
      <c r="G32" s="13">
        <v>0</v>
      </c>
      <c r="H32" s="24">
        <f t="shared" si="8"/>
        <v>2.08</v>
      </c>
      <c r="I32" s="24">
        <f t="shared" si="9"/>
        <v>0</v>
      </c>
      <c r="J32" s="62">
        <f t="shared" si="10"/>
        <v>3.9755351681957185</v>
      </c>
      <c r="K32" s="62">
        <f t="shared" si="10"/>
        <v>0</v>
      </c>
      <c r="L32" s="77"/>
      <c r="M32" s="77">
        <f>J17</f>
        <v>3.9882166326761843</v>
      </c>
      <c r="N32" s="77">
        <f>J53</f>
        <v>0</v>
      </c>
      <c r="O32" s="87">
        <f>J89</f>
        <v>0</v>
      </c>
      <c r="P32" s="14"/>
      <c r="Q32" s="14"/>
    </row>
    <row r="33" spans="1:17" x14ac:dyDescent="0.25">
      <c r="A33" s="11">
        <v>32</v>
      </c>
      <c r="B33" s="12">
        <v>0</v>
      </c>
      <c r="C33" s="12">
        <v>0</v>
      </c>
      <c r="D33" s="12">
        <v>0</v>
      </c>
      <c r="E33" s="13">
        <v>0</v>
      </c>
      <c r="F33" s="13">
        <v>0</v>
      </c>
      <c r="G33" s="13">
        <v>0</v>
      </c>
      <c r="H33" s="24">
        <f t="shared" si="8"/>
        <v>0</v>
      </c>
      <c r="I33" s="24">
        <f t="shared" si="9"/>
        <v>0</v>
      </c>
      <c r="J33" s="62">
        <f t="shared" si="10"/>
        <v>0</v>
      </c>
      <c r="K33" s="62">
        <f t="shared" si="10"/>
        <v>0</v>
      </c>
      <c r="L33" s="77"/>
      <c r="M33" s="77">
        <f>K17</f>
        <v>0</v>
      </c>
      <c r="N33" s="77">
        <f>K53</f>
        <v>7.9890346583121206</v>
      </c>
      <c r="O33" s="87">
        <f>K89</f>
        <v>0</v>
      </c>
      <c r="P33" s="14"/>
      <c r="Q33" s="14"/>
    </row>
    <row r="34" spans="1:17" x14ac:dyDescent="0.25">
      <c r="A34" s="11">
        <v>33</v>
      </c>
      <c r="B34" s="12">
        <v>0</v>
      </c>
      <c r="C34" s="12">
        <v>0</v>
      </c>
      <c r="D34" s="12">
        <v>0</v>
      </c>
      <c r="E34" s="13">
        <v>0</v>
      </c>
      <c r="F34" s="13">
        <v>0</v>
      </c>
      <c r="G34" s="13">
        <v>0</v>
      </c>
      <c r="H34" s="24">
        <f t="shared" si="8"/>
        <v>0</v>
      </c>
      <c r="I34" s="24">
        <f t="shared" si="9"/>
        <v>0</v>
      </c>
      <c r="J34" s="62">
        <f t="shared" si="10"/>
        <v>0</v>
      </c>
      <c r="K34" s="62">
        <f t="shared" si="10"/>
        <v>0</v>
      </c>
      <c r="L34" s="77"/>
      <c r="M34" s="77">
        <f>J18</f>
        <v>0</v>
      </c>
      <c r="N34" s="77">
        <f>J54</f>
        <v>11.983551987468179</v>
      </c>
      <c r="O34" s="87">
        <f>J90</f>
        <v>0</v>
      </c>
      <c r="P34" s="14"/>
      <c r="Q34" s="14"/>
    </row>
    <row r="35" spans="1:17" x14ac:dyDescent="0.25">
      <c r="A35" s="11">
        <v>34</v>
      </c>
      <c r="B35" s="12">
        <v>0</v>
      </c>
      <c r="C35" s="12">
        <v>0</v>
      </c>
      <c r="D35" s="12">
        <v>0</v>
      </c>
      <c r="E35" s="13">
        <v>0</v>
      </c>
      <c r="F35" s="13">
        <v>0</v>
      </c>
      <c r="G35" s="13">
        <v>0</v>
      </c>
      <c r="H35" s="24">
        <f t="shared" si="8"/>
        <v>0</v>
      </c>
      <c r="I35" s="24">
        <f t="shared" si="9"/>
        <v>0</v>
      </c>
      <c r="J35" s="62">
        <f t="shared" si="10"/>
        <v>0</v>
      </c>
      <c r="K35" s="62">
        <f t="shared" si="10"/>
        <v>0</v>
      </c>
      <c r="L35" s="77"/>
      <c r="M35" s="77">
        <f>K18</f>
        <v>0</v>
      </c>
      <c r="N35" s="77">
        <f>K54</f>
        <v>23.967103974936357</v>
      </c>
      <c r="O35" s="87">
        <f>K90</f>
        <v>11.964649898028551</v>
      </c>
      <c r="P35" s="14"/>
      <c r="Q35" s="14"/>
    </row>
    <row r="36" spans="1:17" x14ac:dyDescent="0.25">
      <c r="A36" s="11">
        <v>35</v>
      </c>
      <c r="B36" s="12">
        <v>0</v>
      </c>
      <c r="C36" s="12">
        <v>0</v>
      </c>
      <c r="D36" s="12">
        <v>0</v>
      </c>
      <c r="E36" s="13">
        <v>0</v>
      </c>
      <c r="F36" s="13">
        <v>0</v>
      </c>
      <c r="G36" s="13">
        <v>2</v>
      </c>
      <c r="H36" s="24">
        <f t="shared" si="8"/>
        <v>0</v>
      </c>
      <c r="I36" s="24">
        <f t="shared" si="9"/>
        <v>2.08</v>
      </c>
      <c r="J36" s="62">
        <f t="shared" si="10"/>
        <v>0</v>
      </c>
      <c r="K36" s="62">
        <f t="shared" si="10"/>
        <v>3.9755351681957185</v>
      </c>
      <c r="L36" s="77"/>
      <c r="M36" s="77">
        <f>J19</f>
        <v>0</v>
      </c>
      <c r="N36" s="77">
        <f>J55</f>
        <v>54.02193068337575</v>
      </c>
      <c r="O36" s="87">
        <f>J91</f>
        <v>15.952866530704737</v>
      </c>
      <c r="P36" s="14"/>
      <c r="Q36" s="14"/>
    </row>
    <row r="37" spans="1:17" x14ac:dyDescent="0.25">
      <c r="A37" s="11">
        <v>36</v>
      </c>
      <c r="B37" s="12">
        <v>0</v>
      </c>
      <c r="C37" s="12">
        <v>0</v>
      </c>
      <c r="D37" s="12">
        <v>2</v>
      </c>
      <c r="E37" s="13">
        <v>0</v>
      </c>
      <c r="F37" s="13">
        <v>0</v>
      </c>
      <c r="G37" s="13">
        <v>6</v>
      </c>
      <c r="H37" s="24">
        <f t="shared" si="8"/>
        <v>2.08</v>
      </c>
      <c r="I37" s="24">
        <f t="shared" si="9"/>
        <v>6.24</v>
      </c>
      <c r="J37" s="62">
        <f t="shared" si="10"/>
        <v>3.9755351681957185</v>
      </c>
      <c r="K37" s="62">
        <f t="shared" si="10"/>
        <v>11.926605504587156</v>
      </c>
      <c r="L37" s="77"/>
      <c r="M37" s="77">
        <f>K19</f>
        <v>0</v>
      </c>
      <c r="N37" s="77">
        <f>K55</f>
        <v>54.02193068337575</v>
      </c>
      <c r="O37" s="87">
        <f>K91</f>
        <v>27.917516428733293</v>
      </c>
      <c r="P37" s="14"/>
      <c r="Q37" s="14"/>
    </row>
    <row r="38" spans="1:17" x14ac:dyDescent="0.25">
      <c r="A38" s="11">
        <v>37</v>
      </c>
      <c r="B38" s="12">
        <v>0</v>
      </c>
      <c r="C38" s="12">
        <v>8</v>
      </c>
      <c r="D38" s="12">
        <v>20</v>
      </c>
      <c r="E38" s="13">
        <v>0</v>
      </c>
      <c r="F38" s="13">
        <v>8</v>
      </c>
      <c r="G38" s="13">
        <v>20</v>
      </c>
      <c r="H38" s="28">
        <f>B38*$X$7/20+C38*$Y$7/10+D38*$X$7/20</f>
        <v>63.5</v>
      </c>
      <c r="I38" s="28">
        <f>E38*$X$7/20+F38*$Y$7/10+G38*$X$7/20</f>
        <v>63.5</v>
      </c>
      <c r="J38" s="62">
        <f>100*H38/$Z$7</f>
        <v>55.947136563876654</v>
      </c>
      <c r="K38" s="62">
        <f>100*I38/$Z$7</f>
        <v>55.947136563876654</v>
      </c>
      <c r="L38" s="77"/>
      <c r="M38" s="77">
        <f>J20</f>
        <v>0</v>
      </c>
      <c r="N38" s="77">
        <f>J56</f>
        <v>66.005482670843946</v>
      </c>
      <c r="O38" s="87">
        <f>J92</f>
        <v>53.870382959438025</v>
      </c>
      <c r="P38" s="14"/>
      <c r="Q38" s="14"/>
    </row>
    <row r="39" spans="1:17" x14ac:dyDescent="0.25">
      <c r="A39" s="11">
        <v>38</v>
      </c>
      <c r="B39" s="12">
        <v>0</v>
      </c>
      <c r="C39" s="12">
        <v>3</v>
      </c>
      <c r="D39" s="12">
        <v>14</v>
      </c>
      <c r="E39" s="13">
        <v>0</v>
      </c>
      <c r="F39" s="13">
        <v>3</v>
      </c>
      <c r="G39" s="13">
        <v>10</v>
      </c>
      <c r="H39" s="28">
        <f t="shared" ref="H39:H49" si="11">B39*$X$7/20+C39*$Y$7/10+D39*$X$7/20</f>
        <v>38.6</v>
      </c>
      <c r="I39" s="28">
        <f t="shared" ref="I39:I49" si="12">E39*$X$7/20+F39*$Y$7/10+G39*$X$7/20</f>
        <v>29.5</v>
      </c>
      <c r="J39" s="62">
        <f t="shared" ref="J39:K49" si="13">100*H39/$Z$7</f>
        <v>34.008810572687224</v>
      </c>
      <c r="K39" s="62">
        <f t="shared" si="13"/>
        <v>25.991189427312776</v>
      </c>
      <c r="L39" s="77"/>
      <c r="M39" s="77">
        <f>K20</f>
        <v>0</v>
      </c>
      <c r="N39" s="77">
        <f>K56</f>
        <v>54.02193068337575</v>
      </c>
      <c r="O39" s="87">
        <f>K92</f>
        <v>19.94108316338092</v>
      </c>
      <c r="P39" s="14"/>
      <c r="Q39" s="14"/>
    </row>
    <row r="40" spans="1:17" x14ac:dyDescent="0.25">
      <c r="A40" s="11">
        <v>39</v>
      </c>
      <c r="B40" s="12">
        <v>0</v>
      </c>
      <c r="C40" s="12">
        <v>2</v>
      </c>
      <c r="D40" s="12">
        <v>8</v>
      </c>
      <c r="E40" s="13">
        <v>0</v>
      </c>
      <c r="F40" s="13">
        <v>2</v>
      </c>
      <c r="G40" s="13">
        <v>4</v>
      </c>
      <c r="H40" s="28">
        <f t="shared" si="11"/>
        <v>22.7</v>
      </c>
      <c r="I40" s="28">
        <f t="shared" si="12"/>
        <v>13.6</v>
      </c>
      <c r="J40" s="62">
        <f t="shared" si="13"/>
        <v>20</v>
      </c>
      <c r="K40" s="62">
        <f t="shared" si="13"/>
        <v>11.982378854625551</v>
      </c>
      <c r="L40" s="77"/>
      <c r="M40" s="77">
        <f>J21</f>
        <v>0</v>
      </c>
      <c r="N40" s="77">
        <f>J57</f>
        <v>23.967103974936357</v>
      </c>
      <c r="O40" s="87">
        <f>J93</f>
        <v>15.952866530704737</v>
      </c>
      <c r="P40" s="14"/>
      <c r="Q40" s="14"/>
    </row>
    <row r="41" spans="1:17" x14ac:dyDescent="0.25">
      <c r="A41" s="11">
        <v>40</v>
      </c>
      <c r="B41" s="12">
        <v>4</v>
      </c>
      <c r="C41" s="12">
        <v>2</v>
      </c>
      <c r="D41" s="12">
        <v>4</v>
      </c>
      <c r="E41" s="13">
        <v>8</v>
      </c>
      <c r="F41" s="13">
        <v>2</v>
      </c>
      <c r="G41" s="13">
        <v>0</v>
      </c>
      <c r="H41" s="28">
        <f t="shared" si="11"/>
        <v>22.7</v>
      </c>
      <c r="I41" s="28">
        <f t="shared" si="12"/>
        <v>22.7</v>
      </c>
      <c r="J41" s="62">
        <f t="shared" si="13"/>
        <v>20</v>
      </c>
      <c r="K41" s="62">
        <f t="shared" si="13"/>
        <v>20</v>
      </c>
      <c r="L41" s="77"/>
      <c r="M41" s="77">
        <f>K21</f>
        <v>0</v>
      </c>
      <c r="N41" s="77">
        <f>K57</f>
        <v>11.983551987468179</v>
      </c>
      <c r="O41" s="87">
        <f>K93</f>
        <v>3.9882166326761843</v>
      </c>
      <c r="P41" s="14"/>
      <c r="Q41" s="14"/>
    </row>
    <row r="42" spans="1:17" x14ac:dyDescent="0.25">
      <c r="A42" s="11">
        <v>41</v>
      </c>
      <c r="B42" s="12">
        <v>8</v>
      </c>
      <c r="C42" s="12">
        <v>2</v>
      </c>
      <c r="D42" s="12">
        <v>2</v>
      </c>
      <c r="E42" s="13">
        <v>12</v>
      </c>
      <c r="F42" s="13">
        <v>6</v>
      </c>
      <c r="G42" s="13">
        <v>0</v>
      </c>
      <c r="H42" s="28">
        <f t="shared" si="11"/>
        <v>27.25</v>
      </c>
      <c r="I42" s="28">
        <f t="shared" si="12"/>
        <v>40.799999999999997</v>
      </c>
      <c r="J42" s="62">
        <f t="shared" si="13"/>
        <v>24.008810572687224</v>
      </c>
      <c r="K42" s="62">
        <f t="shared" si="13"/>
        <v>35.947136563876647</v>
      </c>
      <c r="L42" s="77"/>
      <c r="M42" s="77">
        <f>J22</f>
        <v>0</v>
      </c>
      <c r="N42" s="77">
        <f>J58</f>
        <v>11.983551987468179</v>
      </c>
      <c r="O42" s="87">
        <f>J94</f>
        <v>3.9882166326761843</v>
      </c>
      <c r="P42" s="14"/>
      <c r="Q42" s="14"/>
    </row>
    <row r="43" spans="1:17" x14ac:dyDescent="0.25">
      <c r="A43" s="11">
        <v>42</v>
      </c>
      <c r="B43" s="12">
        <v>20</v>
      </c>
      <c r="C43" s="12">
        <v>7</v>
      </c>
      <c r="D43" s="12">
        <v>0</v>
      </c>
      <c r="E43" s="13">
        <v>20</v>
      </c>
      <c r="F43" s="13">
        <v>7</v>
      </c>
      <c r="G43" s="13">
        <v>0</v>
      </c>
      <c r="H43" s="28">
        <f t="shared" si="11"/>
        <v>61.25</v>
      </c>
      <c r="I43" s="28">
        <f t="shared" si="12"/>
        <v>61.25</v>
      </c>
      <c r="J43" s="62">
        <f t="shared" si="13"/>
        <v>53.964757709251103</v>
      </c>
      <c r="K43" s="62">
        <f t="shared" si="13"/>
        <v>53.964757709251103</v>
      </c>
      <c r="L43" s="77"/>
      <c r="M43" s="77">
        <f>K22</f>
        <v>0</v>
      </c>
      <c r="N43" s="77">
        <f>K58</f>
        <v>0</v>
      </c>
      <c r="O43" s="87">
        <f>K94</f>
        <v>0</v>
      </c>
      <c r="P43" s="14"/>
      <c r="Q43" s="14"/>
    </row>
    <row r="44" spans="1:17" x14ac:dyDescent="0.25">
      <c r="A44" s="11">
        <v>43</v>
      </c>
      <c r="B44" s="12">
        <v>0</v>
      </c>
      <c r="C44" s="12">
        <v>8</v>
      </c>
      <c r="D44" s="12">
        <v>20</v>
      </c>
      <c r="E44" s="13">
        <v>0</v>
      </c>
      <c r="F44" s="13">
        <v>8</v>
      </c>
      <c r="G44" s="13">
        <v>20</v>
      </c>
      <c r="H44" s="28">
        <f t="shared" si="11"/>
        <v>63.5</v>
      </c>
      <c r="I44" s="28">
        <f t="shared" si="12"/>
        <v>63.5</v>
      </c>
      <c r="J44" s="62">
        <f t="shared" si="13"/>
        <v>55.947136563876654</v>
      </c>
      <c r="K44" s="62">
        <f t="shared" si="13"/>
        <v>55.947136563876654</v>
      </c>
      <c r="L44" s="77"/>
      <c r="M44" s="77">
        <f>J23</f>
        <v>0</v>
      </c>
      <c r="N44" s="77">
        <f>J59</f>
        <v>0</v>
      </c>
      <c r="O44" s="87">
        <f>J95</f>
        <v>0</v>
      </c>
      <c r="P44" s="14"/>
      <c r="Q44" s="14"/>
    </row>
    <row r="45" spans="1:17" x14ac:dyDescent="0.25">
      <c r="A45" s="11">
        <v>44</v>
      </c>
      <c r="B45" s="12">
        <v>0</v>
      </c>
      <c r="C45" s="12">
        <v>1</v>
      </c>
      <c r="D45" s="12">
        <v>12</v>
      </c>
      <c r="E45" s="13">
        <v>0</v>
      </c>
      <c r="F45" s="13">
        <v>1</v>
      </c>
      <c r="G45" s="13">
        <v>6</v>
      </c>
      <c r="H45" s="28">
        <f t="shared" si="11"/>
        <v>29.55</v>
      </c>
      <c r="I45" s="28">
        <f t="shared" si="12"/>
        <v>15.9</v>
      </c>
      <c r="J45" s="62">
        <f t="shared" si="13"/>
        <v>26.035242290748897</v>
      </c>
      <c r="K45" s="62">
        <f t="shared" si="13"/>
        <v>14.008810572687224</v>
      </c>
      <c r="L45" s="77"/>
      <c r="M45" s="77">
        <f>K23</f>
        <v>0</v>
      </c>
      <c r="N45" s="77">
        <f>K59</f>
        <v>0</v>
      </c>
      <c r="O45" s="87">
        <f>K95</f>
        <v>0</v>
      </c>
      <c r="P45" s="14"/>
      <c r="Q45" s="14"/>
    </row>
    <row r="46" spans="1:17" x14ac:dyDescent="0.25">
      <c r="A46" s="11">
        <v>45</v>
      </c>
      <c r="B46" s="12">
        <v>0</v>
      </c>
      <c r="C46" s="12">
        <v>0</v>
      </c>
      <c r="D46" s="12">
        <v>6</v>
      </c>
      <c r="E46" s="13">
        <v>2</v>
      </c>
      <c r="F46" s="13">
        <v>0</v>
      </c>
      <c r="G46" s="13">
        <v>2</v>
      </c>
      <c r="H46" s="28">
        <f t="shared" si="11"/>
        <v>13.65</v>
      </c>
      <c r="I46" s="28">
        <f t="shared" si="12"/>
        <v>9.1</v>
      </c>
      <c r="J46" s="62">
        <f t="shared" si="13"/>
        <v>12.026431718061675</v>
      </c>
      <c r="K46" s="62">
        <f t="shared" si="13"/>
        <v>8.0176211453744486</v>
      </c>
      <c r="L46" s="77"/>
      <c r="M46" s="77">
        <f>J24</f>
        <v>0</v>
      </c>
      <c r="N46" s="77">
        <f>J60</f>
        <v>0</v>
      </c>
      <c r="O46" s="87">
        <f>J96</f>
        <v>0</v>
      </c>
      <c r="P46" s="14"/>
      <c r="Q46" s="14"/>
    </row>
    <row r="47" spans="1:17" x14ac:dyDescent="0.25">
      <c r="A47" s="11">
        <v>46</v>
      </c>
      <c r="B47" s="12">
        <v>2</v>
      </c>
      <c r="C47" s="12">
        <v>0</v>
      </c>
      <c r="D47" s="12">
        <v>2</v>
      </c>
      <c r="E47" s="13">
        <v>6</v>
      </c>
      <c r="F47" s="13">
        <v>0</v>
      </c>
      <c r="G47" s="13">
        <v>0</v>
      </c>
      <c r="H47" s="28">
        <f t="shared" si="11"/>
        <v>9.1</v>
      </c>
      <c r="I47" s="28">
        <f t="shared" si="12"/>
        <v>13.65</v>
      </c>
      <c r="J47" s="62">
        <f t="shared" si="13"/>
        <v>8.0176211453744486</v>
      </c>
      <c r="K47" s="62">
        <f t="shared" si="13"/>
        <v>12.026431718061675</v>
      </c>
      <c r="L47" s="77"/>
      <c r="M47" s="77">
        <f>K24</f>
        <v>0</v>
      </c>
      <c r="N47" s="77">
        <f>K60</f>
        <v>7.9890346583121206</v>
      </c>
      <c r="O47" s="87">
        <f>K96</f>
        <v>7.9764332653523686</v>
      </c>
      <c r="P47" s="14"/>
      <c r="Q47" s="14"/>
    </row>
    <row r="48" spans="1:17" x14ac:dyDescent="0.25">
      <c r="A48" s="11">
        <v>47</v>
      </c>
      <c r="B48" s="12">
        <v>6</v>
      </c>
      <c r="C48" s="12">
        <v>2</v>
      </c>
      <c r="D48" s="12">
        <v>0</v>
      </c>
      <c r="E48" s="13">
        <v>12</v>
      </c>
      <c r="F48" s="13">
        <v>2</v>
      </c>
      <c r="G48" s="13">
        <v>0</v>
      </c>
      <c r="H48" s="28">
        <f t="shared" si="11"/>
        <v>18.149999999999999</v>
      </c>
      <c r="I48" s="28">
        <f t="shared" si="12"/>
        <v>31.8</v>
      </c>
      <c r="J48" s="62">
        <f t="shared" si="13"/>
        <v>15.991189427312774</v>
      </c>
      <c r="K48" s="62">
        <f t="shared" si="13"/>
        <v>28.017621145374449</v>
      </c>
      <c r="L48" s="77"/>
      <c r="M48" s="77">
        <f>J25</f>
        <v>0</v>
      </c>
      <c r="N48" s="77">
        <f>J61</f>
        <v>7.9890346583121206</v>
      </c>
      <c r="O48" s="87">
        <f>J97</f>
        <v>11.964649898028551</v>
      </c>
      <c r="P48" s="14"/>
      <c r="Q48" s="14"/>
    </row>
    <row r="49" spans="1:17" x14ac:dyDescent="0.25">
      <c r="A49" s="11">
        <v>48</v>
      </c>
      <c r="B49" s="12">
        <v>20</v>
      </c>
      <c r="C49" s="12">
        <v>7</v>
      </c>
      <c r="D49" s="12">
        <v>0</v>
      </c>
      <c r="E49" s="13">
        <v>20</v>
      </c>
      <c r="F49" s="13">
        <v>6</v>
      </c>
      <c r="G49" s="13">
        <v>0</v>
      </c>
      <c r="H49" s="28">
        <f t="shared" si="11"/>
        <v>61.25</v>
      </c>
      <c r="I49" s="28">
        <f t="shared" si="12"/>
        <v>59</v>
      </c>
      <c r="J49" s="62">
        <f t="shared" si="13"/>
        <v>53.964757709251103</v>
      </c>
      <c r="K49" s="62">
        <f t="shared" si="13"/>
        <v>51.982378854625551</v>
      </c>
      <c r="L49" s="77"/>
      <c r="M49" s="77">
        <f>K25</f>
        <v>0</v>
      </c>
      <c r="N49" s="77">
        <f>K61</f>
        <v>19.9725866457803</v>
      </c>
      <c r="O49" s="87">
        <f>K97</f>
        <v>27.917516428733286</v>
      </c>
      <c r="P49" s="14"/>
      <c r="Q49" s="14"/>
    </row>
    <row r="50" spans="1:17" x14ac:dyDescent="0.25">
      <c r="A50" s="11">
        <v>49</v>
      </c>
      <c r="B50" s="12">
        <v>0</v>
      </c>
      <c r="C50" s="12">
        <v>10</v>
      </c>
      <c r="D50" s="12">
        <v>20</v>
      </c>
      <c r="E50" s="13">
        <v>0</v>
      </c>
      <c r="F50" s="13">
        <v>10</v>
      </c>
      <c r="G50" s="13">
        <v>20</v>
      </c>
      <c r="H50" s="33">
        <f>B50*$X$6/20+C50*$Y$6/10+D50*$X$6/20</f>
        <v>61.34</v>
      </c>
      <c r="I50" s="33">
        <f>E50*$X$6/20+F50*$Y$6/10+G50*$X$6/20</f>
        <v>61.34</v>
      </c>
      <c r="J50" s="62">
        <f>100*H50/$Z$6</f>
        <v>60.0548267084394</v>
      </c>
      <c r="K50" s="62">
        <f>100*I50/$Z$6</f>
        <v>60.0548267084394</v>
      </c>
      <c r="L50" s="77"/>
      <c r="M50" s="77">
        <f>J26</f>
        <v>0</v>
      </c>
      <c r="N50" s="77">
        <f>J62</f>
        <v>12.138728323699421</v>
      </c>
      <c r="O50" s="87">
        <f>J98</f>
        <v>51.681957186544345</v>
      </c>
      <c r="P50" s="14"/>
      <c r="Q50" s="14"/>
    </row>
    <row r="51" spans="1:17" x14ac:dyDescent="0.25">
      <c r="A51" s="11">
        <v>50</v>
      </c>
      <c r="B51" s="12">
        <v>0</v>
      </c>
      <c r="C51" s="12">
        <v>0</v>
      </c>
      <c r="D51" s="12">
        <v>12</v>
      </c>
      <c r="E51" s="13">
        <v>0</v>
      </c>
      <c r="F51" s="13">
        <v>0</v>
      </c>
      <c r="G51" s="13">
        <v>6</v>
      </c>
      <c r="H51" s="33">
        <f t="shared" ref="H51:H61" si="14">B51*$X$6/20+C51*$Y$6/10+D51*$X$6/20</f>
        <v>24.479999999999997</v>
      </c>
      <c r="I51" s="33">
        <f t="shared" ref="I51:I61" si="15">E51*$X$6/20+F51*$Y$6/10+G51*$X$6/20</f>
        <v>12.239999999999998</v>
      </c>
      <c r="J51" s="62">
        <f t="shared" ref="J51:K61" si="16">100*H51/$Z$6</f>
        <v>23.967103974936357</v>
      </c>
      <c r="K51" s="62">
        <f t="shared" si="16"/>
        <v>11.983551987468179</v>
      </c>
      <c r="L51" s="77"/>
      <c r="M51" s="77">
        <f>K26</f>
        <v>0</v>
      </c>
      <c r="N51" s="77">
        <f>K62</f>
        <v>4.7167630057803471</v>
      </c>
      <c r="O51" s="87">
        <f>K98</f>
        <v>19.877675840978593</v>
      </c>
      <c r="P51" s="14"/>
      <c r="Q51" s="14"/>
    </row>
    <row r="52" spans="1:17" x14ac:dyDescent="0.25">
      <c r="A52" s="11">
        <v>51</v>
      </c>
      <c r="B52" s="12">
        <v>0</v>
      </c>
      <c r="C52" s="12">
        <v>0</v>
      </c>
      <c r="D52" s="12">
        <v>4</v>
      </c>
      <c r="E52" s="13">
        <v>0</v>
      </c>
      <c r="F52" s="13">
        <v>0</v>
      </c>
      <c r="G52" s="13">
        <v>0</v>
      </c>
      <c r="H52" s="33">
        <f t="shared" si="14"/>
        <v>8.16</v>
      </c>
      <c r="I52" s="33">
        <f t="shared" si="15"/>
        <v>0</v>
      </c>
      <c r="J52" s="62">
        <f t="shared" si="16"/>
        <v>7.9890346583121206</v>
      </c>
      <c r="K52" s="62">
        <f t="shared" si="16"/>
        <v>0</v>
      </c>
      <c r="L52" s="77"/>
      <c r="M52" s="77">
        <f>J27</f>
        <v>0</v>
      </c>
      <c r="N52" s="77">
        <f>J63</f>
        <v>4.0462427745664744</v>
      </c>
      <c r="O52" s="87">
        <f>J99</f>
        <v>11.926605504587156</v>
      </c>
      <c r="P52" s="14"/>
      <c r="Q52" s="14"/>
    </row>
    <row r="53" spans="1:17" x14ac:dyDescent="0.25">
      <c r="A53" s="11">
        <v>52</v>
      </c>
      <c r="B53" s="12">
        <v>0</v>
      </c>
      <c r="C53" s="12">
        <v>0</v>
      </c>
      <c r="D53" s="12">
        <v>0</v>
      </c>
      <c r="E53" s="13">
        <v>4</v>
      </c>
      <c r="F53" s="13">
        <v>0</v>
      </c>
      <c r="G53" s="13">
        <v>0</v>
      </c>
      <c r="H53" s="33">
        <f t="shared" si="14"/>
        <v>0</v>
      </c>
      <c r="I53" s="33">
        <f t="shared" si="15"/>
        <v>8.16</v>
      </c>
      <c r="J53" s="62">
        <f t="shared" si="16"/>
        <v>0</v>
      </c>
      <c r="K53" s="62">
        <f t="shared" si="16"/>
        <v>7.9890346583121206</v>
      </c>
      <c r="L53" s="77"/>
      <c r="M53" s="77">
        <f>K27</f>
        <v>0</v>
      </c>
      <c r="N53" s="77">
        <f>K63</f>
        <v>0</v>
      </c>
      <c r="O53" s="87">
        <f>K99</f>
        <v>0</v>
      </c>
      <c r="P53" s="14"/>
      <c r="Q53" s="14"/>
    </row>
    <row r="54" spans="1:17" x14ac:dyDescent="0.25">
      <c r="A54" s="11">
        <v>53</v>
      </c>
      <c r="B54" s="12">
        <v>6</v>
      </c>
      <c r="C54" s="12">
        <v>0</v>
      </c>
      <c r="D54" s="12">
        <v>0</v>
      </c>
      <c r="E54" s="13">
        <v>12</v>
      </c>
      <c r="F54" s="13">
        <v>0</v>
      </c>
      <c r="G54" s="13">
        <v>0</v>
      </c>
      <c r="H54" s="33">
        <f t="shared" si="14"/>
        <v>12.239999999999998</v>
      </c>
      <c r="I54" s="33">
        <f t="shared" si="15"/>
        <v>24.479999999999997</v>
      </c>
      <c r="J54" s="62">
        <f t="shared" si="16"/>
        <v>11.983551987468179</v>
      </c>
      <c r="K54" s="62">
        <f t="shared" si="16"/>
        <v>23.967103974936357</v>
      </c>
      <c r="L54" s="77"/>
      <c r="M54" s="77">
        <f>J28</f>
        <v>0</v>
      </c>
      <c r="N54" s="77">
        <f>J64</f>
        <v>0</v>
      </c>
      <c r="O54" s="87">
        <f>J100</f>
        <v>0</v>
      </c>
      <c r="P54" s="14"/>
      <c r="Q54" s="14"/>
    </row>
    <row r="55" spans="1:17" x14ac:dyDescent="0.25">
      <c r="A55" s="11">
        <v>54</v>
      </c>
      <c r="B55" s="12">
        <v>20</v>
      </c>
      <c r="C55" s="12">
        <v>7</v>
      </c>
      <c r="D55" s="12">
        <v>0</v>
      </c>
      <c r="E55" s="13">
        <v>20</v>
      </c>
      <c r="F55" s="13">
        <v>7</v>
      </c>
      <c r="G55" s="13">
        <v>0</v>
      </c>
      <c r="H55" s="33">
        <f t="shared" si="14"/>
        <v>55.177999999999997</v>
      </c>
      <c r="I55" s="33">
        <f t="shared" si="15"/>
        <v>55.177999999999997</v>
      </c>
      <c r="J55" s="62">
        <f t="shared" si="16"/>
        <v>54.02193068337575</v>
      </c>
      <c r="K55" s="62">
        <f t="shared" si="16"/>
        <v>54.02193068337575</v>
      </c>
      <c r="L55" s="77"/>
      <c r="M55" s="77">
        <f>K28</f>
        <v>0</v>
      </c>
      <c r="N55" s="77">
        <f>K64</f>
        <v>0</v>
      </c>
      <c r="O55" s="87">
        <f>K100</f>
        <v>0</v>
      </c>
      <c r="P55" s="14"/>
      <c r="Q55" s="14"/>
    </row>
    <row r="56" spans="1:17" x14ac:dyDescent="0.25">
      <c r="A56" s="11">
        <v>55</v>
      </c>
      <c r="B56" s="12">
        <v>6</v>
      </c>
      <c r="C56" s="12">
        <v>7</v>
      </c>
      <c r="D56" s="12">
        <v>20</v>
      </c>
      <c r="E56" s="13">
        <v>0</v>
      </c>
      <c r="F56" s="13">
        <v>7</v>
      </c>
      <c r="G56" s="13">
        <v>20</v>
      </c>
      <c r="H56" s="33">
        <f t="shared" si="14"/>
        <v>67.418000000000006</v>
      </c>
      <c r="I56" s="33">
        <f t="shared" si="15"/>
        <v>55.177999999999997</v>
      </c>
      <c r="J56" s="62">
        <f t="shared" si="16"/>
        <v>66.005482670843946</v>
      </c>
      <c r="K56" s="62">
        <f t="shared" si="16"/>
        <v>54.02193068337575</v>
      </c>
      <c r="L56" s="77"/>
      <c r="M56" s="77">
        <f>J29</f>
        <v>0</v>
      </c>
      <c r="N56" s="77">
        <f>J65</f>
        <v>0</v>
      </c>
      <c r="O56" s="87">
        <f>J101</f>
        <v>0</v>
      </c>
      <c r="P56" s="14"/>
      <c r="Q56" s="14"/>
    </row>
    <row r="57" spans="1:17" x14ac:dyDescent="0.25">
      <c r="A57" s="11">
        <v>56</v>
      </c>
      <c r="B57" s="12">
        <v>0</v>
      </c>
      <c r="C57" s="12">
        <v>0</v>
      </c>
      <c r="D57" s="12">
        <v>12</v>
      </c>
      <c r="E57" s="13">
        <v>0</v>
      </c>
      <c r="F57" s="13">
        <v>0</v>
      </c>
      <c r="G57" s="13">
        <v>6</v>
      </c>
      <c r="H57" s="33">
        <f t="shared" si="14"/>
        <v>24.479999999999997</v>
      </c>
      <c r="I57" s="33">
        <f t="shared" si="15"/>
        <v>12.239999999999998</v>
      </c>
      <c r="J57" s="62">
        <f t="shared" si="16"/>
        <v>23.967103974936357</v>
      </c>
      <c r="K57" s="62">
        <f t="shared" si="16"/>
        <v>11.983551987468179</v>
      </c>
      <c r="L57" s="77"/>
      <c r="M57" s="77">
        <f>K29</f>
        <v>0</v>
      </c>
      <c r="N57" s="77">
        <f>K65</f>
        <v>9.4335260115606943</v>
      </c>
      <c r="O57" s="87">
        <f>K101</f>
        <v>3.9755351681957185</v>
      </c>
      <c r="P57" s="14"/>
      <c r="Q57" s="14"/>
    </row>
    <row r="58" spans="1:17" x14ac:dyDescent="0.25">
      <c r="A58" s="11">
        <v>57</v>
      </c>
      <c r="B58" s="12">
        <v>0</v>
      </c>
      <c r="C58" s="12">
        <v>0</v>
      </c>
      <c r="D58" s="12">
        <v>6</v>
      </c>
      <c r="E58" s="13">
        <v>0</v>
      </c>
      <c r="F58" s="13">
        <v>0</v>
      </c>
      <c r="G58" s="13">
        <v>0</v>
      </c>
      <c r="H58" s="33">
        <f t="shared" si="14"/>
        <v>12.239999999999998</v>
      </c>
      <c r="I58" s="33">
        <f t="shared" si="15"/>
        <v>0</v>
      </c>
      <c r="J58" s="62">
        <f t="shared" si="16"/>
        <v>11.983551987468179</v>
      </c>
      <c r="K58" s="62">
        <f t="shared" si="16"/>
        <v>0</v>
      </c>
      <c r="L58" s="77"/>
      <c r="M58" s="77">
        <f>J30</f>
        <v>0</v>
      </c>
      <c r="N58" s="77">
        <f>J66</f>
        <v>12.138728323699421</v>
      </c>
      <c r="O58" s="87">
        <f>J102</f>
        <v>7.951070336391437</v>
      </c>
      <c r="P58" s="14"/>
      <c r="Q58" s="14"/>
    </row>
    <row r="59" spans="1:17" x14ac:dyDescent="0.25">
      <c r="A59" s="11">
        <v>58</v>
      </c>
      <c r="B59" s="12">
        <v>0</v>
      </c>
      <c r="C59" s="12">
        <v>0</v>
      </c>
      <c r="D59" s="12">
        <v>0</v>
      </c>
      <c r="E59" s="13">
        <v>0</v>
      </c>
      <c r="F59" s="13">
        <v>0</v>
      </c>
      <c r="G59" s="13">
        <v>0</v>
      </c>
      <c r="H59" s="33">
        <f t="shared" si="14"/>
        <v>0</v>
      </c>
      <c r="I59" s="33">
        <f t="shared" si="15"/>
        <v>0</v>
      </c>
      <c r="J59" s="62">
        <f t="shared" si="16"/>
        <v>0</v>
      </c>
      <c r="K59" s="62">
        <f t="shared" si="16"/>
        <v>0</v>
      </c>
      <c r="L59" s="77"/>
      <c r="M59" s="77">
        <f>K30</f>
        <v>0</v>
      </c>
      <c r="N59" s="77">
        <f>K66</f>
        <v>28.300578034682076</v>
      </c>
      <c r="O59" s="87">
        <f>K102</f>
        <v>27.828746177370032</v>
      </c>
      <c r="P59" s="14"/>
      <c r="Q59" s="14"/>
    </row>
    <row r="60" spans="1:17" x14ac:dyDescent="0.25">
      <c r="A60" s="11">
        <v>59</v>
      </c>
      <c r="B60" s="12">
        <v>0</v>
      </c>
      <c r="C60" s="12">
        <v>0</v>
      </c>
      <c r="D60" s="12">
        <v>0</v>
      </c>
      <c r="E60" s="13">
        <v>4</v>
      </c>
      <c r="F60" s="13">
        <v>0</v>
      </c>
      <c r="G60" s="13">
        <v>0</v>
      </c>
      <c r="H60" s="33">
        <f t="shared" si="14"/>
        <v>0</v>
      </c>
      <c r="I60" s="33">
        <f t="shared" si="15"/>
        <v>8.16</v>
      </c>
      <c r="J60" s="62">
        <f t="shared" si="16"/>
        <v>0</v>
      </c>
      <c r="K60" s="62">
        <f t="shared" si="16"/>
        <v>7.9890346583121206</v>
      </c>
      <c r="L60" s="77"/>
      <c r="M60" s="77">
        <f>J31</f>
        <v>0</v>
      </c>
      <c r="N60" s="77">
        <f>J67</f>
        <v>32.369942196531795</v>
      </c>
      <c r="O60" s="87">
        <f>J103</f>
        <v>56.146788990825684</v>
      </c>
      <c r="P60" s="14"/>
      <c r="Q60" s="14"/>
    </row>
    <row r="61" spans="1:17" x14ac:dyDescent="0.25">
      <c r="A61" s="11">
        <v>60</v>
      </c>
      <c r="B61" s="12">
        <v>4</v>
      </c>
      <c r="C61" s="12">
        <v>0</v>
      </c>
      <c r="D61" s="12">
        <v>0</v>
      </c>
      <c r="E61" s="13">
        <v>10</v>
      </c>
      <c r="F61" s="13">
        <v>0</v>
      </c>
      <c r="G61" s="13">
        <v>0</v>
      </c>
      <c r="H61" s="33">
        <f t="shared" si="14"/>
        <v>8.16</v>
      </c>
      <c r="I61" s="33">
        <f t="shared" si="15"/>
        <v>20.399999999999999</v>
      </c>
      <c r="J61" s="62">
        <f t="shared" si="16"/>
        <v>7.9890346583121206</v>
      </c>
      <c r="K61" s="62">
        <f t="shared" si="16"/>
        <v>19.9725866457803</v>
      </c>
      <c r="L61" s="77"/>
      <c r="M61" s="77">
        <f>K31</f>
        <v>0</v>
      </c>
      <c r="N61" s="77">
        <f>K67</f>
        <v>70.816184971098266</v>
      </c>
      <c r="O61" s="87">
        <f>K103</f>
        <v>95.902140672782878</v>
      </c>
      <c r="P61" s="14"/>
      <c r="Q61" s="14"/>
    </row>
    <row r="62" spans="1:17" x14ac:dyDescent="0.25">
      <c r="A62" s="11">
        <v>61</v>
      </c>
      <c r="B62" s="12">
        <v>0</v>
      </c>
      <c r="C62" s="12">
        <v>0</v>
      </c>
      <c r="D62" s="12">
        <v>6</v>
      </c>
      <c r="E62" s="13">
        <v>0</v>
      </c>
      <c r="F62" s="13">
        <v>0</v>
      </c>
      <c r="G62" s="13">
        <v>2</v>
      </c>
      <c r="H62" s="39">
        <f>B62*$X$4/20+C62*$Y$4/10+D62*$X$4/20</f>
        <v>10.5</v>
      </c>
      <c r="I62" s="39">
        <f>E62*$X$6/20+F62*$Y$6/10+G62*$X$6/20</f>
        <v>4.08</v>
      </c>
      <c r="J62" s="62">
        <f>100*H62/$Z$4</f>
        <v>12.138728323699421</v>
      </c>
      <c r="K62" s="62">
        <f>100*I62/$Z$4</f>
        <v>4.7167630057803471</v>
      </c>
      <c r="L62" s="77"/>
      <c r="M62" s="77">
        <f>J32</f>
        <v>3.9755351681957185</v>
      </c>
      <c r="N62" s="77">
        <f>J68</f>
        <v>0</v>
      </c>
      <c r="O62" s="87">
        <f>J104</f>
        <v>93.853211009174302</v>
      </c>
      <c r="P62" s="14"/>
      <c r="Q62" s="14"/>
    </row>
    <row r="63" spans="1:17" x14ac:dyDescent="0.25">
      <c r="A63" s="11">
        <v>62</v>
      </c>
      <c r="B63" s="12">
        <v>0</v>
      </c>
      <c r="C63" s="12">
        <v>0</v>
      </c>
      <c r="D63" s="12">
        <v>2</v>
      </c>
      <c r="E63" s="13">
        <v>0</v>
      </c>
      <c r="F63" s="13">
        <v>0</v>
      </c>
      <c r="G63" s="13">
        <v>0</v>
      </c>
      <c r="H63" s="39">
        <f t="shared" ref="H63:H73" si="17">B63*$X$4/20+C63*$Y$4/10+D63*$X$4/20</f>
        <v>3.5</v>
      </c>
      <c r="I63" s="39">
        <f t="shared" ref="I63:I73" si="18">E63*$X$6/20+F63*$Y$6/10+G63*$X$6/20</f>
        <v>0</v>
      </c>
      <c r="J63" s="62">
        <f t="shared" ref="J63:K73" si="19">100*H63/$Z$4</f>
        <v>4.0462427745664744</v>
      </c>
      <c r="K63" s="62">
        <f t="shared" si="19"/>
        <v>0</v>
      </c>
      <c r="L63" s="77"/>
      <c r="M63" s="77">
        <f>K32</f>
        <v>0</v>
      </c>
      <c r="N63" s="77">
        <f>K68</f>
        <v>0</v>
      </c>
      <c r="O63" s="87">
        <f>K104</f>
        <v>27.828746177370032</v>
      </c>
      <c r="P63" s="14"/>
      <c r="Q63" s="14"/>
    </row>
    <row r="64" spans="1:17" x14ac:dyDescent="0.25">
      <c r="A64" s="11">
        <v>63</v>
      </c>
      <c r="B64" s="12">
        <v>0</v>
      </c>
      <c r="C64" s="12">
        <v>0</v>
      </c>
      <c r="D64" s="12">
        <v>0</v>
      </c>
      <c r="E64" s="13">
        <v>0</v>
      </c>
      <c r="F64" s="13">
        <v>0</v>
      </c>
      <c r="G64" s="13">
        <v>0</v>
      </c>
      <c r="H64" s="39">
        <f t="shared" si="17"/>
        <v>0</v>
      </c>
      <c r="I64" s="39">
        <f t="shared" si="18"/>
        <v>0</v>
      </c>
      <c r="J64" s="62">
        <f t="shared" si="19"/>
        <v>0</v>
      </c>
      <c r="K64" s="62">
        <f t="shared" si="19"/>
        <v>0</v>
      </c>
      <c r="L64" s="77"/>
      <c r="M64" s="77">
        <f>J33</f>
        <v>0</v>
      </c>
      <c r="N64" s="77">
        <f>J69</f>
        <v>0</v>
      </c>
      <c r="O64" s="87">
        <f>J105</f>
        <v>23.853211009174313</v>
      </c>
      <c r="P64" s="14"/>
      <c r="Q64" s="14"/>
    </row>
    <row r="65" spans="1:17" x14ac:dyDescent="0.25">
      <c r="A65" s="11">
        <v>64</v>
      </c>
      <c r="B65" s="12">
        <v>0</v>
      </c>
      <c r="C65" s="12">
        <v>0</v>
      </c>
      <c r="D65" s="12">
        <v>0</v>
      </c>
      <c r="E65" s="13">
        <v>0</v>
      </c>
      <c r="F65" s="13">
        <v>0</v>
      </c>
      <c r="G65" s="13">
        <v>4</v>
      </c>
      <c r="H65" s="39">
        <f t="shared" si="17"/>
        <v>0</v>
      </c>
      <c r="I65" s="39">
        <f t="shared" si="18"/>
        <v>8.16</v>
      </c>
      <c r="J65" s="62">
        <f t="shared" si="19"/>
        <v>0</v>
      </c>
      <c r="K65" s="62">
        <f t="shared" si="19"/>
        <v>9.4335260115606943</v>
      </c>
      <c r="L65" s="77"/>
      <c r="M65" s="77">
        <f>K33</f>
        <v>0</v>
      </c>
      <c r="N65" s="77">
        <f>K69</f>
        <v>0</v>
      </c>
      <c r="O65" s="87">
        <f>K105</f>
        <v>0</v>
      </c>
      <c r="P65" s="14"/>
      <c r="Q65" s="14"/>
    </row>
    <row r="66" spans="1:17" x14ac:dyDescent="0.25">
      <c r="A66" s="11">
        <v>65</v>
      </c>
      <c r="B66" s="12">
        <v>6</v>
      </c>
      <c r="C66" s="12">
        <v>0</v>
      </c>
      <c r="D66" s="12">
        <v>0</v>
      </c>
      <c r="E66" s="13">
        <v>12</v>
      </c>
      <c r="F66" s="13">
        <v>0</v>
      </c>
      <c r="G66" s="13">
        <v>0</v>
      </c>
      <c r="H66" s="39">
        <f t="shared" si="17"/>
        <v>10.5</v>
      </c>
      <c r="I66" s="39">
        <f t="shared" si="18"/>
        <v>24.479999999999997</v>
      </c>
      <c r="J66" s="62">
        <f t="shared" si="19"/>
        <v>12.138728323699421</v>
      </c>
      <c r="K66" s="62">
        <f t="shared" si="19"/>
        <v>28.300578034682076</v>
      </c>
      <c r="L66" s="77"/>
      <c r="M66" s="77">
        <f>J34</f>
        <v>0</v>
      </c>
      <c r="N66" s="77">
        <f>J70</f>
        <v>0</v>
      </c>
      <c r="O66" s="87">
        <f>J106</f>
        <v>0</v>
      </c>
      <c r="P66" s="14"/>
      <c r="Q66" s="14"/>
    </row>
    <row r="67" spans="1:17" x14ac:dyDescent="0.25">
      <c r="A67" s="11">
        <v>66</v>
      </c>
      <c r="B67" s="12">
        <v>16</v>
      </c>
      <c r="C67" s="12">
        <v>0</v>
      </c>
      <c r="D67" s="12">
        <v>0</v>
      </c>
      <c r="E67" s="13">
        <v>20</v>
      </c>
      <c r="F67" s="13">
        <v>4</v>
      </c>
      <c r="G67" s="13">
        <v>6</v>
      </c>
      <c r="H67" s="39">
        <f t="shared" si="17"/>
        <v>28</v>
      </c>
      <c r="I67" s="39">
        <f t="shared" si="18"/>
        <v>61.256</v>
      </c>
      <c r="J67" s="62">
        <f t="shared" si="19"/>
        <v>32.369942196531795</v>
      </c>
      <c r="K67" s="62">
        <f t="shared" si="19"/>
        <v>70.816184971098266</v>
      </c>
      <c r="L67" s="77"/>
      <c r="M67" s="77">
        <f>K34</f>
        <v>0</v>
      </c>
      <c r="N67" s="77">
        <f>K70</f>
        <v>0</v>
      </c>
      <c r="O67" s="87">
        <f>K106</f>
        <v>0</v>
      </c>
      <c r="P67" s="14"/>
      <c r="Q67" s="14"/>
    </row>
    <row r="68" spans="1:17" x14ac:dyDescent="0.25">
      <c r="A68" s="11">
        <v>67</v>
      </c>
      <c r="B68" s="12">
        <v>0</v>
      </c>
      <c r="C68" s="12">
        <v>0</v>
      </c>
      <c r="D68" s="12">
        <v>0</v>
      </c>
      <c r="E68" s="13">
        <v>0</v>
      </c>
      <c r="F68" s="13">
        <v>0</v>
      </c>
      <c r="G68" s="13">
        <v>0</v>
      </c>
      <c r="H68" s="39">
        <f t="shared" si="17"/>
        <v>0</v>
      </c>
      <c r="I68" s="39">
        <f t="shared" si="18"/>
        <v>0</v>
      </c>
      <c r="J68" s="62">
        <f t="shared" si="19"/>
        <v>0</v>
      </c>
      <c r="K68" s="62">
        <f t="shared" si="19"/>
        <v>0</v>
      </c>
      <c r="L68" s="77"/>
      <c r="M68" s="77">
        <f>J35</f>
        <v>0</v>
      </c>
      <c r="N68" s="77">
        <f>J71</f>
        <v>0</v>
      </c>
      <c r="O68" s="87">
        <f>J107</f>
        <v>0</v>
      </c>
      <c r="P68" s="14"/>
      <c r="Q68" s="14"/>
    </row>
    <row r="69" spans="1:17" x14ac:dyDescent="0.25">
      <c r="A69" s="11">
        <v>68</v>
      </c>
      <c r="B69" s="12">
        <v>0</v>
      </c>
      <c r="C69" s="12">
        <v>0</v>
      </c>
      <c r="D69" s="12">
        <v>0</v>
      </c>
      <c r="E69" s="13">
        <v>0</v>
      </c>
      <c r="F69" s="13">
        <v>0</v>
      </c>
      <c r="G69" s="13">
        <v>0</v>
      </c>
      <c r="H69" s="39">
        <f t="shared" si="17"/>
        <v>0</v>
      </c>
      <c r="I69" s="39">
        <f t="shared" si="18"/>
        <v>0</v>
      </c>
      <c r="J69" s="62">
        <f t="shared" si="19"/>
        <v>0</v>
      </c>
      <c r="K69" s="62">
        <f t="shared" si="19"/>
        <v>0</v>
      </c>
      <c r="L69" s="77"/>
      <c r="M69" s="77">
        <f>K35</f>
        <v>0</v>
      </c>
      <c r="N69" s="77">
        <f>K71</f>
        <v>0</v>
      </c>
      <c r="O69" s="87">
        <f>K107</f>
        <v>0</v>
      </c>
      <c r="P69" s="14"/>
      <c r="Q69" s="14"/>
    </row>
    <row r="70" spans="1:17" x14ac:dyDescent="0.25">
      <c r="A70" s="11">
        <v>69</v>
      </c>
      <c r="B70" s="12">
        <v>0</v>
      </c>
      <c r="C70" s="12">
        <v>0</v>
      </c>
      <c r="D70" s="12">
        <v>0</v>
      </c>
      <c r="E70" s="13">
        <v>0</v>
      </c>
      <c r="F70" s="13">
        <v>0</v>
      </c>
      <c r="G70" s="13">
        <v>0</v>
      </c>
      <c r="H70" s="39">
        <f t="shared" si="17"/>
        <v>0</v>
      </c>
      <c r="I70" s="39">
        <f t="shared" si="18"/>
        <v>0</v>
      </c>
      <c r="J70" s="62">
        <f t="shared" si="19"/>
        <v>0</v>
      </c>
      <c r="K70" s="62">
        <f t="shared" si="19"/>
        <v>0</v>
      </c>
      <c r="L70" s="77"/>
      <c r="M70" s="77">
        <f>J36</f>
        <v>0</v>
      </c>
      <c r="N70" s="77">
        <f>J72</f>
        <v>0</v>
      </c>
      <c r="O70" s="87">
        <f>J108</f>
        <v>0</v>
      </c>
      <c r="P70" s="14"/>
      <c r="Q70" s="14"/>
    </row>
    <row r="71" spans="1:17" x14ac:dyDescent="0.25">
      <c r="A71" s="11">
        <v>70</v>
      </c>
      <c r="B71" s="12">
        <v>0</v>
      </c>
      <c r="C71" s="12">
        <v>0</v>
      </c>
      <c r="D71" s="12">
        <v>0</v>
      </c>
      <c r="E71" s="13">
        <v>0</v>
      </c>
      <c r="F71" s="13">
        <v>0</v>
      </c>
      <c r="G71" s="13">
        <v>0</v>
      </c>
      <c r="H71" s="39">
        <f t="shared" si="17"/>
        <v>0</v>
      </c>
      <c r="I71" s="39">
        <f t="shared" si="18"/>
        <v>0</v>
      </c>
      <c r="J71" s="62">
        <f t="shared" si="19"/>
        <v>0</v>
      </c>
      <c r="K71" s="62">
        <f t="shared" si="19"/>
        <v>0</v>
      </c>
      <c r="L71" s="77"/>
      <c r="M71" s="77">
        <f>K36</f>
        <v>3.9755351681957185</v>
      </c>
      <c r="N71" s="77">
        <f>K72</f>
        <v>0</v>
      </c>
      <c r="O71" s="87">
        <f>K108</f>
        <v>23.853211009174313</v>
      </c>
      <c r="P71" s="14"/>
      <c r="Q71" s="14"/>
    </row>
    <row r="72" spans="1:17" x14ac:dyDescent="0.25">
      <c r="A72" s="11">
        <v>71</v>
      </c>
      <c r="B72" s="12">
        <v>0</v>
      </c>
      <c r="C72" s="12">
        <v>0</v>
      </c>
      <c r="D72" s="12">
        <v>0</v>
      </c>
      <c r="E72" s="13">
        <v>0</v>
      </c>
      <c r="F72" s="13">
        <v>0</v>
      </c>
      <c r="G72" s="13">
        <v>0</v>
      </c>
      <c r="H72" s="39">
        <f t="shared" si="17"/>
        <v>0</v>
      </c>
      <c r="I72" s="39">
        <f t="shared" si="18"/>
        <v>0</v>
      </c>
      <c r="J72" s="62">
        <f t="shared" si="19"/>
        <v>0</v>
      </c>
      <c r="K72" s="62">
        <f t="shared" si="19"/>
        <v>0</v>
      </c>
      <c r="L72" s="77"/>
      <c r="M72" s="77">
        <f>J37</f>
        <v>3.9755351681957185</v>
      </c>
      <c r="N72" s="77">
        <f>J73</f>
        <v>0</v>
      </c>
      <c r="O72" s="87">
        <f>J109</f>
        <v>31.804281345565748</v>
      </c>
      <c r="P72" s="14"/>
      <c r="Q72" s="14"/>
    </row>
    <row r="73" spans="1:17" x14ac:dyDescent="0.25">
      <c r="A73" s="11">
        <v>72</v>
      </c>
      <c r="B73" s="12">
        <v>0</v>
      </c>
      <c r="C73" s="12">
        <v>0</v>
      </c>
      <c r="D73" s="12">
        <v>0</v>
      </c>
      <c r="E73" s="13">
        <v>0</v>
      </c>
      <c r="F73" s="13">
        <v>0</v>
      </c>
      <c r="G73" s="13">
        <v>0</v>
      </c>
      <c r="H73" s="39">
        <f t="shared" si="17"/>
        <v>0</v>
      </c>
      <c r="I73" s="39">
        <f t="shared" si="18"/>
        <v>0</v>
      </c>
      <c r="J73" s="62">
        <f t="shared" si="19"/>
        <v>0</v>
      </c>
      <c r="K73" s="62">
        <f t="shared" si="19"/>
        <v>0</v>
      </c>
      <c r="L73" s="77"/>
      <c r="M73" s="77">
        <f>K37</f>
        <v>11.926605504587156</v>
      </c>
      <c r="N73" s="77">
        <f>K73</f>
        <v>0</v>
      </c>
      <c r="O73" s="87">
        <f>K109</f>
        <v>97.951070336391439</v>
      </c>
      <c r="P73" s="14"/>
      <c r="Q73" s="14"/>
    </row>
    <row r="74" spans="1:17" x14ac:dyDescent="0.25">
      <c r="A74" s="11">
        <v>73</v>
      </c>
      <c r="B74" s="12">
        <v>0</v>
      </c>
      <c r="C74" s="12">
        <v>7</v>
      </c>
      <c r="D74" s="12">
        <v>20</v>
      </c>
      <c r="E74" s="13">
        <v>0</v>
      </c>
      <c r="F74" s="13">
        <v>7</v>
      </c>
      <c r="G74" s="13">
        <v>20</v>
      </c>
      <c r="H74" s="17">
        <f t="shared" ref="H74:H97" si="20">B74*$X$5/20+C74*$Y$5/10+D74*$X$5/20</f>
        <v>47.701999999999998</v>
      </c>
      <c r="I74" s="17">
        <f t="shared" ref="I74:I97" si="21">E74*$X$5/20+F74*$Y$5/10+G74*$X$5/20</f>
        <v>47.701999999999998</v>
      </c>
      <c r="J74" s="62">
        <f>100*H74/$Z$5</f>
        <v>54.047133469295261</v>
      </c>
      <c r="K74" s="62">
        <f>100*I74/$Z$5</f>
        <v>54.047133469295261</v>
      </c>
      <c r="L74" s="77"/>
      <c r="M74" s="77"/>
      <c r="N74" s="77"/>
      <c r="O74" s="87"/>
      <c r="P74" s="14"/>
      <c r="Q74" s="14"/>
    </row>
    <row r="75" spans="1:17" x14ac:dyDescent="0.25">
      <c r="A75" s="11">
        <v>74</v>
      </c>
      <c r="B75" s="12">
        <v>0</v>
      </c>
      <c r="C75" s="12">
        <v>1</v>
      </c>
      <c r="D75" s="12">
        <v>12</v>
      </c>
      <c r="E75" s="13">
        <v>0</v>
      </c>
      <c r="F75" s="13">
        <v>1</v>
      </c>
      <c r="G75" s="13">
        <v>6</v>
      </c>
      <c r="H75" s="17">
        <f t="shared" si="20"/>
        <v>22.906000000000002</v>
      </c>
      <c r="I75" s="17">
        <f t="shared" si="21"/>
        <v>12.346</v>
      </c>
      <c r="J75" s="62">
        <f t="shared" ref="J75:K97" si="22">100*H75/$Z$5</f>
        <v>25.952866530704739</v>
      </c>
      <c r="K75" s="62">
        <f t="shared" si="22"/>
        <v>13.988216632676183</v>
      </c>
      <c r="L75" s="77"/>
      <c r="M75" s="77"/>
      <c r="N75" s="77"/>
      <c r="O75" s="87"/>
      <c r="P75" s="14"/>
      <c r="Q75" s="14"/>
    </row>
    <row r="76" spans="1:17" x14ac:dyDescent="0.25">
      <c r="A76" s="11">
        <v>75</v>
      </c>
      <c r="B76" s="12">
        <v>0</v>
      </c>
      <c r="C76" s="12">
        <v>0</v>
      </c>
      <c r="D76" s="12">
        <v>6</v>
      </c>
      <c r="E76" s="13">
        <v>0</v>
      </c>
      <c r="F76" s="13">
        <v>0</v>
      </c>
      <c r="G76" s="13">
        <v>0</v>
      </c>
      <c r="H76" s="17">
        <f t="shared" si="20"/>
        <v>10.56</v>
      </c>
      <c r="I76" s="17">
        <f t="shared" si="21"/>
        <v>0</v>
      </c>
      <c r="J76" s="62">
        <f t="shared" si="22"/>
        <v>11.964649898028551</v>
      </c>
      <c r="K76" s="62">
        <f t="shared" si="22"/>
        <v>0</v>
      </c>
      <c r="L76" s="77"/>
      <c r="M76" s="77"/>
      <c r="N76" s="77"/>
      <c r="O76" s="87"/>
      <c r="P76" s="14"/>
      <c r="Q76" s="14"/>
    </row>
    <row r="77" spans="1:17" x14ac:dyDescent="0.25">
      <c r="A77" s="11">
        <v>76</v>
      </c>
      <c r="B77" s="12">
        <v>0</v>
      </c>
      <c r="C77" s="12">
        <v>0</v>
      </c>
      <c r="D77" s="12">
        <v>0</v>
      </c>
      <c r="E77" s="13">
        <v>6</v>
      </c>
      <c r="F77" s="13">
        <v>0</v>
      </c>
      <c r="G77" s="13">
        <v>0</v>
      </c>
      <c r="H77" s="17">
        <f t="shared" si="20"/>
        <v>0</v>
      </c>
      <c r="I77" s="17">
        <f t="shared" si="21"/>
        <v>10.56</v>
      </c>
      <c r="J77" s="62">
        <f t="shared" si="22"/>
        <v>0</v>
      </c>
      <c r="K77" s="62">
        <f t="shared" si="22"/>
        <v>11.964649898028551</v>
      </c>
      <c r="L77" s="77"/>
      <c r="M77" s="77"/>
      <c r="N77" s="77"/>
      <c r="O77" s="87"/>
      <c r="P77" s="14"/>
      <c r="Q77" s="14"/>
    </row>
    <row r="78" spans="1:17" x14ac:dyDescent="0.25">
      <c r="A78" s="11">
        <v>77</v>
      </c>
      <c r="B78" s="12">
        <v>6</v>
      </c>
      <c r="C78" s="12">
        <v>1</v>
      </c>
      <c r="D78" s="12">
        <v>0</v>
      </c>
      <c r="E78" s="13">
        <v>12</v>
      </c>
      <c r="F78" s="13">
        <v>1</v>
      </c>
      <c r="G78" s="13">
        <v>0</v>
      </c>
      <c r="H78" s="17">
        <f t="shared" si="20"/>
        <v>12.346</v>
      </c>
      <c r="I78" s="17">
        <f t="shared" si="21"/>
        <v>22.906000000000002</v>
      </c>
      <c r="J78" s="62">
        <f t="shared" si="22"/>
        <v>13.988216632676183</v>
      </c>
      <c r="K78" s="62">
        <f t="shared" si="22"/>
        <v>25.952866530704739</v>
      </c>
      <c r="L78" s="77"/>
      <c r="M78" s="77"/>
      <c r="N78" s="77"/>
      <c r="O78" s="87"/>
      <c r="P78" s="14"/>
      <c r="Q78" s="14"/>
    </row>
    <row r="79" spans="1:17" x14ac:dyDescent="0.25">
      <c r="A79" s="11">
        <v>78</v>
      </c>
      <c r="B79" s="12">
        <v>20</v>
      </c>
      <c r="C79" s="12">
        <v>7</v>
      </c>
      <c r="D79" s="12">
        <v>0</v>
      </c>
      <c r="E79" s="13">
        <v>20</v>
      </c>
      <c r="F79" s="13">
        <v>6</v>
      </c>
      <c r="G79" s="13">
        <v>0</v>
      </c>
      <c r="H79" s="17">
        <f t="shared" si="20"/>
        <v>47.701999999999998</v>
      </c>
      <c r="I79" s="17">
        <f t="shared" si="21"/>
        <v>45.916000000000004</v>
      </c>
      <c r="J79" s="62">
        <f t="shared" si="22"/>
        <v>54.047133469295261</v>
      </c>
      <c r="K79" s="62">
        <f t="shared" si="22"/>
        <v>52.02356673464763</v>
      </c>
      <c r="L79" s="77"/>
      <c r="M79" s="77"/>
      <c r="N79" s="77"/>
      <c r="O79" s="87"/>
      <c r="P79" s="14"/>
      <c r="Q79" s="14"/>
    </row>
    <row r="80" spans="1:17" x14ac:dyDescent="0.25">
      <c r="A80" s="11">
        <v>79</v>
      </c>
      <c r="B80" s="12">
        <v>0</v>
      </c>
      <c r="C80" s="12">
        <v>7</v>
      </c>
      <c r="D80" s="12">
        <v>20</v>
      </c>
      <c r="E80" s="13">
        <v>0</v>
      </c>
      <c r="F80" s="13">
        <v>7</v>
      </c>
      <c r="G80" s="13">
        <v>20</v>
      </c>
      <c r="H80" s="17">
        <f t="shared" si="20"/>
        <v>47.701999999999998</v>
      </c>
      <c r="I80" s="17">
        <f t="shared" si="21"/>
        <v>47.701999999999998</v>
      </c>
      <c r="J80" s="62">
        <f t="shared" si="22"/>
        <v>54.047133469295261</v>
      </c>
      <c r="K80" s="62">
        <f t="shared" si="22"/>
        <v>54.047133469295261</v>
      </c>
      <c r="L80" s="77"/>
      <c r="M80" s="77"/>
      <c r="N80" s="77"/>
      <c r="O80" s="87"/>
      <c r="P80" s="14"/>
      <c r="Q80" s="14"/>
    </row>
    <row r="81" spans="1:17" x14ac:dyDescent="0.25">
      <c r="A81" s="11">
        <v>80</v>
      </c>
      <c r="B81" s="12">
        <v>0</v>
      </c>
      <c r="C81" s="12">
        <v>0</v>
      </c>
      <c r="D81" s="12">
        <v>12</v>
      </c>
      <c r="E81" s="13">
        <v>0</v>
      </c>
      <c r="F81" s="13">
        <v>0</v>
      </c>
      <c r="G81" s="13">
        <v>8</v>
      </c>
      <c r="H81" s="17">
        <f t="shared" si="20"/>
        <v>21.12</v>
      </c>
      <c r="I81" s="17">
        <f t="shared" si="21"/>
        <v>14.080000000000002</v>
      </c>
      <c r="J81" s="62">
        <f t="shared" si="22"/>
        <v>23.929299796057101</v>
      </c>
      <c r="K81" s="62">
        <f t="shared" si="22"/>
        <v>15.952866530704737</v>
      </c>
      <c r="L81" s="77"/>
      <c r="M81" s="77"/>
      <c r="N81" s="77"/>
      <c r="O81" s="87"/>
      <c r="P81" s="14"/>
      <c r="Q81" s="14"/>
    </row>
    <row r="82" spans="1:17" x14ac:dyDescent="0.25">
      <c r="A82" s="11">
        <v>81</v>
      </c>
      <c r="B82" s="12">
        <v>0</v>
      </c>
      <c r="C82" s="12">
        <v>0</v>
      </c>
      <c r="D82" s="12">
        <v>6</v>
      </c>
      <c r="E82" s="13">
        <v>0</v>
      </c>
      <c r="F82" s="13">
        <v>0</v>
      </c>
      <c r="G82" s="13">
        <v>2</v>
      </c>
      <c r="H82" s="17">
        <f t="shared" si="20"/>
        <v>10.56</v>
      </c>
      <c r="I82" s="17">
        <f t="shared" si="21"/>
        <v>3.5200000000000005</v>
      </c>
      <c r="J82" s="62">
        <f t="shared" si="22"/>
        <v>11.964649898028551</v>
      </c>
      <c r="K82" s="62">
        <f t="shared" si="22"/>
        <v>3.9882166326761843</v>
      </c>
      <c r="L82" s="77"/>
      <c r="M82" s="77"/>
      <c r="N82" s="77"/>
      <c r="O82" s="87"/>
      <c r="P82" s="14"/>
      <c r="Q82" s="14"/>
    </row>
    <row r="83" spans="1:17" x14ac:dyDescent="0.25">
      <c r="A83" s="11">
        <v>82</v>
      </c>
      <c r="B83" s="12">
        <v>0</v>
      </c>
      <c r="C83" s="12">
        <v>0</v>
      </c>
      <c r="D83" s="12">
        <v>2</v>
      </c>
      <c r="E83" s="13">
        <v>0</v>
      </c>
      <c r="F83" s="13">
        <v>0</v>
      </c>
      <c r="G83" s="13">
        <v>0</v>
      </c>
      <c r="H83" s="17">
        <f t="shared" si="20"/>
        <v>3.5200000000000005</v>
      </c>
      <c r="I83" s="17">
        <f t="shared" si="21"/>
        <v>0</v>
      </c>
      <c r="J83" s="62">
        <f t="shared" si="22"/>
        <v>3.9882166326761843</v>
      </c>
      <c r="K83" s="62">
        <f t="shared" si="22"/>
        <v>0</v>
      </c>
      <c r="L83" s="77"/>
      <c r="M83" s="77"/>
      <c r="N83" s="77"/>
      <c r="O83" s="87"/>
      <c r="P83" s="14"/>
      <c r="Q83" s="14"/>
    </row>
    <row r="84" spans="1:17" x14ac:dyDescent="0.25">
      <c r="A84" s="11">
        <v>83</v>
      </c>
      <c r="B84" s="12">
        <v>0</v>
      </c>
      <c r="C84" s="12">
        <v>0</v>
      </c>
      <c r="D84" s="12">
        <v>0</v>
      </c>
      <c r="E84" s="13">
        <v>6</v>
      </c>
      <c r="F84" s="13">
        <v>0</v>
      </c>
      <c r="G84" s="13">
        <v>0</v>
      </c>
      <c r="H84" s="17">
        <f t="shared" si="20"/>
        <v>0</v>
      </c>
      <c r="I84" s="17">
        <f t="shared" si="21"/>
        <v>10.56</v>
      </c>
      <c r="J84" s="62">
        <f t="shared" si="22"/>
        <v>0</v>
      </c>
      <c r="K84" s="62">
        <f t="shared" si="22"/>
        <v>11.964649898028551</v>
      </c>
      <c r="L84" s="77"/>
      <c r="M84" s="77"/>
      <c r="N84" s="77"/>
      <c r="O84" s="87"/>
      <c r="P84" s="14"/>
      <c r="Q84" s="14"/>
    </row>
    <row r="85" spans="1:17" x14ac:dyDescent="0.25">
      <c r="A85" s="11">
        <v>84</v>
      </c>
      <c r="B85" s="12">
        <v>6</v>
      </c>
      <c r="C85" s="12">
        <v>0</v>
      </c>
      <c r="D85" s="12">
        <v>0</v>
      </c>
      <c r="E85" s="13">
        <v>12</v>
      </c>
      <c r="F85" s="13">
        <v>0</v>
      </c>
      <c r="G85" s="13">
        <v>0</v>
      </c>
      <c r="H85" s="17">
        <f t="shared" si="20"/>
        <v>10.56</v>
      </c>
      <c r="I85" s="17">
        <f t="shared" si="21"/>
        <v>21.12</v>
      </c>
      <c r="J85" s="62">
        <f t="shared" si="22"/>
        <v>11.964649898028551</v>
      </c>
      <c r="K85" s="62">
        <f t="shared" si="22"/>
        <v>23.929299796057101</v>
      </c>
      <c r="L85" s="77"/>
      <c r="M85" s="77"/>
      <c r="N85" s="77"/>
      <c r="O85" s="87"/>
      <c r="P85" s="14"/>
      <c r="Q85" s="14"/>
    </row>
    <row r="86" spans="1:17" x14ac:dyDescent="0.25">
      <c r="A86" s="11">
        <v>85</v>
      </c>
      <c r="B86" s="12">
        <v>8</v>
      </c>
      <c r="C86" s="12">
        <v>10</v>
      </c>
      <c r="D86" s="12">
        <v>20</v>
      </c>
      <c r="E86" s="13">
        <v>0</v>
      </c>
      <c r="F86" s="13">
        <v>10</v>
      </c>
      <c r="G86" s="13">
        <v>20</v>
      </c>
      <c r="H86" s="17">
        <f t="shared" si="20"/>
        <v>67.14</v>
      </c>
      <c r="I86" s="17">
        <f t="shared" si="21"/>
        <v>53.06</v>
      </c>
      <c r="J86" s="62">
        <f t="shared" si="22"/>
        <v>76.070700203942891</v>
      </c>
      <c r="K86" s="62">
        <f t="shared" si="22"/>
        <v>60.11783367323816</v>
      </c>
      <c r="L86" s="77"/>
      <c r="M86" s="77"/>
      <c r="N86" s="77"/>
      <c r="O86" s="87"/>
      <c r="P86" s="14"/>
      <c r="Q86" s="14"/>
    </row>
    <row r="87" spans="1:17" x14ac:dyDescent="0.25">
      <c r="A87" s="11">
        <v>86</v>
      </c>
      <c r="B87" s="12">
        <v>0</v>
      </c>
      <c r="C87" s="12">
        <v>0</v>
      </c>
      <c r="D87" s="12">
        <v>12</v>
      </c>
      <c r="E87" s="13">
        <v>0</v>
      </c>
      <c r="F87" s="13">
        <v>0</v>
      </c>
      <c r="G87" s="13">
        <v>6</v>
      </c>
      <c r="H87" s="17">
        <f t="shared" si="20"/>
        <v>21.12</v>
      </c>
      <c r="I87" s="17">
        <f t="shared" si="21"/>
        <v>10.56</v>
      </c>
      <c r="J87" s="62">
        <f t="shared" si="22"/>
        <v>23.929299796057101</v>
      </c>
      <c r="K87" s="62">
        <f t="shared" si="22"/>
        <v>11.964649898028551</v>
      </c>
      <c r="L87" s="77"/>
      <c r="M87" s="77"/>
      <c r="N87" s="77"/>
      <c r="O87" s="87"/>
      <c r="P87" s="14"/>
      <c r="Q87" s="14"/>
    </row>
    <row r="88" spans="1:17" x14ac:dyDescent="0.25">
      <c r="A88" s="11">
        <v>87</v>
      </c>
      <c r="B88" s="12">
        <v>0</v>
      </c>
      <c r="C88" s="12">
        <v>0</v>
      </c>
      <c r="D88" s="12">
        <v>4</v>
      </c>
      <c r="E88" s="13">
        <v>0</v>
      </c>
      <c r="F88" s="13">
        <v>0</v>
      </c>
      <c r="G88" s="13">
        <v>0</v>
      </c>
      <c r="H88" s="17">
        <f t="shared" si="20"/>
        <v>7.0400000000000009</v>
      </c>
      <c r="I88" s="17">
        <f t="shared" si="21"/>
        <v>0</v>
      </c>
      <c r="J88" s="62">
        <f t="shared" si="22"/>
        <v>7.9764332653523686</v>
      </c>
      <c r="K88" s="62">
        <f t="shared" si="22"/>
        <v>0</v>
      </c>
      <c r="L88" s="77"/>
      <c r="M88" s="77"/>
      <c r="N88" s="77"/>
      <c r="O88" s="87"/>
      <c r="P88" s="14"/>
      <c r="Q88" s="14"/>
    </row>
    <row r="89" spans="1:17" x14ac:dyDescent="0.25">
      <c r="A89" s="11">
        <v>88</v>
      </c>
      <c r="B89" s="12">
        <v>0</v>
      </c>
      <c r="C89" s="12">
        <v>0</v>
      </c>
      <c r="D89" s="12">
        <v>0</v>
      </c>
      <c r="E89" s="13">
        <v>0</v>
      </c>
      <c r="F89" s="13">
        <v>0</v>
      </c>
      <c r="G89" s="13">
        <v>0</v>
      </c>
      <c r="H89" s="17">
        <f t="shared" si="20"/>
        <v>0</v>
      </c>
      <c r="I89" s="17">
        <f t="shared" si="21"/>
        <v>0</v>
      </c>
      <c r="J89" s="62">
        <f t="shared" si="22"/>
        <v>0</v>
      </c>
      <c r="K89" s="62">
        <f t="shared" si="22"/>
        <v>0</v>
      </c>
      <c r="L89" s="77"/>
      <c r="M89" s="77"/>
      <c r="N89" s="77"/>
      <c r="O89" s="87"/>
      <c r="P89" s="14"/>
      <c r="Q89" s="14"/>
    </row>
    <row r="90" spans="1:17" x14ac:dyDescent="0.25">
      <c r="A90" s="11">
        <v>89</v>
      </c>
      <c r="B90" s="12">
        <v>0</v>
      </c>
      <c r="C90" s="12">
        <v>0</v>
      </c>
      <c r="D90" s="12">
        <v>0</v>
      </c>
      <c r="E90" s="13">
        <v>0</v>
      </c>
      <c r="F90" s="13">
        <v>0</v>
      </c>
      <c r="G90" s="13">
        <v>6</v>
      </c>
      <c r="H90" s="17">
        <f t="shared" si="20"/>
        <v>0</v>
      </c>
      <c r="I90" s="17">
        <f t="shared" si="21"/>
        <v>10.56</v>
      </c>
      <c r="J90" s="62">
        <f t="shared" si="22"/>
        <v>0</v>
      </c>
      <c r="K90" s="62">
        <f t="shared" si="22"/>
        <v>11.964649898028551</v>
      </c>
      <c r="L90" s="77"/>
      <c r="M90" s="77"/>
      <c r="N90" s="77"/>
      <c r="O90" s="87"/>
      <c r="P90" s="14"/>
      <c r="Q90" s="14"/>
    </row>
    <row r="91" spans="1:17" x14ac:dyDescent="0.25">
      <c r="A91" s="11">
        <v>90</v>
      </c>
      <c r="B91" s="12">
        <v>8</v>
      </c>
      <c r="C91" s="12">
        <v>0</v>
      </c>
      <c r="D91" s="12">
        <v>0</v>
      </c>
      <c r="E91" s="13">
        <v>14</v>
      </c>
      <c r="F91" s="13">
        <v>0</v>
      </c>
      <c r="G91" s="13">
        <v>0</v>
      </c>
      <c r="H91" s="17">
        <f t="shared" si="20"/>
        <v>14.080000000000002</v>
      </c>
      <c r="I91" s="17">
        <f t="shared" si="21"/>
        <v>24.640000000000004</v>
      </c>
      <c r="J91" s="62">
        <f t="shared" si="22"/>
        <v>15.952866530704737</v>
      </c>
      <c r="K91" s="62">
        <f t="shared" si="22"/>
        <v>27.917516428733293</v>
      </c>
      <c r="L91" s="77"/>
      <c r="M91" s="77"/>
      <c r="N91" s="77"/>
      <c r="O91" s="87"/>
      <c r="P91" s="14"/>
      <c r="Q91" s="14"/>
    </row>
    <row r="92" spans="1:17" x14ac:dyDescent="0.25">
      <c r="A92" s="11">
        <v>91</v>
      </c>
      <c r="B92" s="12">
        <v>6</v>
      </c>
      <c r="C92" s="12">
        <v>1</v>
      </c>
      <c r="D92" s="12">
        <v>20</v>
      </c>
      <c r="E92" s="13">
        <v>0</v>
      </c>
      <c r="F92" s="13">
        <v>0</v>
      </c>
      <c r="G92" s="13">
        <v>10</v>
      </c>
      <c r="H92" s="17">
        <f t="shared" si="20"/>
        <v>47.546000000000006</v>
      </c>
      <c r="I92" s="17">
        <f t="shared" si="21"/>
        <v>17.600000000000001</v>
      </c>
      <c r="J92" s="62">
        <f t="shared" si="22"/>
        <v>53.870382959438025</v>
      </c>
      <c r="K92" s="62">
        <f t="shared" si="22"/>
        <v>19.94108316338092</v>
      </c>
      <c r="L92" s="77"/>
      <c r="M92" s="77"/>
      <c r="N92" s="77"/>
      <c r="O92" s="87"/>
      <c r="P92" s="14"/>
      <c r="Q92" s="14"/>
    </row>
    <row r="93" spans="1:17" x14ac:dyDescent="0.25">
      <c r="A93" s="11">
        <v>92</v>
      </c>
      <c r="B93" s="12">
        <v>0</v>
      </c>
      <c r="C93" s="12">
        <v>0</v>
      </c>
      <c r="D93" s="12">
        <v>8</v>
      </c>
      <c r="E93" s="13">
        <v>0</v>
      </c>
      <c r="F93" s="13">
        <v>0</v>
      </c>
      <c r="G93" s="13">
        <v>2</v>
      </c>
      <c r="H93" s="17">
        <f t="shared" si="20"/>
        <v>14.080000000000002</v>
      </c>
      <c r="I93" s="17">
        <f t="shared" si="21"/>
        <v>3.5200000000000005</v>
      </c>
      <c r="J93" s="62">
        <f t="shared" si="22"/>
        <v>15.952866530704737</v>
      </c>
      <c r="K93" s="62">
        <f t="shared" si="22"/>
        <v>3.9882166326761843</v>
      </c>
      <c r="L93" s="77"/>
      <c r="M93" s="77"/>
      <c r="N93" s="77"/>
      <c r="O93" s="87"/>
      <c r="P93" s="14"/>
      <c r="Q93" s="14"/>
    </row>
    <row r="94" spans="1:17" x14ac:dyDescent="0.25">
      <c r="A94" s="11">
        <v>93</v>
      </c>
      <c r="B94" s="12">
        <v>0</v>
      </c>
      <c r="C94" s="12">
        <v>0</v>
      </c>
      <c r="D94" s="12">
        <v>2</v>
      </c>
      <c r="E94" s="13">
        <v>0</v>
      </c>
      <c r="F94" s="13">
        <v>0</v>
      </c>
      <c r="G94" s="13">
        <v>0</v>
      </c>
      <c r="H94" s="17">
        <f t="shared" si="20"/>
        <v>3.5200000000000005</v>
      </c>
      <c r="I94" s="17">
        <f t="shared" si="21"/>
        <v>0</v>
      </c>
      <c r="J94" s="62">
        <f t="shared" si="22"/>
        <v>3.9882166326761843</v>
      </c>
      <c r="K94" s="62">
        <f t="shared" si="22"/>
        <v>0</v>
      </c>
      <c r="L94" s="77"/>
      <c r="M94" s="77"/>
      <c r="N94" s="77"/>
      <c r="O94" s="87"/>
      <c r="P94" s="14"/>
      <c r="Q94" s="14"/>
    </row>
    <row r="95" spans="1:17" x14ac:dyDescent="0.25">
      <c r="A95" s="11">
        <v>94</v>
      </c>
      <c r="B95" s="12">
        <v>0</v>
      </c>
      <c r="C95" s="12">
        <v>0</v>
      </c>
      <c r="D95" s="12">
        <v>0</v>
      </c>
      <c r="E95" s="13">
        <v>0</v>
      </c>
      <c r="F95" s="13">
        <v>0</v>
      </c>
      <c r="G95" s="13">
        <v>0</v>
      </c>
      <c r="H95" s="17">
        <f t="shared" si="20"/>
        <v>0</v>
      </c>
      <c r="I95" s="17">
        <f t="shared" si="21"/>
        <v>0</v>
      </c>
      <c r="J95" s="62">
        <f t="shared" si="22"/>
        <v>0</v>
      </c>
      <c r="K95" s="62">
        <f t="shared" si="22"/>
        <v>0</v>
      </c>
      <c r="L95" s="77"/>
      <c r="M95" s="77"/>
      <c r="N95" s="77"/>
      <c r="O95" s="87"/>
      <c r="P95" s="14"/>
      <c r="Q95" s="14"/>
    </row>
    <row r="96" spans="1:17" x14ac:dyDescent="0.25">
      <c r="A96" s="11">
        <v>95</v>
      </c>
      <c r="B96" s="12">
        <v>0</v>
      </c>
      <c r="C96" s="12">
        <v>0</v>
      </c>
      <c r="D96" s="12">
        <v>0</v>
      </c>
      <c r="E96" s="13">
        <v>4</v>
      </c>
      <c r="F96" s="13">
        <v>0</v>
      </c>
      <c r="G96" s="13">
        <v>0</v>
      </c>
      <c r="H96" s="17">
        <f t="shared" si="20"/>
        <v>0</v>
      </c>
      <c r="I96" s="17">
        <f t="shared" si="21"/>
        <v>7.0400000000000009</v>
      </c>
      <c r="J96" s="62">
        <f t="shared" si="22"/>
        <v>0</v>
      </c>
      <c r="K96" s="62">
        <f t="shared" si="22"/>
        <v>7.9764332653523686</v>
      </c>
      <c r="L96" s="77"/>
      <c r="M96" s="77"/>
      <c r="N96" s="77"/>
      <c r="O96" s="87"/>
      <c r="P96" s="14"/>
      <c r="Q96" s="14"/>
    </row>
    <row r="97" spans="1:22" x14ac:dyDescent="0.25">
      <c r="A97" s="11">
        <v>96</v>
      </c>
      <c r="B97" s="12">
        <v>6</v>
      </c>
      <c r="C97" s="12">
        <v>0</v>
      </c>
      <c r="D97" s="12">
        <v>0</v>
      </c>
      <c r="E97" s="13">
        <v>12</v>
      </c>
      <c r="F97" s="13">
        <v>0</v>
      </c>
      <c r="G97" s="13">
        <v>2</v>
      </c>
      <c r="H97" s="17">
        <f t="shared" si="20"/>
        <v>10.56</v>
      </c>
      <c r="I97" s="17">
        <f t="shared" si="21"/>
        <v>24.64</v>
      </c>
      <c r="J97" s="62">
        <f t="shared" si="22"/>
        <v>11.964649898028551</v>
      </c>
      <c r="K97" s="62">
        <f t="shared" si="22"/>
        <v>27.917516428733286</v>
      </c>
      <c r="L97" s="77"/>
      <c r="M97" s="77"/>
      <c r="N97" s="77"/>
      <c r="O97" s="87"/>
      <c r="P97" s="14"/>
      <c r="Q97" s="14"/>
    </row>
    <row r="98" spans="1:22" x14ac:dyDescent="0.25">
      <c r="A98" s="11">
        <v>97</v>
      </c>
      <c r="B98" s="12">
        <v>6</v>
      </c>
      <c r="C98" s="12">
        <v>0</v>
      </c>
      <c r="D98" s="12">
        <v>20</v>
      </c>
      <c r="E98" s="13">
        <v>0</v>
      </c>
      <c r="F98" s="13">
        <v>0</v>
      </c>
      <c r="G98" s="13">
        <v>10</v>
      </c>
      <c r="H98" s="24">
        <f>B98*$X$3/20+C98*$Y$3/10+D98*$X$3/20</f>
        <v>27.04</v>
      </c>
      <c r="I98" s="24">
        <f>E98*$X$3/20+F98*$Y$3/10+G98*$X$3/20</f>
        <v>10.4</v>
      </c>
      <c r="J98" s="62">
        <f t="shared" ref="J98:J109" si="23">100*H98/$Z$3</f>
        <v>51.681957186544345</v>
      </c>
      <c r="K98" s="62">
        <f t="shared" ref="K98:K109" si="24">100*I98/$Z$3</f>
        <v>19.877675840978593</v>
      </c>
      <c r="L98" s="77"/>
      <c r="M98" s="77"/>
      <c r="N98" s="77"/>
      <c r="O98" s="87"/>
      <c r="P98" s="14"/>
      <c r="Q98" s="14"/>
    </row>
    <row r="99" spans="1:22" x14ac:dyDescent="0.25">
      <c r="A99" s="11">
        <v>98</v>
      </c>
      <c r="B99" s="12">
        <v>6</v>
      </c>
      <c r="C99" s="12">
        <v>0</v>
      </c>
      <c r="D99" s="12">
        <v>0</v>
      </c>
      <c r="E99" s="13">
        <v>0</v>
      </c>
      <c r="F99" s="13">
        <v>0</v>
      </c>
      <c r="G99" s="13">
        <v>0</v>
      </c>
      <c r="H99" s="24">
        <f t="shared" ref="H99:H109" si="25">B99*$X$3/20+C99*$Y$3/10+D99*$X$3/20</f>
        <v>6.24</v>
      </c>
      <c r="I99" s="24">
        <f t="shared" ref="I99:I109" si="26">E99*$X$3/20+F99*$Y$3/10+G99*$X$3/20</f>
        <v>0</v>
      </c>
      <c r="J99" s="62">
        <f t="shared" si="23"/>
        <v>11.926605504587156</v>
      </c>
      <c r="K99" s="62">
        <f t="shared" si="24"/>
        <v>0</v>
      </c>
      <c r="L99" s="77"/>
      <c r="M99" s="77"/>
      <c r="N99" s="77"/>
      <c r="O99" s="87"/>
      <c r="P99" s="14"/>
      <c r="Q99" s="14"/>
    </row>
    <row r="100" spans="1:22" x14ac:dyDescent="0.25">
      <c r="A100" s="11">
        <v>99</v>
      </c>
      <c r="B100" s="12">
        <v>0</v>
      </c>
      <c r="C100" s="12">
        <v>0</v>
      </c>
      <c r="D100" s="12">
        <v>0</v>
      </c>
      <c r="E100" s="13">
        <v>0</v>
      </c>
      <c r="F100" s="13">
        <v>0</v>
      </c>
      <c r="G100" s="13">
        <v>0</v>
      </c>
      <c r="H100" s="24">
        <f t="shared" si="25"/>
        <v>0</v>
      </c>
      <c r="I100" s="24">
        <f t="shared" si="26"/>
        <v>0</v>
      </c>
      <c r="J100" s="62">
        <f t="shared" si="23"/>
        <v>0</v>
      </c>
      <c r="K100" s="62">
        <f t="shared" si="24"/>
        <v>0</v>
      </c>
      <c r="L100" s="77"/>
      <c r="M100" s="77"/>
      <c r="N100" s="77"/>
      <c r="O100" s="87"/>
      <c r="P100" s="14"/>
      <c r="Q100" s="14"/>
    </row>
    <row r="101" spans="1:22" x14ac:dyDescent="0.25">
      <c r="A101" s="11">
        <v>100</v>
      </c>
      <c r="B101" s="12">
        <v>0</v>
      </c>
      <c r="C101" s="12">
        <v>0</v>
      </c>
      <c r="D101" s="12">
        <v>0</v>
      </c>
      <c r="E101" s="13">
        <v>2</v>
      </c>
      <c r="F101" s="13">
        <v>0</v>
      </c>
      <c r="G101" s="13">
        <v>0</v>
      </c>
      <c r="H101" s="24">
        <f t="shared" si="25"/>
        <v>0</v>
      </c>
      <c r="I101" s="24">
        <f t="shared" si="26"/>
        <v>2.08</v>
      </c>
      <c r="J101" s="62">
        <f t="shared" si="23"/>
        <v>0</v>
      </c>
      <c r="K101" s="62">
        <f t="shared" si="24"/>
        <v>3.9755351681957185</v>
      </c>
      <c r="L101" s="77"/>
      <c r="M101" s="77"/>
      <c r="N101" s="77"/>
      <c r="O101" s="87"/>
      <c r="P101" s="14"/>
      <c r="Q101" s="14"/>
    </row>
    <row r="102" spans="1:22" x14ac:dyDescent="0.25">
      <c r="A102" s="11">
        <v>101</v>
      </c>
      <c r="B102" s="12">
        <v>4</v>
      </c>
      <c r="C102" s="12">
        <v>0</v>
      </c>
      <c r="D102" s="12">
        <v>0</v>
      </c>
      <c r="E102" s="13">
        <v>12</v>
      </c>
      <c r="F102" s="13">
        <v>0</v>
      </c>
      <c r="G102" s="13">
        <v>2</v>
      </c>
      <c r="H102" s="24">
        <f t="shared" si="25"/>
        <v>4.16</v>
      </c>
      <c r="I102" s="24">
        <f t="shared" si="26"/>
        <v>14.56</v>
      </c>
      <c r="J102" s="62">
        <f t="shared" si="23"/>
        <v>7.951070336391437</v>
      </c>
      <c r="K102" s="62">
        <f t="shared" si="24"/>
        <v>27.828746177370032</v>
      </c>
      <c r="L102" s="77"/>
      <c r="M102" s="77"/>
      <c r="N102" s="77"/>
      <c r="O102" s="87"/>
      <c r="P102" s="14"/>
      <c r="Q102" s="14"/>
    </row>
    <row r="103" spans="1:22" x14ac:dyDescent="0.25">
      <c r="A103" s="11">
        <v>102</v>
      </c>
      <c r="B103" s="12">
        <v>20</v>
      </c>
      <c r="C103" s="12">
        <v>8</v>
      </c>
      <c r="D103" s="12">
        <v>0</v>
      </c>
      <c r="E103" s="13">
        <v>20</v>
      </c>
      <c r="F103" s="13">
        <v>8</v>
      </c>
      <c r="G103" s="13">
        <v>20</v>
      </c>
      <c r="H103" s="24">
        <f t="shared" si="25"/>
        <v>29.376000000000001</v>
      </c>
      <c r="I103" s="24">
        <f t="shared" si="26"/>
        <v>50.176000000000002</v>
      </c>
      <c r="J103" s="62">
        <f t="shared" si="23"/>
        <v>56.146788990825684</v>
      </c>
      <c r="K103" s="62">
        <f t="shared" si="24"/>
        <v>95.902140672782878</v>
      </c>
      <c r="L103" s="77"/>
      <c r="M103" s="77"/>
      <c r="N103" s="77"/>
      <c r="O103" s="87"/>
      <c r="P103" s="14"/>
      <c r="Q103" s="14"/>
    </row>
    <row r="104" spans="1:22" x14ac:dyDescent="0.25">
      <c r="A104" s="11">
        <v>103</v>
      </c>
      <c r="B104" s="12">
        <v>20</v>
      </c>
      <c r="C104" s="12">
        <v>7</v>
      </c>
      <c r="D104" s="12">
        <v>20</v>
      </c>
      <c r="E104" s="13">
        <v>2</v>
      </c>
      <c r="F104" s="13">
        <v>0</v>
      </c>
      <c r="G104" s="13">
        <v>12</v>
      </c>
      <c r="H104" s="24">
        <f t="shared" si="25"/>
        <v>49.103999999999999</v>
      </c>
      <c r="I104" s="24">
        <f t="shared" si="26"/>
        <v>14.56</v>
      </c>
      <c r="J104" s="62">
        <f t="shared" si="23"/>
        <v>93.853211009174302</v>
      </c>
      <c r="K104" s="62">
        <f t="shared" si="24"/>
        <v>27.828746177370032</v>
      </c>
      <c r="L104" s="77"/>
      <c r="M104" s="77"/>
      <c r="N104" s="77"/>
      <c r="O104" s="87"/>
      <c r="P104" s="14"/>
      <c r="Q104" s="14"/>
    </row>
    <row r="105" spans="1:22" x14ac:dyDescent="0.25">
      <c r="A105" s="11">
        <v>104</v>
      </c>
      <c r="B105" s="12">
        <v>4</v>
      </c>
      <c r="C105" s="12">
        <v>0</v>
      </c>
      <c r="D105" s="12">
        <v>8</v>
      </c>
      <c r="E105" s="13">
        <v>0</v>
      </c>
      <c r="F105" s="13">
        <v>0</v>
      </c>
      <c r="G105" s="13">
        <v>0</v>
      </c>
      <c r="H105" s="24">
        <f t="shared" si="25"/>
        <v>12.48</v>
      </c>
      <c r="I105" s="24">
        <f t="shared" si="26"/>
        <v>0</v>
      </c>
      <c r="J105" s="62">
        <f t="shared" si="23"/>
        <v>23.853211009174313</v>
      </c>
      <c r="K105" s="62">
        <f t="shared" si="24"/>
        <v>0</v>
      </c>
      <c r="L105" s="77"/>
      <c r="M105" s="77"/>
      <c r="N105" s="77"/>
      <c r="O105" s="87"/>
      <c r="P105" s="14"/>
      <c r="Q105" s="14"/>
    </row>
    <row r="106" spans="1:22" x14ac:dyDescent="0.25">
      <c r="A106" s="11">
        <v>105</v>
      </c>
      <c r="B106" s="12">
        <v>0</v>
      </c>
      <c r="C106" s="12">
        <v>0</v>
      </c>
      <c r="D106" s="12">
        <v>0</v>
      </c>
      <c r="E106" s="13">
        <v>0</v>
      </c>
      <c r="F106" s="13">
        <v>0</v>
      </c>
      <c r="G106" s="13">
        <v>0</v>
      </c>
      <c r="H106" s="24">
        <f t="shared" si="25"/>
        <v>0</v>
      </c>
      <c r="I106" s="24">
        <f t="shared" si="26"/>
        <v>0</v>
      </c>
      <c r="J106" s="62">
        <f t="shared" si="23"/>
        <v>0</v>
      </c>
      <c r="K106" s="62">
        <f t="shared" si="24"/>
        <v>0</v>
      </c>
      <c r="L106" s="77"/>
      <c r="M106" s="77"/>
      <c r="N106" s="77"/>
      <c r="O106" s="87"/>
      <c r="P106" s="14"/>
      <c r="Q106" s="14"/>
    </row>
    <row r="107" spans="1:22" x14ac:dyDescent="0.25">
      <c r="A107" s="11">
        <v>106</v>
      </c>
      <c r="B107" s="12">
        <v>0</v>
      </c>
      <c r="C107" s="12">
        <v>0</v>
      </c>
      <c r="D107" s="12">
        <v>0</v>
      </c>
      <c r="E107" s="13">
        <v>0</v>
      </c>
      <c r="F107" s="13">
        <v>0</v>
      </c>
      <c r="G107" s="13">
        <v>0</v>
      </c>
      <c r="H107" s="24">
        <f t="shared" si="25"/>
        <v>0</v>
      </c>
      <c r="I107" s="24">
        <f t="shared" si="26"/>
        <v>0</v>
      </c>
      <c r="J107" s="62">
        <f t="shared" si="23"/>
        <v>0</v>
      </c>
      <c r="K107" s="62">
        <f t="shared" si="24"/>
        <v>0</v>
      </c>
      <c r="L107" s="77"/>
      <c r="M107" s="77"/>
      <c r="N107" s="77"/>
      <c r="O107" s="87"/>
      <c r="P107" s="14"/>
      <c r="Q107" s="14"/>
    </row>
    <row r="108" spans="1:22" x14ac:dyDescent="0.25">
      <c r="A108" s="11">
        <v>107</v>
      </c>
      <c r="B108" s="12">
        <v>0</v>
      </c>
      <c r="C108" s="12">
        <v>0</v>
      </c>
      <c r="D108" s="12">
        <v>0</v>
      </c>
      <c r="E108" s="13">
        <v>8</v>
      </c>
      <c r="F108" s="13">
        <v>0</v>
      </c>
      <c r="G108" s="13">
        <v>4</v>
      </c>
      <c r="H108" s="24">
        <f t="shared" si="25"/>
        <v>0</v>
      </c>
      <c r="I108" s="24">
        <f t="shared" si="26"/>
        <v>12.48</v>
      </c>
      <c r="J108" s="62">
        <f t="shared" si="23"/>
        <v>0</v>
      </c>
      <c r="K108" s="62">
        <f t="shared" si="24"/>
        <v>23.853211009174313</v>
      </c>
      <c r="L108" s="77" t="s">
        <v>33</v>
      </c>
      <c r="M108" s="77" t="s">
        <v>34</v>
      </c>
      <c r="N108" s="77"/>
      <c r="O108" s="87"/>
      <c r="P108" s="14"/>
      <c r="Q108" s="14"/>
    </row>
    <row r="109" spans="1:22" x14ac:dyDescent="0.25">
      <c r="A109" s="11">
        <v>108</v>
      </c>
      <c r="B109" s="12">
        <v>14</v>
      </c>
      <c r="C109" s="12">
        <v>0</v>
      </c>
      <c r="D109" s="12">
        <v>2</v>
      </c>
      <c r="E109" s="13">
        <v>20</v>
      </c>
      <c r="F109" s="13">
        <v>9</v>
      </c>
      <c r="G109" s="13">
        <v>20</v>
      </c>
      <c r="H109" s="24">
        <f t="shared" si="25"/>
        <v>16.64</v>
      </c>
      <c r="I109" s="24">
        <f t="shared" si="26"/>
        <v>51.248000000000005</v>
      </c>
      <c r="J109" s="62">
        <f t="shared" si="23"/>
        <v>31.804281345565748</v>
      </c>
      <c r="K109" s="62">
        <f t="shared" si="24"/>
        <v>97.951070336391439</v>
      </c>
      <c r="L109" s="77">
        <f>J110</f>
        <v>0</v>
      </c>
      <c r="M109" s="77">
        <f>J116</f>
        <v>0</v>
      </c>
      <c r="N109" s="77"/>
      <c r="O109" s="87"/>
      <c r="P109" s="14"/>
      <c r="Q109" s="14"/>
      <c r="V109" s="2" t="s">
        <v>50</v>
      </c>
    </row>
    <row r="110" spans="1:22" x14ac:dyDescent="0.25">
      <c r="A110" s="73">
        <v>109</v>
      </c>
      <c r="B110" s="74">
        <v>0</v>
      </c>
      <c r="C110" s="74">
        <v>0</v>
      </c>
      <c r="D110" s="74">
        <v>0</v>
      </c>
      <c r="E110" s="75">
        <v>0</v>
      </c>
      <c r="F110" s="75">
        <v>0</v>
      </c>
      <c r="G110" s="75">
        <v>2</v>
      </c>
      <c r="H110" s="79">
        <f t="shared" ref="H110:H121" si="27">B110*$X$12/20+C110*$Y$12/10+D110*$X$12/20</f>
        <v>0</v>
      </c>
      <c r="I110" s="79">
        <f>E110*$X$12/20+F110*$Y$12/10+G110*$X$12/20</f>
        <v>2.4300000000000002</v>
      </c>
      <c r="J110" s="62">
        <f>100*H110/$Z$12</f>
        <v>0</v>
      </c>
      <c r="K110" s="62">
        <f>100*I110/$Z$12</f>
        <v>3.0119735243808727</v>
      </c>
      <c r="L110" s="77">
        <f>J111</f>
        <v>3.0119735243808727</v>
      </c>
      <c r="M110" s="77">
        <f>K116</f>
        <v>0</v>
      </c>
      <c r="N110" s="77"/>
      <c r="O110" s="87"/>
      <c r="P110" s="14"/>
      <c r="Q110" s="14"/>
    </row>
    <row r="111" spans="1:22" x14ac:dyDescent="0.25">
      <c r="A111" s="73">
        <v>110</v>
      </c>
      <c r="B111" s="74">
        <v>0</v>
      </c>
      <c r="C111" s="74">
        <v>0</v>
      </c>
      <c r="D111" s="74">
        <v>2</v>
      </c>
      <c r="E111" s="75">
        <v>2</v>
      </c>
      <c r="F111" s="75">
        <v>0</v>
      </c>
      <c r="G111" s="75">
        <v>2</v>
      </c>
      <c r="H111" s="79">
        <f t="shared" si="27"/>
        <v>2.4300000000000002</v>
      </c>
      <c r="I111" s="79">
        <f t="shared" ref="I111:I121" si="28">E111*$X$12/20+F111*$Y$12/10+G111*$X$12/20</f>
        <v>4.8600000000000003</v>
      </c>
      <c r="J111" s="62">
        <f t="shared" ref="J111:K121" si="29">100*H111/$Z$12</f>
        <v>3.0119735243808727</v>
      </c>
      <c r="K111" s="62">
        <f t="shared" si="29"/>
        <v>6.0239470487617455</v>
      </c>
      <c r="L111" s="77">
        <f>K110</f>
        <v>3.0119735243808727</v>
      </c>
      <c r="M111" s="77">
        <f>J117</f>
        <v>0</v>
      </c>
      <c r="N111" s="77"/>
      <c r="O111" s="87"/>
      <c r="P111" s="14"/>
      <c r="Q111" s="14"/>
    </row>
    <row r="112" spans="1:22" x14ac:dyDescent="0.25">
      <c r="A112" s="73">
        <v>111</v>
      </c>
      <c r="B112" s="74">
        <v>2</v>
      </c>
      <c r="C112" s="74">
        <v>0</v>
      </c>
      <c r="D112" s="74">
        <v>2</v>
      </c>
      <c r="E112" s="75">
        <v>0</v>
      </c>
      <c r="F112" s="75">
        <v>0</v>
      </c>
      <c r="G112" s="75">
        <v>0</v>
      </c>
      <c r="H112" s="79">
        <f t="shared" si="27"/>
        <v>4.8600000000000003</v>
      </c>
      <c r="I112" s="79">
        <f t="shared" si="28"/>
        <v>0</v>
      </c>
      <c r="J112" s="62">
        <f t="shared" si="29"/>
        <v>6.0239470487617455</v>
      </c>
      <c r="K112" s="62">
        <f t="shared" si="29"/>
        <v>0</v>
      </c>
      <c r="L112" s="77">
        <f>K111</f>
        <v>6.0239470487617455</v>
      </c>
      <c r="M112" s="77">
        <f>K117</f>
        <v>0</v>
      </c>
      <c r="N112" s="77"/>
      <c r="O112" s="87"/>
      <c r="P112" s="14"/>
      <c r="Q112" s="14"/>
    </row>
    <row r="113" spans="1:22" x14ac:dyDescent="0.25">
      <c r="A113" s="73">
        <v>112</v>
      </c>
      <c r="B113" s="74">
        <v>0</v>
      </c>
      <c r="C113" s="74">
        <v>0</v>
      </c>
      <c r="D113" s="74">
        <v>0</v>
      </c>
      <c r="E113" s="75">
        <v>0</v>
      </c>
      <c r="F113" s="75">
        <v>0</v>
      </c>
      <c r="G113" s="75">
        <v>0</v>
      </c>
      <c r="H113" s="79">
        <f t="shared" si="27"/>
        <v>0</v>
      </c>
      <c r="I113" s="79">
        <f t="shared" si="28"/>
        <v>0</v>
      </c>
      <c r="J113" s="62">
        <f t="shared" si="29"/>
        <v>0</v>
      </c>
      <c r="K113" s="62">
        <f t="shared" si="29"/>
        <v>0</v>
      </c>
      <c r="L113" s="77">
        <f>J112</f>
        <v>6.0239470487617455</v>
      </c>
      <c r="M113" s="77">
        <f>J118</f>
        <v>0</v>
      </c>
      <c r="N113" s="77"/>
      <c r="O113" s="87"/>
      <c r="P113" s="14"/>
      <c r="Q113" s="14"/>
    </row>
    <row r="114" spans="1:22" x14ac:dyDescent="0.25">
      <c r="A114" s="73">
        <v>113</v>
      </c>
      <c r="B114" s="74">
        <v>0</v>
      </c>
      <c r="C114" s="74">
        <v>0</v>
      </c>
      <c r="D114" s="74">
        <v>0</v>
      </c>
      <c r="E114" s="75">
        <v>0</v>
      </c>
      <c r="F114" s="75">
        <v>0</v>
      </c>
      <c r="G114" s="75">
        <v>0</v>
      </c>
      <c r="H114" s="79">
        <f t="shared" si="27"/>
        <v>0</v>
      </c>
      <c r="I114" s="79">
        <f t="shared" si="28"/>
        <v>0</v>
      </c>
      <c r="J114" s="62">
        <f t="shared" si="29"/>
        <v>0</v>
      </c>
      <c r="K114" s="62">
        <f t="shared" si="29"/>
        <v>0</v>
      </c>
      <c r="L114" s="77">
        <f>K112</f>
        <v>0</v>
      </c>
      <c r="M114" s="77">
        <f>K118</f>
        <v>0</v>
      </c>
      <c r="N114" s="77"/>
      <c r="O114" s="87"/>
      <c r="P114" s="14"/>
      <c r="Q114" s="14"/>
      <c r="V114" s="2" t="s">
        <v>51</v>
      </c>
    </row>
    <row r="115" spans="1:22" x14ac:dyDescent="0.25">
      <c r="A115" s="73">
        <v>114</v>
      </c>
      <c r="B115" s="74">
        <v>0</v>
      </c>
      <c r="C115" s="74">
        <v>0</v>
      </c>
      <c r="D115" s="74">
        <v>0</v>
      </c>
      <c r="E115" s="75">
        <v>20</v>
      </c>
      <c r="F115" s="75">
        <v>10</v>
      </c>
      <c r="G115" s="75">
        <v>20</v>
      </c>
      <c r="H115" s="79">
        <f t="shared" si="27"/>
        <v>0</v>
      </c>
      <c r="I115" s="79">
        <f t="shared" si="28"/>
        <v>80.677999999999997</v>
      </c>
      <c r="J115" s="62">
        <f t="shared" si="29"/>
        <v>0</v>
      </c>
      <c r="K115" s="62">
        <f t="shared" si="29"/>
        <v>100</v>
      </c>
      <c r="L115" s="77">
        <f>J113</f>
        <v>0</v>
      </c>
      <c r="M115" s="77">
        <f>J119</f>
        <v>0</v>
      </c>
      <c r="N115" s="77"/>
      <c r="O115" s="87"/>
      <c r="P115" s="14"/>
      <c r="Q115" s="14"/>
    </row>
    <row r="116" spans="1:22" x14ac:dyDescent="0.25">
      <c r="A116" s="73">
        <v>115</v>
      </c>
      <c r="B116" s="74">
        <v>0</v>
      </c>
      <c r="C116" s="74">
        <v>0</v>
      </c>
      <c r="D116" s="74">
        <v>0</v>
      </c>
      <c r="E116" s="75">
        <v>0</v>
      </c>
      <c r="F116" s="75">
        <v>0</v>
      </c>
      <c r="G116" s="75">
        <v>0</v>
      </c>
      <c r="H116" s="79">
        <f t="shared" si="27"/>
        <v>0</v>
      </c>
      <c r="I116" s="79">
        <f t="shared" si="28"/>
        <v>0</v>
      </c>
      <c r="J116" s="62">
        <f t="shared" si="29"/>
        <v>0</v>
      </c>
      <c r="K116" s="62">
        <f t="shared" si="29"/>
        <v>0</v>
      </c>
      <c r="L116" s="77">
        <f>K113</f>
        <v>0</v>
      </c>
      <c r="M116" s="77">
        <f>K119</f>
        <v>0</v>
      </c>
      <c r="N116" s="77"/>
      <c r="O116" s="87"/>
      <c r="P116" s="14"/>
      <c r="Q116" s="14"/>
    </row>
    <row r="117" spans="1:22" x14ac:dyDescent="0.25">
      <c r="A117" s="73">
        <v>116</v>
      </c>
      <c r="B117" s="74">
        <v>0</v>
      </c>
      <c r="C117" s="74">
        <v>0</v>
      </c>
      <c r="D117" s="74">
        <v>0</v>
      </c>
      <c r="E117" s="75">
        <v>0</v>
      </c>
      <c r="F117" s="75">
        <v>0</v>
      </c>
      <c r="G117" s="75">
        <v>0</v>
      </c>
      <c r="H117" s="79">
        <f t="shared" si="27"/>
        <v>0</v>
      </c>
      <c r="I117" s="79">
        <f t="shared" si="28"/>
        <v>0</v>
      </c>
      <c r="J117" s="62">
        <f t="shared" si="29"/>
        <v>0</v>
      </c>
      <c r="K117" s="62">
        <f t="shared" si="29"/>
        <v>0</v>
      </c>
      <c r="L117" s="77">
        <f>J114</f>
        <v>0</v>
      </c>
      <c r="M117" s="77">
        <f>J120</f>
        <v>0</v>
      </c>
      <c r="N117" s="77"/>
      <c r="O117" s="87"/>
      <c r="P117" s="14"/>
      <c r="Q117" s="14"/>
    </row>
    <row r="118" spans="1:22" x14ac:dyDescent="0.25">
      <c r="A118" s="73">
        <v>117</v>
      </c>
      <c r="B118" s="74">
        <v>0</v>
      </c>
      <c r="C118" s="74">
        <v>0</v>
      </c>
      <c r="D118" s="74">
        <v>0</v>
      </c>
      <c r="E118" s="75">
        <v>0</v>
      </c>
      <c r="F118" s="75">
        <v>0</v>
      </c>
      <c r="G118" s="75">
        <v>0</v>
      </c>
      <c r="H118" s="79">
        <f t="shared" si="27"/>
        <v>0</v>
      </c>
      <c r="I118" s="79">
        <f t="shared" si="28"/>
        <v>0</v>
      </c>
      <c r="J118" s="62">
        <f t="shared" si="29"/>
        <v>0</v>
      </c>
      <c r="K118" s="62">
        <f t="shared" si="29"/>
        <v>0</v>
      </c>
      <c r="L118" s="77">
        <f>K114</f>
        <v>0</v>
      </c>
      <c r="M118" s="77">
        <f>K120</f>
        <v>0</v>
      </c>
      <c r="N118" s="77"/>
      <c r="O118" s="87"/>
      <c r="P118" s="14"/>
      <c r="Q118" s="14"/>
      <c r="V118" s="2" t="s">
        <v>48</v>
      </c>
    </row>
    <row r="119" spans="1:22" x14ac:dyDescent="0.25">
      <c r="A119" s="73">
        <v>118</v>
      </c>
      <c r="B119" s="74">
        <v>0</v>
      </c>
      <c r="C119" s="74">
        <v>0</v>
      </c>
      <c r="D119" s="74">
        <v>0</v>
      </c>
      <c r="E119" s="75">
        <v>0</v>
      </c>
      <c r="F119" s="75">
        <v>0</v>
      </c>
      <c r="G119" s="75">
        <v>0</v>
      </c>
      <c r="H119" s="79">
        <f t="shared" si="27"/>
        <v>0</v>
      </c>
      <c r="I119" s="79">
        <f t="shared" si="28"/>
        <v>0</v>
      </c>
      <c r="J119" s="62">
        <f t="shared" si="29"/>
        <v>0</v>
      </c>
      <c r="K119" s="62">
        <f t="shared" si="29"/>
        <v>0</v>
      </c>
      <c r="L119" s="77">
        <f>J115</f>
        <v>0</v>
      </c>
      <c r="M119" s="77">
        <f>J121</f>
        <v>0</v>
      </c>
      <c r="N119" s="77"/>
      <c r="O119" s="87"/>
      <c r="P119" s="14"/>
      <c r="Q119" s="14"/>
    </row>
    <row r="120" spans="1:22" x14ac:dyDescent="0.25">
      <c r="A120" s="73">
        <v>119</v>
      </c>
      <c r="B120" s="74">
        <v>0</v>
      </c>
      <c r="C120" s="74">
        <v>0</v>
      </c>
      <c r="D120" s="74">
        <v>0</v>
      </c>
      <c r="E120" s="75">
        <v>0</v>
      </c>
      <c r="F120" s="75">
        <v>0</v>
      </c>
      <c r="G120" s="75">
        <v>0</v>
      </c>
      <c r="H120" s="79">
        <f t="shared" si="27"/>
        <v>0</v>
      </c>
      <c r="I120" s="79">
        <f t="shared" si="28"/>
        <v>0</v>
      </c>
      <c r="J120" s="62">
        <f t="shared" si="29"/>
        <v>0</v>
      </c>
      <c r="K120" s="62">
        <f t="shared" si="29"/>
        <v>0</v>
      </c>
      <c r="L120" s="77">
        <f>K115</f>
        <v>100</v>
      </c>
      <c r="M120" s="77">
        <f>K121</f>
        <v>34.095788195046978</v>
      </c>
      <c r="N120" s="77"/>
      <c r="O120" s="87"/>
      <c r="P120" s="14"/>
      <c r="Q120" s="14"/>
    </row>
    <row r="121" spans="1:22" x14ac:dyDescent="0.25">
      <c r="A121" s="73">
        <v>120</v>
      </c>
      <c r="B121" s="74">
        <v>0</v>
      </c>
      <c r="C121" s="74">
        <v>0</v>
      </c>
      <c r="D121" s="74">
        <v>0</v>
      </c>
      <c r="E121" s="75">
        <v>10</v>
      </c>
      <c r="F121" s="75">
        <v>1</v>
      </c>
      <c r="G121" s="75">
        <v>10</v>
      </c>
      <c r="H121" s="79">
        <f t="shared" si="27"/>
        <v>0</v>
      </c>
      <c r="I121" s="79">
        <f t="shared" si="28"/>
        <v>27.507800000000003</v>
      </c>
      <c r="J121" s="62">
        <f t="shared" si="29"/>
        <v>0</v>
      </c>
      <c r="K121" s="62">
        <f t="shared" si="29"/>
        <v>34.095788195046978</v>
      </c>
      <c r="L121" s="77" t="s">
        <v>35</v>
      </c>
      <c r="M121" s="77" t="s">
        <v>36</v>
      </c>
      <c r="N121" s="77"/>
      <c r="O121" s="87"/>
      <c r="P121" s="14"/>
      <c r="Q121" s="14"/>
    </row>
    <row r="122" spans="1:22" x14ac:dyDescent="0.25">
      <c r="A122" s="73">
        <v>121</v>
      </c>
      <c r="B122" s="74">
        <v>2</v>
      </c>
      <c r="C122" s="74">
        <v>0</v>
      </c>
      <c r="D122" s="74">
        <v>0</v>
      </c>
      <c r="E122" s="75">
        <v>18</v>
      </c>
      <c r="F122" s="75">
        <v>1</v>
      </c>
      <c r="G122" s="75">
        <v>16</v>
      </c>
      <c r="H122" s="80">
        <f t="shared" ref="H122:H132" si="30">B122*$X$11/20+C122*$Y$11/10+D122*$X$11/20</f>
        <v>2.286</v>
      </c>
      <c r="I122" s="80">
        <f>E122*$X$11/20+F122*$Y$11/10+G122*$X$11/20</f>
        <v>41.538800000000002</v>
      </c>
      <c r="J122" s="62">
        <f>100*H122/$Z$11</f>
        <v>3.1536254276569915</v>
      </c>
      <c r="K122" s="62">
        <f>100*I122/$Z$11</f>
        <v>57.304381414854873</v>
      </c>
      <c r="L122" s="77">
        <f>J122</f>
        <v>3.1536254276569915</v>
      </c>
      <c r="M122" s="77">
        <f>J128</f>
        <v>0</v>
      </c>
      <c r="N122" s="77"/>
      <c r="O122" s="87"/>
      <c r="P122" s="14"/>
      <c r="Q122" s="14"/>
    </row>
    <row r="123" spans="1:22" x14ac:dyDescent="0.25">
      <c r="A123" s="73">
        <v>122</v>
      </c>
      <c r="B123" s="74">
        <v>20</v>
      </c>
      <c r="C123" s="74">
        <v>1</v>
      </c>
      <c r="D123" s="74">
        <v>18</v>
      </c>
      <c r="E123" s="75">
        <v>20</v>
      </c>
      <c r="F123" s="75">
        <v>5</v>
      </c>
      <c r="G123" s="75">
        <v>20</v>
      </c>
      <c r="H123" s="80">
        <f t="shared" si="30"/>
        <v>46.110799999999998</v>
      </c>
      <c r="I123" s="80">
        <f t="shared" ref="I123:I132" si="31">E123*$X$11/20+F123*$Y$11/10+G123*$X$11/20</f>
        <v>59.103999999999999</v>
      </c>
      <c r="J123" s="62">
        <f t="shared" ref="J123:K132" si="32">100*H123/$Z$11</f>
        <v>63.611632270168855</v>
      </c>
      <c r="K123" s="62">
        <f t="shared" si="32"/>
        <v>81.536254276569906</v>
      </c>
      <c r="L123" s="77">
        <f>K122</f>
        <v>57.304381414854873</v>
      </c>
      <c r="M123" s="77">
        <f>K128</f>
        <v>0</v>
      </c>
      <c r="N123" s="77"/>
      <c r="O123" s="87"/>
      <c r="P123" s="14"/>
      <c r="Q123" s="14"/>
      <c r="V123" s="2" t="s">
        <v>49</v>
      </c>
    </row>
    <row r="124" spans="1:22" x14ac:dyDescent="0.25">
      <c r="A124" s="73">
        <v>123</v>
      </c>
      <c r="B124" s="74">
        <v>20</v>
      </c>
      <c r="C124" s="74">
        <v>4</v>
      </c>
      <c r="D124" s="74">
        <v>20</v>
      </c>
      <c r="E124" s="75">
        <v>8</v>
      </c>
      <c r="F124" s="75">
        <v>1</v>
      </c>
      <c r="G124" s="75">
        <v>6</v>
      </c>
      <c r="H124" s="80">
        <f t="shared" si="30"/>
        <v>56.427199999999999</v>
      </c>
      <c r="I124" s="80">
        <f t="shared" si="31"/>
        <v>18.678799999999999</v>
      </c>
      <c r="J124" s="62">
        <f t="shared" si="32"/>
        <v>77.843505131883902</v>
      </c>
      <c r="K124" s="62">
        <f t="shared" si="32"/>
        <v>25.768127138284957</v>
      </c>
      <c r="L124" s="77">
        <f>J123</f>
        <v>63.611632270168855</v>
      </c>
      <c r="M124" s="77">
        <f>J129</f>
        <v>0</v>
      </c>
      <c r="N124" s="77"/>
      <c r="O124" s="87"/>
      <c r="P124" s="14"/>
      <c r="Q124" s="14"/>
    </row>
    <row r="125" spans="1:22" x14ac:dyDescent="0.25">
      <c r="A125" s="73">
        <v>124</v>
      </c>
      <c r="B125" s="74">
        <v>8</v>
      </c>
      <c r="C125" s="74">
        <v>1</v>
      </c>
      <c r="D125" s="74">
        <v>6</v>
      </c>
      <c r="E125" s="75">
        <v>0</v>
      </c>
      <c r="F125" s="75">
        <v>0</v>
      </c>
      <c r="G125" s="75">
        <v>0</v>
      </c>
      <c r="H125" s="80">
        <f t="shared" si="30"/>
        <v>18.678799999999999</v>
      </c>
      <c r="I125" s="80">
        <f t="shared" si="31"/>
        <v>0</v>
      </c>
      <c r="J125" s="62">
        <f t="shared" si="32"/>
        <v>25.768127138284957</v>
      </c>
      <c r="K125" s="62">
        <f t="shared" si="32"/>
        <v>0</v>
      </c>
      <c r="L125" s="77">
        <f>K123</f>
        <v>81.536254276569906</v>
      </c>
      <c r="M125" s="77">
        <f>K129</f>
        <v>12.614501710627966</v>
      </c>
      <c r="N125" s="77"/>
      <c r="O125" s="87"/>
      <c r="P125" s="14"/>
      <c r="Q125" s="14"/>
    </row>
    <row r="126" spans="1:22" x14ac:dyDescent="0.25">
      <c r="A126" s="73">
        <v>125</v>
      </c>
      <c r="B126" s="74">
        <v>0</v>
      </c>
      <c r="C126" s="74">
        <v>0</v>
      </c>
      <c r="D126" s="74">
        <v>0</v>
      </c>
      <c r="E126" s="75">
        <v>0</v>
      </c>
      <c r="F126" s="75">
        <v>0</v>
      </c>
      <c r="G126" s="75">
        <v>0</v>
      </c>
      <c r="H126" s="80">
        <f t="shared" si="30"/>
        <v>0</v>
      </c>
      <c r="I126" s="80">
        <f t="shared" si="31"/>
        <v>0</v>
      </c>
      <c r="J126" s="62">
        <f t="shared" si="32"/>
        <v>0</v>
      </c>
      <c r="K126" s="62">
        <f t="shared" si="32"/>
        <v>0</v>
      </c>
      <c r="L126" s="77">
        <f>J124</f>
        <v>77.843505131883902</v>
      </c>
      <c r="M126" s="77">
        <f>J130</f>
        <v>12.614501710627966</v>
      </c>
      <c r="N126" s="77"/>
      <c r="O126" s="87"/>
      <c r="P126" s="14"/>
      <c r="Q126" s="14"/>
    </row>
    <row r="127" spans="1:22" x14ac:dyDescent="0.25">
      <c r="A127" s="73">
        <v>126</v>
      </c>
      <c r="B127" s="74">
        <v>0</v>
      </c>
      <c r="C127" s="74">
        <v>0</v>
      </c>
      <c r="D127" s="74">
        <v>0</v>
      </c>
      <c r="E127" s="75">
        <v>20</v>
      </c>
      <c r="F127" s="75">
        <v>8</v>
      </c>
      <c r="G127" s="75">
        <v>20</v>
      </c>
      <c r="H127" s="80">
        <f t="shared" si="30"/>
        <v>0</v>
      </c>
      <c r="I127" s="80">
        <f t="shared" si="31"/>
        <v>67.134399999999999</v>
      </c>
      <c r="J127" s="62">
        <f t="shared" si="32"/>
        <v>0</v>
      </c>
      <c r="K127" s="62">
        <f t="shared" si="32"/>
        <v>92.614501710627962</v>
      </c>
      <c r="L127" s="77">
        <f>K124</f>
        <v>25.768127138284957</v>
      </c>
      <c r="M127" s="77">
        <f>K130</f>
        <v>0</v>
      </c>
      <c r="N127" s="77"/>
      <c r="O127" s="87"/>
      <c r="P127" s="14"/>
      <c r="Q127" s="14"/>
    </row>
    <row r="128" spans="1:22" x14ac:dyDescent="0.25">
      <c r="A128" s="73">
        <v>127</v>
      </c>
      <c r="B128" s="74">
        <v>0</v>
      </c>
      <c r="C128" s="74">
        <v>0</v>
      </c>
      <c r="D128" s="74">
        <v>0</v>
      </c>
      <c r="E128" s="75">
        <v>0</v>
      </c>
      <c r="F128" s="75">
        <v>0</v>
      </c>
      <c r="G128" s="75">
        <v>0</v>
      </c>
      <c r="H128" s="80">
        <f t="shared" si="30"/>
        <v>0</v>
      </c>
      <c r="I128" s="80">
        <f t="shared" si="31"/>
        <v>0</v>
      </c>
      <c r="J128" s="62">
        <f t="shared" si="32"/>
        <v>0</v>
      </c>
      <c r="K128" s="62">
        <f t="shared" si="32"/>
        <v>0</v>
      </c>
      <c r="L128" s="77">
        <f>J125</f>
        <v>25.768127138284957</v>
      </c>
      <c r="M128" s="77">
        <f>J131</f>
        <v>0</v>
      </c>
      <c r="N128" s="77"/>
      <c r="O128" s="87"/>
      <c r="P128" s="14"/>
      <c r="Q128" s="14"/>
      <c r="V128" s="2" t="s">
        <v>46</v>
      </c>
    </row>
    <row r="129" spans="1:22" x14ac:dyDescent="0.25">
      <c r="A129" s="73">
        <v>128</v>
      </c>
      <c r="B129" s="74">
        <v>0</v>
      </c>
      <c r="C129" s="74">
        <v>0</v>
      </c>
      <c r="D129" s="74">
        <v>0</v>
      </c>
      <c r="E129" s="75">
        <v>4</v>
      </c>
      <c r="F129" s="75">
        <v>0</v>
      </c>
      <c r="G129" s="75">
        <v>4</v>
      </c>
      <c r="H129" s="80">
        <f t="shared" si="30"/>
        <v>0</v>
      </c>
      <c r="I129" s="80">
        <f t="shared" si="31"/>
        <v>9.1440000000000001</v>
      </c>
      <c r="J129" s="62">
        <f t="shared" si="32"/>
        <v>0</v>
      </c>
      <c r="K129" s="62">
        <f t="shared" si="32"/>
        <v>12.614501710627966</v>
      </c>
      <c r="L129" s="77">
        <f>K125</f>
        <v>0</v>
      </c>
      <c r="M129" s="77">
        <f>K131</f>
        <v>0</v>
      </c>
      <c r="N129" s="77"/>
      <c r="O129" s="87"/>
      <c r="P129" s="14"/>
      <c r="Q129" s="14"/>
    </row>
    <row r="130" spans="1:22" x14ac:dyDescent="0.25">
      <c r="A130" s="73">
        <v>129</v>
      </c>
      <c r="B130" s="74">
        <v>4</v>
      </c>
      <c r="C130" s="74">
        <v>0</v>
      </c>
      <c r="D130" s="74">
        <v>4</v>
      </c>
      <c r="E130" s="75">
        <v>0</v>
      </c>
      <c r="F130" s="75">
        <v>0</v>
      </c>
      <c r="G130" s="75">
        <v>0</v>
      </c>
      <c r="H130" s="80">
        <f t="shared" si="30"/>
        <v>9.1440000000000001</v>
      </c>
      <c r="I130" s="80">
        <f t="shared" si="31"/>
        <v>0</v>
      </c>
      <c r="J130" s="62">
        <f t="shared" si="32"/>
        <v>12.614501710627966</v>
      </c>
      <c r="K130" s="62">
        <f t="shared" si="32"/>
        <v>0</v>
      </c>
      <c r="L130" s="77">
        <f>J126</f>
        <v>0</v>
      </c>
      <c r="M130" s="77">
        <f>J132</f>
        <v>0</v>
      </c>
      <c r="N130" s="77"/>
      <c r="O130" s="87"/>
      <c r="P130" s="14"/>
      <c r="Q130" s="14"/>
    </row>
    <row r="131" spans="1:22" x14ac:dyDescent="0.25">
      <c r="A131" s="73">
        <v>130</v>
      </c>
      <c r="B131" s="74">
        <v>0</v>
      </c>
      <c r="C131" s="74">
        <v>0</v>
      </c>
      <c r="D131" s="74">
        <v>0</v>
      </c>
      <c r="E131" s="75">
        <v>0</v>
      </c>
      <c r="F131" s="75">
        <v>0</v>
      </c>
      <c r="G131" s="75">
        <v>0</v>
      </c>
      <c r="H131" s="80">
        <f t="shared" si="30"/>
        <v>0</v>
      </c>
      <c r="I131" s="80">
        <f t="shared" si="31"/>
        <v>0</v>
      </c>
      <c r="J131" s="62">
        <f t="shared" si="32"/>
        <v>0</v>
      </c>
      <c r="K131" s="62">
        <f t="shared" si="32"/>
        <v>0</v>
      </c>
      <c r="L131" s="77">
        <f>K126</f>
        <v>0</v>
      </c>
      <c r="M131" s="77">
        <f>K132</f>
        <v>0</v>
      </c>
      <c r="N131" s="77"/>
      <c r="O131" s="87"/>
      <c r="P131" s="14"/>
      <c r="Q131" s="14"/>
    </row>
    <row r="132" spans="1:22" x14ac:dyDescent="0.25">
      <c r="A132" s="73">
        <v>131</v>
      </c>
      <c r="B132" s="74">
        <v>0</v>
      </c>
      <c r="C132" s="74">
        <v>0</v>
      </c>
      <c r="D132" s="74">
        <v>0</v>
      </c>
      <c r="E132" s="75">
        <v>0</v>
      </c>
      <c r="F132" s="75">
        <v>0</v>
      </c>
      <c r="G132" s="75">
        <v>0</v>
      </c>
      <c r="H132" s="80">
        <f t="shared" si="30"/>
        <v>0</v>
      </c>
      <c r="I132" s="80">
        <f t="shared" si="31"/>
        <v>0</v>
      </c>
      <c r="J132" s="62">
        <f t="shared" si="32"/>
        <v>0</v>
      </c>
      <c r="K132" s="62">
        <f t="shared" si="32"/>
        <v>0</v>
      </c>
      <c r="L132" s="77">
        <f>J127</f>
        <v>0</v>
      </c>
      <c r="M132" s="77">
        <f>J133</f>
        <v>0</v>
      </c>
      <c r="N132" s="77" t="s">
        <v>37</v>
      </c>
      <c r="O132" s="89" t="s">
        <v>38</v>
      </c>
      <c r="P132" s="14"/>
      <c r="Q132" s="14"/>
    </row>
    <row r="133" spans="1:22" x14ac:dyDescent="0.25">
      <c r="A133" s="73">
        <v>132</v>
      </c>
      <c r="B133" s="74">
        <v>0</v>
      </c>
      <c r="C133" s="74">
        <v>0</v>
      </c>
      <c r="D133" s="74">
        <v>0</v>
      </c>
      <c r="E133" s="75">
        <v>20</v>
      </c>
      <c r="F133" s="75">
        <v>8</v>
      </c>
      <c r="G133" s="75">
        <v>20</v>
      </c>
      <c r="H133" s="82">
        <f t="shared" ref="H133:H144" si="33">B133*$X$10/20+C133*$Y$10/10+D133*$X$10/20</f>
        <v>0</v>
      </c>
      <c r="I133" s="82">
        <f>E133*$X$10/20+F133*$Y$10/10+G133*$X$10/20</f>
        <v>55.219999999999992</v>
      </c>
      <c r="J133" s="62">
        <f>100*H133/$Z$10</f>
        <v>0</v>
      </c>
      <c r="K133" s="62">
        <f>100*I133/$Z$10</f>
        <v>92.302549101546163</v>
      </c>
      <c r="L133" s="77">
        <f>K127</f>
        <v>92.614501710627962</v>
      </c>
      <c r="M133" s="77">
        <f>K133</f>
        <v>92.302549101546163</v>
      </c>
      <c r="N133" s="77">
        <f>J134</f>
        <v>0</v>
      </c>
      <c r="O133" s="89">
        <f>J140</f>
        <v>0</v>
      </c>
      <c r="P133" s="14"/>
      <c r="Q133" s="14"/>
      <c r="V133" s="2" t="s">
        <v>47</v>
      </c>
    </row>
    <row r="134" spans="1:22" x14ac:dyDescent="0.25">
      <c r="A134" s="73">
        <v>133</v>
      </c>
      <c r="B134" s="74">
        <v>0</v>
      </c>
      <c r="C134" s="74">
        <v>0</v>
      </c>
      <c r="D134" s="74">
        <v>0</v>
      </c>
      <c r="E134" s="75">
        <v>18</v>
      </c>
      <c r="F134" s="75">
        <v>2</v>
      </c>
      <c r="G134" s="75">
        <v>20</v>
      </c>
      <c r="H134" s="82">
        <f t="shared" si="33"/>
        <v>0</v>
      </c>
      <c r="I134" s="82">
        <f t="shared" ref="I134:I144" si="34">E134*$X$10/20+F134*$Y$10/10+G134*$X$10/20</f>
        <v>39.564999999999998</v>
      </c>
      <c r="J134" s="62">
        <f t="shared" ref="J134:K144" si="35">100*H134/$Z$10</f>
        <v>0</v>
      </c>
      <c r="K134" s="62">
        <f t="shared" si="35"/>
        <v>66.134559130798166</v>
      </c>
      <c r="L134" s="77"/>
      <c r="M134" s="77"/>
      <c r="N134" s="77">
        <f>K134</f>
        <v>66.134559130798166</v>
      </c>
      <c r="O134" s="89">
        <f>K140</f>
        <v>66.134559130798166</v>
      </c>
      <c r="P134" s="14"/>
      <c r="Q134" s="14"/>
    </row>
    <row r="135" spans="1:22" x14ac:dyDescent="0.25">
      <c r="A135" s="73">
        <v>134</v>
      </c>
      <c r="B135" s="74">
        <v>20</v>
      </c>
      <c r="C135" s="74">
        <v>5</v>
      </c>
      <c r="D135" s="74">
        <v>20</v>
      </c>
      <c r="E135" s="75">
        <v>20</v>
      </c>
      <c r="F135" s="75">
        <v>9</v>
      </c>
      <c r="G135" s="75">
        <v>20</v>
      </c>
      <c r="H135" s="82">
        <f t="shared" si="33"/>
        <v>48.3125</v>
      </c>
      <c r="I135" s="82">
        <f t="shared" si="34"/>
        <v>57.522500000000001</v>
      </c>
      <c r="J135" s="62">
        <f t="shared" si="35"/>
        <v>80.756372753865449</v>
      </c>
      <c r="K135" s="62">
        <f t="shared" si="35"/>
        <v>96.151274550773095</v>
      </c>
      <c r="L135" s="77"/>
      <c r="M135" s="77"/>
      <c r="N135" s="77">
        <f>J135</f>
        <v>80.756372753865449</v>
      </c>
      <c r="O135" s="89">
        <f>J141</f>
        <v>76.90764730463853</v>
      </c>
      <c r="P135" s="14"/>
      <c r="Q135" s="14"/>
    </row>
    <row r="136" spans="1:22" x14ac:dyDescent="0.25">
      <c r="A136" s="73">
        <v>135</v>
      </c>
      <c r="B136" s="74">
        <v>20</v>
      </c>
      <c r="C136" s="74">
        <v>9</v>
      </c>
      <c r="D136" s="74">
        <v>20</v>
      </c>
      <c r="E136" s="75">
        <v>8</v>
      </c>
      <c r="F136" s="75">
        <v>0</v>
      </c>
      <c r="G136" s="75">
        <v>14</v>
      </c>
      <c r="H136" s="82">
        <f t="shared" si="33"/>
        <v>57.522500000000001</v>
      </c>
      <c r="I136" s="82">
        <f t="shared" si="34"/>
        <v>20.239999999999998</v>
      </c>
      <c r="J136" s="62">
        <f t="shared" si="35"/>
        <v>96.151274550773095</v>
      </c>
      <c r="K136" s="62">
        <f t="shared" si="35"/>
        <v>33.832010029251983</v>
      </c>
      <c r="L136" s="77"/>
      <c r="M136" s="77"/>
      <c r="N136" s="77">
        <f>K135</f>
        <v>96.151274550773095</v>
      </c>
      <c r="O136" s="89">
        <f>K141</f>
        <v>92.302549101546163</v>
      </c>
      <c r="P136" s="14"/>
      <c r="Q136" s="14"/>
    </row>
    <row r="137" spans="1:22" x14ac:dyDescent="0.25">
      <c r="A137" s="73">
        <v>136</v>
      </c>
      <c r="B137" s="74">
        <v>10</v>
      </c>
      <c r="C137" s="74">
        <v>1</v>
      </c>
      <c r="D137" s="74">
        <v>12</v>
      </c>
      <c r="E137" s="75">
        <v>0</v>
      </c>
      <c r="F137" s="75">
        <v>0</v>
      </c>
      <c r="G137" s="75">
        <v>0</v>
      </c>
      <c r="H137" s="82">
        <f t="shared" si="33"/>
        <v>22.542499999999997</v>
      </c>
      <c r="I137" s="82">
        <f t="shared" si="34"/>
        <v>0</v>
      </c>
      <c r="J137" s="62">
        <f t="shared" si="35"/>
        <v>37.680735478478894</v>
      </c>
      <c r="K137" s="62">
        <f t="shared" si="35"/>
        <v>0</v>
      </c>
      <c r="L137" s="77"/>
      <c r="M137" s="77"/>
      <c r="N137" s="77">
        <f>J136</f>
        <v>96.151274550773095</v>
      </c>
      <c r="O137" s="89">
        <f>J142</f>
        <v>96.151274550773095</v>
      </c>
      <c r="P137" s="14"/>
      <c r="Q137" s="14"/>
    </row>
    <row r="138" spans="1:22" x14ac:dyDescent="0.25">
      <c r="A138" s="73">
        <v>137</v>
      </c>
      <c r="B138" s="74">
        <v>0</v>
      </c>
      <c r="C138" s="74">
        <v>0</v>
      </c>
      <c r="D138" s="74">
        <v>0</v>
      </c>
      <c r="E138" s="75">
        <v>0</v>
      </c>
      <c r="F138" s="75">
        <v>0</v>
      </c>
      <c r="G138" s="75">
        <v>0</v>
      </c>
      <c r="H138" s="82">
        <f t="shared" si="33"/>
        <v>0</v>
      </c>
      <c r="I138" s="82">
        <f t="shared" si="34"/>
        <v>0</v>
      </c>
      <c r="J138" s="62">
        <f t="shared" si="35"/>
        <v>0</v>
      </c>
      <c r="K138" s="62">
        <f t="shared" si="35"/>
        <v>0</v>
      </c>
      <c r="L138" s="77"/>
      <c r="M138" s="77"/>
      <c r="N138" s="77">
        <f>K136</f>
        <v>33.832010029251983</v>
      </c>
      <c r="O138" s="89">
        <f>K142</f>
        <v>19.226911826159633</v>
      </c>
      <c r="P138" s="14"/>
      <c r="Q138" s="14"/>
      <c r="V138" s="2" t="s">
        <v>52</v>
      </c>
    </row>
    <row r="139" spans="1:22" x14ac:dyDescent="0.25">
      <c r="A139" s="73">
        <v>138</v>
      </c>
      <c r="B139" s="74">
        <v>0</v>
      </c>
      <c r="C139" s="74">
        <v>0</v>
      </c>
      <c r="D139" s="74">
        <v>0</v>
      </c>
      <c r="E139" s="75">
        <v>20</v>
      </c>
      <c r="F139" s="75">
        <v>10</v>
      </c>
      <c r="G139" s="75">
        <v>20</v>
      </c>
      <c r="H139" s="82">
        <f t="shared" si="33"/>
        <v>0</v>
      </c>
      <c r="I139" s="82">
        <f t="shared" si="34"/>
        <v>59.824999999999996</v>
      </c>
      <c r="J139" s="62">
        <f t="shared" si="35"/>
        <v>0</v>
      </c>
      <c r="K139" s="62">
        <f t="shared" si="35"/>
        <v>100.00000000000001</v>
      </c>
      <c r="L139" s="77"/>
      <c r="M139" s="77"/>
      <c r="N139" s="77">
        <f>J137</f>
        <v>37.680735478478894</v>
      </c>
      <c r="O139" s="89">
        <f>J143</f>
        <v>28.453823652319265</v>
      </c>
      <c r="P139" s="14"/>
      <c r="Q139" s="14"/>
    </row>
    <row r="140" spans="1:22" x14ac:dyDescent="0.25">
      <c r="A140" s="73">
        <v>139</v>
      </c>
      <c r="B140" s="74">
        <v>0</v>
      </c>
      <c r="C140" s="74">
        <v>0</v>
      </c>
      <c r="D140" s="74">
        <v>0</v>
      </c>
      <c r="E140" s="75">
        <v>18</v>
      </c>
      <c r="F140" s="75">
        <v>2</v>
      </c>
      <c r="G140" s="75">
        <v>20</v>
      </c>
      <c r="H140" s="82">
        <f t="shared" si="33"/>
        <v>0</v>
      </c>
      <c r="I140" s="82">
        <f t="shared" si="34"/>
        <v>39.564999999999998</v>
      </c>
      <c r="J140" s="62">
        <f t="shared" si="35"/>
        <v>0</v>
      </c>
      <c r="K140" s="62">
        <f t="shared" si="35"/>
        <v>66.134559130798166</v>
      </c>
      <c r="L140" s="77"/>
      <c r="M140" s="77"/>
      <c r="N140" s="77">
        <f>K137</f>
        <v>0</v>
      </c>
      <c r="O140" s="89">
        <f>K143</f>
        <v>0</v>
      </c>
      <c r="P140" s="14"/>
      <c r="Q140" s="14"/>
    </row>
    <row r="141" spans="1:22" x14ac:dyDescent="0.25">
      <c r="A141" s="73">
        <v>140</v>
      </c>
      <c r="B141" s="74">
        <v>20</v>
      </c>
      <c r="C141" s="74">
        <v>4</v>
      </c>
      <c r="D141" s="74">
        <v>20</v>
      </c>
      <c r="E141" s="75">
        <v>20</v>
      </c>
      <c r="F141" s="75">
        <v>8</v>
      </c>
      <c r="G141" s="75">
        <v>20</v>
      </c>
      <c r="H141" s="82">
        <f t="shared" si="33"/>
        <v>46.01</v>
      </c>
      <c r="I141" s="82">
        <f t="shared" si="34"/>
        <v>55.219999999999992</v>
      </c>
      <c r="J141" s="62">
        <f t="shared" si="35"/>
        <v>76.90764730463853</v>
      </c>
      <c r="K141" s="62">
        <f t="shared" si="35"/>
        <v>92.302549101546163</v>
      </c>
      <c r="L141" s="77" t="s">
        <v>43</v>
      </c>
      <c r="M141" s="77" t="s">
        <v>44</v>
      </c>
      <c r="N141" s="77">
        <f>J138</f>
        <v>0</v>
      </c>
      <c r="O141" s="89">
        <f>J144</f>
        <v>0</v>
      </c>
      <c r="P141" s="14"/>
      <c r="Q141" s="14"/>
    </row>
    <row r="142" spans="1:22" x14ac:dyDescent="0.25">
      <c r="A142" s="73">
        <v>141</v>
      </c>
      <c r="B142" s="74">
        <v>20</v>
      </c>
      <c r="C142" s="74">
        <v>9</v>
      </c>
      <c r="D142" s="74">
        <v>20</v>
      </c>
      <c r="E142" s="75">
        <v>4</v>
      </c>
      <c r="F142" s="75">
        <v>1</v>
      </c>
      <c r="G142" s="75">
        <v>6</v>
      </c>
      <c r="H142" s="82">
        <f t="shared" si="33"/>
        <v>57.522500000000001</v>
      </c>
      <c r="I142" s="82">
        <f t="shared" si="34"/>
        <v>11.5025</v>
      </c>
      <c r="J142" s="62">
        <f t="shared" si="35"/>
        <v>96.151274550773095</v>
      </c>
      <c r="K142" s="62">
        <f t="shared" si="35"/>
        <v>19.226911826159633</v>
      </c>
      <c r="L142" s="77">
        <f>J146</f>
        <v>0</v>
      </c>
      <c r="M142" s="77">
        <f>J152</f>
        <v>0</v>
      </c>
      <c r="N142" s="77">
        <f>K138</f>
        <v>0</v>
      </c>
      <c r="O142" s="89">
        <f>K144</f>
        <v>0</v>
      </c>
      <c r="P142" s="14"/>
      <c r="Q142" s="14"/>
    </row>
    <row r="143" spans="1:22" x14ac:dyDescent="0.25">
      <c r="A143" s="73">
        <v>142</v>
      </c>
      <c r="B143" s="74">
        <v>8</v>
      </c>
      <c r="C143" s="74">
        <v>1</v>
      </c>
      <c r="D143" s="74">
        <v>8</v>
      </c>
      <c r="E143" s="75">
        <v>0</v>
      </c>
      <c r="F143" s="75">
        <v>0</v>
      </c>
      <c r="G143" s="75">
        <v>0</v>
      </c>
      <c r="H143" s="82">
        <f t="shared" si="33"/>
        <v>17.022500000000001</v>
      </c>
      <c r="I143" s="82">
        <f t="shared" si="34"/>
        <v>0</v>
      </c>
      <c r="J143" s="62">
        <f t="shared" si="35"/>
        <v>28.453823652319265</v>
      </c>
      <c r="K143" s="62">
        <f t="shared" si="35"/>
        <v>0</v>
      </c>
      <c r="L143" s="77">
        <f>J147</f>
        <v>12.374567757504732</v>
      </c>
      <c r="M143" s="77">
        <f>K152</f>
        <v>25.468209696880912</v>
      </c>
      <c r="N143" s="77">
        <f>J139</f>
        <v>0</v>
      </c>
      <c r="O143" s="89">
        <f>J145</f>
        <v>0</v>
      </c>
      <c r="P143" s="14"/>
      <c r="Q143" s="14"/>
      <c r="V143" s="2" t="s">
        <v>53</v>
      </c>
    </row>
    <row r="144" spans="1:22" x14ac:dyDescent="0.25">
      <c r="A144" s="73">
        <v>143</v>
      </c>
      <c r="B144" s="74">
        <v>0</v>
      </c>
      <c r="C144" s="74">
        <v>0</v>
      </c>
      <c r="D144" s="74">
        <v>0</v>
      </c>
      <c r="E144" s="75">
        <v>0</v>
      </c>
      <c r="F144" s="75">
        <v>0</v>
      </c>
      <c r="G144" s="75">
        <v>0</v>
      </c>
      <c r="H144" s="82">
        <f t="shared" si="33"/>
        <v>0</v>
      </c>
      <c r="I144" s="82">
        <f t="shared" si="34"/>
        <v>0</v>
      </c>
      <c r="J144" s="62">
        <f t="shared" si="35"/>
        <v>0</v>
      </c>
      <c r="K144" s="62">
        <f t="shared" si="35"/>
        <v>0</v>
      </c>
      <c r="L144" s="77">
        <f>K146</f>
        <v>6.1872838787523659</v>
      </c>
      <c r="M144" s="77">
        <f>J153</f>
        <v>12.374567757504732</v>
      </c>
      <c r="N144" s="77">
        <f>K139</f>
        <v>100.00000000000001</v>
      </c>
      <c r="O144" s="89">
        <f>K145</f>
        <v>100</v>
      </c>
      <c r="P144" s="14"/>
      <c r="Q144" s="14"/>
    </row>
    <row r="145" spans="1:22" x14ac:dyDescent="0.25">
      <c r="A145" s="73">
        <v>144</v>
      </c>
      <c r="B145" s="74">
        <v>0</v>
      </c>
      <c r="C145" s="74">
        <v>0</v>
      </c>
      <c r="D145" s="74">
        <v>0</v>
      </c>
      <c r="E145" s="75">
        <v>20</v>
      </c>
      <c r="F145" s="75">
        <v>10</v>
      </c>
      <c r="G145" s="75">
        <v>20</v>
      </c>
      <c r="H145" s="76">
        <f>B145*$X$9/20+C145*$Y$9/10+D145*$X$9/20</f>
        <v>0</v>
      </c>
      <c r="I145" s="76">
        <f>E145*$X$9/20+F145*$Y$9/10+G145*$X$9/20</f>
        <v>51.880600000000001</v>
      </c>
      <c r="J145" s="62">
        <f>100*H145/$Z$9</f>
        <v>0</v>
      </c>
      <c r="K145" s="62">
        <f>100*I145/$Z$9</f>
        <v>100</v>
      </c>
      <c r="L145" s="77">
        <f>K147</f>
        <v>84.749135515009471</v>
      </c>
      <c r="M145" s="77">
        <f>K153</f>
        <v>84.749135515009471</v>
      </c>
      <c r="N145" s="77"/>
      <c r="O145" s="89"/>
      <c r="P145" s="14"/>
      <c r="Q145" s="14"/>
    </row>
    <row r="146" spans="1:22" x14ac:dyDescent="0.25">
      <c r="A146" s="73">
        <v>145</v>
      </c>
      <c r="B146" s="74">
        <v>0</v>
      </c>
      <c r="C146" s="74">
        <v>0</v>
      </c>
      <c r="D146" s="74">
        <v>0</v>
      </c>
      <c r="E146" s="75">
        <v>4</v>
      </c>
      <c r="F146" s="75">
        <v>0</v>
      </c>
      <c r="G146" s="75">
        <v>0</v>
      </c>
      <c r="H146" s="76">
        <f t="shared" ref="H146:H158" si="36">B146*$X$9/20+C146*$Y$9/10+D146*$X$9/20</f>
        <v>0</v>
      </c>
      <c r="I146" s="76">
        <f t="shared" ref="I146:I158" si="37">E146*$X$9/20+F146*$Y$9/10+G146*$X$9/20</f>
        <v>3.21</v>
      </c>
      <c r="J146" s="62">
        <f t="shared" ref="J146:K169" si="38">100*H146/$Z$9</f>
        <v>0</v>
      </c>
      <c r="K146" s="62">
        <f t="shared" si="38"/>
        <v>6.1872838787523659</v>
      </c>
      <c r="L146" s="77">
        <f>J148</f>
        <v>100</v>
      </c>
      <c r="M146" s="77">
        <f>J154</f>
        <v>100</v>
      </c>
      <c r="N146" s="77"/>
      <c r="O146" s="89"/>
      <c r="P146" s="14"/>
      <c r="Q146" s="14"/>
    </row>
    <row r="147" spans="1:22" x14ac:dyDescent="0.25">
      <c r="A147" s="73">
        <v>146</v>
      </c>
      <c r="B147" s="74">
        <v>4</v>
      </c>
      <c r="C147" s="74">
        <v>0</v>
      </c>
      <c r="D147" s="74">
        <v>4</v>
      </c>
      <c r="E147" s="75">
        <v>20</v>
      </c>
      <c r="F147" s="75">
        <v>6</v>
      </c>
      <c r="G147" s="75">
        <v>20</v>
      </c>
      <c r="H147" s="76">
        <f t="shared" si="36"/>
        <v>6.42</v>
      </c>
      <c r="I147" s="76">
        <f t="shared" si="37"/>
        <v>43.968360000000004</v>
      </c>
      <c r="J147" s="62">
        <f t="shared" si="38"/>
        <v>12.374567757504732</v>
      </c>
      <c r="K147" s="62">
        <f t="shared" si="38"/>
        <v>84.749135515009471</v>
      </c>
      <c r="L147" s="77">
        <f>K148</f>
        <v>100</v>
      </c>
      <c r="M147" s="77">
        <f>K154</f>
        <v>96.187283878752368</v>
      </c>
      <c r="N147" s="77"/>
      <c r="O147" s="89"/>
      <c r="P147" s="14"/>
      <c r="Q147" s="14"/>
      <c r="V147" s="2" t="s">
        <v>54</v>
      </c>
    </row>
    <row r="148" spans="1:22" x14ac:dyDescent="0.25">
      <c r="A148" s="73">
        <v>147</v>
      </c>
      <c r="B148" s="74">
        <v>20</v>
      </c>
      <c r="C148" s="74">
        <v>10</v>
      </c>
      <c r="D148" s="74">
        <v>20</v>
      </c>
      <c r="E148" s="75">
        <v>20</v>
      </c>
      <c r="F148" s="75">
        <v>10</v>
      </c>
      <c r="G148" s="75">
        <v>20</v>
      </c>
      <c r="H148" s="76">
        <f t="shared" si="36"/>
        <v>51.880600000000001</v>
      </c>
      <c r="I148" s="76">
        <f t="shared" si="37"/>
        <v>51.880600000000001</v>
      </c>
      <c r="J148" s="62">
        <f t="shared" si="38"/>
        <v>100</v>
      </c>
      <c r="K148" s="62">
        <f t="shared" si="38"/>
        <v>100</v>
      </c>
      <c r="L148" s="77">
        <f>J149</f>
        <v>92.374567757504735</v>
      </c>
      <c r="M148" s="77">
        <f>J155</f>
        <v>100</v>
      </c>
      <c r="N148" s="77"/>
      <c r="O148" s="87"/>
      <c r="P148" s="14"/>
      <c r="Q148" s="14"/>
    </row>
    <row r="149" spans="1:22" x14ac:dyDescent="0.25">
      <c r="A149" s="73">
        <v>148</v>
      </c>
      <c r="B149" s="74">
        <v>20</v>
      </c>
      <c r="C149" s="74">
        <v>8</v>
      </c>
      <c r="D149" s="74">
        <v>20</v>
      </c>
      <c r="E149" s="75">
        <v>0</v>
      </c>
      <c r="F149" s="75">
        <v>0</v>
      </c>
      <c r="G149" s="75">
        <v>0</v>
      </c>
      <c r="H149" s="76">
        <f t="shared" si="36"/>
        <v>47.924480000000003</v>
      </c>
      <c r="I149" s="76">
        <f t="shared" si="37"/>
        <v>0</v>
      </c>
      <c r="J149" s="62">
        <f t="shared" si="38"/>
        <v>92.374567757504735</v>
      </c>
      <c r="K149" s="62">
        <f t="shared" si="38"/>
        <v>0</v>
      </c>
      <c r="L149" s="77">
        <f>K149</f>
        <v>0</v>
      </c>
      <c r="M149" s="77">
        <f>K155</f>
        <v>0</v>
      </c>
      <c r="N149" s="77"/>
      <c r="O149" s="87"/>
      <c r="P149" s="14"/>
      <c r="Q149" s="14"/>
    </row>
    <row r="150" spans="1:22" x14ac:dyDescent="0.25">
      <c r="A150" s="73">
        <v>149</v>
      </c>
      <c r="B150" s="74">
        <v>0</v>
      </c>
      <c r="C150" s="74">
        <v>0</v>
      </c>
      <c r="D150" s="74">
        <v>0</v>
      </c>
      <c r="E150" s="75">
        <v>0</v>
      </c>
      <c r="F150" s="75">
        <v>0</v>
      </c>
      <c r="G150" s="75">
        <v>0</v>
      </c>
      <c r="H150" s="76">
        <f t="shared" si="36"/>
        <v>0</v>
      </c>
      <c r="I150" s="76">
        <f t="shared" si="37"/>
        <v>0</v>
      </c>
      <c r="J150" s="62">
        <f t="shared" si="38"/>
        <v>0</v>
      </c>
      <c r="K150" s="62">
        <f t="shared" si="38"/>
        <v>0</v>
      </c>
      <c r="L150" s="77">
        <f>J150</f>
        <v>0</v>
      </c>
      <c r="M150" s="77">
        <f>J156</f>
        <v>0</v>
      </c>
      <c r="N150" s="77"/>
      <c r="O150" s="87"/>
      <c r="P150" s="14"/>
      <c r="Q150" s="14"/>
    </row>
    <row r="151" spans="1:22" x14ac:dyDescent="0.25">
      <c r="A151" s="73">
        <v>150</v>
      </c>
      <c r="B151" s="74">
        <v>0</v>
      </c>
      <c r="C151" s="74">
        <v>0</v>
      </c>
      <c r="D151" s="74">
        <v>0</v>
      </c>
      <c r="E151" s="75">
        <v>20</v>
      </c>
      <c r="F151" s="75">
        <v>10</v>
      </c>
      <c r="G151" s="75">
        <v>20</v>
      </c>
      <c r="H151" s="76">
        <f t="shared" si="36"/>
        <v>0</v>
      </c>
      <c r="I151" s="76">
        <f t="shared" si="37"/>
        <v>51.880600000000001</v>
      </c>
      <c r="J151" s="62">
        <f t="shared" si="38"/>
        <v>0</v>
      </c>
      <c r="K151" s="62">
        <f t="shared" si="38"/>
        <v>100</v>
      </c>
      <c r="L151" s="77">
        <f>K150</f>
        <v>0</v>
      </c>
      <c r="M151" s="77">
        <f>K156</f>
        <v>0</v>
      </c>
      <c r="N151" s="77"/>
      <c r="O151" s="87"/>
      <c r="P151" s="14"/>
      <c r="Q151" s="14"/>
    </row>
    <row r="152" spans="1:22" x14ac:dyDescent="0.25">
      <c r="A152" s="73">
        <v>151</v>
      </c>
      <c r="B152" s="74">
        <v>0</v>
      </c>
      <c r="C152" s="74">
        <v>0</v>
      </c>
      <c r="D152" s="74">
        <v>0</v>
      </c>
      <c r="E152" s="75">
        <v>8</v>
      </c>
      <c r="F152" s="75">
        <v>1</v>
      </c>
      <c r="G152" s="75">
        <v>6</v>
      </c>
      <c r="H152" s="76">
        <f t="shared" si="36"/>
        <v>0</v>
      </c>
      <c r="I152" s="76">
        <f t="shared" si="37"/>
        <v>13.213059999999999</v>
      </c>
      <c r="J152" s="62">
        <f t="shared" si="38"/>
        <v>0</v>
      </c>
      <c r="K152" s="62">
        <f t="shared" si="38"/>
        <v>25.468209696880912</v>
      </c>
      <c r="L152" s="77">
        <f>J151</f>
        <v>0</v>
      </c>
      <c r="M152" s="77">
        <f>J157</f>
        <v>0</v>
      </c>
      <c r="N152" s="77"/>
      <c r="O152" s="87"/>
      <c r="P152" s="14"/>
      <c r="Q152" s="14"/>
      <c r="V152" s="2" t="s">
        <v>55</v>
      </c>
    </row>
    <row r="153" spans="1:22" x14ac:dyDescent="0.25">
      <c r="A153" s="73">
        <v>152</v>
      </c>
      <c r="B153" s="74">
        <v>4</v>
      </c>
      <c r="C153" s="74">
        <v>0</v>
      </c>
      <c r="D153" s="74">
        <v>4</v>
      </c>
      <c r="E153" s="75">
        <v>20</v>
      </c>
      <c r="F153" s="75">
        <v>6</v>
      </c>
      <c r="G153" s="75">
        <v>20</v>
      </c>
      <c r="H153" s="76">
        <f t="shared" si="36"/>
        <v>6.42</v>
      </c>
      <c r="I153" s="76">
        <f t="shared" si="37"/>
        <v>43.968360000000004</v>
      </c>
      <c r="J153" s="62">
        <f t="shared" si="38"/>
        <v>12.374567757504732</v>
      </c>
      <c r="K153" s="62">
        <f t="shared" si="38"/>
        <v>84.749135515009471</v>
      </c>
      <c r="L153" s="77">
        <f>K151</f>
        <v>100</v>
      </c>
      <c r="M153" s="77">
        <f>K157</f>
        <v>100</v>
      </c>
      <c r="N153" s="77"/>
      <c r="O153" s="87"/>
      <c r="P153" s="14"/>
      <c r="Q153" s="14"/>
    </row>
    <row r="154" spans="1:22" x14ac:dyDescent="0.25">
      <c r="A154" s="73">
        <v>153</v>
      </c>
      <c r="B154" s="74">
        <v>20</v>
      </c>
      <c r="C154" s="74">
        <v>10</v>
      </c>
      <c r="D154" s="74">
        <v>20</v>
      </c>
      <c r="E154" s="75">
        <v>20</v>
      </c>
      <c r="F154" s="75">
        <v>9</v>
      </c>
      <c r="G154" s="75">
        <v>20</v>
      </c>
      <c r="H154" s="76">
        <f t="shared" si="36"/>
        <v>51.880600000000001</v>
      </c>
      <c r="I154" s="76">
        <f t="shared" si="37"/>
        <v>49.902540000000002</v>
      </c>
      <c r="J154" s="62">
        <f t="shared" si="38"/>
        <v>100</v>
      </c>
      <c r="K154" s="62">
        <f t="shared" si="38"/>
        <v>96.187283878752368</v>
      </c>
      <c r="L154" s="77"/>
      <c r="M154" s="77"/>
      <c r="N154" s="77"/>
      <c r="O154" s="87"/>
      <c r="P154" s="14"/>
      <c r="Q154" s="14"/>
    </row>
    <row r="155" spans="1:22" x14ac:dyDescent="0.25">
      <c r="A155" s="73">
        <v>154</v>
      </c>
      <c r="B155" s="74">
        <v>20</v>
      </c>
      <c r="C155" s="74">
        <v>10</v>
      </c>
      <c r="D155" s="74">
        <v>20</v>
      </c>
      <c r="E155" s="75">
        <v>0</v>
      </c>
      <c r="F155" s="75">
        <v>0</v>
      </c>
      <c r="G155" s="75">
        <v>0</v>
      </c>
      <c r="H155" s="76">
        <f t="shared" si="36"/>
        <v>51.880600000000001</v>
      </c>
      <c r="I155" s="76">
        <f t="shared" si="37"/>
        <v>0</v>
      </c>
      <c r="J155" s="62">
        <f t="shared" si="38"/>
        <v>100</v>
      </c>
      <c r="K155" s="62">
        <f t="shared" si="38"/>
        <v>0</v>
      </c>
      <c r="L155" s="77" t="s">
        <v>45</v>
      </c>
      <c r="M155" s="77" t="s">
        <v>40</v>
      </c>
      <c r="N155" s="77"/>
      <c r="O155" s="87"/>
      <c r="P155" s="14"/>
      <c r="Q155" s="14"/>
    </row>
    <row r="156" spans="1:22" x14ac:dyDescent="0.25">
      <c r="A156" s="73">
        <v>155</v>
      </c>
      <c r="B156" s="74">
        <v>0</v>
      </c>
      <c r="C156" s="74">
        <v>0</v>
      </c>
      <c r="D156" s="74">
        <v>0</v>
      </c>
      <c r="E156" s="75">
        <v>0</v>
      </c>
      <c r="F156" s="75">
        <v>0</v>
      </c>
      <c r="G156" s="75">
        <v>0</v>
      </c>
      <c r="H156" s="76">
        <f t="shared" si="36"/>
        <v>0</v>
      </c>
      <c r="I156" s="76">
        <f t="shared" si="37"/>
        <v>0</v>
      </c>
      <c r="J156" s="62">
        <f t="shared" si="38"/>
        <v>0</v>
      </c>
      <c r="K156" s="62">
        <f t="shared" si="38"/>
        <v>0</v>
      </c>
      <c r="L156" s="77">
        <f>J158</f>
        <v>0</v>
      </c>
      <c r="M156" s="77">
        <f>J164</f>
        <v>0</v>
      </c>
      <c r="N156" s="77"/>
      <c r="O156" s="87"/>
      <c r="P156" s="14"/>
      <c r="Q156" s="14"/>
    </row>
    <row r="157" spans="1:22" x14ac:dyDescent="0.25">
      <c r="A157" s="73">
        <v>156</v>
      </c>
      <c r="B157" s="74">
        <v>0</v>
      </c>
      <c r="C157" s="74">
        <v>0</v>
      </c>
      <c r="D157" s="74">
        <v>0</v>
      </c>
      <c r="E157" s="75">
        <v>20</v>
      </c>
      <c r="F157" s="75">
        <v>10</v>
      </c>
      <c r="G157" s="75">
        <v>20</v>
      </c>
      <c r="H157" s="76">
        <f t="shared" si="36"/>
        <v>0</v>
      </c>
      <c r="I157" s="76">
        <f t="shared" si="37"/>
        <v>51.880600000000001</v>
      </c>
      <c r="J157" s="62">
        <f t="shared" si="38"/>
        <v>0</v>
      </c>
      <c r="K157" s="62">
        <f t="shared" si="38"/>
        <v>100</v>
      </c>
      <c r="L157" s="77">
        <f>K158</f>
        <v>0</v>
      </c>
      <c r="M157" s="77">
        <f>K164</f>
        <v>0</v>
      </c>
      <c r="N157" s="77"/>
      <c r="O157" s="87"/>
      <c r="P157" s="14"/>
      <c r="Q157" s="14"/>
      <c r="V157" s="2" t="s">
        <v>56</v>
      </c>
    </row>
    <row r="158" spans="1:22" x14ac:dyDescent="0.25">
      <c r="A158" s="73">
        <v>157</v>
      </c>
      <c r="B158" s="74">
        <v>0</v>
      </c>
      <c r="C158" s="74">
        <v>0</v>
      </c>
      <c r="D158" s="74">
        <v>0</v>
      </c>
      <c r="E158" s="75">
        <v>0</v>
      </c>
      <c r="F158" s="75">
        <v>0</v>
      </c>
      <c r="G158" s="75">
        <v>0</v>
      </c>
      <c r="H158" s="76">
        <f t="shared" si="36"/>
        <v>0</v>
      </c>
      <c r="I158" s="76">
        <f t="shared" si="37"/>
        <v>0</v>
      </c>
      <c r="J158" s="62">
        <f t="shared" si="38"/>
        <v>0</v>
      </c>
      <c r="K158" s="62">
        <f t="shared" si="38"/>
        <v>0</v>
      </c>
      <c r="L158" s="77">
        <f>J159</f>
        <v>0</v>
      </c>
      <c r="M158" s="77">
        <f>J165</f>
        <v>3.0936419393761829</v>
      </c>
      <c r="N158" s="77"/>
      <c r="O158" s="87"/>
      <c r="P158" s="14"/>
      <c r="Q158" s="14"/>
    </row>
    <row r="159" spans="1:22" x14ac:dyDescent="0.25">
      <c r="A159" s="73">
        <v>158</v>
      </c>
      <c r="B159" s="74">
        <v>0</v>
      </c>
      <c r="C159" s="74">
        <v>0</v>
      </c>
      <c r="D159" s="74">
        <v>0</v>
      </c>
      <c r="E159" s="75">
        <v>20</v>
      </c>
      <c r="F159" s="75">
        <v>4</v>
      </c>
      <c r="G159" s="75">
        <v>20</v>
      </c>
      <c r="H159" s="76">
        <f>B159*$X$9/20+C159*$Y$9/10+D159*$X$9/20</f>
        <v>0</v>
      </c>
      <c r="I159" s="76">
        <f>E159*$X$9/20+F159*$Y$9/10+G159*$X$9/20</f>
        <v>40.012240000000006</v>
      </c>
      <c r="J159" s="62">
        <f t="shared" si="38"/>
        <v>0</v>
      </c>
      <c r="K159" s="62">
        <f t="shared" si="38"/>
        <v>77.123703272514206</v>
      </c>
      <c r="L159" s="77">
        <f>K159</f>
        <v>77.123703272514206</v>
      </c>
      <c r="M159" s="77">
        <f>K165</f>
        <v>77.123703272514206</v>
      </c>
      <c r="N159" s="77"/>
      <c r="O159" s="87"/>
      <c r="P159" s="14"/>
      <c r="Q159" s="14"/>
    </row>
    <row r="160" spans="1:22" x14ac:dyDescent="0.25">
      <c r="A160" s="73">
        <v>159</v>
      </c>
      <c r="B160" s="74">
        <v>20</v>
      </c>
      <c r="C160" s="74">
        <v>10</v>
      </c>
      <c r="D160" s="74">
        <v>20</v>
      </c>
      <c r="E160" s="75">
        <v>20</v>
      </c>
      <c r="F160" s="75">
        <v>8</v>
      </c>
      <c r="G160" s="75">
        <v>20</v>
      </c>
      <c r="H160" s="76">
        <f t="shared" ref="H160:H165" si="39">B160*$X$9/20+C160*$Y$9/10+D160*$X$9/20</f>
        <v>51.880600000000001</v>
      </c>
      <c r="I160" s="76">
        <f t="shared" ref="I160:I165" si="40">E160*$X$9/20+F160*$Y$9/10+G160*$X$9/20</f>
        <v>47.924480000000003</v>
      </c>
      <c r="J160" s="62">
        <f t="shared" si="38"/>
        <v>100</v>
      </c>
      <c r="K160" s="62">
        <f t="shared" si="38"/>
        <v>92.374567757504735</v>
      </c>
      <c r="L160" s="77">
        <f>J160</f>
        <v>100</v>
      </c>
      <c r="M160" s="77">
        <f>J166</f>
        <v>88.561851636257117</v>
      </c>
      <c r="N160" s="77"/>
      <c r="O160" s="87"/>
      <c r="P160" s="14"/>
      <c r="Q160" s="14"/>
    </row>
    <row r="161" spans="1:22" x14ac:dyDescent="0.25">
      <c r="A161" s="73">
        <v>160</v>
      </c>
      <c r="B161" s="74">
        <v>20</v>
      </c>
      <c r="C161" s="74">
        <v>8</v>
      </c>
      <c r="D161" s="74">
        <v>20</v>
      </c>
      <c r="E161" s="75">
        <v>0</v>
      </c>
      <c r="F161" s="75">
        <v>0</v>
      </c>
      <c r="G161" s="75">
        <v>0</v>
      </c>
      <c r="H161" s="76">
        <f t="shared" si="39"/>
        <v>47.924480000000003</v>
      </c>
      <c r="I161" s="76">
        <f t="shared" si="40"/>
        <v>0</v>
      </c>
      <c r="J161" s="62">
        <f t="shared" si="38"/>
        <v>92.374567757504735</v>
      </c>
      <c r="K161" s="62">
        <f t="shared" si="38"/>
        <v>0</v>
      </c>
      <c r="L161" s="77">
        <f>K160</f>
        <v>92.374567757504735</v>
      </c>
      <c r="M161" s="77">
        <f>K166</f>
        <v>96.187283878752368</v>
      </c>
      <c r="N161" s="77"/>
      <c r="O161" s="87"/>
      <c r="P161" s="14"/>
      <c r="Q161" s="14"/>
    </row>
    <row r="162" spans="1:22" x14ac:dyDescent="0.25">
      <c r="A162" s="73">
        <v>161</v>
      </c>
      <c r="B162" s="74">
        <v>0</v>
      </c>
      <c r="C162" s="74">
        <v>0</v>
      </c>
      <c r="D162" s="74">
        <v>0</v>
      </c>
      <c r="E162" s="75">
        <v>0</v>
      </c>
      <c r="F162" s="75">
        <v>0</v>
      </c>
      <c r="G162" s="75">
        <v>0</v>
      </c>
      <c r="H162" s="76">
        <f t="shared" si="39"/>
        <v>0</v>
      </c>
      <c r="I162" s="76">
        <f t="shared" si="40"/>
        <v>0</v>
      </c>
      <c r="J162" s="62">
        <f t="shared" si="38"/>
        <v>0</v>
      </c>
      <c r="K162" s="62">
        <f t="shared" si="38"/>
        <v>0</v>
      </c>
      <c r="L162" s="77">
        <f>J161</f>
        <v>92.374567757504735</v>
      </c>
      <c r="M162" s="77">
        <f>J167</f>
        <v>92.374567757504735</v>
      </c>
      <c r="N162" s="77"/>
      <c r="O162" s="87"/>
      <c r="P162" s="14"/>
      <c r="Q162" s="14"/>
    </row>
    <row r="163" spans="1:22" x14ac:dyDescent="0.25">
      <c r="A163" s="73">
        <v>162</v>
      </c>
      <c r="B163" s="74">
        <v>0</v>
      </c>
      <c r="C163" s="74">
        <v>0</v>
      </c>
      <c r="D163" s="74">
        <v>0</v>
      </c>
      <c r="E163" s="75">
        <v>20</v>
      </c>
      <c r="F163" s="75">
        <v>10</v>
      </c>
      <c r="G163" s="75">
        <v>20</v>
      </c>
      <c r="H163" s="76">
        <f t="shared" si="39"/>
        <v>0</v>
      </c>
      <c r="I163" s="76">
        <f t="shared" si="40"/>
        <v>51.880600000000001</v>
      </c>
      <c r="J163" s="62">
        <f t="shared" si="38"/>
        <v>0</v>
      </c>
      <c r="K163" s="62">
        <f t="shared" si="38"/>
        <v>100</v>
      </c>
      <c r="L163" s="77">
        <f>K161</f>
        <v>0</v>
      </c>
      <c r="M163" s="77">
        <f>K167</f>
        <v>3.0936419393761829</v>
      </c>
      <c r="N163" s="77"/>
      <c r="O163" s="87"/>
      <c r="P163" s="14"/>
      <c r="Q163" s="14"/>
      <c r="V163" s="2" t="s">
        <v>57</v>
      </c>
    </row>
    <row r="164" spans="1:22" x14ac:dyDescent="0.25">
      <c r="A164" s="73">
        <v>163</v>
      </c>
      <c r="B164" s="74">
        <v>0</v>
      </c>
      <c r="C164" s="74">
        <v>0</v>
      </c>
      <c r="D164" s="74">
        <v>0</v>
      </c>
      <c r="E164" s="75">
        <v>0</v>
      </c>
      <c r="F164" s="75">
        <v>0</v>
      </c>
      <c r="G164" s="75">
        <v>0</v>
      </c>
      <c r="H164" s="76">
        <f t="shared" si="39"/>
        <v>0</v>
      </c>
      <c r="I164" s="76">
        <f t="shared" si="40"/>
        <v>0</v>
      </c>
      <c r="J164" s="62">
        <f t="shared" si="38"/>
        <v>0</v>
      </c>
      <c r="K164" s="62">
        <f t="shared" si="38"/>
        <v>0</v>
      </c>
      <c r="L164" s="77">
        <f>J162</f>
        <v>0</v>
      </c>
      <c r="M164" s="77">
        <f>J168</f>
        <v>0</v>
      </c>
      <c r="N164" s="77"/>
      <c r="O164" s="87"/>
      <c r="P164" s="14"/>
      <c r="Q164" s="14"/>
    </row>
    <row r="165" spans="1:22" x14ac:dyDescent="0.25">
      <c r="A165" s="73">
        <v>164</v>
      </c>
      <c r="B165" s="74">
        <v>0</v>
      </c>
      <c r="C165" s="74">
        <v>0</v>
      </c>
      <c r="D165" s="74">
        <v>2</v>
      </c>
      <c r="E165" s="75">
        <v>20</v>
      </c>
      <c r="F165" s="75">
        <v>4</v>
      </c>
      <c r="G165" s="75">
        <v>20</v>
      </c>
      <c r="H165" s="76">
        <f t="shared" si="39"/>
        <v>1.605</v>
      </c>
      <c r="I165" s="76">
        <f t="shared" si="40"/>
        <v>40.012240000000006</v>
      </c>
      <c r="J165" s="62">
        <f t="shared" si="38"/>
        <v>3.0936419393761829</v>
      </c>
      <c r="K165" s="62">
        <f t="shared" si="38"/>
        <v>77.123703272514206</v>
      </c>
      <c r="L165" s="77">
        <f>K162</f>
        <v>0</v>
      </c>
      <c r="M165" s="77">
        <f>K168</f>
        <v>0</v>
      </c>
      <c r="N165" s="77"/>
      <c r="O165" s="87"/>
      <c r="P165" s="14"/>
      <c r="Q165" s="14"/>
    </row>
    <row r="166" spans="1:22" x14ac:dyDescent="0.25">
      <c r="A166" s="73">
        <v>165</v>
      </c>
      <c r="B166" s="74">
        <v>20</v>
      </c>
      <c r="C166" s="74">
        <v>7</v>
      </c>
      <c r="D166" s="74">
        <v>20</v>
      </c>
      <c r="E166" s="75">
        <v>20</v>
      </c>
      <c r="F166" s="75">
        <v>9</v>
      </c>
      <c r="G166" s="75">
        <v>20</v>
      </c>
      <c r="H166" s="76">
        <f>B166*$X$9/20+C166*$Y$9/10+D166*$X$9/20</f>
        <v>45.946420000000003</v>
      </c>
      <c r="I166" s="76">
        <f>E166*$X$9/20+F166*$Y$9/10+G166*$X$9/20</f>
        <v>49.902540000000002</v>
      </c>
      <c r="J166" s="62">
        <f t="shared" si="38"/>
        <v>88.561851636257117</v>
      </c>
      <c r="K166" s="62">
        <f t="shared" si="38"/>
        <v>96.187283878752368</v>
      </c>
      <c r="L166" s="77">
        <f>J163</f>
        <v>0</v>
      </c>
      <c r="M166" s="77">
        <f>J169</f>
        <v>0</v>
      </c>
      <c r="N166" s="77"/>
      <c r="O166" s="87"/>
      <c r="P166" s="14"/>
      <c r="Q166" s="14"/>
    </row>
    <row r="167" spans="1:22" x14ac:dyDescent="0.25">
      <c r="A167" s="73">
        <v>166</v>
      </c>
      <c r="B167" s="74">
        <v>20</v>
      </c>
      <c r="C167" s="74">
        <v>8</v>
      </c>
      <c r="D167" s="74">
        <v>20</v>
      </c>
      <c r="E167" s="75">
        <v>0</v>
      </c>
      <c r="F167" s="75">
        <v>0</v>
      </c>
      <c r="G167" s="75">
        <v>2</v>
      </c>
      <c r="H167" s="76">
        <f>B167*$X$9/20+C167*$Y$9/10+D167*$X$9/20</f>
        <v>47.924480000000003</v>
      </c>
      <c r="I167" s="76">
        <f>E167*$X$9/20+F167*$Y$9/10+G167*$X$9/20</f>
        <v>1.605</v>
      </c>
      <c r="J167" s="62">
        <f t="shared" si="38"/>
        <v>92.374567757504735</v>
      </c>
      <c r="K167" s="62">
        <f t="shared" si="38"/>
        <v>3.0936419393761829</v>
      </c>
      <c r="L167" s="77">
        <f>K163</f>
        <v>100</v>
      </c>
      <c r="M167" s="77">
        <f>K169</f>
        <v>100</v>
      </c>
      <c r="N167" s="77"/>
      <c r="O167" s="87"/>
      <c r="P167" s="14"/>
      <c r="Q167" s="14"/>
    </row>
    <row r="168" spans="1:22" x14ac:dyDescent="0.25">
      <c r="A168" s="73">
        <v>167</v>
      </c>
      <c r="B168" s="74">
        <v>0</v>
      </c>
      <c r="C168" s="74">
        <v>0</v>
      </c>
      <c r="D168" s="74">
        <v>0</v>
      </c>
      <c r="E168" s="75">
        <v>0</v>
      </c>
      <c r="F168" s="75">
        <v>0</v>
      </c>
      <c r="G168" s="75">
        <v>0</v>
      </c>
      <c r="H168" s="76">
        <f>B168*$X$9/20+C168*$Y$9/10+D168*$X$9/20</f>
        <v>0</v>
      </c>
      <c r="I168" s="76">
        <f>E168*$X$9/20+F168*$Y$9/10+G168*$X$9/20</f>
        <v>0</v>
      </c>
      <c r="J168" s="62">
        <f t="shared" si="38"/>
        <v>0</v>
      </c>
      <c r="K168" s="62">
        <f t="shared" si="38"/>
        <v>0</v>
      </c>
      <c r="L168" s="77"/>
      <c r="M168" s="77"/>
      <c r="N168" s="77"/>
      <c r="O168" s="87"/>
      <c r="P168" s="14"/>
      <c r="Q168" s="14"/>
    </row>
    <row r="169" spans="1:22" x14ac:dyDescent="0.25">
      <c r="A169" s="73">
        <v>168</v>
      </c>
      <c r="B169" s="74">
        <v>0</v>
      </c>
      <c r="C169" s="74">
        <v>0</v>
      </c>
      <c r="D169" s="74">
        <v>0</v>
      </c>
      <c r="E169" s="75">
        <v>20</v>
      </c>
      <c r="F169" s="75">
        <v>10</v>
      </c>
      <c r="G169" s="75">
        <v>20</v>
      </c>
      <c r="H169" s="76">
        <f>B169*$X$9/20+C169*$Y$9/10+D169*$X$9/20</f>
        <v>0</v>
      </c>
      <c r="I169" s="76">
        <f>E169*$X$9/20+F169*$Y$9/10+G169*$X$9/20</f>
        <v>51.880600000000001</v>
      </c>
      <c r="J169" s="62">
        <f t="shared" si="38"/>
        <v>0</v>
      </c>
      <c r="K169" s="62">
        <f t="shared" si="38"/>
        <v>100</v>
      </c>
      <c r="L169" s="77" t="s">
        <v>41</v>
      </c>
      <c r="M169" s="77" t="s">
        <v>42</v>
      </c>
      <c r="N169" s="77"/>
      <c r="O169" s="87"/>
      <c r="P169" s="14"/>
      <c r="Q169" s="14"/>
    </row>
    <row r="170" spans="1:22" x14ac:dyDescent="0.25">
      <c r="A170" s="67">
        <v>169</v>
      </c>
      <c r="B170" s="68">
        <v>0</v>
      </c>
      <c r="C170" s="68">
        <v>0</v>
      </c>
      <c r="D170" s="68">
        <v>2</v>
      </c>
      <c r="E170" s="66">
        <v>0</v>
      </c>
      <c r="F170" s="66">
        <v>0</v>
      </c>
      <c r="G170" s="66">
        <v>0</v>
      </c>
      <c r="H170" s="104">
        <f>B170*$X$8/20+C170*$Y$8/10+D170*$X$8/20</f>
        <v>1.1759999999999999</v>
      </c>
      <c r="I170" s="104">
        <f>E170*$X$8/20+F170*$Y$8/10+G170*$X$8/20</f>
        <v>0</v>
      </c>
      <c r="J170" s="62">
        <f>100*H170/$Z$8</f>
        <v>3.1625825606161659</v>
      </c>
      <c r="K170" s="62">
        <f>100*I170/$Z$8</f>
        <v>0</v>
      </c>
      <c r="L170" s="77">
        <f>J170</f>
        <v>3.1625825606161659</v>
      </c>
      <c r="M170" s="77">
        <f>J176</f>
        <v>6.3251651212323319</v>
      </c>
      <c r="N170" s="77"/>
      <c r="O170" s="87"/>
      <c r="P170" s="14"/>
      <c r="Q170" s="14"/>
    </row>
    <row r="171" spans="1:22" x14ac:dyDescent="0.25">
      <c r="A171" s="67">
        <v>170</v>
      </c>
      <c r="B171" s="68">
        <v>0</v>
      </c>
      <c r="C171" s="68">
        <v>0</v>
      </c>
      <c r="D171" s="68">
        <v>0</v>
      </c>
      <c r="E171" s="66">
        <v>14</v>
      </c>
      <c r="F171" s="66">
        <v>0</v>
      </c>
      <c r="G171" s="66">
        <v>10</v>
      </c>
      <c r="H171" s="104">
        <f t="shared" ref="H171:H181" si="41">B171*$X$8/20+C171*$Y$8/10+D171*$X$8/20</f>
        <v>0</v>
      </c>
      <c r="I171" s="104">
        <f t="shared" ref="I171:I181" si="42">E171*$X$8/20+F171*$Y$8/10+G171*$X$8/20</f>
        <v>14.111999999999998</v>
      </c>
      <c r="J171" s="62">
        <f t="shared" ref="J171:K181" si="43">100*H171/$Z$8</f>
        <v>0</v>
      </c>
      <c r="K171" s="62">
        <f t="shared" si="43"/>
        <v>37.950990727393986</v>
      </c>
      <c r="L171" s="77">
        <f>K170</f>
        <v>0</v>
      </c>
      <c r="M171" s="77">
        <f>K176</f>
        <v>0</v>
      </c>
      <c r="N171" s="77"/>
      <c r="O171" s="87"/>
      <c r="P171" s="14"/>
      <c r="Q171" s="14"/>
    </row>
    <row r="172" spans="1:22" x14ac:dyDescent="0.25">
      <c r="A172" s="67">
        <v>171</v>
      </c>
      <c r="B172" s="68">
        <v>20</v>
      </c>
      <c r="C172" s="68">
        <v>1</v>
      </c>
      <c r="D172" s="68">
        <v>8</v>
      </c>
      <c r="E172" s="66">
        <v>20</v>
      </c>
      <c r="F172" s="66">
        <v>9</v>
      </c>
      <c r="G172" s="66">
        <v>20</v>
      </c>
      <c r="H172" s="104">
        <f t="shared" si="41"/>
        <v>17.830479999999998</v>
      </c>
      <c r="I172" s="104">
        <f t="shared" si="42"/>
        <v>35.81832</v>
      </c>
      <c r="J172" s="62">
        <f t="shared" si="43"/>
        <v>47.950990727393986</v>
      </c>
      <c r="K172" s="62">
        <f t="shared" si="43"/>
        <v>96.325165121232345</v>
      </c>
      <c r="L172" s="77">
        <f>J171</f>
        <v>0</v>
      </c>
      <c r="M172" s="77">
        <f>J177</f>
        <v>0</v>
      </c>
      <c r="N172" s="77"/>
      <c r="O172" s="87"/>
      <c r="P172" s="14"/>
      <c r="Q172" s="14"/>
    </row>
    <row r="173" spans="1:22" x14ac:dyDescent="0.25">
      <c r="A173" s="67">
        <v>172</v>
      </c>
      <c r="B173" s="68">
        <v>20</v>
      </c>
      <c r="C173" s="68">
        <v>9</v>
      </c>
      <c r="D173" s="68">
        <v>20</v>
      </c>
      <c r="E173" s="66">
        <v>6</v>
      </c>
      <c r="F173" s="66">
        <v>0</v>
      </c>
      <c r="G173" s="66">
        <v>0</v>
      </c>
      <c r="H173" s="104">
        <f t="shared" si="41"/>
        <v>35.81832</v>
      </c>
      <c r="I173" s="104">
        <f t="shared" si="42"/>
        <v>3.528</v>
      </c>
      <c r="J173" s="62">
        <f t="shared" si="43"/>
        <v>96.325165121232345</v>
      </c>
      <c r="K173" s="62">
        <f t="shared" si="43"/>
        <v>9.4877476818484983</v>
      </c>
      <c r="L173" s="77">
        <f>K171</f>
        <v>37.950990727393986</v>
      </c>
      <c r="M173" s="77">
        <f>K177</f>
        <v>37.950990727393986</v>
      </c>
      <c r="N173" s="77"/>
      <c r="O173" s="87"/>
      <c r="P173" s="14"/>
      <c r="Q173" s="14"/>
    </row>
    <row r="174" spans="1:22" x14ac:dyDescent="0.25">
      <c r="A174" s="67">
        <v>173</v>
      </c>
      <c r="B174" s="68">
        <v>4</v>
      </c>
      <c r="C174" s="68">
        <v>0</v>
      </c>
      <c r="D174" s="68">
        <v>2</v>
      </c>
      <c r="E174" s="66">
        <v>0</v>
      </c>
      <c r="F174" s="66">
        <v>0</v>
      </c>
      <c r="G174" s="66">
        <v>0</v>
      </c>
      <c r="H174" s="104">
        <f t="shared" si="41"/>
        <v>3.5279999999999996</v>
      </c>
      <c r="I174" s="104">
        <f t="shared" si="42"/>
        <v>0</v>
      </c>
      <c r="J174" s="62">
        <f t="shared" si="43"/>
        <v>9.4877476818484965</v>
      </c>
      <c r="K174" s="62">
        <f t="shared" si="43"/>
        <v>0</v>
      </c>
      <c r="L174" s="77">
        <f>J172</f>
        <v>47.950990727393986</v>
      </c>
      <c r="M174" s="77">
        <f>J178</f>
        <v>47.43873840924249</v>
      </c>
      <c r="N174" s="77"/>
      <c r="O174" s="87"/>
      <c r="P174" s="14"/>
      <c r="Q174" s="14"/>
    </row>
    <row r="175" spans="1:22" x14ac:dyDescent="0.25">
      <c r="A175" s="67">
        <v>174</v>
      </c>
      <c r="B175" s="68">
        <v>0</v>
      </c>
      <c r="C175" s="68">
        <v>0</v>
      </c>
      <c r="D175" s="68">
        <v>0</v>
      </c>
      <c r="E175" s="66">
        <v>20</v>
      </c>
      <c r="F175" s="66">
        <v>10</v>
      </c>
      <c r="G175" s="66">
        <v>20</v>
      </c>
      <c r="H175" s="104">
        <f t="shared" si="41"/>
        <v>0</v>
      </c>
      <c r="I175" s="104">
        <f t="shared" si="42"/>
        <v>37.184799999999996</v>
      </c>
      <c r="J175" s="62">
        <f t="shared" si="43"/>
        <v>0</v>
      </c>
      <c r="K175" s="62">
        <f t="shared" si="43"/>
        <v>100</v>
      </c>
      <c r="L175" s="77">
        <f>K172</f>
        <v>96.325165121232345</v>
      </c>
      <c r="M175" s="77">
        <f>K178</f>
        <v>96.325165121232345</v>
      </c>
      <c r="N175" s="77"/>
      <c r="O175" s="87"/>
      <c r="P175" s="14"/>
      <c r="Q175" s="14"/>
    </row>
    <row r="176" spans="1:22" x14ac:dyDescent="0.25">
      <c r="A176" s="11">
        <v>175</v>
      </c>
      <c r="B176" s="12">
        <v>0</v>
      </c>
      <c r="C176" s="12">
        <v>0</v>
      </c>
      <c r="D176" s="12">
        <v>4</v>
      </c>
      <c r="E176" s="13">
        <v>0</v>
      </c>
      <c r="F176" s="13">
        <v>0</v>
      </c>
      <c r="G176" s="13">
        <v>0</v>
      </c>
      <c r="H176" s="61">
        <f t="shared" si="41"/>
        <v>2.3519999999999999</v>
      </c>
      <c r="I176" s="61">
        <f t="shared" si="42"/>
        <v>0</v>
      </c>
      <c r="J176" s="62">
        <f t="shared" si="43"/>
        <v>6.3251651212323319</v>
      </c>
      <c r="K176" s="62">
        <f t="shared" si="43"/>
        <v>0</v>
      </c>
      <c r="L176" s="77">
        <f>J173</f>
        <v>96.325165121232345</v>
      </c>
      <c r="M176" s="77">
        <f>J179</f>
        <v>96.325165121232345</v>
      </c>
      <c r="N176" s="77"/>
      <c r="O176" s="87"/>
      <c r="P176" s="14"/>
      <c r="Q176" s="14"/>
    </row>
    <row r="177" spans="1:17" x14ac:dyDescent="0.25">
      <c r="A177" s="11">
        <v>176</v>
      </c>
      <c r="B177" s="12">
        <v>0</v>
      </c>
      <c r="C177" s="12">
        <v>0</v>
      </c>
      <c r="D177" s="12">
        <v>0</v>
      </c>
      <c r="E177" s="13">
        <v>14</v>
      </c>
      <c r="F177" s="13">
        <v>0</v>
      </c>
      <c r="G177" s="13">
        <v>10</v>
      </c>
      <c r="H177" s="61">
        <f t="shared" si="41"/>
        <v>0</v>
      </c>
      <c r="I177" s="61">
        <f t="shared" si="42"/>
        <v>14.111999999999998</v>
      </c>
      <c r="J177" s="62">
        <f t="shared" si="43"/>
        <v>0</v>
      </c>
      <c r="K177" s="62">
        <f t="shared" si="43"/>
        <v>37.950990727393986</v>
      </c>
      <c r="L177" s="77">
        <f>K173</f>
        <v>9.4877476818484983</v>
      </c>
      <c r="M177" s="77">
        <f>K179</f>
        <v>15.812912803080831</v>
      </c>
      <c r="N177" s="77"/>
      <c r="O177" s="87"/>
      <c r="P177" s="14"/>
      <c r="Q177" s="14"/>
    </row>
    <row r="178" spans="1:17" x14ac:dyDescent="0.25">
      <c r="A178" s="11">
        <v>177</v>
      </c>
      <c r="B178" s="12">
        <v>20</v>
      </c>
      <c r="C178" s="12">
        <v>0</v>
      </c>
      <c r="D178" s="12">
        <v>10</v>
      </c>
      <c r="E178" s="13">
        <v>20</v>
      </c>
      <c r="F178" s="13">
        <v>9</v>
      </c>
      <c r="G178" s="13">
        <v>20</v>
      </c>
      <c r="H178" s="61">
        <f t="shared" si="41"/>
        <v>17.64</v>
      </c>
      <c r="I178" s="61">
        <f t="shared" si="42"/>
        <v>35.81832</v>
      </c>
      <c r="J178" s="62">
        <f t="shared" si="43"/>
        <v>47.43873840924249</v>
      </c>
      <c r="K178" s="62">
        <f t="shared" si="43"/>
        <v>96.325165121232345</v>
      </c>
      <c r="L178" s="77">
        <f>J174</f>
        <v>9.4877476818484965</v>
      </c>
      <c r="M178" s="77">
        <f>J180</f>
        <v>15.812912803080831</v>
      </c>
      <c r="N178" s="77"/>
      <c r="O178" s="87"/>
      <c r="P178" s="14"/>
      <c r="Q178" s="14"/>
    </row>
    <row r="179" spans="1:17" x14ac:dyDescent="0.25">
      <c r="A179" s="11">
        <v>178</v>
      </c>
      <c r="B179" s="12">
        <v>20</v>
      </c>
      <c r="C179" s="12">
        <v>9</v>
      </c>
      <c r="D179" s="12">
        <v>20</v>
      </c>
      <c r="E179" s="13">
        <v>8</v>
      </c>
      <c r="F179" s="13">
        <v>0</v>
      </c>
      <c r="G179" s="13">
        <v>2</v>
      </c>
      <c r="H179" s="61">
        <f t="shared" si="41"/>
        <v>35.81832</v>
      </c>
      <c r="I179" s="61">
        <f t="shared" si="42"/>
        <v>5.88</v>
      </c>
      <c r="J179" s="62">
        <f t="shared" si="43"/>
        <v>96.325165121232345</v>
      </c>
      <c r="K179" s="62">
        <f t="shared" si="43"/>
        <v>15.812912803080831</v>
      </c>
      <c r="L179" s="77">
        <f>K174</f>
        <v>0</v>
      </c>
      <c r="M179" s="77">
        <f>K180</f>
        <v>0</v>
      </c>
      <c r="N179" s="77"/>
      <c r="O179" s="87"/>
      <c r="P179" s="14"/>
      <c r="Q179" s="14"/>
    </row>
    <row r="180" spans="1:17" x14ac:dyDescent="0.25">
      <c r="A180" s="11">
        <v>179</v>
      </c>
      <c r="B180" s="12">
        <v>6</v>
      </c>
      <c r="C180" s="12">
        <v>0</v>
      </c>
      <c r="D180" s="12">
        <v>4</v>
      </c>
      <c r="E180" s="13">
        <v>0</v>
      </c>
      <c r="F180" s="13">
        <v>0</v>
      </c>
      <c r="G180" s="13">
        <v>0</v>
      </c>
      <c r="H180" s="61">
        <f t="shared" si="41"/>
        <v>5.88</v>
      </c>
      <c r="I180" s="61">
        <f t="shared" si="42"/>
        <v>0</v>
      </c>
      <c r="J180" s="62">
        <f t="shared" si="43"/>
        <v>15.812912803080831</v>
      </c>
      <c r="K180" s="62">
        <f t="shared" si="43"/>
        <v>0</v>
      </c>
      <c r="L180" s="77">
        <f>J175</f>
        <v>0</v>
      </c>
      <c r="M180" s="77">
        <f>J181</f>
        <v>0</v>
      </c>
      <c r="N180" s="77"/>
      <c r="O180" s="87"/>
      <c r="P180" s="14"/>
      <c r="Q180" s="14"/>
    </row>
    <row r="181" spans="1:17" x14ac:dyDescent="0.25">
      <c r="A181" s="11">
        <v>180</v>
      </c>
      <c r="B181" s="12">
        <v>0</v>
      </c>
      <c r="C181" s="12">
        <v>0</v>
      </c>
      <c r="D181" s="12">
        <v>0</v>
      </c>
      <c r="E181" s="13">
        <v>20</v>
      </c>
      <c r="F181" s="13">
        <v>9</v>
      </c>
      <c r="G181" s="13">
        <v>20</v>
      </c>
      <c r="H181" s="61">
        <f t="shared" si="41"/>
        <v>0</v>
      </c>
      <c r="I181" s="61">
        <f t="shared" si="42"/>
        <v>35.81832</v>
      </c>
      <c r="J181" s="62">
        <f t="shared" si="43"/>
        <v>0</v>
      </c>
      <c r="K181" s="62">
        <f t="shared" si="43"/>
        <v>96.325165121232345</v>
      </c>
      <c r="L181" s="77">
        <f>K175</f>
        <v>100</v>
      </c>
      <c r="M181" s="77">
        <f>K181</f>
        <v>96.325165121232345</v>
      </c>
      <c r="N181" s="77"/>
      <c r="O181" s="87"/>
      <c r="P181" s="14"/>
      <c r="Q181" s="1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"/>
  <sheetViews>
    <sheetView topLeftCell="K1" workbookViewId="0">
      <selection activeCell="AA20" sqref="AA20"/>
    </sheetView>
  </sheetViews>
  <sheetFormatPr defaultRowHeight="15" x14ac:dyDescent="0.25"/>
  <cols>
    <col min="2" max="4" width="9.140625" style="9"/>
    <col min="5" max="7" width="9.140625" style="10"/>
    <col min="10" max="10" width="5.5703125" style="72" bestFit="1" customWidth="1"/>
    <col min="11" max="14" width="9.140625" style="72"/>
    <col min="15" max="15" width="13.7109375" bestFit="1" customWidth="1"/>
    <col min="16" max="16" width="13.7109375" customWidth="1"/>
    <col min="24" max="24" width="10.28515625" bestFit="1" customWidth="1"/>
  </cols>
  <sheetData>
    <row r="1" spans="1:26" x14ac:dyDescent="0.25">
      <c r="A1" s="65"/>
      <c r="B1" s="15" t="s">
        <v>24</v>
      </c>
      <c r="C1" s="15" t="s">
        <v>25</v>
      </c>
      <c r="D1" s="15" t="s">
        <v>26</v>
      </c>
      <c r="E1" s="16" t="str">
        <f>B1</f>
        <v>mesa sup</v>
      </c>
      <c r="F1" s="16" t="str">
        <f t="shared" ref="F1:G1" si="0">C1</f>
        <v xml:space="preserve">alma </v>
      </c>
      <c r="G1" s="16" t="str">
        <f t="shared" si="0"/>
        <v>mesa inf</v>
      </c>
      <c r="H1" s="65" t="s">
        <v>27</v>
      </c>
      <c r="I1" s="65" t="s">
        <v>28</v>
      </c>
      <c r="J1" s="70" t="s">
        <v>29</v>
      </c>
      <c r="K1" s="70" t="s">
        <v>30</v>
      </c>
      <c r="L1" s="70"/>
      <c r="M1" s="70"/>
      <c r="N1" s="70"/>
      <c r="O1" s="65"/>
      <c r="P1" s="65"/>
      <c r="Q1" s="65"/>
    </row>
    <row r="2" spans="1:26" x14ac:dyDescent="0.25">
      <c r="A2" s="11">
        <v>1</v>
      </c>
      <c r="B2" s="12">
        <v>0</v>
      </c>
      <c r="C2" s="12">
        <v>0</v>
      </c>
      <c r="D2" s="12">
        <v>10</v>
      </c>
      <c r="E2" s="13">
        <v>0</v>
      </c>
      <c r="F2" s="13">
        <v>0</v>
      </c>
      <c r="G2" s="13">
        <v>8</v>
      </c>
      <c r="H2" s="17">
        <f>B2*$X$5/20+C2*$Y$5/10+D2*$X$5/20</f>
        <v>17.600000000000001</v>
      </c>
      <c r="I2" s="17">
        <f>E2*$X$5/20+F2*$Y$5/10+G2*$X$5/20</f>
        <v>14.080000000000002</v>
      </c>
      <c r="J2" s="62">
        <f t="shared" ref="J2:K25" si="1">100*H2/$Z$5</f>
        <v>19.94108316338092</v>
      </c>
      <c r="K2" s="62">
        <f t="shared" si="1"/>
        <v>15.952866530704737</v>
      </c>
      <c r="L2" s="62"/>
      <c r="M2" s="62">
        <f>J2</f>
        <v>19.94108316338092</v>
      </c>
      <c r="N2" s="62">
        <f>J38</f>
        <v>53.964757709251103</v>
      </c>
      <c r="O2" s="14">
        <f>J74</f>
        <v>52.02356673464763</v>
      </c>
      <c r="P2" s="14"/>
      <c r="Q2" s="14"/>
      <c r="R2" s="63"/>
      <c r="S2" s="64" t="s">
        <v>5</v>
      </c>
      <c r="T2" s="64" t="s">
        <v>6</v>
      </c>
      <c r="U2" s="64" t="s">
        <v>7</v>
      </c>
      <c r="V2" s="64" t="s">
        <v>8</v>
      </c>
      <c r="W2" s="64" t="s">
        <v>9</v>
      </c>
      <c r="X2" s="64" t="s">
        <v>21</v>
      </c>
      <c r="Y2" s="64" t="s">
        <v>22</v>
      </c>
      <c r="Z2" s="64" t="s">
        <v>23</v>
      </c>
    </row>
    <row r="3" spans="1:26" x14ac:dyDescent="0.25">
      <c r="A3" s="11">
        <v>2</v>
      </c>
      <c r="B3" s="12">
        <v>0</v>
      </c>
      <c r="C3" s="12">
        <v>0</v>
      </c>
      <c r="D3" s="12">
        <v>6</v>
      </c>
      <c r="E3" s="13">
        <v>0</v>
      </c>
      <c r="F3" s="13">
        <v>0</v>
      </c>
      <c r="G3" s="13">
        <v>4</v>
      </c>
      <c r="H3" s="17">
        <f t="shared" ref="H3:H25" si="2">B3*$X$5/20+C3*$Y$5/10+D3*$X$5/20</f>
        <v>10.56</v>
      </c>
      <c r="I3" s="17">
        <f t="shared" ref="I3:I25" si="3">E3*$X$5/20+F3*$Y$5/10+G3*$X$5/20</f>
        <v>7.0400000000000009</v>
      </c>
      <c r="J3" s="62">
        <f t="shared" si="1"/>
        <v>11.964649898028551</v>
      </c>
      <c r="K3" s="62">
        <f t="shared" si="1"/>
        <v>7.9764332653523686</v>
      </c>
      <c r="L3" s="62"/>
      <c r="M3" s="62">
        <f>K2</f>
        <v>15.952866530704737</v>
      </c>
      <c r="N3" s="62">
        <f>K38</f>
        <v>53.964757709251103</v>
      </c>
      <c r="O3" s="14">
        <f>K74</f>
        <v>37.97643326535237</v>
      </c>
      <c r="P3" s="14"/>
      <c r="Q3" s="14"/>
      <c r="R3" s="21" t="s">
        <v>0</v>
      </c>
      <c r="S3" s="22">
        <v>16</v>
      </c>
      <c r="T3" s="22">
        <v>1.3</v>
      </c>
      <c r="U3" s="22">
        <v>0.8</v>
      </c>
      <c r="V3" s="23">
        <v>0.74399999999999999</v>
      </c>
      <c r="W3" s="23">
        <v>0.74450000000000005</v>
      </c>
      <c r="X3" s="21">
        <f>S3*T3</f>
        <v>20.8</v>
      </c>
      <c r="Y3" s="10">
        <f>U3*V3*2+U3*W3*16</f>
        <v>10.72</v>
      </c>
      <c r="Z3" s="10">
        <f>2*X3+Y3</f>
        <v>52.32</v>
      </c>
    </row>
    <row r="4" spans="1:26" x14ac:dyDescent="0.25">
      <c r="A4" s="11">
        <v>3</v>
      </c>
      <c r="B4" s="12">
        <v>0</v>
      </c>
      <c r="C4" s="12">
        <v>0</v>
      </c>
      <c r="D4" s="12">
        <v>4</v>
      </c>
      <c r="E4" s="13">
        <v>0</v>
      </c>
      <c r="F4" s="13">
        <v>0</v>
      </c>
      <c r="G4" s="13">
        <v>0</v>
      </c>
      <c r="H4" s="17">
        <f t="shared" si="2"/>
        <v>7.0400000000000009</v>
      </c>
      <c r="I4" s="17">
        <f t="shared" si="3"/>
        <v>0</v>
      </c>
      <c r="J4" s="62">
        <f t="shared" si="1"/>
        <v>7.9764332653523686</v>
      </c>
      <c r="K4" s="62">
        <f t="shared" si="1"/>
        <v>0</v>
      </c>
      <c r="L4" s="62"/>
      <c r="M4" s="62">
        <f>J3</f>
        <v>11.964649898028551</v>
      </c>
      <c r="N4" s="62">
        <f>J39</f>
        <v>29.999999999999996</v>
      </c>
      <c r="O4" s="14">
        <f>J75</f>
        <v>23.929299796057101</v>
      </c>
      <c r="P4" s="14"/>
      <c r="Q4" s="14"/>
      <c r="R4" s="34" t="s">
        <v>10</v>
      </c>
      <c r="S4" s="35">
        <v>20</v>
      </c>
      <c r="T4" s="36">
        <v>1.75</v>
      </c>
      <c r="U4" s="36">
        <v>1</v>
      </c>
      <c r="V4" s="37">
        <v>0.91639999999999999</v>
      </c>
      <c r="W4" s="37">
        <v>0.91669999999999996</v>
      </c>
      <c r="X4" s="34">
        <f t="shared" ref="X4:X12" si="4">S4*T4</f>
        <v>35</v>
      </c>
      <c r="Y4" s="38">
        <f t="shared" ref="Y4:Y12" si="5">U4*V4*2+U4*W4*16</f>
        <v>16.5</v>
      </c>
      <c r="Z4" s="38">
        <f t="shared" ref="Z4:Z12" si="6">2*X4+Y4</f>
        <v>86.5</v>
      </c>
    </row>
    <row r="5" spans="1:26" x14ac:dyDescent="0.25">
      <c r="A5" s="11">
        <v>4</v>
      </c>
      <c r="B5" s="12">
        <v>0</v>
      </c>
      <c r="C5" s="12">
        <v>0</v>
      </c>
      <c r="D5" s="12">
        <v>0</v>
      </c>
      <c r="E5" s="13">
        <v>0</v>
      </c>
      <c r="F5" s="13">
        <v>0</v>
      </c>
      <c r="G5" s="13">
        <v>0</v>
      </c>
      <c r="H5" s="17">
        <f t="shared" si="2"/>
        <v>0</v>
      </c>
      <c r="I5" s="17">
        <f t="shared" si="3"/>
        <v>0</v>
      </c>
      <c r="J5" s="62">
        <f t="shared" si="1"/>
        <v>0</v>
      </c>
      <c r="K5" s="62">
        <f t="shared" si="1"/>
        <v>0</v>
      </c>
      <c r="L5" s="62"/>
      <c r="M5" s="62">
        <f>K3</f>
        <v>7.9764332653523686</v>
      </c>
      <c r="N5" s="62">
        <f>K39</f>
        <v>25.991189427312776</v>
      </c>
      <c r="O5" s="14">
        <f>K75</f>
        <v>11.964649898028551</v>
      </c>
      <c r="P5" s="14"/>
      <c r="Q5" s="14"/>
      <c r="R5" s="18" t="s">
        <v>1</v>
      </c>
      <c r="S5" s="18">
        <v>22</v>
      </c>
      <c r="T5" s="18">
        <v>1.6</v>
      </c>
      <c r="U5" s="18">
        <v>0.95</v>
      </c>
      <c r="V5" s="19">
        <v>1.044</v>
      </c>
      <c r="W5" s="19">
        <v>1.0445</v>
      </c>
      <c r="X5" s="18">
        <f t="shared" si="4"/>
        <v>35.200000000000003</v>
      </c>
      <c r="Y5" s="20">
        <f t="shared" si="5"/>
        <v>17.86</v>
      </c>
      <c r="Z5" s="20">
        <f t="shared" si="6"/>
        <v>88.26</v>
      </c>
    </row>
    <row r="6" spans="1:26" x14ac:dyDescent="0.25">
      <c r="A6" s="11">
        <v>5</v>
      </c>
      <c r="B6" s="12">
        <v>0</v>
      </c>
      <c r="C6" s="12">
        <v>0</v>
      </c>
      <c r="D6" s="12">
        <v>0</v>
      </c>
      <c r="E6" s="13">
        <v>0</v>
      </c>
      <c r="F6" s="13">
        <v>0</v>
      </c>
      <c r="G6" s="13">
        <v>0</v>
      </c>
      <c r="H6" s="17">
        <f t="shared" si="2"/>
        <v>0</v>
      </c>
      <c r="I6" s="17">
        <f t="shared" si="3"/>
        <v>0</v>
      </c>
      <c r="J6" s="62">
        <f t="shared" si="1"/>
        <v>0</v>
      </c>
      <c r="K6" s="62">
        <f t="shared" si="1"/>
        <v>0</v>
      </c>
      <c r="L6" s="62"/>
      <c r="M6" s="62">
        <f>J4</f>
        <v>7.9764332653523686</v>
      </c>
      <c r="N6" s="62">
        <f>J40</f>
        <v>20</v>
      </c>
      <c r="O6" s="14">
        <f>J76</f>
        <v>11.964649898028551</v>
      </c>
      <c r="P6" s="14"/>
      <c r="Q6" s="14"/>
      <c r="R6" s="29" t="s">
        <v>11</v>
      </c>
      <c r="S6" s="30">
        <v>24</v>
      </c>
      <c r="T6" s="30">
        <v>1.7</v>
      </c>
      <c r="U6" s="30">
        <v>1</v>
      </c>
      <c r="V6" s="31">
        <v>1.1140000000000001</v>
      </c>
      <c r="W6" s="31">
        <v>1.1445000000000001</v>
      </c>
      <c r="X6" s="29">
        <f t="shared" si="4"/>
        <v>40.799999999999997</v>
      </c>
      <c r="Y6" s="32">
        <f t="shared" si="5"/>
        <v>20.540000000000003</v>
      </c>
      <c r="Z6" s="32">
        <f t="shared" si="6"/>
        <v>102.14</v>
      </c>
    </row>
    <row r="7" spans="1:26" x14ac:dyDescent="0.25">
      <c r="A7" s="11">
        <v>6</v>
      </c>
      <c r="B7" s="12">
        <v>0</v>
      </c>
      <c r="C7" s="12">
        <v>0</v>
      </c>
      <c r="D7" s="12">
        <v>0</v>
      </c>
      <c r="E7" s="13">
        <v>2</v>
      </c>
      <c r="F7" s="13">
        <v>0</v>
      </c>
      <c r="G7" s="13">
        <v>0</v>
      </c>
      <c r="H7" s="17">
        <f t="shared" si="2"/>
        <v>0</v>
      </c>
      <c r="I7" s="17">
        <f t="shared" si="3"/>
        <v>3.5200000000000005</v>
      </c>
      <c r="J7" s="62">
        <f t="shared" si="1"/>
        <v>0</v>
      </c>
      <c r="K7" s="62">
        <f t="shared" si="1"/>
        <v>3.9882166326761843</v>
      </c>
      <c r="L7" s="62"/>
      <c r="M7" s="62">
        <f>K4</f>
        <v>0</v>
      </c>
      <c r="N7" s="62">
        <f>K40</f>
        <v>20</v>
      </c>
      <c r="O7" s="14">
        <f>K76</f>
        <v>0</v>
      </c>
      <c r="P7" s="14"/>
      <c r="Q7" s="14"/>
      <c r="R7" s="25" t="s">
        <v>12</v>
      </c>
      <c r="S7" s="26">
        <v>26</v>
      </c>
      <c r="T7" s="26">
        <v>1.75</v>
      </c>
      <c r="U7" s="26">
        <v>1</v>
      </c>
      <c r="V7" s="27">
        <v>1.25</v>
      </c>
      <c r="W7" s="27">
        <v>1.25</v>
      </c>
      <c r="X7" s="25">
        <f t="shared" si="4"/>
        <v>45.5</v>
      </c>
      <c r="Y7" s="9">
        <f t="shared" si="5"/>
        <v>22.5</v>
      </c>
      <c r="Z7" s="9">
        <f t="shared" si="6"/>
        <v>113.5</v>
      </c>
    </row>
    <row r="8" spans="1:26" x14ac:dyDescent="0.25">
      <c r="A8" s="11">
        <v>7</v>
      </c>
      <c r="B8" s="12">
        <v>0</v>
      </c>
      <c r="C8" s="12">
        <v>0</v>
      </c>
      <c r="D8" s="12">
        <v>0</v>
      </c>
      <c r="E8" s="13">
        <v>0</v>
      </c>
      <c r="F8" s="13">
        <v>0</v>
      </c>
      <c r="G8" s="13">
        <v>0</v>
      </c>
      <c r="H8" s="17">
        <f t="shared" si="2"/>
        <v>0</v>
      </c>
      <c r="I8" s="17">
        <f t="shared" si="3"/>
        <v>0</v>
      </c>
      <c r="J8" s="62">
        <f t="shared" si="1"/>
        <v>0</v>
      </c>
      <c r="K8" s="62">
        <f t="shared" si="1"/>
        <v>0</v>
      </c>
      <c r="L8" s="62"/>
      <c r="M8" s="62">
        <f>J5</f>
        <v>0</v>
      </c>
      <c r="N8" s="62">
        <f>J41</f>
        <v>20</v>
      </c>
      <c r="O8" s="14">
        <f>J77</f>
        <v>0</v>
      </c>
      <c r="P8" s="14"/>
      <c r="Q8" s="14"/>
      <c r="R8" s="57" t="s">
        <v>2</v>
      </c>
      <c r="S8" s="58">
        <v>12</v>
      </c>
      <c r="T8" s="58">
        <v>0.98</v>
      </c>
      <c r="U8" s="58">
        <v>0.62</v>
      </c>
      <c r="V8" s="59">
        <v>1.224</v>
      </c>
      <c r="W8" s="59">
        <v>1.2244999999999999</v>
      </c>
      <c r="X8" s="57">
        <f t="shared" si="4"/>
        <v>11.76</v>
      </c>
      <c r="Y8" s="60">
        <f t="shared" si="5"/>
        <v>13.6648</v>
      </c>
      <c r="Z8" s="60">
        <f t="shared" si="6"/>
        <v>37.184799999999996</v>
      </c>
    </row>
    <row r="9" spans="1:26" x14ac:dyDescent="0.25">
      <c r="A9" s="11">
        <v>8</v>
      </c>
      <c r="B9" s="12">
        <v>0</v>
      </c>
      <c r="C9" s="12">
        <v>0</v>
      </c>
      <c r="D9" s="12">
        <v>0</v>
      </c>
      <c r="E9" s="13">
        <v>0</v>
      </c>
      <c r="F9" s="13">
        <v>0</v>
      </c>
      <c r="G9" s="13">
        <v>0</v>
      </c>
      <c r="H9" s="17">
        <f t="shared" si="2"/>
        <v>0</v>
      </c>
      <c r="I9" s="17">
        <f t="shared" si="3"/>
        <v>0</v>
      </c>
      <c r="J9" s="62">
        <f t="shared" si="1"/>
        <v>0</v>
      </c>
      <c r="K9" s="62">
        <f t="shared" si="1"/>
        <v>0</v>
      </c>
      <c r="L9" s="62"/>
      <c r="M9" s="62">
        <f>K5</f>
        <v>0</v>
      </c>
      <c r="N9" s="62">
        <f>K41</f>
        <v>20</v>
      </c>
      <c r="O9" s="14">
        <f>K77</f>
        <v>7.9764332653523686</v>
      </c>
      <c r="P9" s="14"/>
      <c r="Q9" s="14"/>
      <c r="R9" s="53" t="s">
        <v>13</v>
      </c>
      <c r="S9" s="54">
        <v>15</v>
      </c>
      <c r="T9" s="54">
        <v>1.07</v>
      </c>
      <c r="U9" s="54">
        <v>0.71</v>
      </c>
      <c r="V9" s="55">
        <v>1.5476000000000001</v>
      </c>
      <c r="W9" s="55">
        <v>1.5478000000000001</v>
      </c>
      <c r="X9" s="53">
        <f t="shared" si="4"/>
        <v>16.05</v>
      </c>
      <c r="Y9" s="56">
        <f t="shared" si="5"/>
        <v>19.7806</v>
      </c>
      <c r="Z9" s="56">
        <f t="shared" si="6"/>
        <v>51.880600000000001</v>
      </c>
    </row>
    <row r="10" spans="1:26" x14ac:dyDescent="0.25">
      <c r="A10" s="11">
        <v>9</v>
      </c>
      <c r="B10" s="12">
        <v>0</v>
      </c>
      <c r="C10" s="12">
        <v>0</v>
      </c>
      <c r="D10" s="12">
        <v>0</v>
      </c>
      <c r="E10" s="13">
        <v>0</v>
      </c>
      <c r="F10" s="13">
        <v>0</v>
      </c>
      <c r="G10" s="13">
        <v>0</v>
      </c>
      <c r="H10" s="17">
        <f t="shared" si="2"/>
        <v>0</v>
      </c>
      <c r="I10" s="17">
        <f t="shared" si="3"/>
        <v>0</v>
      </c>
      <c r="J10" s="62">
        <f t="shared" si="1"/>
        <v>0</v>
      </c>
      <c r="K10" s="62">
        <f t="shared" si="1"/>
        <v>0</v>
      </c>
      <c r="L10" s="62"/>
      <c r="M10" s="62">
        <f>J6</f>
        <v>0</v>
      </c>
      <c r="N10" s="62">
        <f>J42</f>
        <v>24.008810572687224</v>
      </c>
      <c r="O10" s="14">
        <f>J78</f>
        <v>7.9764332653523686</v>
      </c>
      <c r="P10" s="14"/>
      <c r="Q10" s="14"/>
      <c r="R10" s="49" t="s">
        <v>14</v>
      </c>
      <c r="S10" s="50">
        <v>16</v>
      </c>
      <c r="T10" s="50">
        <v>1.1499999999999999</v>
      </c>
      <c r="U10" s="50">
        <v>0.75</v>
      </c>
      <c r="V10" s="51">
        <v>1.7052</v>
      </c>
      <c r="W10" s="51">
        <v>1.7056</v>
      </c>
      <c r="X10" s="49">
        <f t="shared" si="4"/>
        <v>18.399999999999999</v>
      </c>
      <c r="Y10" s="52">
        <f t="shared" si="5"/>
        <v>23.024999999999999</v>
      </c>
      <c r="Z10" s="52">
        <f t="shared" si="6"/>
        <v>59.824999999999996</v>
      </c>
    </row>
    <row r="11" spans="1:26" x14ac:dyDescent="0.25">
      <c r="A11" s="11">
        <v>10</v>
      </c>
      <c r="B11" s="12">
        <v>0</v>
      </c>
      <c r="C11" s="12">
        <v>0</v>
      </c>
      <c r="D11" s="12">
        <v>0</v>
      </c>
      <c r="E11" s="13">
        <v>0</v>
      </c>
      <c r="F11" s="13">
        <v>0</v>
      </c>
      <c r="G11" s="13">
        <v>0</v>
      </c>
      <c r="H11" s="17">
        <f t="shared" si="2"/>
        <v>0</v>
      </c>
      <c r="I11" s="17">
        <f t="shared" si="3"/>
        <v>0</v>
      </c>
      <c r="J11" s="62">
        <f t="shared" si="1"/>
        <v>0</v>
      </c>
      <c r="K11" s="62">
        <f t="shared" si="1"/>
        <v>0</v>
      </c>
      <c r="L11" s="62"/>
      <c r="M11" s="62">
        <f>K6</f>
        <v>0</v>
      </c>
      <c r="N11" s="62">
        <f>K42</f>
        <v>29.999999999999996</v>
      </c>
      <c r="O11" s="14">
        <f>K78</f>
        <v>19.94108316338092</v>
      </c>
      <c r="P11" s="14"/>
      <c r="Q11" s="14"/>
      <c r="R11" s="44" t="s">
        <v>3</v>
      </c>
      <c r="S11" s="45">
        <v>18</v>
      </c>
      <c r="T11" s="46">
        <v>1.27</v>
      </c>
      <c r="U11" s="46">
        <v>0.8</v>
      </c>
      <c r="V11" s="47">
        <v>1.8588</v>
      </c>
      <c r="W11" s="47">
        <v>1.8589</v>
      </c>
      <c r="X11" s="44">
        <f t="shared" si="4"/>
        <v>22.86</v>
      </c>
      <c r="Y11" s="48">
        <f t="shared" si="5"/>
        <v>26.768000000000001</v>
      </c>
      <c r="Z11" s="48">
        <f t="shared" si="6"/>
        <v>72.488</v>
      </c>
    </row>
    <row r="12" spans="1:26" x14ac:dyDescent="0.25">
      <c r="A12" s="11">
        <v>11</v>
      </c>
      <c r="B12" s="12">
        <v>0</v>
      </c>
      <c r="C12" s="12">
        <v>0</v>
      </c>
      <c r="D12" s="12">
        <v>0</v>
      </c>
      <c r="E12" s="13">
        <v>0</v>
      </c>
      <c r="F12" s="13">
        <v>0</v>
      </c>
      <c r="G12" s="13">
        <v>0</v>
      </c>
      <c r="H12" s="17">
        <f t="shared" si="2"/>
        <v>0</v>
      </c>
      <c r="I12" s="17">
        <f t="shared" si="3"/>
        <v>0</v>
      </c>
      <c r="J12" s="62">
        <f t="shared" si="1"/>
        <v>0</v>
      </c>
      <c r="K12" s="62">
        <f t="shared" si="1"/>
        <v>0</v>
      </c>
      <c r="L12" s="62"/>
      <c r="M12" s="62">
        <f>J7</f>
        <v>0</v>
      </c>
      <c r="N12" s="62">
        <f>J43</f>
        <v>31.982378854625548</v>
      </c>
      <c r="O12" s="14">
        <f>J79</f>
        <v>25.952866530704739</v>
      </c>
      <c r="P12" s="14"/>
      <c r="Q12" s="14"/>
      <c r="R12" s="40" t="s">
        <v>4</v>
      </c>
      <c r="S12" s="41">
        <v>18</v>
      </c>
      <c r="T12" s="41">
        <v>1.35</v>
      </c>
      <c r="U12" s="41">
        <v>0.86</v>
      </c>
      <c r="V12" s="42">
        <v>2.0716000000000001</v>
      </c>
      <c r="W12" s="42">
        <v>2.0722999999999998</v>
      </c>
      <c r="X12" s="40">
        <f t="shared" si="4"/>
        <v>24.3</v>
      </c>
      <c r="Y12" s="43">
        <f t="shared" si="5"/>
        <v>32.077999999999996</v>
      </c>
      <c r="Z12" s="43">
        <f t="shared" si="6"/>
        <v>80.677999999999997</v>
      </c>
    </row>
    <row r="13" spans="1:26" x14ac:dyDescent="0.25">
      <c r="A13" s="11">
        <v>12</v>
      </c>
      <c r="B13" s="12">
        <v>0</v>
      </c>
      <c r="C13" s="12">
        <v>0</v>
      </c>
      <c r="D13" s="12">
        <v>0</v>
      </c>
      <c r="E13" s="13">
        <v>0</v>
      </c>
      <c r="F13" s="13">
        <v>0</v>
      </c>
      <c r="G13" s="13">
        <v>0</v>
      </c>
      <c r="H13" s="17">
        <f t="shared" si="2"/>
        <v>0</v>
      </c>
      <c r="I13" s="17">
        <f t="shared" si="3"/>
        <v>0</v>
      </c>
      <c r="J13" s="62">
        <f t="shared" si="1"/>
        <v>0</v>
      </c>
      <c r="K13" s="62">
        <f t="shared" si="1"/>
        <v>0</v>
      </c>
      <c r="L13" s="62"/>
      <c r="M13" s="62">
        <f>K7</f>
        <v>3.9882166326761843</v>
      </c>
      <c r="N13" s="62">
        <f>K43</f>
        <v>45.991189427312776</v>
      </c>
      <c r="O13" s="14">
        <f>K79</f>
        <v>45.952866530704732</v>
      </c>
      <c r="P13" s="14"/>
      <c r="Q13" s="14"/>
    </row>
    <row r="14" spans="1:26" x14ac:dyDescent="0.25">
      <c r="A14" s="11">
        <v>13</v>
      </c>
      <c r="B14" s="12">
        <v>0</v>
      </c>
      <c r="C14" s="12">
        <v>0</v>
      </c>
      <c r="D14" s="12">
        <v>0</v>
      </c>
      <c r="E14" s="13">
        <v>0</v>
      </c>
      <c r="F14" s="13">
        <v>0</v>
      </c>
      <c r="G14" s="13">
        <v>0</v>
      </c>
      <c r="H14" s="17">
        <f t="shared" si="2"/>
        <v>0</v>
      </c>
      <c r="I14" s="17">
        <f t="shared" si="3"/>
        <v>0</v>
      </c>
      <c r="J14" s="62">
        <f t="shared" si="1"/>
        <v>0</v>
      </c>
      <c r="K14" s="62">
        <f t="shared" si="1"/>
        <v>0</v>
      </c>
      <c r="L14" s="62"/>
      <c r="M14" s="62">
        <f>J8</f>
        <v>0</v>
      </c>
      <c r="N14" s="62">
        <f>J44</f>
        <v>44.008810572687224</v>
      </c>
      <c r="O14" s="14">
        <f>J80</f>
        <v>43.929299796057109</v>
      </c>
      <c r="P14" s="14"/>
      <c r="Q14" s="14"/>
    </row>
    <row r="15" spans="1:26" x14ac:dyDescent="0.25">
      <c r="A15" s="11">
        <v>14</v>
      </c>
      <c r="B15" s="12">
        <v>0</v>
      </c>
      <c r="C15" s="12">
        <v>0</v>
      </c>
      <c r="D15" s="12">
        <v>0</v>
      </c>
      <c r="E15" s="13">
        <v>0</v>
      </c>
      <c r="F15" s="13">
        <v>0</v>
      </c>
      <c r="G15" s="13">
        <v>0</v>
      </c>
      <c r="H15" s="17">
        <f t="shared" si="2"/>
        <v>0</v>
      </c>
      <c r="I15" s="17">
        <f t="shared" si="3"/>
        <v>0</v>
      </c>
      <c r="J15" s="62">
        <f t="shared" si="1"/>
        <v>0</v>
      </c>
      <c r="K15" s="62">
        <f t="shared" si="1"/>
        <v>0</v>
      </c>
      <c r="L15" s="62"/>
      <c r="M15" s="62">
        <f>K8</f>
        <v>0</v>
      </c>
      <c r="N15" s="62">
        <f>K44</f>
        <v>34.008810572687224</v>
      </c>
      <c r="O15" s="14">
        <f>K80</f>
        <v>29.941083163380924</v>
      </c>
      <c r="P15" s="14"/>
      <c r="Q15" s="14"/>
    </row>
    <row r="16" spans="1:26" x14ac:dyDescent="0.25">
      <c r="A16" s="11">
        <v>15</v>
      </c>
      <c r="B16" s="12">
        <v>0</v>
      </c>
      <c r="C16" s="12">
        <v>0</v>
      </c>
      <c r="D16" s="12">
        <v>0</v>
      </c>
      <c r="E16" s="13">
        <v>0</v>
      </c>
      <c r="F16" s="13">
        <v>0</v>
      </c>
      <c r="G16" s="13">
        <v>0</v>
      </c>
      <c r="H16" s="17">
        <f t="shared" si="2"/>
        <v>0</v>
      </c>
      <c r="I16" s="17">
        <f t="shared" si="3"/>
        <v>0</v>
      </c>
      <c r="J16" s="62">
        <f t="shared" si="1"/>
        <v>0</v>
      </c>
      <c r="K16" s="62">
        <f t="shared" si="1"/>
        <v>0</v>
      </c>
      <c r="L16" s="62"/>
      <c r="M16" s="62">
        <f>J9</f>
        <v>0</v>
      </c>
      <c r="N16" s="62">
        <f>J45</f>
        <v>22.026431718061673</v>
      </c>
      <c r="O16" s="14">
        <f>J81</f>
        <v>19.94108316338092</v>
      </c>
      <c r="P16" s="14"/>
      <c r="Q16" s="14"/>
    </row>
    <row r="17" spans="1:17" x14ac:dyDescent="0.25">
      <c r="A17" s="11">
        <v>16</v>
      </c>
      <c r="B17" s="12">
        <v>0</v>
      </c>
      <c r="C17" s="12">
        <v>0</v>
      </c>
      <c r="D17" s="12">
        <v>0</v>
      </c>
      <c r="E17" s="13">
        <v>0</v>
      </c>
      <c r="F17" s="13">
        <v>0</v>
      </c>
      <c r="G17" s="13">
        <v>0</v>
      </c>
      <c r="H17" s="17">
        <f t="shared" si="2"/>
        <v>0</v>
      </c>
      <c r="I17" s="17">
        <f t="shared" si="3"/>
        <v>0</v>
      </c>
      <c r="J17" s="62">
        <f t="shared" si="1"/>
        <v>0</v>
      </c>
      <c r="K17" s="62">
        <f t="shared" si="1"/>
        <v>0</v>
      </c>
      <c r="L17" s="62"/>
      <c r="M17" s="62">
        <f>K9</f>
        <v>0</v>
      </c>
      <c r="N17" s="62">
        <f>K45</f>
        <v>30.044052863436125</v>
      </c>
      <c r="O17" s="14">
        <f>K81</f>
        <v>7.9764332653523686</v>
      </c>
      <c r="P17" s="14"/>
      <c r="Q17" s="14"/>
    </row>
    <row r="18" spans="1:17" x14ac:dyDescent="0.25">
      <c r="A18" s="11">
        <v>17</v>
      </c>
      <c r="B18" s="12">
        <v>0</v>
      </c>
      <c r="C18" s="12">
        <v>0</v>
      </c>
      <c r="D18" s="12">
        <v>0</v>
      </c>
      <c r="E18" s="13">
        <v>0</v>
      </c>
      <c r="F18" s="13">
        <v>0</v>
      </c>
      <c r="G18" s="13">
        <v>0</v>
      </c>
      <c r="H18" s="17">
        <f t="shared" si="2"/>
        <v>0</v>
      </c>
      <c r="I18" s="17">
        <f t="shared" si="3"/>
        <v>0</v>
      </c>
      <c r="J18" s="62">
        <f t="shared" si="1"/>
        <v>0</v>
      </c>
      <c r="K18" s="62">
        <f t="shared" si="1"/>
        <v>0</v>
      </c>
      <c r="L18" s="62"/>
      <c r="M18" s="62">
        <f>J10</f>
        <v>0</v>
      </c>
      <c r="N18" s="62">
        <f>J46</f>
        <v>12.026431718061675</v>
      </c>
      <c r="O18" s="14">
        <f>J82</f>
        <v>7.9764332653523686</v>
      </c>
      <c r="P18" s="14"/>
      <c r="Q18" s="14"/>
    </row>
    <row r="19" spans="1:17" x14ac:dyDescent="0.25">
      <c r="A19" s="11">
        <v>18</v>
      </c>
      <c r="B19" s="12">
        <v>0</v>
      </c>
      <c r="C19" s="12">
        <v>0</v>
      </c>
      <c r="D19" s="12">
        <v>0</v>
      </c>
      <c r="E19" s="13">
        <v>0</v>
      </c>
      <c r="F19" s="13">
        <v>0</v>
      </c>
      <c r="G19" s="13">
        <v>0</v>
      </c>
      <c r="H19" s="17">
        <f t="shared" si="2"/>
        <v>0</v>
      </c>
      <c r="I19" s="17">
        <f t="shared" si="3"/>
        <v>0</v>
      </c>
      <c r="J19" s="62">
        <f t="shared" si="1"/>
        <v>0</v>
      </c>
      <c r="K19" s="62">
        <f t="shared" si="1"/>
        <v>0</v>
      </c>
      <c r="L19" s="62"/>
      <c r="M19" s="62">
        <f>K10</f>
        <v>0</v>
      </c>
      <c r="N19" s="62">
        <f>K46</f>
        <v>4.0088105726872243</v>
      </c>
      <c r="O19" s="14">
        <f>K82</f>
        <v>0</v>
      </c>
      <c r="P19" s="14"/>
      <c r="Q19" s="14"/>
    </row>
    <row r="20" spans="1:17" x14ac:dyDescent="0.25">
      <c r="A20" s="11">
        <v>19</v>
      </c>
      <c r="B20" s="12">
        <v>0</v>
      </c>
      <c r="C20" s="12">
        <v>0</v>
      </c>
      <c r="D20" s="12">
        <v>0</v>
      </c>
      <c r="E20" s="13">
        <v>0</v>
      </c>
      <c r="F20" s="13">
        <v>0</v>
      </c>
      <c r="G20" s="13">
        <v>0</v>
      </c>
      <c r="H20" s="17">
        <f t="shared" si="2"/>
        <v>0</v>
      </c>
      <c r="I20" s="17">
        <f t="shared" si="3"/>
        <v>0</v>
      </c>
      <c r="J20" s="62">
        <f t="shared" si="1"/>
        <v>0</v>
      </c>
      <c r="K20" s="62">
        <f t="shared" si="1"/>
        <v>0</v>
      </c>
      <c r="L20" s="62"/>
      <c r="M20" s="62">
        <f>J11</f>
        <v>0</v>
      </c>
      <c r="N20" s="62">
        <f>J47</f>
        <v>4.0088105726872243</v>
      </c>
      <c r="O20" s="14">
        <f>J83</f>
        <v>0</v>
      </c>
      <c r="P20" s="14"/>
      <c r="Q20" s="14"/>
    </row>
    <row r="21" spans="1:17" x14ac:dyDescent="0.25">
      <c r="A21" s="11">
        <v>20</v>
      </c>
      <c r="B21" s="12">
        <v>0</v>
      </c>
      <c r="C21" s="12">
        <v>0</v>
      </c>
      <c r="D21" s="12">
        <v>0</v>
      </c>
      <c r="E21" s="13">
        <v>0</v>
      </c>
      <c r="F21" s="13">
        <v>0</v>
      </c>
      <c r="G21" s="13">
        <v>0</v>
      </c>
      <c r="H21" s="17">
        <f t="shared" si="2"/>
        <v>0</v>
      </c>
      <c r="I21" s="17">
        <f t="shared" si="3"/>
        <v>0</v>
      </c>
      <c r="J21" s="62">
        <f t="shared" si="1"/>
        <v>0</v>
      </c>
      <c r="K21" s="62">
        <f t="shared" si="1"/>
        <v>0</v>
      </c>
      <c r="L21" s="62"/>
      <c r="M21" s="62">
        <f>K11</f>
        <v>0</v>
      </c>
      <c r="N21" s="62">
        <f>K47</f>
        <v>4.0088105726872243</v>
      </c>
      <c r="O21" s="14">
        <f>K83</f>
        <v>3.9882166326761843</v>
      </c>
      <c r="P21" s="14"/>
      <c r="Q21" s="14"/>
    </row>
    <row r="22" spans="1:17" x14ac:dyDescent="0.25">
      <c r="A22" s="11">
        <v>21</v>
      </c>
      <c r="B22" s="12">
        <v>0</v>
      </c>
      <c r="C22" s="12">
        <v>0</v>
      </c>
      <c r="D22" s="12">
        <v>0</v>
      </c>
      <c r="E22" s="13">
        <v>0</v>
      </c>
      <c r="F22" s="13">
        <v>0</v>
      </c>
      <c r="G22" s="13">
        <v>0</v>
      </c>
      <c r="H22" s="17">
        <f t="shared" si="2"/>
        <v>0</v>
      </c>
      <c r="I22" s="17">
        <f t="shared" si="3"/>
        <v>0</v>
      </c>
      <c r="J22" s="62">
        <f t="shared" si="1"/>
        <v>0</v>
      </c>
      <c r="K22" s="62">
        <f t="shared" si="1"/>
        <v>0</v>
      </c>
      <c r="L22" s="62"/>
      <c r="M22" s="62">
        <f>J12</f>
        <v>0</v>
      </c>
      <c r="N22" s="62">
        <f>J48</f>
        <v>11.982378854625551</v>
      </c>
      <c r="O22" s="14">
        <f>J84</f>
        <v>3.9882166326761843</v>
      </c>
      <c r="P22" s="14"/>
      <c r="Q22" s="14"/>
    </row>
    <row r="23" spans="1:17" x14ac:dyDescent="0.25">
      <c r="A23" s="11">
        <v>22</v>
      </c>
      <c r="B23" s="12">
        <v>0</v>
      </c>
      <c r="C23" s="12">
        <v>0</v>
      </c>
      <c r="D23" s="12">
        <v>0</v>
      </c>
      <c r="E23" s="13">
        <v>0</v>
      </c>
      <c r="F23" s="13">
        <v>0</v>
      </c>
      <c r="G23" s="13">
        <v>0</v>
      </c>
      <c r="H23" s="17">
        <f t="shared" si="2"/>
        <v>0</v>
      </c>
      <c r="I23" s="17">
        <f t="shared" si="3"/>
        <v>0</v>
      </c>
      <c r="J23" s="62">
        <f t="shared" si="1"/>
        <v>0</v>
      </c>
      <c r="K23" s="62">
        <f t="shared" si="1"/>
        <v>0</v>
      </c>
      <c r="L23" s="62"/>
      <c r="M23" s="62">
        <f>K12</f>
        <v>0</v>
      </c>
      <c r="N23" s="62">
        <f>K48</f>
        <v>12.026431718061675</v>
      </c>
      <c r="O23" s="14">
        <f>K84</f>
        <v>11.964649898028551</v>
      </c>
      <c r="P23" s="14"/>
      <c r="Q23" s="14"/>
    </row>
    <row r="24" spans="1:17" x14ac:dyDescent="0.25">
      <c r="A24" s="11">
        <v>23</v>
      </c>
      <c r="B24" s="12">
        <v>0</v>
      </c>
      <c r="C24" s="12">
        <v>0</v>
      </c>
      <c r="D24" s="12">
        <v>0</v>
      </c>
      <c r="E24" s="13">
        <v>0</v>
      </c>
      <c r="F24" s="13">
        <v>0</v>
      </c>
      <c r="G24" s="13">
        <v>0</v>
      </c>
      <c r="H24" s="17">
        <f t="shared" si="2"/>
        <v>0</v>
      </c>
      <c r="I24" s="17">
        <f t="shared" si="3"/>
        <v>0</v>
      </c>
      <c r="J24" s="62">
        <f t="shared" si="1"/>
        <v>0</v>
      </c>
      <c r="K24" s="62">
        <f t="shared" si="1"/>
        <v>0</v>
      </c>
      <c r="L24" s="62"/>
      <c r="M24" s="62">
        <f>J13</f>
        <v>0</v>
      </c>
      <c r="N24" s="62">
        <f>J49</f>
        <v>18.017621145374449</v>
      </c>
      <c r="O24" s="14">
        <f>J85</f>
        <v>15.952866530704737</v>
      </c>
      <c r="P24" s="14"/>
      <c r="Q24" s="14"/>
    </row>
    <row r="25" spans="1:17" x14ac:dyDescent="0.25">
      <c r="A25" s="11">
        <v>24</v>
      </c>
      <c r="B25" s="12">
        <v>0</v>
      </c>
      <c r="C25" s="12">
        <v>0</v>
      </c>
      <c r="D25" s="12">
        <v>0</v>
      </c>
      <c r="E25" s="13">
        <v>0</v>
      </c>
      <c r="F25" s="13">
        <v>0</v>
      </c>
      <c r="G25" s="13">
        <v>0</v>
      </c>
      <c r="H25" s="17">
        <f t="shared" si="2"/>
        <v>0</v>
      </c>
      <c r="I25" s="17">
        <f t="shared" si="3"/>
        <v>0</v>
      </c>
      <c r="J25" s="62">
        <f t="shared" si="1"/>
        <v>0</v>
      </c>
      <c r="K25" s="62">
        <f t="shared" si="1"/>
        <v>0</v>
      </c>
      <c r="L25" s="62"/>
      <c r="M25" s="62">
        <f>K13</f>
        <v>0</v>
      </c>
      <c r="N25" s="62">
        <f>K49</f>
        <v>26.035242290748897</v>
      </c>
      <c r="O25" s="14">
        <f>K85</f>
        <v>23.929299796057101</v>
      </c>
      <c r="P25" s="14"/>
      <c r="Q25" s="14"/>
    </row>
    <row r="26" spans="1:17" x14ac:dyDescent="0.25">
      <c r="A26" s="11">
        <v>25</v>
      </c>
      <c r="B26" s="12">
        <v>0</v>
      </c>
      <c r="C26" s="12">
        <v>0</v>
      </c>
      <c r="D26" s="12">
        <v>0</v>
      </c>
      <c r="E26" s="13">
        <v>0</v>
      </c>
      <c r="F26" s="13">
        <v>0</v>
      </c>
      <c r="G26" s="13">
        <v>0</v>
      </c>
      <c r="H26" s="24">
        <f>B26*$X$3/20+C26*$Y$3/10+D26*$X$3/20</f>
        <v>0</v>
      </c>
      <c r="I26" s="24">
        <f>E26*$X$3/20+F26*$Y$3/10+G26*$X$3/20</f>
        <v>0</v>
      </c>
      <c r="J26" s="62">
        <f>100*H26/$Z$3</f>
        <v>0</v>
      </c>
      <c r="K26" s="62">
        <f>100*I26/$Z$3</f>
        <v>0</v>
      </c>
      <c r="L26" s="62"/>
      <c r="M26" s="62">
        <f>J14</f>
        <v>0</v>
      </c>
      <c r="N26" s="62">
        <f>J50</f>
        <v>33.967103974936364</v>
      </c>
      <c r="O26" s="14">
        <f>J86</f>
        <v>27.917516428733293</v>
      </c>
      <c r="P26" s="14"/>
      <c r="Q26" s="14"/>
    </row>
    <row r="27" spans="1:17" x14ac:dyDescent="0.25">
      <c r="A27" s="11">
        <v>26</v>
      </c>
      <c r="B27" s="12">
        <v>0</v>
      </c>
      <c r="C27" s="12">
        <v>0</v>
      </c>
      <c r="D27" s="12">
        <v>0</v>
      </c>
      <c r="E27" s="13">
        <v>0</v>
      </c>
      <c r="F27" s="13">
        <v>0</v>
      </c>
      <c r="G27" s="13">
        <v>0</v>
      </c>
      <c r="H27" s="24">
        <f t="shared" ref="H27:H37" si="7">B27*$X$3/20+C27*$Y$3/10+D27*$X$3/20</f>
        <v>0</v>
      </c>
      <c r="I27" s="24">
        <f t="shared" ref="I27:I37" si="8">E27*$X$3/20+F27*$Y$3/10+G27*$X$3/20</f>
        <v>0</v>
      </c>
      <c r="J27" s="62">
        <f t="shared" ref="J27:K37" si="9">100*H27/$Z$3</f>
        <v>0</v>
      </c>
      <c r="K27" s="62">
        <f t="shared" si="9"/>
        <v>0</v>
      </c>
      <c r="L27" s="62"/>
      <c r="M27" s="62">
        <f>K14</f>
        <v>0</v>
      </c>
      <c r="N27" s="62">
        <f>K50</f>
        <v>25.978069316624243</v>
      </c>
      <c r="O27" s="14">
        <f>K86</f>
        <v>19.94108316338092</v>
      </c>
      <c r="P27" s="14"/>
      <c r="Q27" s="14"/>
    </row>
    <row r="28" spans="1:17" x14ac:dyDescent="0.25">
      <c r="A28" s="11">
        <v>27</v>
      </c>
      <c r="B28" s="12">
        <v>0</v>
      </c>
      <c r="C28" s="12">
        <v>0</v>
      </c>
      <c r="D28" s="12">
        <v>0</v>
      </c>
      <c r="E28" s="13">
        <v>0</v>
      </c>
      <c r="F28" s="13">
        <v>0</v>
      </c>
      <c r="G28" s="13">
        <v>0</v>
      </c>
      <c r="H28" s="24">
        <f t="shared" si="7"/>
        <v>0</v>
      </c>
      <c r="I28" s="24">
        <f t="shared" si="8"/>
        <v>0</v>
      </c>
      <c r="J28" s="62">
        <f t="shared" si="9"/>
        <v>0</v>
      </c>
      <c r="K28" s="62">
        <f t="shared" si="9"/>
        <v>0</v>
      </c>
      <c r="L28" s="62"/>
      <c r="M28" s="62">
        <f>J15</f>
        <v>0</v>
      </c>
      <c r="N28" s="62">
        <f>J51</f>
        <v>19.9725866457803</v>
      </c>
      <c r="O28" s="14">
        <f>J87</f>
        <v>15.952866530704737</v>
      </c>
      <c r="P28" s="14"/>
      <c r="Q28" s="14"/>
    </row>
    <row r="29" spans="1:17" x14ac:dyDescent="0.25">
      <c r="A29" s="11">
        <v>28</v>
      </c>
      <c r="B29" s="12">
        <v>0</v>
      </c>
      <c r="C29" s="12">
        <v>0</v>
      </c>
      <c r="D29" s="12">
        <v>0</v>
      </c>
      <c r="E29" s="13">
        <v>0</v>
      </c>
      <c r="F29" s="13">
        <v>0</v>
      </c>
      <c r="G29" s="13">
        <v>0</v>
      </c>
      <c r="H29" s="24">
        <f t="shared" si="7"/>
        <v>0</v>
      </c>
      <c r="I29" s="24">
        <f t="shared" si="8"/>
        <v>0</v>
      </c>
      <c r="J29" s="62">
        <f t="shared" si="9"/>
        <v>0</v>
      </c>
      <c r="K29" s="62">
        <f t="shared" si="9"/>
        <v>0</v>
      </c>
      <c r="L29" s="62"/>
      <c r="M29" s="62">
        <f>K15</f>
        <v>0</v>
      </c>
      <c r="N29" s="62">
        <f>K51</f>
        <v>11.983551987468179</v>
      </c>
      <c r="O29" s="14">
        <f>K87</f>
        <v>7.9764332653523686</v>
      </c>
      <c r="P29" s="14"/>
      <c r="Q29" s="14"/>
    </row>
    <row r="30" spans="1:17" x14ac:dyDescent="0.25">
      <c r="A30" s="11">
        <v>29</v>
      </c>
      <c r="B30" s="12">
        <v>0</v>
      </c>
      <c r="C30" s="12">
        <v>0</v>
      </c>
      <c r="D30" s="12">
        <v>0</v>
      </c>
      <c r="E30" s="13">
        <v>0</v>
      </c>
      <c r="F30" s="13">
        <v>0</v>
      </c>
      <c r="G30" s="13">
        <v>0</v>
      </c>
      <c r="H30" s="24">
        <f t="shared" si="7"/>
        <v>0</v>
      </c>
      <c r="I30" s="24">
        <f t="shared" si="8"/>
        <v>0</v>
      </c>
      <c r="J30" s="62">
        <f t="shared" si="9"/>
        <v>0</v>
      </c>
      <c r="K30" s="62">
        <f t="shared" si="9"/>
        <v>0</v>
      </c>
      <c r="L30" s="62"/>
      <c r="M30" s="62">
        <f>J16</f>
        <v>0</v>
      </c>
      <c r="N30" s="62">
        <f>J52</f>
        <v>11.983551987468179</v>
      </c>
      <c r="O30" s="14">
        <f>J88</f>
        <v>7.9764332653523686</v>
      </c>
      <c r="P30" s="14"/>
      <c r="Q30" s="14"/>
    </row>
    <row r="31" spans="1:17" x14ac:dyDescent="0.25">
      <c r="A31" s="11">
        <v>30</v>
      </c>
      <c r="B31" s="12">
        <v>0</v>
      </c>
      <c r="C31" s="12">
        <v>0</v>
      </c>
      <c r="D31" s="12">
        <v>0</v>
      </c>
      <c r="E31" s="13">
        <v>0</v>
      </c>
      <c r="F31" s="13">
        <v>0</v>
      </c>
      <c r="G31" s="13">
        <v>0</v>
      </c>
      <c r="H31" s="24">
        <f t="shared" si="7"/>
        <v>0</v>
      </c>
      <c r="I31" s="24">
        <f t="shared" si="8"/>
        <v>0</v>
      </c>
      <c r="J31" s="62">
        <f t="shared" si="9"/>
        <v>0</v>
      </c>
      <c r="K31" s="62">
        <f t="shared" si="9"/>
        <v>0</v>
      </c>
      <c r="L31" s="62"/>
      <c r="M31" s="62">
        <f>K16</f>
        <v>0</v>
      </c>
      <c r="N31" s="62">
        <f>K52</f>
        <v>3.9945173291560603</v>
      </c>
      <c r="O31" s="14">
        <f>K88</f>
        <v>0</v>
      </c>
      <c r="P31" s="14"/>
      <c r="Q31" s="14"/>
    </row>
    <row r="32" spans="1:17" x14ac:dyDescent="0.25">
      <c r="A32" s="11">
        <v>31</v>
      </c>
      <c r="B32" s="12">
        <v>0</v>
      </c>
      <c r="C32" s="12">
        <v>0</v>
      </c>
      <c r="D32" s="12">
        <v>0</v>
      </c>
      <c r="E32" s="13">
        <v>0</v>
      </c>
      <c r="F32" s="13">
        <v>0</v>
      </c>
      <c r="G32" s="13">
        <v>0</v>
      </c>
      <c r="H32" s="24">
        <f t="shared" si="7"/>
        <v>0</v>
      </c>
      <c r="I32" s="24">
        <f t="shared" si="8"/>
        <v>0</v>
      </c>
      <c r="J32" s="62">
        <f t="shared" si="9"/>
        <v>0</v>
      </c>
      <c r="K32" s="62">
        <f t="shared" si="9"/>
        <v>0</v>
      </c>
      <c r="L32" s="62"/>
      <c r="M32" s="62">
        <f>J17</f>
        <v>0</v>
      </c>
      <c r="N32" s="62">
        <f>J53</f>
        <v>3.9945173291560603</v>
      </c>
      <c r="O32" s="14">
        <f>J89</f>
        <v>0</v>
      </c>
      <c r="P32" s="14"/>
      <c r="Q32" s="14"/>
    </row>
    <row r="33" spans="1:17" x14ac:dyDescent="0.25">
      <c r="A33" s="11">
        <v>32</v>
      </c>
      <c r="B33" s="12">
        <v>0</v>
      </c>
      <c r="C33" s="12">
        <v>0</v>
      </c>
      <c r="D33" s="12">
        <v>0</v>
      </c>
      <c r="E33" s="13">
        <v>0</v>
      </c>
      <c r="F33" s="13">
        <v>0</v>
      </c>
      <c r="G33" s="13">
        <v>0</v>
      </c>
      <c r="H33" s="24">
        <f t="shared" si="7"/>
        <v>0</v>
      </c>
      <c r="I33" s="24">
        <f t="shared" si="8"/>
        <v>0</v>
      </c>
      <c r="J33" s="62">
        <f t="shared" si="9"/>
        <v>0</v>
      </c>
      <c r="K33" s="62">
        <f t="shared" si="9"/>
        <v>0</v>
      </c>
      <c r="L33" s="62"/>
      <c r="M33" s="62">
        <f>K17</f>
        <v>0</v>
      </c>
      <c r="N33" s="62">
        <f>K53</f>
        <v>0</v>
      </c>
      <c r="O33" s="14">
        <f>K89</f>
        <v>0</v>
      </c>
      <c r="P33" s="14"/>
      <c r="Q33" s="14"/>
    </row>
    <row r="34" spans="1:17" x14ac:dyDescent="0.25">
      <c r="A34" s="11">
        <v>33</v>
      </c>
      <c r="B34" s="12">
        <v>0</v>
      </c>
      <c r="C34" s="12">
        <v>0</v>
      </c>
      <c r="D34" s="12">
        <v>0</v>
      </c>
      <c r="E34" s="13">
        <v>0</v>
      </c>
      <c r="F34" s="13">
        <v>0</v>
      </c>
      <c r="G34" s="13">
        <v>0</v>
      </c>
      <c r="H34" s="24">
        <f t="shared" si="7"/>
        <v>0</v>
      </c>
      <c r="I34" s="24">
        <f t="shared" si="8"/>
        <v>0</v>
      </c>
      <c r="J34" s="62">
        <f t="shared" si="9"/>
        <v>0</v>
      </c>
      <c r="K34" s="62">
        <f t="shared" si="9"/>
        <v>0</v>
      </c>
      <c r="L34" s="62"/>
      <c r="M34" s="62">
        <f>J18</f>
        <v>0</v>
      </c>
      <c r="N34" s="62">
        <f>J54</f>
        <v>0</v>
      </c>
      <c r="O34" s="14">
        <f>J90</f>
        <v>0</v>
      </c>
      <c r="P34" s="14"/>
      <c r="Q34" s="14"/>
    </row>
    <row r="35" spans="1:17" x14ac:dyDescent="0.25">
      <c r="A35" s="11">
        <v>34</v>
      </c>
      <c r="B35" s="12">
        <v>0</v>
      </c>
      <c r="C35" s="12">
        <v>0</v>
      </c>
      <c r="D35" s="12">
        <v>0</v>
      </c>
      <c r="E35" s="13">
        <v>0</v>
      </c>
      <c r="F35" s="13">
        <v>0</v>
      </c>
      <c r="G35" s="13">
        <v>0</v>
      </c>
      <c r="H35" s="24">
        <f t="shared" si="7"/>
        <v>0</v>
      </c>
      <c r="I35" s="24">
        <f t="shared" si="8"/>
        <v>0</v>
      </c>
      <c r="J35" s="62">
        <f t="shared" si="9"/>
        <v>0</v>
      </c>
      <c r="K35" s="62">
        <f t="shared" si="9"/>
        <v>0</v>
      </c>
      <c r="L35" s="62"/>
      <c r="M35" s="62">
        <f>K18</f>
        <v>0</v>
      </c>
      <c r="N35" s="62">
        <f>K54</f>
        <v>7.9890346583121206</v>
      </c>
      <c r="O35" s="14">
        <f>K90</f>
        <v>0</v>
      </c>
      <c r="P35" s="14"/>
      <c r="Q35" s="14"/>
    </row>
    <row r="36" spans="1:17" x14ac:dyDescent="0.25">
      <c r="A36" s="11">
        <v>35</v>
      </c>
      <c r="B36" s="12">
        <v>0</v>
      </c>
      <c r="C36" s="12">
        <v>0</v>
      </c>
      <c r="D36" s="12">
        <v>0</v>
      </c>
      <c r="E36" s="13">
        <v>2</v>
      </c>
      <c r="F36" s="13">
        <v>0</v>
      </c>
      <c r="G36" s="13">
        <v>4</v>
      </c>
      <c r="H36" s="24">
        <f t="shared" si="7"/>
        <v>0</v>
      </c>
      <c r="I36" s="24">
        <f t="shared" si="8"/>
        <v>6.24</v>
      </c>
      <c r="J36" s="62">
        <f t="shared" si="9"/>
        <v>0</v>
      </c>
      <c r="K36" s="62">
        <f t="shared" si="9"/>
        <v>11.926605504587156</v>
      </c>
      <c r="L36" s="62"/>
      <c r="M36" s="62">
        <f>J19</f>
        <v>0</v>
      </c>
      <c r="N36" s="62">
        <f>J55</f>
        <v>7.9890346583121206</v>
      </c>
      <c r="O36" s="14">
        <f>J91</f>
        <v>0</v>
      </c>
      <c r="P36" s="14"/>
      <c r="Q36" s="14"/>
    </row>
    <row r="37" spans="1:17" x14ac:dyDescent="0.25">
      <c r="A37" s="11">
        <v>36</v>
      </c>
      <c r="B37" s="12">
        <v>0</v>
      </c>
      <c r="C37" s="12">
        <v>0</v>
      </c>
      <c r="D37" s="12">
        <v>6</v>
      </c>
      <c r="E37" s="13">
        <v>8</v>
      </c>
      <c r="F37" s="13">
        <v>1</v>
      </c>
      <c r="G37" s="13">
        <v>12</v>
      </c>
      <c r="H37" s="24">
        <f t="shared" si="7"/>
        <v>6.24</v>
      </c>
      <c r="I37" s="24">
        <f t="shared" si="8"/>
        <v>21.872</v>
      </c>
      <c r="J37" s="62">
        <f t="shared" si="9"/>
        <v>11.926605504587156</v>
      </c>
      <c r="K37" s="62">
        <f t="shared" si="9"/>
        <v>41.804281345565748</v>
      </c>
      <c r="L37" s="62"/>
      <c r="M37" s="62">
        <f>K19</f>
        <v>0</v>
      </c>
      <c r="N37" s="62">
        <f>K55</f>
        <v>11.983551987468179</v>
      </c>
      <c r="O37" s="14">
        <f>K91</f>
        <v>7.9764332653523686</v>
      </c>
      <c r="P37" s="14"/>
      <c r="Q37" s="14"/>
    </row>
    <row r="38" spans="1:17" x14ac:dyDescent="0.25">
      <c r="A38" s="11">
        <v>37</v>
      </c>
      <c r="B38" s="12">
        <v>0</v>
      </c>
      <c r="C38" s="12">
        <v>7</v>
      </c>
      <c r="D38" s="12">
        <v>20</v>
      </c>
      <c r="E38" s="13">
        <v>0</v>
      </c>
      <c r="F38" s="13">
        <v>7</v>
      </c>
      <c r="G38" s="13">
        <v>20</v>
      </c>
      <c r="H38" s="28">
        <f>B38*$X$7/20+C38*$Y$7/10+D38*$X$7/20</f>
        <v>61.25</v>
      </c>
      <c r="I38" s="28">
        <f>E38*$X$7/20+F38*$Y$7/10+G38*$X$7/20</f>
        <v>61.25</v>
      </c>
      <c r="J38" s="62">
        <f>100*H38/$Z$7</f>
        <v>53.964757709251103</v>
      </c>
      <c r="K38" s="62">
        <f>100*I38/$Z$7</f>
        <v>53.964757709251103</v>
      </c>
      <c r="L38" s="62"/>
      <c r="M38" s="62">
        <f>J20</f>
        <v>0</v>
      </c>
      <c r="N38" s="62">
        <f>J56</f>
        <v>15.978069316624241</v>
      </c>
      <c r="O38" s="14">
        <f>J92</f>
        <v>15.952866530704737</v>
      </c>
      <c r="P38" s="14"/>
      <c r="Q38" s="14"/>
    </row>
    <row r="39" spans="1:17" x14ac:dyDescent="0.25">
      <c r="A39" s="11">
        <v>38</v>
      </c>
      <c r="B39" s="12">
        <v>0</v>
      </c>
      <c r="C39" s="12">
        <v>3</v>
      </c>
      <c r="D39" s="12">
        <v>12</v>
      </c>
      <c r="E39" s="13">
        <v>0</v>
      </c>
      <c r="F39" s="13">
        <v>3</v>
      </c>
      <c r="G39" s="13">
        <v>10</v>
      </c>
      <c r="H39" s="28">
        <f t="shared" ref="H39:H49" si="10">B39*$X$7/20+C39*$Y$7/10+D39*$X$7/20</f>
        <v>34.049999999999997</v>
      </c>
      <c r="I39" s="28">
        <f t="shared" ref="I39:I49" si="11">E39*$X$7/20+F39*$Y$7/10+G39*$X$7/20</f>
        <v>29.5</v>
      </c>
      <c r="J39" s="62">
        <f t="shared" ref="J39:K49" si="12">100*H39/$Z$7</f>
        <v>29.999999999999996</v>
      </c>
      <c r="K39" s="62">
        <f t="shared" si="12"/>
        <v>25.991189427312776</v>
      </c>
      <c r="L39" s="62"/>
      <c r="M39" s="62">
        <f>K20</f>
        <v>0</v>
      </c>
      <c r="N39" s="62">
        <f>K56</f>
        <v>11.983551987468179</v>
      </c>
      <c r="O39" s="14">
        <f>K92</f>
        <v>7.9764332653523686</v>
      </c>
      <c r="P39" s="14"/>
      <c r="Q39" s="14"/>
    </row>
    <row r="40" spans="1:17" x14ac:dyDescent="0.25">
      <c r="A40" s="11">
        <v>39</v>
      </c>
      <c r="B40" s="12">
        <v>0</v>
      </c>
      <c r="C40" s="12">
        <v>2</v>
      </c>
      <c r="D40" s="12">
        <v>8</v>
      </c>
      <c r="E40" s="13">
        <v>4</v>
      </c>
      <c r="F40" s="13">
        <v>2</v>
      </c>
      <c r="G40" s="13">
        <v>4</v>
      </c>
      <c r="H40" s="28">
        <f t="shared" si="10"/>
        <v>22.7</v>
      </c>
      <c r="I40" s="28">
        <f t="shared" si="11"/>
        <v>22.7</v>
      </c>
      <c r="J40" s="62">
        <f t="shared" si="12"/>
        <v>20</v>
      </c>
      <c r="K40" s="62">
        <f t="shared" si="12"/>
        <v>20</v>
      </c>
      <c r="L40" s="62"/>
      <c r="M40" s="62">
        <f>J21</f>
        <v>0</v>
      </c>
      <c r="N40" s="62">
        <f>J57</f>
        <v>11.983551987468179</v>
      </c>
      <c r="O40" s="14">
        <f>J93</f>
        <v>3.9882166326761843</v>
      </c>
      <c r="P40" s="14"/>
      <c r="Q40" s="14"/>
    </row>
    <row r="41" spans="1:17" x14ac:dyDescent="0.25">
      <c r="A41" s="11">
        <v>40</v>
      </c>
      <c r="B41" s="12">
        <v>4</v>
      </c>
      <c r="C41" s="12">
        <v>2</v>
      </c>
      <c r="D41" s="12">
        <v>4</v>
      </c>
      <c r="E41" s="13">
        <v>8</v>
      </c>
      <c r="F41" s="13">
        <v>2</v>
      </c>
      <c r="G41" s="13">
        <v>0</v>
      </c>
      <c r="H41" s="28">
        <f t="shared" si="10"/>
        <v>22.7</v>
      </c>
      <c r="I41" s="28">
        <f t="shared" si="11"/>
        <v>22.7</v>
      </c>
      <c r="J41" s="62">
        <f t="shared" si="12"/>
        <v>20</v>
      </c>
      <c r="K41" s="62">
        <f t="shared" si="12"/>
        <v>20</v>
      </c>
      <c r="L41" s="62"/>
      <c r="M41" s="62">
        <f>K21</f>
        <v>0</v>
      </c>
      <c r="N41" s="62">
        <f>K57</f>
        <v>3.9945173291560603</v>
      </c>
      <c r="O41" s="14">
        <f>K93</f>
        <v>0</v>
      </c>
      <c r="P41" s="14"/>
      <c r="Q41" s="14"/>
    </row>
    <row r="42" spans="1:17" x14ac:dyDescent="0.25">
      <c r="A42" s="11">
        <v>41</v>
      </c>
      <c r="B42" s="12">
        <v>8</v>
      </c>
      <c r="C42" s="12">
        <v>2</v>
      </c>
      <c r="D42" s="12">
        <v>2</v>
      </c>
      <c r="E42" s="13">
        <v>12</v>
      </c>
      <c r="F42" s="13">
        <v>3</v>
      </c>
      <c r="G42" s="13">
        <v>0</v>
      </c>
      <c r="H42" s="28">
        <f t="shared" si="10"/>
        <v>27.25</v>
      </c>
      <c r="I42" s="28">
        <f t="shared" si="11"/>
        <v>34.049999999999997</v>
      </c>
      <c r="J42" s="62">
        <f t="shared" si="12"/>
        <v>24.008810572687224</v>
      </c>
      <c r="K42" s="62">
        <f t="shared" si="12"/>
        <v>29.999999999999996</v>
      </c>
      <c r="L42" s="62"/>
      <c r="M42" s="62">
        <f>J22</f>
        <v>0</v>
      </c>
      <c r="N42" s="62">
        <f>J58</f>
        <v>3.9945173291560603</v>
      </c>
      <c r="O42" s="14">
        <f>J94</f>
        <v>0</v>
      </c>
      <c r="P42" s="14"/>
      <c r="Q42" s="14"/>
    </row>
    <row r="43" spans="1:17" x14ac:dyDescent="0.25">
      <c r="A43" s="11">
        <v>42</v>
      </c>
      <c r="B43" s="12">
        <v>12</v>
      </c>
      <c r="C43" s="12">
        <v>4</v>
      </c>
      <c r="D43" s="12">
        <v>0</v>
      </c>
      <c r="E43" s="13">
        <v>18</v>
      </c>
      <c r="F43" s="13">
        <v>5</v>
      </c>
      <c r="G43" s="13">
        <v>0</v>
      </c>
      <c r="H43" s="28">
        <f t="shared" si="10"/>
        <v>36.299999999999997</v>
      </c>
      <c r="I43" s="28">
        <f t="shared" si="11"/>
        <v>52.2</v>
      </c>
      <c r="J43" s="62">
        <f t="shared" si="12"/>
        <v>31.982378854625548</v>
      </c>
      <c r="K43" s="62">
        <f t="shared" si="12"/>
        <v>45.991189427312776</v>
      </c>
      <c r="L43" s="62"/>
      <c r="M43" s="62">
        <f>K22</f>
        <v>0</v>
      </c>
      <c r="N43" s="62">
        <f>K58</f>
        <v>0</v>
      </c>
      <c r="O43" s="14">
        <f>K94</f>
        <v>0</v>
      </c>
      <c r="P43" s="14"/>
      <c r="Q43" s="14"/>
    </row>
    <row r="44" spans="1:17" x14ac:dyDescent="0.25">
      <c r="A44" s="11">
        <v>43</v>
      </c>
      <c r="B44" s="12">
        <v>0</v>
      </c>
      <c r="C44" s="12">
        <v>4</v>
      </c>
      <c r="D44" s="12">
        <v>18</v>
      </c>
      <c r="E44" s="13">
        <v>0</v>
      </c>
      <c r="F44" s="13">
        <v>3</v>
      </c>
      <c r="G44" s="13">
        <v>14</v>
      </c>
      <c r="H44" s="28">
        <f t="shared" si="10"/>
        <v>49.95</v>
      </c>
      <c r="I44" s="28">
        <f t="shared" si="11"/>
        <v>38.6</v>
      </c>
      <c r="J44" s="62">
        <f t="shared" si="12"/>
        <v>44.008810572687224</v>
      </c>
      <c r="K44" s="62">
        <f t="shared" si="12"/>
        <v>34.008810572687224</v>
      </c>
      <c r="L44" s="62"/>
      <c r="M44" s="62">
        <f>J23</f>
        <v>0</v>
      </c>
      <c r="N44" s="62">
        <f>J59</f>
        <v>0</v>
      </c>
      <c r="O44" s="14">
        <f>J95</f>
        <v>0</v>
      </c>
      <c r="P44" s="14"/>
      <c r="Q44" s="14"/>
    </row>
    <row r="45" spans="1:17" x14ac:dyDescent="0.25">
      <c r="A45" s="11">
        <v>44</v>
      </c>
      <c r="B45" s="12">
        <v>0</v>
      </c>
      <c r="C45" s="12">
        <v>1</v>
      </c>
      <c r="D45" s="12">
        <v>10</v>
      </c>
      <c r="E45" s="13">
        <v>0</v>
      </c>
      <c r="F45" s="13">
        <v>1</v>
      </c>
      <c r="G45" s="13">
        <v>14</v>
      </c>
      <c r="H45" s="28">
        <f t="shared" si="10"/>
        <v>25</v>
      </c>
      <c r="I45" s="28">
        <f t="shared" si="11"/>
        <v>34.1</v>
      </c>
      <c r="J45" s="62">
        <f t="shared" si="12"/>
        <v>22.026431718061673</v>
      </c>
      <c r="K45" s="62">
        <f t="shared" si="12"/>
        <v>30.044052863436125</v>
      </c>
      <c r="L45" s="62"/>
      <c r="M45" s="62">
        <f>K23</f>
        <v>0</v>
      </c>
      <c r="N45" s="62">
        <f>K59</f>
        <v>0</v>
      </c>
      <c r="O45" s="14">
        <f>K95</f>
        <v>0</v>
      </c>
      <c r="P45" s="14"/>
      <c r="Q45" s="14"/>
    </row>
    <row r="46" spans="1:17" x14ac:dyDescent="0.25">
      <c r="A46" s="11">
        <v>45</v>
      </c>
      <c r="B46" s="12">
        <v>0</v>
      </c>
      <c r="C46" s="12">
        <v>0</v>
      </c>
      <c r="D46" s="12">
        <v>6</v>
      </c>
      <c r="E46" s="13">
        <v>0</v>
      </c>
      <c r="F46" s="13">
        <v>0</v>
      </c>
      <c r="G46" s="13">
        <v>2</v>
      </c>
      <c r="H46" s="28">
        <f t="shared" si="10"/>
        <v>13.65</v>
      </c>
      <c r="I46" s="28">
        <f t="shared" si="11"/>
        <v>4.55</v>
      </c>
      <c r="J46" s="62">
        <f t="shared" si="12"/>
        <v>12.026431718061675</v>
      </c>
      <c r="K46" s="62">
        <f t="shared" si="12"/>
        <v>4.0088105726872243</v>
      </c>
      <c r="L46" s="62"/>
      <c r="M46" s="62">
        <f>J24</f>
        <v>0</v>
      </c>
      <c r="N46" s="62">
        <f>J60</f>
        <v>0</v>
      </c>
      <c r="O46" s="14">
        <f>J96</f>
        <v>0</v>
      </c>
      <c r="P46" s="14"/>
      <c r="Q46" s="14"/>
    </row>
    <row r="47" spans="1:17" x14ac:dyDescent="0.25">
      <c r="A47" s="11">
        <v>46</v>
      </c>
      <c r="B47" s="12">
        <v>0</v>
      </c>
      <c r="C47" s="12">
        <v>0</v>
      </c>
      <c r="D47" s="12">
        <v>2</v>
      </c>
      <c r="E47" s="13">
        <v>2</v>
      </c>
      <c r="F47" s="13">
        <v>0</v>
      </c>
      <c r="G47" s="13">
        <v>0</v>
      </c>
      <c r="H47" s="28">
        <f t="shared" si="10"/>
        <v>4.55</v>
      </c>
      <c r="I47" s="28">
        <f t="shared" si="11"/>
        <v>4.55</v>
      </c>
      <c r="J47" s="62">
        <f t="shared" si="12"/>
        <v>4.0088105726872243</v>
      </c>
      <c r="K47" s="62">
        <f t="shared" si="12"/>
        <v>4.0088105726872243</v>
      </c>
      <c r="L47" s="62"/>
      <c r="M47" s="62">
        <f>K24</f>
        <v>0</v>
      </c>
      <c r="N47" s="62">
        <f>K60</f>
        <v>0</v>
      </c>
      <c r="O47" s="14">
        <f>K96</f>
        <v>0</v>
      </c>
      <c r="P47" s="14"/>
      <c r="Q47" s="14"/>
    </row>
    <row r="48" spans="1:17" x14ac:dyDescent="0.25">
      <c r="A48" s="11">
        <v>47</v>
      </c>
      <c r="B48" s="12">
        <v>4</v>
      </c>
      <c r="C48" s="12">
        <v>2</v>
      </c>
      <c r="D48" s="12">
        <v>0</v>
      </c>
      <c r="E48" s="13">
        <v>6</v>
      </c>
      <c r="F48" s="13">
        <v>0</v>
      </c>
      <c r="G48" s="13">
        <v>0</v>
      </c>
      <c r="H48" s="28">
        <f t="shared" si="10"/>
        <v>13.6</v>
      </c>
      <c r="I48" s="28">
        <f t="shared" si="11"/>
        <v>13.65</v>
      </c>
      <c r="J48" s="62">
        <f t="shared" si="12"/>
        <v>11.982378854625551</v>
      </c>
      <c r="K48" s="62">
        <f t="shared" si="12"/>
        <v>12.026431718061675</v>
      </c>
      <c r="L48" s="62"/>
      <c r="M48" s="62">
        <f>J25</f>
        <v>0</v>
      </c>
      <c r="N48" s="62">
        <f>J61</f>
        <v>0</v>
      </c>
      <c r="O48" s="14">
        <f>J97</f>
        <v>0</v>
      </c>
      <c r="P48" s="14"/>
      <c r="Q48" s="14"/>
    </row>
    <row r="49" spans="1:17" x14ac:dyDescent="0.25">
      <c r="A49" s="11">
        <v>48</v>
      </c>
      <c r="B49" s="12">
        <v>8</v>
      </c>
      <c r="C49" s="12">
        <v>1</v>
      </c>
      <c r="D49" s="12">
        <v>0</v>
      </c>
      <c r="E49" s="13">
        <v>12</v>
      </c>
      <c r="F49" s="13">
        <v>1</v>
      </c>
      <c r="G49" s="13">
        <v>0</v>
      </c>
      <c r="H49" s="28">
        <f t="shared" si="10"/>
        <v>20.45</v>
      </c>
      <c r="I49" s="28">
        <f t="shared" si="11"/>
        <v>29.55</v>
      </c>
      <c r="J49" s="62">
        <f t="shared" si="12"/>
        <v>18.017621145374449</v>
      </c>
      <c r="K49" s="62">
        <f t="shared" si="12"/>
        <v>26.035242290748897</v>
      </c>
      <c r="L49" s="62"/>
      <c r="M49" s="62">
        <f>K25</f>
        <v>0</v>
      </c>
      <c r="N49" s="62">
        <f>K61</f>
        <v>0</v>
      </c>
      <c r="O49" s="14">
        <f>K97</f>
        <v>7.9764332653523686</v>
      </c>
      <c r="P49" s="14"/>
      <c r="Q49" s="14"/>
    </row>
    <row r="50" spans="1:17" x14ac:dyDescent="0.25">
      <c r="A50" s="11">
        <v>49</v>
      </c>
      <c r="B50" s="12">
        <v>0</v>
      </c>
      <c r="C50" s="12">
        <v>1</v>
      </c>
      <c r="D50" s="12">
        <v>16</v>
      </c>
      <c r="E50" s="13">
        <v>0</v>
      </c>
      <c r="F50" s="13">
        <v>1</v>
      </c>
      <c r="G50" s="13">
        <v>12</v>
      </c>
      <c r="H50" s="33">
        <f>B50*$X$6/20+C50*$Y$6/10+D50*$X$6/20</f>
        <v>34.694000000000003</v>
      </c>
      <c r="I50" s="33">
        <f>E50*$X$6/20+F50*$Y$6/10+G50*$X$6/20</f>
        <v>26.533999999999999</v>
      </c>
      <c r="J50" s="62">
        <f>100*H50/$Z$6</f>
        <v>33.967103974936364</v>
      </c>
      <c r="K50" s="62">
        <f>100*I50/$Z$6</f>
        <v>25.978069316624243</v>
      </c>
      <c r="L50" s="62"/>
      <c r="M50" s="62">
        <f>J26</f>
        <v>0</v>
      </c>
      <c r="N50" s="62">
        <f>J62</f>
        <v>0</v>
      </c>
      <c r="O50" s="14">
        <f>J98</f>
        <v>19.877675840978593</v>
      </c>
      <c r="P50" s="14"/>
      <c r="Q50" s="14"/>
    </row>
    <row r="51" spans="1:17" x14ac:dyDescent="0.25">
      <c r="A51" s="11">
        <v>50</v>
      </c>
      <c r="B51" s="12">
        <v>0</v>
      </c>
      <c r="C51" s="12">
        <v>0</v>
      </c>
      <c r="D51" s="12">
        <v>10</v>
      </c>
      <c r="E51" s="13">
        <v>0</v>
      </c>
      <c r="F51" s="13">
        <v>0</v>
      </c>
      <c r="G51" s="13">
        <v>6</v>
      </c>
      <c r="H51" s="33">
        <f t="shared" ref="H51:H61" si="13">B51*$X$6/20+C51*$Y$6/10+D51*$X$6/20</f>
        <v>20.399999999999999</v>
      </c>
      <c r="I51" s="33">
        <f t="shared" ref="I51:I61" si="14">E51*$X$6/20+F51*$Y$6/10+G51*$X$6/20</f>
        <v>12.239999999999998</v>
      </c>
      <c r="J51" s="62">
        <f t="shared" ref="J51:K61" si="15">100*H51/$Z$6</f>
        <v>19.9725866457803</v>
      </c>
      <c r="K51" s="62">
        <f t="shared" si="15"/>
        <v>11.983551987468179</v>
      </c>
      <c r="L51" s="62"/>
      <c r="M51" s="62">
        <f>K26</f>
        <v>0</v>
      </c>
      <c r="N51" s="62">
        <f>K62</f>
        <v>0</v>
      </c>
      <c r="O51" s="14">
        <f>K98</f>
        <v>7.951070336391437</v>
      </c>
      <c r="P51" s="14"/>
      <c r="Q51" s="14"/>
    </row>
    <row r="52" spans="1:17" x14ac:dyDescent="0.25">
      <c r="A52" s="11">
        <v>51</v>
      </c>
      <c r="B52" s="12">
        <v>0</v>
      </c>
      <c r="C52" s="12">
        <v>0</v>
      </c>
      <c r="D52" s="12">
        <v>6</v>
      </c>
      <c r="E52" s="13">
        <v>0</v>
      </c>
      <c r="F52" s="13">
        <v>0</v>
      </c>
      <c r="G52" s="13">
        <v>2</v>
      </c>
      <c r="H52" s="33">
        <f t="shared" si="13"/>
        <v>12.239999999999998</v>
      </c>
      <c r="I52" s="33">
        <f t="shared" si="14"/>
        <v>4.08</v>
      </c>
      <c r="J52" s="62">
        <f t="shared" si="15"/>
        <v>11.983551987468179</v>
      </c>
      <c r="K52" s="62">
        <f t="shared" si="15"/>
        <v>3.9945173291560603</v>
      </c>
      <c r="L52" s="62"/>
      <c r="M52" s="62">
        <f>J27</f>
        <v>0</v>
      </c>
      <c r="N52" s="62">
        <f>J63</f>
        <v>0</v>
      </c>
      <c r="O52" s="14">
        <f>J99</f>
        <v>15.902140672782874</v>
      </c>
      <c r="P52" s="14"/>
      <c r="Q52" s="14"/>
    </row>
    <row r="53" spans="1:17" x14ac:dyDescent="0.25">
      <c r="A53" s="11">
        <v>52</v>
      </c>
      <c r="B53" s="12">
        <v>0</v>
      </c>
      <c r="C53" s="12">
        <v>0</v>
      </c>
      <c r="D53" s="12">
        <v>2</v>
      </c>
      <c r="E53" s="13">
        <v>0</v>
      </c>
      <c r="F53" s="13">
        <v>0</v>
      </c>
      <c r="G53" s="13">
        <v>0</v>
      </c>
      <c r="H53" s="33">
        <f t="shared" si="13"/>
        <v>4.08</v>
      </c>
      <c r="I53" s="33">
        <f t="shared" si="14"/>
        <v>0</v>
      </c>
      <c r="J53" s="62">
        <f t="shared" si="15"/>
        <v>3.9945173291560603</v>
      </c>
      <c r="K53" s="62">
        <f t="shared" si="15"/>
        <v>0</v>
      </c>
      <c r="L53" s="62"/>
      <c r="M53" s="62">
        <f>K27</f>
        <v>0</v>
      </c>
      <c r="N53" s="62">
        <f>K63</f>
        <v>0</v>
      </c>
      <c r="O53" s="14">
        <f>K99</f>
        <v>0</v>
      </c>
      <c r="P53" s="14"/>
      <c r="Q53" s="14"/>
    </row>
    <row r="54" spans="1:17" x14ac:dyDescent="0.25">
      <c r="A54" s="11">
        <v>53</v>
      </c>
      <c r="B54" s="12">
        <v>0</v>
      </c>
      <c r="C54" s="12">
        <v>0</v>
      </c>
      <c r="D54" s="12">
        <v>0</v>
      </c>
      <c r="E54" s="13">
        <v>4</v>
      </c>
      <c r="F54" s="13">
        <v>0</v>
      </c>
      <c r="G54" s="13">
        <v>0</v>
      </c>
      <c r="H54" s="33">
        <f t="shared" si="13"/>
        <v>0</v>
      </c>
      <c r="I54" s="33">
        <f t="shared" si="14"/>
        <v>8.16</v>
      </c>
      <c r="J54" s="62">
        <f t="shared" si="15"/>
        <v>0</v>
      </c>
      <c r="K54" s="62">
        <f t="shared" si="15"/>
        <v>7.9890346583121206</v>
      </c>
      <c r="L54" s="62"/>
      <c r="M54" s="62">
        <f>J28</f>
        <v>0</v>
      </c>
      <c r="N54" s="62">
        <f>J64</f>
        <v>0</v>
      </c>
      <c r="O54" s="14">
        <f>J100</f>
        <v>0</v>
      </c>
      <c r="P54" s="14"/>
      <c r="Q54" s="14"/>
    </row>
    <row r="55" spans="1:17" x14ac:dyDescent="0.25">
      <c r="A55" s="11">
        <v>54</v>
      </c>
      <c r="B55" s="12">
        <v>4</v>
      </c>
      <c r="C55" s="12">
        <v>0</v>
      </c>
      <c r="D55" s="12">
        <v>0</v>
      </c>
      <c r="E55" s="13">
        <v>6</v>
      </c>
      <c r="F55" s="13">
        <v>0</v>
      </c>
      <c r="G55" s="13">
        <v>0</v>
      </c>
      <c r="H55" s="33">
        <f t="shared" si="13"/>
        <v>8.16</v>
      </c>
      <c r="I55" s="33">
        <f t="shared" si="14"/>
        <v>12.239999999999998</v>
      </c>
      <c r="J55" s="62">
        <f t="shared" si="15"/>
        <v>7.9890346583121206</v>
      </c>
      <c r="K55" s="62">
        <f t="shared" si="15"/>
        <v>11.983551987468179</v>
      </c>
      <c r="L55" s="62"/>
      <c r="M55" s="62">
        <f>K28</f>
        <v>0</v>
      </c>
      <c r="N55" s="62">
        <f>K64</f>
        <v>0</v>
      </c>
      <c r="O55" s="14">
        <f>K100</f>
        <v>0</v>
      </c>
      <c r="P55" s="14"/>
      <c r="Q55" s="14"/>
    </row>
    <row r="56" spans="1:17" x14ac:dyDescent="0.25">
      <c r="A56" s="11">
        <v>55</v>
      </c>
      <c r="B56" s="12">
        <v>0</v>
      </c>
      <c r="C56" s="12">
        <v>0</v>
      </c>
      <c r="D56" s="12">
        <v>8</v>
      </c>
      <c r="E56" s="13">
        <v>0</v>
      </c>
      <c r="F56" s="13">
        <v>0</v>
      </c>
      <c r="G56" s="13">
        <v>6</v>
      </c>
      <c r="H56" s="33">
        <f t="shared" si="13"/>
        <v>16.32</v>
      </c>
      <c r="I56" s="33">
        <f t="shared" si="14"/>
        <v>12.239999999999998</v>
      </c>
      <c r="J56" s="62">
        <f t="shared" si="15"/>
        <v>15.978069316624241</v>
      </c>
      <c r="K56" s="62">
        <f t="shared" si="15"/>
        <v>11.983551987468179</v>
      </c>
      <c r="L56" s="62"/>
      <c r="M56" s="62">
        <f>J29</f>
        <v>0</v>
      </c>
      <c r="N56" s="62">
        <f>J65</f>
        <v>0</v>
      </c>
      <c r="O56" s="14">
        <f>J101</f>
        <v>0</v>
      </c>
      <c r="P56" s="14"/>
      <c r="Q56" s="14"/>
    </row>
    <row r="57" spans="1:17" x14ac:dyDescent="0.25">
      <c r="A57" s="11">
        <v>56</v>
      </c>
      <c r="B57" s="12">
        <v>0</v>
      </c>
      <c r="C57" s="12">
        <v>0</v>
      </c>
      <c r="D57" s="12">
        <v>6</v>
      </c>
      <c r="E57" s="13">
        <v>0</v>
      </c>
      <c r="F57" s="13">
        <v>0</v>
      </c>
      <c r="G57" s="13">
        <v>2</v>
      </c>
      <c r="H57" s="33">
        <f t="shared" si="13"/>
        <v>12.239999999999998</v>
      </c>
      <c r="I57" s="33">
        <f t="shared" si="14"/>
        <v>4.08</v>
      </c>
      <c r="J57" s="62">
        <f t="shared" si="15"/>
        <v>11.983551987468179</v>
      </c>
      <c r="K57" s="62">
        <f t="shared" si="15"/>
        <v>3.9945173291560603</v>
      </c>
      <c r="L57" s="62"/>
      <c r="M57" s="62">
        <f>K29</f>
        <v>0</v>
      </c>
      <c r="N57" s="62">
        <f>K65</f>
        <v>0</v>
      </c>
      <c r="O57" s="14">
        <f>K101</f>
        <v>3.9755351681957185</v>
      </c>
      <c r="P57" s="14"/>
      <c r="Q57" s="14"/>
    </row>
    <row r="58" spans="1:17" x14ac:dyDescent="0.25">
      <c r="A58" s="11">
        <v>57</v>
      </c>
      <c r="B58" s="12">
        <v>0</v>
      </c>
      <c r="C58" s="12">
        <v>0</v>
      </c>
      <c r="D58" s="12">
        <v>2</v>
      </c>
      <c r="E58" s="13">
        <v>0</v>
      </c>
      <c r="F58" s="13">
        <v>0</v>
      </c>
      <c r="G58" s="13">
        <v>0</v>
      </c>
      <c r="H58" s="33">
        <f t="shared" si="13"/>
        <v>4.08</v>
      </c>
      <c r="I58" s="33">
        <f t="shared" si="14"/>
        <v>0</v>
      </c>
      <c r="J58" s="62">
        <f t="shared" si="15"/>
        <v>3.9945173291560603</v>
      </c>
      <c r="K58" s="62">
        <f t="shared" si="15"/>
        <v>0</v>
      </c>
      <c r="L58" s="62"/>
      <c r="M58" s="62">
        <f>J30</f>
        <v>0</v>
      </c>
      <c r="N58" s="62">
        <f>J66</f>
        <v>0</v>
      </c>
      <c r="O58" s="14">
        <f>J102</f>
        <v>7.951070336391437</v>
      </c>
      <c r="P58" s="14"/>
      <c r="Q58" s="14"/>
    </row>
    <row r="59" spans="1:17" x14ac:dyDescent="0.25">
      <c r="A59" s="11">
        <v>58</v>
      </c>
      <c r="B59" s="12">
        <v>0</v>
      </c>
      <c r="C59" s="12">
        <v>0</v>
      </c>
      <c r="D59" s="12">
        <v>0</v>
      </c>
      <c r="E59" s="13">
        <v>0</v>
      </c>
      <c r="F59" s="13">
        <v>0</v>
      </c>
      <c r="G59" s="13">
        <v>0</v>
      </c>
      <c r="H59" s="33">
        <f t="shared" si="13"/>
        <v>0</v>
      </c>
      <c r="I59" s="33">
        <f t="shared" si="14"/>
        <v>0</v>
      </c>
      <c r="J59" s="62">
        <f t="shared" si="15"/>
        <v>0</v>
      </c>
      <c r="K59" s="62">
        <f t="shared" si="15"/>
        <v>0</v>
      </c>
      <c r="L59" s="62"/>
      <c r="M59" s="62">
        <f>K30</f>
        <v>0</v>
      </c>
      <c r="N59" s="62">
        <f>K66</f>
        <v>4.7167630057803471</v>
      </c>
      <c r="O59" s="14">
        <f>K102</f>
        <v>19.877675840978593</v>
      </c>
      <c r="P59" s="14"/>
      <c r="Q59" s="14"/>
    </row>
    <row r="60" spans="1:17" x14ac:dyDescent="0.25">
      <c r="A60" s="11">
        <v>59</v>
      </c>
      <c r="B60" s="12">
        <v>0</v>
      </c>
      <c r="C60" s="12">
        <v>0</v>
      </c>
      <c r="D60" s="12">
        <v>0</v>
      </c>
      <c r="E60" s="13">
        <v>0</v>
      </c>
      <c r="F60" s="13">
        <v>0</v>
      </c>
      <c r="G60" s="13">
        <v>0</v>
      </c>
      <c r="H60" s="33">
        <f t="shared" si="13"/>
        <v>0</v>
      </c>
      <c r="I60" s="33">
        <f t="shared" si="14"/>
        <v>0</v>
      </c>
      <c r="J60" s="62">
        <f t="shared" si="15"/>
        <v>0</v>
      </c>
      <c r="K60" s="62">
        <f t="shared" si="15"/>
        <v>0</v>
      </c>
      <c r="L60" s="62"/>
      <c r="M60" s="62">
        <f>J31</f>
        <v>0</v>
      </c>
      <c r="N60" s="62">
        <f>J67</f>
        <v>4.0462427745664744</v>
      </c>
      <c r="O60" s="14">
        <f>J103</f>
        <v>23.853211009174313</v>
      </c>
      <c r="P60" s="14"/>
      <c r="Q60" s="14"/>
    </row>
    <row r="61" spans="1:17" x14ac:dyDescent="0.25">
      <c r="A61" s="11">
        <v>60</v>
      </c>
      <c r="B61" s="12">
        <v>0</v>
      </c>
      <c r="C61" s="12">
        <v>0</v>
      </c>
      <c r="D61" s="12">
        <v>0</v>
      </c>
      <c r="E61" s="13">
        <v>0</v>
      </c>
      <c r="F61" s="13">
        <v>0</v>
      </c>
      <c r="G61" s="13">
        <v>0</v>
      </c>
      <c r="H61" s="33">
        <f t="shared" si="13"/>
        <v>0</v>
      </c>
      <c r="I61" s="33">
        <f t="shared" si="14"/>
        <v>0</v>
      </c>
      <c r="J61" s="62">
        <f t="shared" si="15"/>
        <v>0</v>
      </c>
      <c r="K61" s="62">
        <f t="shared" si="15"/>
        <v>0</v>
      </c>
      <c r="L61" s="62"/>
      <c r="M61" s="62">
        <f>K31</f>
        <v>0</v>
      </c>
      <c r="N61" s="62">
        <f>K67</f>
        <v>9.4335260115606943</v>
      </c>
      <c r="O61" s="14">
        <f>K103</f>
        <v>53.730886850152913</v>
      </c>
      <c r="P61" s="14"/>
      <c r="Q61" s="14"/>
    </row>
    <row r="62" spans="1:17" x14ac:dyDescent="0.25">
      <c r="A62" s="11">
        <v>61</v>
      </c>
      <c r="B62" s="12">
        <v>0</v>
      </c>
      <c r="C62" s="12">
        <v>0</v>
      </c>
      <c r="D62" s="12">
        <v>0</v>
      </c>
      <c r="E62" s="13">
        <v>0</v>
      </c>
      <c r="F62" s="13">
        <v>0</v>
      </c>
      <c r="G62" s="13">
        <v>0</v>
      </c>
      <c r="H62" s="39">
        <f>B62*$X$4/20+C62*$Y$4/10+D62*$X$4/20</f>
        <v>0</v>
      </c>
      <c r="I62" s="39">
        <f>E62*$X$6/20+F62*$Y$6/10+G62*$X$6/20</f>
        <v>0</v>
      </c>
      <c r="J62" s="62">
        <f>100*H62/$Z$4</f>
        <v>0</v>
      </c>
      <c r="K62" s="62">
        <f>100*I62/$Z$4</f>
        <v>0</v>
      </c>
      <c r="L62" s="62"/>
      <c r="M62" s="62">
        <f>J32</f>
        <v>0</v>
      </c>
      <c r="N62" s="62">
        <f>J68</f>
        <v>0</v>
      </c>
      <c r="O62" s="14">
        <f>J104</f>
        <v>47.706422018348626</v>
      </c>
      <c r="P62" s="14"/>
      <c r="Q62" s="14"/>
    </row>
    <row r="63" spans="1:17" x14ac:dyDescent="0.25">
      <c r="A63" s="11">
        <v>62</v>
      </c>
      <c r="B63" s="12">
        <v>0</v>
      </c>
      <c r="C63" s="12">
        <v>0</v>
      </c>
      <c r="D63" s="12">
        <v>0</v>
      </c>
      <c r="E63" s="13">
        <v>0</v>
      </c>
      <c r="F63" s="13">
        <v>0</v>
      </c>
      <c r="G63" s="13">
        <v>0</v>
      </c>
      <c r="H63" s="39">
        <f t="shared" ref="H63:H73" si="16">B63*$X$4/20+C63*$Y$4/10+D63*$X$4/20</f>
        <v>0</v>
      </c>
      <c r="I63" s="39">
        <f t="shared" ref="I63:I73" si="17">E63*$X$6/20+F63*$Y$6/10+G63*$X$6/20</f>
        <v>0</v>
      </c>
      <c r="J63" s="62">
        <f t="shared" ref="J63:K73" si="18">100*H63/$Z$4</f>
        <v>0</v>
      </c>
      <c r="K63" s="62">
        <f t="shared" si="18"/>
        <v>0</v>
      </c>
      <c r="L63" s="62"/>
      <c r="M63" s="62">
        <f>K32</f>
        <v>0</v>
      </c>
      <c r="N63" s="62">
        <f>K68</f>
        <v>0</v>
      </c>
      <c r="O63" s="14">
        <f>K104</f>
        <v>7.951070336391437</v>
      </c>
      <c r="P63" s="14"/>
      <c r="Q63" s="14"/>
    </row>
    <row r="64" spans="1:17" x14ac:dyDescent="0.25">
      <c r="A64" s="11">
        <v>63</v>
      </c>
      <c r="B64" s="12">
        <v>0</v>
      </c>
      <c r="C64" s="12">
        <v>0</v>
      </c>
      <c r="D64" s="12">
        <v>0</v>
      </c>
      <c r="E64" s="13">
        <v>0</v>
      </c>
      <c r="F64" s="13">
        <v>0</v>
      </c>
      <c r="G64" s="13">
        <v>0</v>
      </c>
      <c r="H64" s="39">
        <f t="shared" si="16"/>
        <v>0</v>
      </c>
      <c r="I64" s="39">
        <f t="shared" si="17"/>
        <v>0</v>
      </c>
      <c r="J64" s="62">
        <f t="shared" si="18"/>
        <v>0</v>
      </c>
      <c r="K64" s="62">
        <f t="shared" si="18"/>
        <v>0</v>
      </c>
      <c r="L64" s="62"/>
      <c r="M64" s="62">
        <f>J33</f>
        <v>0</v>
      </c>
      <c r="N64" s="62">
        <f>J69</f>
        <v>0</v>
      </c>
      <c r="O64" s="14">
        <f>J105</f>
        <v>7.951070336391437</v>
      </c>
      <c r="P64" s="14"/>
      <c r="Q64" s="14"/>
    </row>
    <row r="65" spans="1:17" x14ac:dyDescent="0.25">
      <c r="A65" s="11">
        <v>64</v>
      </c>
      <c r="B65" s="12">
        <v>0</v>
      </c>
      <c r="C65" s="12">
        <v>0</v>
      </c>
      <c r="D65" s="12">
        <v>0</v>
      </c>
      <c r="E65" s="13">
        <v>0</v>
      </c>
      <c r="F65" s="13">
        <v>0</v>
      </c>
      <c r="G65" s="13">
        <v>0</v>
      </c>
      <c r="H65" s="39">
        <f t="shared" si="16"/>
        <v>0</v>
      </c>
      <c r="I65" s="39">
        <f t="shared" si="17"/>
        <v>0</v>
      </c>
      <c r="J65" s="62">
        <f t="shared" si="18"/>
        <v>0</v>
      </c>
      <c r="K65" s="62">
        <f t="shared" si="18"/>
        <v>0</v>
      </c>
      <c r="L65" s="62"/>
      <c r="M65" s="62">
        <f>K33</f>
        <v>0</v>
      </c>
      <c r="N65" s="62">
        <f>K69</f>
        <v>0</v>
      </c>
      <c r="O65" s="14">
        <f>K105</f>
        <v>0</v>
      </c>
      <c r="P65" s="14"/>
      <c r="Q65" s="14"/>
    </row>
    <row r="66" spans="1:17" x14ac:dyDescent="0.25">
      <c r="A66" s="11">
        <v>65</v>
      </c>
      <c r="B66" s="12">
        <v>0</v>
      </c>
      <c r="C66" s="12">
        <v>0</v>
      </c>
      <c r="D66" s="12">
        <v>0</v>
      </c>
      <c r="E66" s="13">
        <v>2</v>
      </c>
      <c r="F66" s="13">
        <v>0</v>
      </c>
      <c r="G66" s="13">
        <v>0</v>
      </c>
      <c r="H66" s="39">
        <f t="shared" si="16"/>
        <v>0</v>
      </c>
      <c r="I66" s="39">
        <f t="shared" si="17"/>
        <v>4.08</v>
      </c>
      <c r="J66" s="62">
        <f t="shared" si="18"/>
        <v>0</v>
      </c>
      <c r="K66" s="62">
        <f t="shared" si="18"/>
        <v>4.7167630057803471</v>
      </c>
      <c r="L66" s="62"/>
      <c r="M66" s="62">
        <f>J34</f>
        <v>0</v>
      </c>
      <c r="N66" s="62">
        <f>J70</f>
        <v>0</v>
      </c>
      <c r="O66" s="14">
        <f>J106</f>
        <v>0</v>
      </c>
      <c r="P66" s="14"/>
      <c r="Q66" s="14"/>
    </row>
    <row r="67" spans="1:17" x14ac:dyDescent="0.25">
      <c r="A67" s="11">
        <v>66</v>
      </c>
      <c r="B67" s="12">
        <v>2</v>
      </c>
      <c r="C67" s="12">
        <v>0</v>
      </c>
      <c r="D67" s="12">
        <v>0</v>
      </c>
      <c r="E67" s="13">
        <v>4</v>
      </c>
      <c r="F67" s="13">
        <v>0</v>
      </c>
      <c r="G67" s="13">
        <v>0</v>
      </c>
      <c r="H67" s="39">
        <f t="shared" si="16"/>
        <v>3.5</v>
      </c>
      <c r="I67" s="39">
        <f t="shared" si="17"/>
        <v>8.16</v>
      </c>
      <c r="J67" s="62">
        <f t="shared" si="18"/>
        <v>4.0462427745664744</v>
      </c>
      <c r="K67" s="62">
        <f t="shared" si="18"/>
        <v>9.4335260115606943</v>
      </c>
      <c r="L67" s="62"/>
      <c r="M67" s="62">
        <f>K34</f>
        <v>0</v>
      </c>
      <c r="N67" s="62">
        <f>K70</f>
        <v>0</v>
      </c>
      <c r="O67" s="14">
        <f>K106</f>
        <v>0</v>
      </c>
      <c r="P67" s="14"/>
      <c r="Q67" s="14"/>
    </row>
    <row r="68" spans="1:17" x14ac:dyDescent="0.25">
      <c r="A68" s="11">
        <v>67</v>
      </c>
      <c r="B68" s="12">
        <v>0</v>
      </c>
      <c r="C68" s="12">
        <v>0</v>
      </c>
      <c r="D68" s="12">
        <v>0</v>
      </c>
      <c r="E68" s="13">
        <v>0</v>
      </c>
      <c r="F68" s="13">
        <v>0</v>
      </c>
      <c r="G68" s="13">
        <v>0</v>
      </c>
      <c r="H68" s="39">
        <f t="shared" si="16"/>
        <v>0</v>
      </c>
      <c r="I68" s="39">
        <f t="shared" si="17"/>
        <v>0</v>
      </c>
      <c r="J68" s="62">
        <f t="shared" si="18"/>
        <v>0</v>
      </c>
      <c r="K68" s="62">
        <f t="shared" si="18"/>
        <v>0</v>
      </c>
      <c r="L68" s="62"/>
      <c r="M68" s="62">
        <f>J35</f>
        <v>0</v>
      </c>
      <c r="N68" s="62">
        <f>J71</f>
        <v>0</v>
      </c>
      <c r="O68" s="14">
        <f>J107</f>
        <v>0</v>
      </c>
      <c r="P68" s="14"/>
      <c r="Q68" s="14"/>
    </row>
    <row r="69" spans="1:17" x14ac:dyDescent="0.25">
      <c r="A69" s="11">
        <v>68</v>
      </c>
      <c r="B69" s="12">
        <v>0</v>
      </c>
      <c r="C69" s="12">
        <v>0</v>
      </c>
      <c r="D69" s="12">
        <v>0</v>
      </c>
      <c r="E69" s="13">
        <v>0</v>
      </c>
      <c r="F69" s="13">
        <v>0</v>
      </c>
      <c r="G69" s="13">
        <v>0</v>
      </c>
      <c r="H69" s="39">
        <f t="shared" si="16"/>
        <v>0</v>
      </c>
      <c r="I69" s="39">
        <f t="shared" si="17"/>
        <v>0</v>
      </c>
      <c r="J69" s="62">
        <f t="shared" si="18"/>
        <v>0</v>
      </c>
      <c r="K69" s="62">
        <f t="shared" si="18"/>
        <v>0</v>
      </c>
      <c r="L69" s="62"/>
      <c r="M69" s="62">
        <f>K35</f>
        <v>0</v>
      </c>
      <c r="N69" s="62">
        <f>K71</f>
        <v>0</v>
      </c>
      <c r="O69" s="14">
        <f>K107</f>
        <v>0</v>
      </c>
      <c r="P69" s="14"/>
      <c r="Q69" s="14"/>
    </row>
    <row r="70" spans="1:17" x14ac:dyDescent="0.25">
      <c r="A70" s="11">
        <v>69</v>
      </c>
      <c r="B70" s="12">
        <v>0</v>
      </c>
      <c r="C70" s="12">
        <v>0</v>
      </c>
      <c r="D70" s="12">
        <v>0</v>
      </c>
      <c r="E70" s="13">
        <v>0</v>
      </c>
      <c r="F70" s="13">
        <v>0</v>
      </c>
      <c r="G70" s="13">
        <v>0</v>
      </c>
      <c r="H70" s="39">
        <f t="shared" si="16"/>
        <v>0</v>
      </c>
      <c r="I70" s="39">
        <f t="shared" si="17"/>
        <v>0</v>
      </c>
      <c r="J70" s="62">
        <f t="shared" si="18"/>
        <v>0</v>
      </c>
      <c r="K70" s="62">
        <f t="shared" si="18"/>
        <v>0</v>
      </c>
      <c r="L70" s="62"/>
      <c r="M70" s="62">
        <f>J36</f>
        <v>0</v>
      </c>
      <c r="N70" s="62">
        <f>J72</f>
        <v>0</v>
      </c>
      <c r="O70" s="14">
        <f>J108</f>
        <v>0</v>
      </c>
      <c r="P70" s="14"/>
      <c r="Q70" s="14"/>
    </row>
    <row r="71" spans="1:17" x14ac:dyDescent="0.25">
      <c r="A71" s="11">
        <v>70</v>
      </c>
      <c r="B71" s="12">
        <v>0</v>
      </c>
      <c r="C71" s="12">
        <v>0</v>
      </c>
      <c r="D71" s="12">
        <v>0</v>
      </c>
      <c r="E71" s="13">
        <v>0</v>
      </c>
      <c r="F71" s="13">
        <v>0</v>
      </c>
      <c r="G71" s="13">
        <v>0</v>
      </c>
      <c r="H71" s="39">
        <f t="shared" si="16"/>
        <v>0</v>
      </c>
      <c r="I71" s="39">
        <f t="shared" si="17"/>
        <v>0</v>
      </c>
      <c r="J71" s="62">
        <f t="shared" si="18"/>
        <v>0</v>
      </c>
      <c r="K71" s="62">
        <f t="shared" si="18"/>
        <v>0</v>
      </c>
      <c r="L71" s="62"/>
      <c r="M71" s="62">
        <f>K36</f>
        <v>11.926605504587156</v>
      </c>
      <c r="N71" s="62">
        <f>K72</f>
        <v>0</v>
      </c>
      <c r="O71" s="14">
        <f>K108</f>
        <v>19.877675840978593</v>
      </c>
      <c r="P71" s="14"/>
      <c r="Q71" s="14"/>
    </row>
    <row r="72" spans="1:17" x14ac:dyDescent="0.25">
      <c r="A72" s="11">
        <v>71</v>
      </c>
      <c r="B72" s="12">
        <v>0</v>
      </c>
      <c r="C72" s="12">
        <v>0</v>
      </c>
      <c r="D72" s="12">
        <v>0</v>
      </c>
      <c r="E72" s="13">
        <v>0</v>
      </c>
      <c r="F72" s="13">
        <v>0</v>
      </c>
      <c r="G72" s="13">
        <v>0</v>
      </c>
      <c r="H72" s="39">
        <f t="shared" si="16"/>
        <v>0</v>
      </c>
      <c r="I72" s="39">
        <f t="shared" si="17"/>
        <v>0</v>
      </c>
      <c r="J72" s="62">
        <f t="shared" si="18"/>
        <v>0</v>
      </c>
      <c r="K72" s="62">
        <f t="shared" si="18"/>
        <v>0</v>
      </c>
      <c r="L72" s="62"/>
      <c r="M72" s="62">
        <f>J37</f>
        <v>11.926605504587156</v>
      </c>
      <c r="N72" s="62">
        <f>J73</f>
        <v>0</v>
      </c>
      <c r="O72" s="14">
        <f>J109</f>
        <v>23.853211009174313</v>
      </c>
      <c r="P72" s="14"/>
      <c r="Q72" s="14"/>
    </row>
    <row r="73" spans="1:17" x14ac:dyDescent="0.25">
      <c r="A73" s="11">
        <v>72</v>
      </c>
      <c r="B73" s="12">
        <v>0</v>
      </c>
      <c r="C73" s="12">
        <v>0</v>
      </c>
      <c r="D73" s="12">
        <v>0</v>
      </c>
      <c r="E73" s="13">
        <v>0</v>
      </c>
      <c r="F73" s="13">
        <v>0</v>
      </c>
      <c r="G73" s="13">
        <v>0</v>
      </c>
      <c r="H73" s="39">
        <f t="shared" si="16"/>
        <v>0</v>
      </c>
      <c r="I73" s="39">
        <f t="shared" si="17"/>
        <v>0</v>
      </c>
      <c r="J73" s="62">
        <f t="shared" si="18"/>
        <v>0</v>
      </c>
      <c r="K73" s="62">
        <f t="shared" si="18"/>
        <v>0</v>
      </c>
      <c r="L73" s="62"/>
      <c r="M73" s="62">
        <f>K37</f>
        <v>41.804281345565748</v>
      </c>
      <c r="N73" s="62">
        <f>K73</f>
        <v>0</v>
      </c>
      <c r="O73" s="14">
        <f>K109</f>
        <v>95.902140672782878</v>
      </c>
      <c r="P73" s="14"/>
      <c r="Q73" s="14"/>
    </row>
    <row r="74" spans="1:17" x14ac:dyDescent="0.25">
      <c r="A74" s="11">
        <v>73</v>
      </c>
      <c r="B74" s="12">
        <v>0</v>
      </c>
      <c r="C74" s="12">
        <v>6</v>
      </c>
      <c r="D74" s="12">
        <v>20</v>
      </c>
      <c r="E74" s="13">
        <v>0</v>
      </c>
      <c r="F74" s="13">
        <v>3</v>
      </c>
      <c r="G74" s="13">
        <v>16</v>
      </c>
      <c r="H74" s="17">
        <f t="shared" ref="H74:H97" si="19">B74*$X$5/20+C74*$Y$5/10+D74*$X$5/20</f>
        <v>45.916000000000004</v>
      </c>
      <c r="I74" s="17">
        <f t="shared" ref="I74:I97" si="20">E74*$X$5/20+F74*$Y$5/10+G74*$X$5/20</f>
        <v>33.518000000000001</v>
      </c>
      <c r="J74" s="62">
        <f>100*H74/$Z$5</f>
        <v>52.02356673464763</v>
      </c>
      <c r="K74" s="62">
        <f>100*I74/$Z$5</f>
        <v>37.97643326535237</v>
      </c>
      <c r="L74" s="62"/>
      <c r="M74" s="62"/>
      <c r="N74" s="62"/>
      <c r="O74" s="14"/>
      <c r="P74" s="14"/>
      <c r="Q74" s="14"/>
    </row>
    <row r="75" spans="1:17" x14ac:dyDescent="0.25">
      <c r="A75" s="11">
        <v>74</v>
      </c>
      <c r="B75" s="12">
        <v>0</v>
      </c>
      <c r="C75" s="12">
        <v>0</v>
      </c>
      <c r="D75" s="12">
        <v>12</v>
      </c>
      <c r="E75" s="13">
        <v>0</v>
      </c>
      <c r="F75" s="13">
        <v>0</v>
      </c>
      <c r="G75" s="13">
        <v>6</v>
      </c>
      <c r="H75" s="17">
        <f t="shared" si="19"/>
        <v>21.12</v>
      </c>
      <c r="I75" s="17">
        <f t="shared" si="20"/>
        <v>10.56</v>
      </c>
      <c r="J75" s="62">
        <f t="shared" ref="J75:K97" si="21">100*H75/$Z$5</f>
        <v>23.929299796057101</v>
      </c>
      <c r="K75" s="62">
        <f t="shared" si="21"/>
        <v>11.964649898028551</v>
      </c>
      <c r="L75" s="62"/>
      <c r="M75" s="62"/>
      <c r="N75" s="62"/>
      <c r="O75" s="14"/>
      <c r="P75" s="14"/>
      <c r="Q75" s="14"/>
    </row>
    <row r="76" spans="1:17" x14ac:dyDescent="0.25">
      <c r="A76" s="11">
        <v>75</v>
      </c>
      <c r="B76" s="12">
        <v>0</v>
      </c>
      <c r="C76" s="12">
        <v>0</v>
      </c>
      <c r="D76" s="12">
        <v>6</v>
      </c>
      <c r="E76" s="13">
        <v>0</v>
      </c>
      <c r="F76" s="13">
        <v>0</v>
      </c>
      <c r="G76" s="13">
        <v>0</v>
      </c>
      <c r="H76" s="17">
        <f t="shared" si="19"/>
        <v>10.56</v>
      </c>
      <c r="I76" s="17">
        <f t="shared" si="20"/>
        <v>0</v>
      </c>
      <c r="J76" s="62">
        <f t="shared" si="21"/>
        <v>11.964649898028551</v>
      </c>
      <c r="K76" s="62">
        <f t="shared" si="21"/>
        <v>0</v>
      </c>
      <c r="L76" s="62"/>
      <c r="M76" s="62"/>
      <c r="N76" s="62"/>
      <c r="O76" s="14"/>
      <c r="P76" s="14"/>
      <c r="Q76" s="14"/>
    </row>
    <row r="77" spans="1:17" x14ac:dyDescent="0.25">
      <c r="A77" s="11">
        <v>76</v>
      </c>
      <c r="B77" s="12">
        <v>0</v>
      </c>
      <c r="C77" s="12">
        <v>0</v>
      </c>
      <c r="D77" s="12">
        <v>0</v>
      </c>
      <c r="E77" s="13">
        <v>4</v>
      </c>
      <c r="F77" s="13">
        <v>0</v>
      </c>
      <c r="G77" s="13">
        <v>0</v>
      </c>
      <c r="H77" s="17">
        <f t="shared" si="19"/>
        <v>0</v>
      </c>
      <c r="I77" s="17">
        <f t="shared" si="20"/>
        <v>7.0400000000000009</v>
      </c>
      <c r="J77" s="62">
        <f t="shared" si="21"/>
        <v>0</v>
      </c>
      <c r="K77" s="62">
        <f t="shared" si="21"/>
        <v>7.9764332653523686</v>
      </c>
      <c r="L77" s="62"/>
      <c r="M77" s="62"/>
      <c r="N77" s="62"/>
      <c r="O77" s="14"/>
      <c r="P77" s="14"/>
      <c r="Q77" s="14"/>
    </row>
    <row r="78" spans="1:17" x14ac:dyDescent="0.25">
      <c r="A78" s="11">
        <v>77</v>
      </c>
      <c r="B78" s="12">
        <v>4</v>
      </c>
      <c r="C78" s="12">
        <v>0</v>
      </c>
      <c r="D78" s="12">
        <v>0</v>
      </c>
      <c r="E78" s="13">
        <v>10</v>
      </c>
      <c r="F78" s="13">
        <v>0</v>
      </c>
      <c r="G78" s="13">
        <v>0</v>
      </c>
      <c r="H78" s="17">
        <f t="shared" si="19"/>
        <v>7.0400000000000009</v>
      </c>
      <c r="I78" s="17">
        <f t="shared" si="20"/>
        <v>17.600000000000001</v>
      </c>
      <c r="J78" s="62">
        <f t="shared" si="21"/>
        <v>7.9764332653523686</v>
      </c>
      <c r="K78" s="62">
        <f t="shared" si="21"/>
        <v>19.94108316338092</v>
      </c>
      <c r="L78" s="62"/>
      <c r="M78" s="62"/>
      <c r="N78" s="62"/>
      <c r="O78" s="14"/>
      <c r="P78" s="14"/>
      <c r="Q78" s="14"/>
    </row>
    <row r="79" spans="1:17" x14ac:dyDescent="0.25">
      <c r="A79" s="11">
        <v>78</v>
      </c>
      <c r="B79" s="12">
        <v>12</v>
      </c>
      <c r="C79" s="12">
        <v>1</v>
      </c>
      <c r="D79" s="12">
        <v>0</v>
      </c>
      <c r="E79" s="13">
        <v>20</v>
      </c>
      <c r="F79" s="13">
        <v>3</v>
      </c>
      <c r="G79" s="13">
        <v>0</v>
      </c>
      <c r="H79" s="17">
        <f t="shared" si="19"/>
        <v>22.906000000000002</v>
      </c>
      <c r="I79" s="17">
        <f t="shared" si="20"/>
        <v>40.558</v>
      </c>
      <c r="J79" s="62">
        <f t="shared" si="21"/>
        <v>25.952866530704739</v>
      </c>
      <c r="K79" s="62">
        <f t="shared" si="21"/>
        <v>45.952866530704732</v>
      </c>
      <c r="L79" s="62"/>
      <c r="M79" s="62"/>
      <c r="N79" s="62"/>
      <c r="O79" s="14"/>
      <c r="P79" s="14"/>
      <c r="Q79" s="14"/>
    </row>
    <row r="80" spans="1:17" x14ac:dyDescent="0.25">
      <c r="A80" s="11">
        <v>79</v>
      </c>
      <c r="B80" s="12">
        <v>0</v>
      </c>
      <c r="C80" s="12">
        <v>2</v>
      </c>
      <c r="D80" s="12">
        <v>20</v>
      </c>
      <c r="E80" s="13">
        <v>0</v>
      </c>
      <c r="F80" s="13">
        <v>1</v>
      </c>
      <c r="G80" s="13">
        <v>14</v>
      </c>
      <c r="H80" s="17">
        <f t="shared" si="19"/>
        <v>38.772000000000006</v>
      </c>
      <c r="I80" s="17">
        <f t="shared" si="20"/>
        <v>26.426000000000005</v>
      </c>
      <c r="J80" s="62">
        <f t="shared" si="21"/>
        <v>43.929299796057109</v>
      </c>
      <c r="K80" s="62">
        <f t="shared" si="21"/>
        <v>29.941083163380924</v>
      </c>
      <c r="L80" s="62"/>
      <c r="M80" s="62"/>
      <c r="N80" s="62"/>
      <c r="O80" s="14"/>
      <c r="P80" s="14"/>
      <c r="Q80" s="14"/>
    </row>
    <row r="81" spans="1:17" x14ac:dyDescent="0.25">
      <c r="A81" s="11">
        <v>80</v>
      </c>
      <c r="B81" s="12">
        <v>0</v>
      </c>
      <c r="C81" s="12">
        <v>0</v>
      </c>
      <c r="D81" s="12">
        <v>10</v>
      </c>
      <c r="E81" s="13">
        <v>0</v>
      </c>
      <c r="F81" s="13">
        <v>0</v>
      </c>
      <c r="G81" s="13">
        <v>4</v>
      </c>
      <c r="H81" s="17">
        <f t="shared" si="19"/>
        <v>17.600000000000001</v>
      </c>
      <c r="I81" s="17">
        <f t="shared" si="20"/>
        <v>7.0400000000000009</v>
      </c>
      <c r="J81" s="62">
        <f t="shared" si="21"/>
        <v>19.94108316338092</v>
      </c>
      <c r="K81" s="62">
        <f t="shared" si="21"/>
        <v>7.9764332653523686</v>
      </c>
      <c r="L81" s="62"/>
      <c r="M81" s="62"/>
      <c r="N81" s="62"/>
      <c r="O81" s="14"/>
      <c r="P81" s="14"/>
      <c r="Q81" s="14"/>
    </row>
    <row r="82" spans="1:17" x14ac:dyDescent="0.25">
      <c r="A82" s="11">
        <v>81</v>
      </c>
      <c r="B82" s="12">
        <v>0</v>
      </c>
      <c r="C82" s="12">
        <v>0</v>
      </c>
      <c r="D82" s="12">
        <v>4</v>
      </c>
      <c r="E82" s="13">
        <v>0</v>
      </c>
      <c r="F82" s="13">
        <v>0</v>
      </c>
      <c r="G82" s="13">
        <v>0</v>
      </c>
      <c r="H82" s="17">
        <f t="shared" si="19"/>
        <v>7.0400000000000009</v>
      </c>
      <c r="I82" s="17">
        <f t="shared" si="20"/>
        <v>0</v>
      </c>
      <c r="J82" s="62">
        <f t="shared" si="21"/>
        <v>7.9764332653523686</v>
      </c>
      <c r="K82" s="62">
        <f t="shared" si="21"/>
        <v>0</v>
      </c>
      <c r="L82" s="62"/>
      <c r="M82" s="62"/>
      <c r="N82" s="62"/>
      <c r="O82" s="14"/>
      <c r="P82" s="14"/>
      <c r="Q82" s="14"/>
    </row>
    <row r="83" spans="1:17" x14ac:dyDescent="0.25">
      <c r="A83" s="11">
        <v>82</v>
      </c>
      <c r="B83" s="12">
        <v>0</v>
      </c>
      <c r="C83" s="12">
        <v>0</v>
      </c>
      <c r="D83" s="12">
        <v>0</v>
      </c>
      <c r="E83" s="13">
        <v>2</v>
      </c>
      <c r="F83" s="13">
        <v>0</v>
      </c>
      <c r="G83" s="13">
        <v>0</v>
      </c>
      <c r="H83" s="17">
        <f t="shared" si="19"/>
        <v>0</v>
      </c>
      <c r="I83" s="17">
        <f t="shared" si="20"/>
        <v>3.5200000000000005</v>
      </c>
      <c r="J83" s="62">
        <f t="shared" si="21"/>
        <v>0</v>
      </c>
      <c r="K83" s="62">
        <f t="shared" si="21"/>
        <v>3.9882166326761843</v>
      </c>
      <c r="L83" s="62"/>
      <c r="M83" s="62"/>
      <c r="N83" s="62"/>
      <c r="O83" s="14"/>
      <c r="P83" s="14"/>
      <c r="Q83" s="14"/>
    </row>
    <row r="84" spans="1:17" x14ac:dyDescent="0.25">
      <c r="A84" s="11">
        <v>83</v>
      </c>
      <c r="B84" s="12">
        <v>2</v>
      </c>
      <c r="C84" s="12">
        <v>0</v>
      </c>
      <c r="D84" s="12">
        <v>0</v>
      </c>
      <c r="E84" s="13">
        <v>6</v>
      </c>
      <c r="F84" s="13">
        <v>0</v>
      </c>
      <c r="G84" s="13">
        <v>0</v>
      </c>
      <c r="H84" s="17">
        <f t="shared" si="19"/>
        <v>3.5200000000000005</v>
      </c>
      <c r="I84" s="17">
        <f t="shared" si="20"/>
        <v>10.56</v>
      </c>
      <c r="J84" s="62">
        <f t="shared" si="21"/>
        <v>3.9882166326761843</v>
      </c>
      <c r="K84" s="62">
        <f t="shared" si="21"/>
        <v>11.964649898028551</v>
      </c>
      <c r="L84" s="62"/>
      <c r="M84" s="62"/>
      <c r="N84" s="62"/>
      <c r="O84" s="14"/>
      <c r="P84" s="14"/>
      <c r="Q84" s="14"/>
    </row>
    <row r="85" spans="1:17" x14ac:dyDescent="0.25">
      <c r="A85" s="11">
        <v>84</v>
      </c>
      <c r="B85" s="12">
        <v>8</v>
      </c>
      <c r="C85" s="12">
        <v>0</v>
      </c>
      <c r="D85" s="12">
        <v>0</v>
      </c>
      <c r="E85" s="13">
        <v>12</v>
      </c>
      <c r="F85" s="13">
        <v>0</v>
      </c>
      <c r="G85" s="13">
        <v>0</v>
      </c>
      <c r="H85" s="17">
        <f t="shared" si="19"/>
        <v>14.080000000000002</v>
      </c>
      <c r="I85" s="17">
        <f t="shared" si="20"/>
        <v>21.12</v>
      </c>
      <c r="J85" s="62">
        <f t="shared" si="21"/>
        <v>15.952866530704737</v>
      </c>
      <c r="K85" s="62">
        <f t="shared" si="21"/>
        <v>23.929299796057101</v>
      </c>
      <c r="L85" s="62"/>
      <c r="M85" s="62"/>
      <c r="N85" s="62"/>
      <c r="O85" s="14"/>
      <c r="P85" s="14"/>
      <c r="Q85" s="14"/>
    </row>
    <row r="86" spans="1:17" x14ac:dyDescent="0.25">
      <c r="A86" s="11">
        <v>85</v>
      </c>
      <c r="B86" s="12">
        <v>0</v>
      </c>
      <c r="C86" s="12">
        <v>0</v>
      </c>
      <c r="D86" s="12">
        <v>14</v>
      </c>
      <c r="E86" s="13">
        <v>0</v>
      </c>
      <c r="F86" s="13">
        <v>0</v>
      </c>
      <c r="G86" s="13">
        <v>10</v>
      </c>
      <c r="H86" s="17">
        <f t="shared" si="19"/>
        <v>24.640000000000004</v>
      </c>
      <c r="I86" s="17">
        <f t="shared" si="20"/>
        <v>17.600000000000001</v>
      </c>
      <c r="J86" s="62">
        <f t="shared" si="21"/>
        <v>27.917516428733293</v>
      </c>
      <c r="K86" s="62">
        <f t="shared" si="21"/>
        <v>19.94108316338092</v>
      </c>
      <c r="L86" s="62"/>
      <c r="M86" s="62"/>
      <c r="N86" s="62"/>
      <c r="O86" s="14"/>
      <c r="P86" s="14"/>
      <c r="Q86" s="14"/>
    </row>
    <row r="87" spans="1:17" x14ac:dyDescent="0.25">
      <c r="A87" s="11">
        <v>86</v>
      </c>
      <c r="B87" s="12">
        <v>0</v>
      </c>
      <c r="C87" s="12">
        <v>0</v>
      </c>
      <c r="D87" s="12">
        <v>8</v>
      </c>
      <c r="E87" s="13">
        <v>0</v>
      </c>
      <c r="F87" s="13">
        <v>0</v>
      </c>
      <c r="G87" s="13">
        <v>4</v>
      </c>
      <c r="H87" s="17">
        <f t="shared" si="19"/>
        <v>14.080000000000002</v>
      </c>
      <c r="I87" s="17">
        <f t="shared" si="20"/>
        <v>7.0400000000000009</v>
      </c>
      <c r="J87" s="62">
        <f t="shared" si="21"/>
        <v>15.952866530704737</v>
      </c>
      <c r="K87" s="62">
        <f t="shared" si="21"/>
        <v>7.9764332653523686</v>
      </c>
      <c r="L87" s="62"/>
      <c r="M87" s="62"/>
      <c r="N87" s="62"/>
      <c r="O87" s="14"/>
      <c r="P87" s="14"/>
      <c r="Q87" s="14"/>
    </row>
    <row r="88" spans="1:17" x14ac:dyDescent="0.25">
      <c r="A88" s="11">
        <v>87</v>
      </c>
      <c r="B88" s="12">
        <v>0</v>
      </c>
      <c r="C88" s="12">
        <v>0</v>
      </c>
      <c r="D88" s="12">
        <v>4</v>
      </c>
      <c r="E88" s="13">
        <v>0</v>
      </c>
      <c r="F88" s="13">
        <v>0</v>
      </c>
      <c r="G88" s="13">
        <v>0</v>
      </c>
      <c r="H88" s="17">
        <f t="shared" si="19"/>
        <v>7.0400000000000009</v>
      </c>
      <c r="I88" s="17">
        <f t="shared" si="20"/>
        <v>0</v>
      </c>
      <c r="J88" s="62">
        <f t="shared" si="21"/>
        <v>7.9764332653523686</v>
      </c>
      <c r="K88" s="62">
        <f t="shared" si="21"/>
        <v>0</v>
      </c>
      <c r="L88" s="62"/>
      <c r="M88" s="62"/>
      <c r="N88" s="62"/>
      <c r="O88" s="14"/>
      <c r="P88" s="14"/>
      <c r="Q88" s="14"/>
    </row>
    <row r="89" spans="1:17" x14ac:dyDescent="0.25">
      <c r="A89" s="11">
        <v>88</v>
      </c>
      <c r="B89" s="12">
        <v>0</v>
      </c>
      <c r="C89" s="12">
        <v>0</v>
      </c>
      <c r="D89" s="12">
        <v>0</v>
      </c>
      <c r="E89" s="13">
        <v>0</v>
      </c>
      <c r="F89" s="13">
        <v>0</v>
      </c>
      <c r="G89" s="13">
        <v>0</v>
      </c>
      <c r="H89" s="17">
        <f t="shared" si="19"/>
        <v>0</v>
      </c>
      <c r="I89" s="17">
        <f t="shared" si="20"/>
        <v>0</v>
      </c>
      <c r="J89" s="62">
        <f t="shared" si="21"/>
        <v>0</v>
      </c>
      <c r="K89" s="62">
        <f t="shared" si="21"/>
        <v>0</v>
      </c>
      <c r="L89" s="62"/>
      <c r="M89" s="62"/>
      <c r="N89" s="62"/>
      <c r="O89" s="14"/>
      <c r="P89" s="14"/>
      <c r="Q89" s="14"/>
    </row>
    <row r="90" spans="1:17" x14ac:dyDescent="0.25">
      <c r="A90" s="11">
        <v>89</v>
      </c>
      <c r="B90" s="12">
        <v>0</v>
      </c>
      <c r="C90" s="12">
        <v>0</v>
      </c>
      <c r="D90" s="12">
        <v>0</v>
      </c>
      <c r="E90" s="13">
        <v>0</v>
      </c>
      <c r="F90" s="13">
        <v>0</v>
      </c>
      <c r="G90" s="13">
        <v>0</v>
      </c>
      <c r="H90" s="17">
        <f t="shared" si="19"/>
        <v>0</v>
      </c>
      <c r="I90" s="17">
        <f t="shared" si="20"/>
        <v>0</v>
      </c>
      <c r="J90" s="62">
        <f t="shared" si="21"/>
        <v>0</v>
      </c>
      <c r="K90" s="62">
        <f t="shared" si="21"/>
        <v>0</v>
      </c>
      <c r="L90" s="62"/>
      <c r="M90" s="62"/>
      <c r="N90" s="62"/>
      <c r="O90" s="14"/>
      <c r="P90" s="14"/>
      <c r="Q90" s="14"/>
    </row>
    <row r="91" spans="1:17" x14ac:dyDescent="0.25">
      <c r="A91" s="11">
        <v>90</v>
      </c>
      <c r="B91" s="12">
        <v>0</v>
      </c>
      <c r="C91" s="12">
        <v>0</v>
      </c>
      <c r="D91" s="12">
        <v>0</v>
      </c>
      <c r="E91" s="13">
        <v>4</v>
      </c>
      <c r="F91" s="13">
        <v>0</v>
      </c>
      <c r="G91" s="13">
        <v>0</v>
      </c>
      <c r="H91" s="17">
        <f t="shared" si="19"/>
        <v>0</v>
      </c>
      <c r="I91" s="17">
        <f t="shared" si="20"/>
        <v>7.0400000000000009</v>
      </c>
      <c r="J91" s="62">
        <f t="shared" si="21"/>
        <v>0</v>
      </c>
      <c r="K91" s="62">
        <f t="shared" si="21"/>
        <v>7.9764332653523686</v>
      </c>
      <c r="L91" s="62"/>
      <c r="M91" s="62"/>
      <c r="N91" s="62"/>
      <c r="O91" s="14"/>
      <c r="P91" s="14"/>
      <c r="Q91" s="14"/>
    </row>
    <row r="92" spans="1:17" x14ac:dyDescent="0.25">
      <c r="A92" s="11">
        <v>91</v>
      </c>
      <c r="B92" s="12">
        <v>0</v>
      </c>
      <c r="C92" s="12">
        <v>0</v>
      </c>
      <c r="D92" s="12">
        <v>8</v>
      </c>
      <c r="E92" s="13">
        <v>0</v>
      </c>
      <c r="F92" s="13">
        <v>0</v>
      </c>
      <c r="G92" s="13">
        <v>4</v>
      </c>
      <c r="H92" s="17">
        <f t="shared" si="19"/>
        <v>14.080000000000002</v>
      </c>
      <c r="I92" s="17">
        <f t="shared" si="20"/>
        <v>7.0400000000000009</v>
      </c>
      <c r="J92" s="62">
        <f t="shared" si="21"/>
        <v>15.952866530704737</v>
      </c>
      <c r="K92" s="62">
        <f t="shared" si="21"/>
        <v>7.9764332653523686</v>
      </c>
      <c r="L92" s="62"/>
      <c r="M92" s="62"/>
      <c r="N92" s="62"/>
      <c r="O92" s="14"/>
      <c r="P92" s="14"/>
      <c r="Q92" s="14"/>
    </row>
    <row r="93" spans="1:17" x14ac:dyDescent="0.25">
      <c r="A93" s="11">
        <v>92</v>
      </c>
      <c r="B93" s="12">
        <v>0</v>
      </c>
      <c r="C93" s="12">
        <v>0</v>
      </c>
      <c r="D93" s="12">
        <v>2</v>
      </c>
      <c r="E93" s="13">
        <v>0</v>
      </c>
      <c r="F93" s="13">
        <v>0</v>
      </c>
      <c r="G93" s="13">
        <v>0</v>
      </c>
      <c r="H93" s="17">
        <f t="shared" si="19"/>
        <v>3.5200000000000005</v>
      </c>
      <c r="I93" s="17">
        <f t="shared" si="20"/>
        <v>0</v>
      </c>
      <c r="J93" s="62">
        <f t="shared" si="21"/>
        <v>3.9882166326761843</v>
      </c>
      <c r="K93" s="62">
        <f t="shared" si="21"/>
        <v>0</v>
      </c>
      <c r="L93" s="62"/>
      <c r="M93" s="62"/>
      <c r="N93" s="62"/>
      <c r="O93" s="14"/>
      <c r="P93" s="14"/>
      <c r="Q93" s="14"/>
    </row>
    <row r="94" spans="1:17" x14ac:dyDescent="0.25">
      <c r="A94" s="11">
        <v>93</v>
      </c>
      <c r="B94" s="12">
        <v>0</v>
      </c>
      <c r="C94" s="12">
        <v>0</v>
      </c>
      <c r="D94" s="12">
        <v>0</v>
      </c>
      <c r="E94" s="13">
        <v>0</v>
      </c>
      <c r="F94" s="13">
        <v>0</v>
      </c>
      <c r="G94" s="13">
        <v>0</v>
      </c>
      <c r="H94" s="17">
        <f t="shared" si="19"/>
        <v>0</v>
      </c>
      <c r="I94" s="17">
        <f t="shared" si="20"/>
        <v>0</v>
      </c>
      <c r="J94" s="62">
        <f t="shared" si="21"/>
        <v>0</v>
      </c>
      <c r="K94" s="62">
        <f t="shared" si="21"/>
        <v>0</v>
      </c>
      <c r="L94" s="62"/>
      <c r="M94" s="62"/>
      <c r="N94" s="62"/>
      <c r="O94" s="14"/>
      <c r="P94" s="14"/>
      <c r="Q94" s="14"/>
    </row>
    <row r="95" spans="1:17" x14ac:dyDescent="0.25">
      <c r="A95" s="11">
        <v>94</v>
      </c>
      <c r="B95" s="12">
        <v>0</v>
      </c>
      <c r="C95" s="12">
        <v>0</v>
      </c>
      <c r="D95" s="12">
        <v>0</v>
      </c>
      <c r="E95" s="13">
        <v>0</v>
      </c>
      <c r="F95" s="13">
        <v>0</v>
      </c>
      <c r="G95" s="13">
        <v>0</v>
      </c>
      <c r="H95" s="17">
        <f t="shared" si="19"/>
        <v>0</v>
      </c>
      <c r="I95" s="17">
        <f t="shared" si="20"/>
        <v>0</v>
      </c>
      <c r="J95" s="62">
        <f t="shared" si="21"/>
        <v>0</v>
      </c>
      <c r="K95" s="62">
        <f t="shared" si="21"/>
        <v>0</v>
      </c>
      <c r="L95" s="62"/>
      <c r="M95" s="62"/>
      <c r="N95" s="62"/>
      <c r="O95" s="14"/>
      <c r="P95" s="14"/>
      <c r="Q95" s="14"/>
    </row>
    <row r="96" spans="1:17" x14ac:dyDescent="0.25">
      <c r="A96" s="11">
        <v>95</v>
      </c>
      <c r="B96" s="12">
        <v>0</v>
      </c>
      <c r="C96" s="12">
        <v>0</v>
      </c>
      <c r="D96" s="12">
        <v>0</v>
      </c>
      <c r="E96" s="13">
        <v>0</v>
      </c>
      <c r="F96" s="13">
        <v>0</v>
      </c>
      <c r="G96" s="13">
        <v>0</v>
      </c>
      <c r="H96" s="17">
        <f t="shared" si="19"/>
        <v>0</v>
      </c>
      <c r="I96" s="17">
        <f t="shared" si="20"/>
        <v>0</v>
      </c>
      <c r="J96" s="62">
        <f t="shared" si="21"/>
        <v>0</v>
      </c>
      <c r="K96" s="62">
        <f t="shared" si="21"/>
        <v>0</v>
      </c>
      <c r="L96" s="62"/>
      <c r="M96" s="62"/>
      <c r="N96" s="62"/>
      <c r="O96" s="14"/>
      <c r="P96" s="14"/>
      <c r="Q96" s="14"/>
    </row>
    <row r="97" spans="1:17" x14ac:dyDescent="0.25">
      <c r="A97" s="11">
        <v>96</v>
      </c>
      <c r="B97" s="12">
        <v>0</v>
      </c>
      <c r="C97" s="12">
        <v>0</v>
      </c>
      <c r="D97" s="12">
        <v>0</v>
      </c>
      <c r="E97" s="13">
        <v>4</v>
      </c>
      <c r="F97" s="13">
        <v>0</v>
      </c>
      <c r="G97" s="13">
        <v>0</v>
      </c>
      <c r="H97" s="17">
        <f t="shared" si="19"/>
        <v>0</v>
      </c>
      <c r="I97" s="17">
        <f t="shared" si="20"/>
        <v>7.0400000000000009</v>
      </c>
      <c r="J97" s="62">
        <f t="shared" si="21"/>
        <v>0</v>
      </c>
      <c r="K97" s="62">
        <f t="shared" si="21"/>
        <v>7.9764332653523686</v>
      </c>
      <c r="L97" s="62"/>
      <c r="M97" s="62"/>
      <c r="N97" s="62"/>
      <c r="O97" s="14"/>
      <c r="P97" s="14"/>
      <c r="Q97" s="14"/>
    </row>
    <row r="98" spans="1:17" x14ac:dyDescent="0.25">
      <c r="A98" s="11">
        <v>97</v>
      </c>
      <c r="B98" s="12">
        <v>0</v>
      </c>
      <c r="C98" s="12">
        <v>0</v>
      </c>
      <c r="D98" s="12">
        <v>10</v>
      </c>
      <c r="E98" s="13">
        <v>0</v>
      </c>
      <c r="F98" s="13">
        <v>0</v>
      </c>
      <c r="G98" s="13">
        <v>4</v>
      </c>
      <c r="H98" s="24">
        <f>B98*$X$3/20+C98*$Y$3/10+D98*$X$3/20</f>
        <v>10.4</v>
      </c>
      <c r="I98" s="24">
        <f>E98*$X$3/20+F98*$Y$3/10+G98*$X$3/20</f>
        <v>4.16</v>
      </c>
      <c r="J98" s="62">
        <f t="shared" ref="J98:K109" si="22">100*H98/$Z$3</f>
        <v>19.877675840978593</v>
      </c>
      <c r="K98" s="62">
        <f t="shared" si="22"/>
        <v>7.951070336391437</v>
      </c>
      <c r="L98" s="62"/>
      <c r="M98" s="62"/>
      <c r="N98" s="62"/>
      <c r="O98" s="14"/>
      <c r="P98" s="14"/>
      <c r="Q98" s="14"/>
    </row>
    <row r="99" spans="1:17" x14ac:dyDescent="0.25">
      <c r="A99" s="11">
        <v>98</v>
      </c>
      <c r="B99" s="12">
        <v>6</v>
      </c>
      <c r="C99" s="12">
        <v>0</v>
      </c>
      <c r="D99" s="12">
        <v>2</v>
      </c>
      <c r="E99" s="13">
        <v>0</v>
      </c>
      <c r="F99" s="13">
        <v>0</v>
      </c>
      <c r="G99" s="13">
        <v>0</v>
      </c>
      <c r="H99" s="24">
        <f t="shared" ref="H99:H109" si="23">B99*$X$3/20+C99*$Y$3/10+D99*$X$3/20</f>
        <v>8.32</v>
      </c>
      <c r="I99" s="24">
        <f t="shared" ref="I99:I109" si="24">E99*$X$3/20+F99*$Y$3/10+G99*$X$3/20</f>
        <v>0</v>
      </c>
      <c r="J99" s="62">
        <f t="shared" si="22"/>
        <v>15.902140672782874</v>
      </c>
      <c r="K99" s="62">
        <f t="shared" si="22"/>
        <v>0</v>
      </c>
      <c r="L99" s="62"/>
      <c r="M99" s="62"/>
      <c r="N99" s="62"/>
      <c r="O99" s="14"/>
      <c r="P99" s="14"/>
      <c r="Q99" s="14"/>
    </row>
    <row r="100" spans="1:17" x14ac:dyDescent="0.25">
      <c r="A100" s="11">
        <v>99</v>
      </c>
      <c r="B100" s="12">
        <v>0</v>
      </c>
      <c r="C100" s="12">
        <v>0</v>
      </c>
      <c r="D100" s="12">
        <v>0</v>
      </c>
      <c r="E100" s="13">
        <v>0</v>
      </c>
      <c r="F100" s="13">
        <v>0</v>
      </c>
      <c r="G100" s="13">
        <v>0</v>
      </c>
      <c r="H100" s="24">
        <f t="shared" si="23"/>
        <v>0</v>
      </c>
      <c r="I100" s="24">
        <f t="shared" si="24"/>
        <v>0</v>
      </c>
      <c r="J100" s="62">
        <f t="shared" si="22"/>
        <v>0</v>
      </c>
      <c r="K100" s="62">
        <f t="shared" si="22"/>
        <v>0</v>
      </c>
      <c r="L100" s="62"/>
      <c r="M100" s="62"/>
      <c r="N100" s="62"/>
      <c r="O100" s="14"/>
      <c r="P100" s="14"/>
      <c r="Q100" s="14"/>
    </row>
    <row r="101" spans="1:17" x14ac:dyDescent="0.25">
      <c r="A101" s="11">
        <v>100</v>
      </c>
      <c r="B101" s="12">
        <v>0</v>
      </c>
      <c r="C101" s="12">
        <v>0</v>
      </c>
      <c r="D101" s="12">
        <v>0</v>
      </c>
      <c r="E101" s="13">
        <v>2</v>
      </c>
      <c r="F101" s="13">
        <v>0</v>
      </c>
      <c r="G101" s="13">
        <v>0</v>
      </c>
      <c r="H101" s="24">
        <f t="shared" si="23"/>
        <v>0</v>
      </c>
      <c r="I101" s="24">
        <f t="shared" si="24"/>
        <v>2.08</v>
      </c>
      <c r="J101" s="62">
        <f t="shared" si="22"/>
        <v>0</v>
      </c>
      <c r="K101" s="62">
        <f t="shared" si="22"/>
        <v>3.9755351681957185</v>
      </c>
      <c r="L101" s="62"/>
      <c r="M101" s="62"/>
      <c r="N101" s="62"/>
      <c r="O101" s="14"/>
      <c r="P101" s="14"/>
      <c r="Q101" s="14"/>
    </row>
    <row r="102" spans="1:17" x14ac:dyDescent="0.25">
      <c r="A102" s="11">
        <v>101</v>
      </c>
      <c r="B102" s="12">
        <v>4</v>
      </c>
      <c r="C102" s="12">
        <v>0</v>
      </c>
      <c r="D102" s="12">
        <v>0</v>
      </c>
      <c r="E102" s="13">
        <v>10</v>
      </c>
      <c r="F102" s="13">
        <v>0</v>
      </c>
      <c r="G102" s="13">
        <v>0</v>
      </c>
      <c r="H102" s="24">
        <f t="shared" si="23"/>
        <v>4.16</v>
      </c>
      <c r="I102" s="24">
        <f t="shared" si="24"/>
        <v>10.4</v>
      </c>
      <c r="J102" s="62">
        <f t="shared" si="22"/>
        <v>7.951070336391437</v>
      </c>
      <c r="K102" s="62">
        <f t="shared" si="22"/>
        <v>19.877675840978593</v>
      </c>
      <c r="L102" s="62"/>
      <c r="M102" s="62"/>
      <c r="N102" s="62"/>
      <c r="O102" s="14"/>
      <c r="P102" s="14"/>
      <c r="Q102" s="14"/>
    </row>
    <row r="103" spans="1:17" x14ac:dyDescent="0.25">
      <c r="A103" s="11">
        <v>102</v>
      </c>
      <c r="B103" s="12">
        <v>12</v>
      </c>
      <c r="C103" s="12">
        <v>0</v>
      </c>
      <c r="D103" s="12">
        <v>0</v>
      </c>
      <c r="E103" s="13">
        <v>20</v>
      </c>
      <c r="F103" s="13">
        <v>1</v>
      </c>
      <c r="G103" s="13">
        <v>6</v>
      </c>
      <c r="H103" s="24">
        <f t="shared" si="23"/>
        <v>12.48</v>
      </c>
      <c r="I103" s="24">
        <f t="shared" si="24"/>
        <v>28.112000000000002</v>
      </c>
      <c r="J103" s="62">
        <f t="shared" si="22"/>
        <v>23.853211009174313</v>
      </c>
      <c r="K103" s="62">
        <f t="shared" si="22"/>
        <v>53.730886850152913</v>
      </c>
      <c r="L103" s="62"/>
      <c r="M103" s="62"/>
      <c r="N103" s="62"/>
      <c r="O103" s="14"/>
      <c r="P103" s="14"/>
      <c r="Q103" s="14"/>
    </row>
    <row r="104" spans="1:17" x14ac:dyDescent="0.25">
      <c r="A104" s="11">
        <v>103</v>
      </c>
      <c r="B104" s="12">
        <v>10</v>
      </c>
      <c r="C104" s="12">
        <v>0</v>
      </c>
      <c r="D104" s="12">
        <v>14</v>
      </c>
      <c r="E104" s="13">
        <v>0</v>
      </c>
      <c r="F104" s="13">
        <v>0</v>
      </c>
      <c r="G104" s="13">
        <v>4</v>
      </c>
      <c r="H104" s="24">
        <f t="shared" si="23"/>
        <v>24.96</v>
      </c>
      <c r="I104" s="24">
        <f t="shared" si="24"/>
        <v>4.16</v>
      </c>
      <c r="J104" s="62">
        <f t="shared" si="22"/>
        <v>47.706422018348626</v>
      </c>
      <c r="K104" s="62">
        <f t="shared" si="22"/>
        <v>7.951070336391437</v>
      </c>
      <c r="L104" s="62"/>
      <c r="M104" s="62"/>
      <c r="N104" s="62"/>
      <c r="O104" s="14"/>
      <c r="P104" s="14"/>
      <c r="Q104" s="14"/>
    </row>
    <row r="105" spans="1:17" x14ac:dyDescent="0.25">
      <c r="A105" s="11">
        <v>104</v>
      </c>
      <c r="B105" s="12">
        <v>0</v>
      </c>
      <c r="C105" s="12">
        <v>0</v>
      </c>
      <c r="D105" s="12">
        <v>4</v>
      </c>
      <c r="E105" s="13">
        <v>0</v>
      </c>
      <c r="F105" s="13">
        <v>0</v>
      </c>
      <c r="G105" s="13">
        <v>0</v>
      </c>
      <c r="H105" s="24">
        <f t="shared" si="23"/>
        <v>4.16</v>
      </c>
      <c r="I105" s="24">
        <f t="shared" si="24"/>
        <v>0</v>
      </c>
      <c r="J105" s="62">
        <f t="shared" si="22"/>
        <v>7.951070336391437</v>
      </c>
      <c r="K105" s="62">
        <f t="shared" si="22"/>
        <v>0</v>
      </c>
      <c r="L105" s="62"/>
      <c r="M105" s="62"/>
      <c r="N105" s="62"/>
      <c r="O105" s="14"/>
      <c r="P105" s="14"/>
      <c r="Q105" s="14"/>
    </row>
    <row r="106" spans="1:17" x14ac:dyDescent="0.25">
      <c r="A106" s="11">
        <v>105</v>
      </c>
      <c r="B106" s="12">
        <v>0</v>
      </c>
      <c r="C106" s="12">
        <v>0</v>
      </c>
      <c r="D106" s="12">
        <v>0</v>
      </c>
      <c r="E106" s="13">
        <v>0</v>
      </c>
      <c r="F106" s="13">
        <v>0</v>
      </c>
      <c r="G106" s="13">
        <v>0</v>
      </c>
      <c r="H106" s="24">
        <f t="shared" si="23"/>
        <v>0</v>
      </c>
      <c r="I106" s="24">
        <f t="shared" si="24"/>
        <v>0</v>
      </c>
      <c r="J106" s="62">
        <f t="shared" si="22"/>
        <v>0</v>
      </c>
      <c r="K106" s="62">
        <f t="shared" si="22"/>
        <v>0</v>
      </c>
      <c r="L106" s="62"/>
      <c r="M106" s="62"/>
      <c r="N106" s="62"/>
      <c r="O106" s="14"/>
      <c r="P106" s="14"/>
      <c r="Q106" s="14"/>
    </row>
    <row r="107" spans="1:17" x14ac:dyDescent="0.25">
      <c r="A107" s="11">
        <v>106</v>
      </c>
      <c r="B107" s="12">
        <v>0</v>
      </c>
      <c r="C107" s="12">
        <v>0</v>
      </c>
      <c r="D107" s="12">
        <v>0</v>
      </c>
      <c r="E107" s="13">
        <v>0</v>
      </c>
      <c r="F107" s="13">
        <v>0</v>
      </c>
      <c r="G107" s="13">
        <v>0</v>
      </c>
      <c r="H107" s="24">
        <f t="shared" si="23"/>
        <v>0</v>
      </c>
      <c r="I107" s="24">
        <f t="shared" si="24"/>
        <v>0</v>
      </c>
      <c r="J107" s="62">
        <f t="shared" si="22"/>
        <v>0</v>
      </c>
      <c r="K107" s="62">
        <f t="shared" si="22"/>
        <v>0</v>
      </c>
      <c r="L107" s="62"/>
      <c r="M107" s="62"/>
      <c r="N107" s="62"/>
      <c r="O107" s="14"/>
      <c r="P107" s="14"/>
      <c r="Q107" s="14"/>
    </row>
    <row r="108" spans="1:17" x14ac:dyDescent="0.25">
      <c r="A108" s="11">
        <v>107</v>
      </c>
      <c r="B108" s="12">
        <v>0</v>
      </c>
      <c r="C108" s="12">
        <v>0</v>
      </c>
      <c r="D108" s="12">
        <v>0</v>
      </c>
      <c r="E108" s="13">
        <v>6</v>
      </c>
      <c r="F108" s="13">
        <v>0</v>
      </c>
      <c r="G108" s="13">
        <v>4</v>
      </c>
      <c r="H108" s="24">
        <f t="shared" si="23"/>
        <v>0</v>
      </c>
      <c r="I108" s="24">
        <f t="shared" si="24"/>
        <v>10.4</v>
      </c>
      <c r="J108" s="62">
        <f t="shared" si="22"/>
        <v>0</v>
      </c>
      <c r="K108" s="62">
        <f t="shared" si="22"/>
        <v>19.877675840978593</v>
      </c>
      <c r="L108" s="62"/>
      <c r="M108" s="62"/>
      <c r="N108" s="62"/>
      <c r="O108" s="14"/>
      <c r="P108" s="14"/>
      <c r="Q108" s="14"/>
    </row>
    <row r="109" spans="1:17" x14ac:dyDescent="0.25">
      <c r="A109" s="11">
        <v>108</v>
      </c>
      <c r="B109" s="12">
        <v>8</v>
      </c>
      <c r="C109" s="12">
        <v>0</v>
      </c>
      <c r="D109" s="12">
        <v>4</v>
      </c>
      <c r="E109" s="13">
        <v>20</v>
      </c>
      <c r="F109" s="13">
        <v>8</v>
      </c>
      <c r="G109" s="13">
        <v>20</v>
      </c>
      <c r="H109" s="24">
        <f t="shared" si="23"/>
        <v>12.48</v>
      </c>
      <c r="I109" s="24">
        <f t="shared" si="24"/>
        <v>50.176000000000002</v>
      </c>
      <c r="J109" s="62">
        <f t="shared" si="22"/>
        <v>23.853211009174313</v>
      </c>
      <c r="K109" s="62">
        <f t="shared" si="22"/>
        <v>95.902140672782878</v>
      </c>
      <c r="L109" s="77" t="s">
        <v>33</v>
      </c>
      <c r="M109" s="77" t="s">
        <v>34</v>
      </c>
      <c r="N109" s="62"/>
      <c r="O109" s="14"/>
      <c r="P109" s="14"/>
      <c r="Q109" s="14"/>
    </row>
    <row r="110" spans="1:17" x14ac:dyDescent="0.25">
      <c r="A110" s="11">
        <v>109</v>
      </c>
      <c r="B110" s="74">
        <v>0</v>
      </c>
      <c r="C110" s="74">
        <v>0</v>
      </c>
      <c r="D110" s="74">
        <v>0</v>
      </c>
      <c r="E110" s="75">
        <v>0</v>
      </c>
      <c r="F110" s="75">
        <v>0</v>
      </c>
      <c r="G110" s="75">
        <v>0</v>
      </c>
      <c r="H110" s="79">
        <f t="shared" ref="H110:H121" si="25">B110*$X$12/20+C110*$Y$12/10+D110*$X$12/20</f>
        <v>0</v>
      </c>
      <c r="I110" s="79">
        <f>E110*$X$12/20+F110*$Y$12/10+G110*$X$12/20</f>
        <v>0</v>
      </c>
      <c r="J110" s="62">
        <f>100*H110/$Z$12</f>
        <v>0</v>
      </c>
      <c r="K110" s="62">
        <f>100*I110/$Z$12</f>
        <v>0</v>
      </c>
      <c r="L110" s="77">
        <f>J110</f>
        <v>0</v>
      </c>
      <c r="M110" s="77">
        <f>J116</f>
        <v>0</v>
      </c>
      <c r="N110" s="62"/>
      <c r="O110" s="14"/>
      <c r="P110" s="14"/>
      <c r="Q110" s="14"/>
    </row>
    <row r="111" spans="1:17" x14ac:dyDescent="0.25">
      <c r="A111" s="11">
        <v>110</v>
      </c>
      <c r="B111" s="74">
        <v>0</v>
      </c>
      <c r="C111" s="74">
        <v>0</v>
      </c>
      <c r="D111" s="74">
        <v>0</v>
      </c>
      <c r="E111" s="75">
        <v>0</v>
      </c>
      <c r="F111" s="75">
        <v>0</v>
      </c>
      <c r="G111" s="75">
        <v>0</v>
      </c>
      <c r="H111" s="79">
        <f t="shared" si="25"/>
        <v>0</v>
      </c>
      <c r="I111" s="79">
        <f t="shared" ref="I111:I121" si="26">E111*$X$12/20+F111*$Y$12/10+G111*$X$12/20</f>
        <v>0</v>
      </c>
      <c r="J111" s="62">
        <f t="shared" ref="J111:K121" si="27">100*H111/$Z$12</f>
        <v>0</v>
      </c>
      <c r="K111" s="62">
        <f t="shared" si="27"/>
        <v>0</v>
      </c>
      <c r="L111" s="77">
        <f>K110</f>
        <v>0</v>
      </c>
      <c r="M111" s="77">
        <f>K116</f>
        <v>0</v>
      </c>
      <c r="N111" s="62"/>
      <c r="O111" s="14"/>
      <c r="P111" s="14"/>
      <c r="Q111" s="14"/>
    </row>
    <row r="112" spans="1:17" x14ac:dyDescent="0.25">
      <c r="A112" s="11">
        <v>111</v>
      </c>
      <c r="B112" s="74">
        <v>0</v>
      </c>
      <c r="C112" s="74">
        <v>0</v>
      </c>
      <c r="D112" s="74">
        <v>0</v>
      </c>
      <c r="E112" s="75">
        <v>0</v>
      </c>
      <c r="F112" s="75">
        <v>0</v>
      </c>
      <c r="G112" s="75">
        <v>0</v>
      </c>
      <c r="H112" s="79">
        <f t="shared" si="25"/>
        <v>0</v>
      </c>
      <c r="I112" s="79">
        <f t="shared" si="26"/>
        <v>0</v>
      </c>
      <c r="J112" s="62">
        <f t="shared" si="27"/>
        <v>0</v>
      </c>
      <c r="K112" s="62">
        <f t="shared" si="27"/>
        <v>0</v>
      </c>
      <c r="L112" s="77">
        <f>J111</f>
        <v>0</v>
      </c>
      <c r="M112" s="77">
        <f>J117</f>
        <v>0</v>
      </c>
      <c r="N112" s="62"/>
      <c r="O112" s="14"/>
      <c r="P112" s="14"/>
      <c r="Q112" s="14"/>
    </row>
    <row r="113" spans="1:24" x14ac:dyDescent="0.25">
      <c r="A113" s="11">
        <v>112</v>
      </c>
      <c r="B113" s="74">
        <v>0</v>
      </c>
      <c r="C113" s="74">
        <v>0</v>
      </c>
      <c r="D113" s="74">
        <v>0</v>
      </c>
      <c r="E113" s="75">
        <v>0</v>
      </c>
      <c r="F113" s="75">
        <v>0</v>
      </c>
      <c r="G113" s="75">
        <v>0</v>
      </c>
      <c r="H113" s="79">
        <f t="shared" si="25"/>
        <v>0</v>
      </c>
      <c r="I113" s="79">
        <f t="shared" si="26"/>
        <v>0</v>
      </c>
      <c r="J113" s="62">
        <f t="shared" si="27"/>
        <v>0</v>
      </c>
      <c r="K113" s="62">
        <f t="shared" si="27"/>
        <v>0</v>
      </c>
      <c r="L113" s="77">
        <f>K111</f>
        <v>0</v>
      </c>
      <c r="M113" s="77">
        <f>K117</f>
        <v>0</v>
      </c>
      <c r="N113" s="62"/>
      <c r="O113" s="14"/>
      <c r="P113" s="14"/>
      <c r="Q113" s="14"/>
    </row>
    <row r="114" spans="1:24" x14ac:dyDescent="0.25">
      <c r="A114" s="11">
        <v>113</v>
      </c>
      <c r="B114" s="74">
        <v>0</v>
      </c>
      <c r="C114" s="74">
        <v>0</v>
      </c>
      <c r="D114" s="74">
        <v>0</v>
      </c>
      <c r="E114" s="75">
        <v>0</v>
      </c>
      <c r="F114" s="75">
        <v>0</v>
      </c>
      <c r="G114" s="75">
        <v>0</v>
      </c>
      <c r="H114" s="79">
        <f t="shared" si="25"/>
        <v>0</v>
      </c>
      <c r="I114" s="79">
        <f t="shared" si="26"/>
        <v>0</v>
      </c>
      <c r="J114" s="62">
        <f t="shared" si="27"/>
        <v>0</v>
      </c>
      <c r="K114" s="62">
        <f t="shared" si="27"/>
        <v>0</v>
      </c>
      <c r="L114" s="77">
        <f>J112</f>
        <v>0</v>
      </c>
      <c r="M114" s="77">
        <f>J118</f>
        <v>0</v>
      </c>
      <c r="N114" s="62"/>
      <c r="O114" s="14"/>
      <c r="P114" s="14"/>
      <c r="Q114" s="14"/>
      <c r="X114" t="s">
        <v>50</v>
      </c>
    </row>
    <row r="115" spans="1:24" x14ac:dyDescent="0.25">
      <c r="A115" s="11">
        <v>114</v>
      </c>
      <c r="B115" s="74">
        <v>0</v>
      </c>
      <c r="C115" s="74">
        <v>0</v>
      </c>
      <c r="D115" s="74">
        <v>0</v>
      </c>
      <c r="E115" s="75">
        <v>20</v>
      </c>
      <c r="F115" s="75">
        <v>4</v>
      </c>
      <c r="G115" s="75">
        <v>20</v>
      </c>
      <c r="H115" s="79">
        <f t="shared" si="25"/>
        <v>0</v>
      </c>
      <c r="I115" s="79">
        <f t="shared" si="26"/>
        <v>61.431200000000004</v>
      </c>
      <c r="J115" s="62">
        <f t="shared" si="27"/>
        <v>0</v>
      </c>
      <c r="K115" s="62">
        <f t="shared" si="27"/>
        <v>76.143682292570475</v>
      </c>
      <c r="L115" s="77">
        <f>K112</f>
        <v>0</v>
      </c>
      <c r="M115" s="77">
        <f>K118</f>
        <v>0</v>
      </c>
      <c r="N115" s="62"/>
      <c r="O115" s="14"/>
      <c r="P115" s="14"/>
      <c r="Q115" s="14"/>
    </row>
    <row r="116" spans="1:24" x14ac:dyDescent="0.25">
      <c r="A116" s="11">
        <v>115</v>
      </c>
      <c r="B116" s="74">
        <v>0</v>
      </c>
      <c r="C116" s="74">
        <v>0</v>
      </c>
      <c r="D116" s="74">
        <v>0</v>
      </c>
      <c r="E116" s="75">
        <v>0</v>
      </c>
      <c r="F116" s="75">
        <v>0</v>
      </c>
      <c r="G116" s="75">
        <v>0</v>
      </c>
      <c r="H116" s="79">
        <f t="shared" si="25"/>
        <v>0</v>
      </c>
      <c r="I116" s="79">
        <f t="shared" si="26"/>
        <v>0</v>
      </c>
      <c r="J116" s="62">
        <f t="shared" si="27"/>
        <v>0</v>
      </c>
      <c r="K116" s="62">
        <f t="shared" si="27"/>
        <v>0</v>
      </c>
      <c r="L116" s="77">
        <f>J113</f>
        <v>0</v>
      </c>
      <c r="M116" s="77">
        <f>J119</f>
        <v>0</v>
      </c>
      <c r="N116" s="62"/>
      <c r="O116" s="14"/>
      <c r="P116" s="14"/>
      <c r="Q116" s="14"/>
    </row>
    <row r="117" spans="1:24" x14ac:dyDescent="0.25">
      <c r="A117" s="11">
        <v>116</v>
      </c>
      <c r="B117" s="74">
        <v>0</v>
      </c>
      <c r="C117" s="74">
        <v>0</v>
      </c>
      <c r="D117" s="74">
        <v>0</v>
      </c>
      <c r="E117" s="75">
        <v>0</v>
      </c>
      <c r="F117" s="75">
        <v>0</v>
      </c>
      <c r="G117" s="75">
        <v>0</v>
      </c>
      <c r="H117" s="79">
        <f t="shared" si="25"/>
        <v>0</v>
      </c>
      <c r="I117" s="79">
        <f t="shared" si="26"/>
        <v>0</v>
      </c>
      <c r="J117" s="62">
        <f t="shared" si="27"/>
        <v>0</v>
      </c>
      <c r="K117" s="62">
        <f t="shared" si="27"/>
        <v>0</v>
      </c>
      <c r="L117" s="77">
        <f>K113</f>
        <v>0</v>
      </c>
      <c r="M117" s="77">
        <f>K119</f>
        <v>0</v>
      </c>
      <c r="N117" s="62"/>
      <c r="O117" s="14"/>
      <c r="P117" s="14"/>
      <c r="Q117" s="14"/>
    </row>
    <row r="118" spans="1:24" x14ac:dyDescent="0.25">
      <c r="A118" s="11">
        <v>117</v>
      </c>
      <c r="B118" s="74">
        <v>0</v>
      </c>
      <c r="C118" s="74">
        <v>0</v>
      </c>
      <c r="D118" s="74">
        <v>0</v>
      </c>
      <c r="E118" s="75">
        <v>0</v>
      </c>
      <c r="F118" s="75">
        <v>0</v>
      </c>
      <c r="G118" s="75">
        <v>0</v>
      </c>
      <c r="H118" s="79">
        <f t="shared" si="25"/>
        <v>0</v>
      </c>
      <c r="I118" s="79">
        <f t="shared" si="26"/>
        <v>0</v>
      </c>
      <c r="J118" s="62">
        <f t="shared" si="27"/>
        <v>0</v>
      </c>
      <c r="K118" s="62">
        <f t="shared" si="27"/>
        <v>0</v>
      </c>
      <c r="L118" s="77">
        <f>J114</f>
        <v>0</v>
      </c>
      <c r="M118" s="77">
        <f>J120</f>
        <v>0</v>
      </c>
      <c r="N118" s="62"/>
      <c r="O118" s="14"/>
      <c r="P118" s="14"/>
      <c r="Q118" s="14"/>
    </row>
    <row r="119" spans="1:24" x14ac:dyDescent="0.25">
      <c r="A119" s="11">
        <v>118</v>
      </c>
      <c r="B119" s="74">
        <v>0</v>
      </c>
      <c r="C119" s="74">
        <v>0</v>
      </c>
      <c r="D119" s="74">
        <v>0</v>
      </c>
      <c r="E119" s="75">
        <v>0</v>
      </c>
      <c r="F119" s="75">
        <v>0</v>
      </c>
      <c r="G119" s="75">
        <v>0</v>
      </c>
      <c r="H119" s="79">
        <f t="shared" si="25"/>
        <v>0</v>
      </c>
      <c r="I119" s="79">
        <f t="shared" si="26"/>
        <v>0</v>
      </c>
      <c r="J119" s="62">
        <f t="shared" si="27"/>
        <v>0</v>
      </c>
      <c r="K119" s="62">
        <f t="shared" si="27"/>
        <v>0</v>
      </c>
      <c r="L119" s="77">
        <f>K114</f>
        <v>0</v>
      </c>
      <c r="M119" s="77">
        <f>K120</f>
        <v>0</v>
      </c>
      <c r="N119" s="62"/>
      <c r="O119" s="14"/>
      <c r="P119" s="14"/>
      <c r="Q119" s="14"/>
      <c r="X119" t="s">
        <v>51</v>
      </c>
    </row>
    <row r="120" spans="1:24" x14ac:dyDescent="0.25">
      <c r="A120" s="11">
        <v>119</v>
      </c>
      <c r="B120" s="74">
        <v>0</v>
      </c>
      <c r="C120" s="74">
        <v>0</v>
      </c>
      <c r="D120" s="74">
        <v>0</v>
      </c>
      <c r="E120" s="75">
        <v>0</v>
      </c>
      <c r="F120" s="75">
        <v>0</v>
      </c>
      <c r="G120" s="75">
        <v>0</v>
      </c>
      <c r="H120" s="79">
        <f t="shared" si="25"/>
        <v>0</v>
      </c>
      <c r="I120" s="79">
        <f t="shared" si="26"/>
        <v>0</v>
      </c>
      <c r="J120" s="62">
        <f t="shared" si="27"/>
        <v>0</v>
      </c>
      <c r="K120" s="62">
        <f t="shared" si="27"/>
        <v>0</v>
      </c>
      <c r="L120" s="77">
        <f>J115</f>
        <v>0</v>
      </c>
      <c r="M120" s="77">
        <f>J121</f>
        <v>0</v>
      </c>
      <c r="N120" s="62"/>
      <c r="O120" s="14"/>
      <c r="P120" s="14"/>
      <c r="Q120" s="14"/>
    </row>
    <row r="121" spans="1:24" x14ac:dyDescent="0.25">
      <c r="A121" s="11">
        <v>120</v>
      </c>
      <c r="B121" s="74">
        <v>0</v>
      </c>
      <c r="C121" s="74">
        <v>0</v>
      </c>
      <c r="D121" s="74">
        <v>0</v>
      </c>
      <c r="E121" s="75">
        <v>16</v>
      </c>
      <c r="F121" s="75">
        <v>1</v>
      </c>
      <c r="G121" s="75">
        <v>8</v>
      </c>
      <c r="H121" s="79">
        <f t="shared" si="25"/>
        <v>0</v>
      </c>
      <c r="I121" s="79">
        <f t="shared" si="26"/>
        <v>32.367800000000003</v>
      </c>
      <c r="J121" s="62">
        <f t="shared" si="27"/>
        <v>0</v>
      </c>
      <c r="K121" s="62">
        <f t="shared" si="27"/>
        <v>40.119735243808726</v>
      </c>
      <c r="L121" s="77">
        <f>K115</f>
        <v>76.143682292570475</v>
      </c>
      <c r="M121" s="77">
        <f>K121</f>
        <v>40.119735243808726</v>
      </c>
      <c r="N121" s="62"/>
      <c r="O121" s="14"/>
      <c r="P121" s="14"/>
      <c r="Q121" s="14"/>
    </row>
    <row r="122" spans="1:24" x14ac:dyDescent="0.25">
      <c r="A122" s="73">
        <v>121</v>
      </c>
      <c r="B122" s="74">
        <v>0</v>
      </c>
      <c r="C122" s="74">
        <v>0</v>
      </c>
      <c r="D122" s="74">
        <v>0</v>
      </c>
      <c r="E122" s="75">
        <v>0</v>
      </c>
      <c r="F122" s="75">
        <v>0</v>
      </c>
      <c r="G122" s="75">
        <v>0</v>
      </c>
      <c r="H122" s="80">
        <f t="shared" ref="H122:H132" si="28">B122*$X$11/20+C122*$Y$11/10+D122*$X$11/20</f>
        <v>0</v>
      </c>
      <c r="I122" s="80">
        <f>E122*$X$11/20+F122*$Y$11/10+G122*$X$11/20</f>
        <v>0</v>
      </c>
      <c r="J122" s="62">
        <f>100*H122/$Z$11</f>
        <v>0</v>
      </c>
      <c r="K122" s="62">
        <f>100*I122/$Z$11</f>
        <v>0</v>
      </c>
      <c r="L122" s="77"/>
      <c r="M122" s="77"/>
      <c r="N122" s="62"/>
      <c r="O122" s="14"/>
      <c r="P122" s="14"/>
      <c r="Q122" s="14"/>
    </row>
    <row r="123" spans="1:24" x14ac:dyDescent="0.25">
      <c r="A123" s="73">
        <v>122</v>
      </c>
      <c r="B123" s="74">
        <v>0</v>
      </c>
      <c r="C123" s="74">
        <v>0</v>
      </c>
      <c r="D123" s="74">
        <v>0</v>
      </c>
      <c r="E123" s="75">
        <v>2</v>
      </c>
      <c r="F123" s="75">
        <v>0</v>
      </c>
      <c r="G123" s="75">
        <v>0</v>
      </c>
      <c r="H123" s="80">
        <f t="shared" si="28"/>
        <v>0</v>
      </c>
      <c r="I123" s="80">
        <f t="shared" ref="I123:I132" si="29">E123*$X$11/20+F123*$Y$11/10+G123*$X$11/20</f>
        <v>2.286</v>
      </c>
      <c r="J123" s="62">
        <f t="shared" ref="J123:K132" si="30">100*H123/$Z$11</f>
        <v>0</v>
      </c>
      <c r="K123" s="62">
        <f t="shared" si="30"/>
        <v>3.1536254276569915</v>
      </c>
      <c r="L123" s="77" t="s">
        <v>35</v>
      </c>
      <c r="M123" s="77" t="s">
        <v>36</v>
      </c>
      <c r="N123" s="62"/>
      <c r="O123" s="14"/>
      <c r="P123" s="14"/>
      <c r="Q123" s="14"/>
    </row>
    <row r="124" spans="1:24" x14ac:dyDescent="0.25">
      <c r="A124" s="73">
        <v>123</v>
      </c>
      <c r="B124" s="74">
        <v>2</v>
      </c>
      <c r="C124" s="74">
        <v>0</v>
      </c>
      <c r="D124" s="74">
        <v>0</v>
      </c>
      <c r="E124" s="75">
        <v>0</v>
      </c>
      <c r="F124" s="75">
        <v>0</v>
      </c>
      <c r="G124" s="75">
        <v>0</v>
      </c>
      <c r="H124" s="80">
        <f t="shared" si="28"/>
        <v>2.286</v>
      </c>
      <c r="I124" s="80">
        <f t="shared" si="29"/>
        <v>0</v>
      </c>
      <c r="J124" s="62">
        <f t="shared" si="30"/>
        <v>3.1536254276569915</v>
      </c>
      <c r="K124" s="62">
        <f t="shared" si="30"/>
        <v>0</v>
      </c>
      <c r="L124" s="77">
        <f>J122</f>
        <v>0</v>
      </c>
      <c r="M124" s="77">
        <f>J128</f>
        <v>0</v>
      </c>
      <c r="N124" s="62"/>
      <c r="O124" s="14"/>
      <c r="P124" s="14"/>
      <c r="Q124" s="14"/>
      <c r="X124" t="s">
        <v>48</v>
      </c>
    </row>
    <row r="125" spans="1:24" x14ac:dyDescent="0.25">
      <c r="A125" s="73">
        <v>124</v>
      </c>
      <c r="B125" s="74">
        <v>0</v>
      </c>
      <c r="C125" s="74">
        <v>0</v>
      </c>
      <c r="D125" s="74">
        <v>0</v>
      </c>
      <c r="E125" s="75">
        <v>0</v>
      </c>
      <c r="F125" s="75">
        <v>0</v>
      </c>
      <c r="G125" s="75">
        <v>0</v>
      </c>
      <c r="H125" s="80">
        <f t="shared" si="28"/>
        <v>0</v>
      </c>
      <c r="I125" s="80">
        <f t="shared" si="29"/>
        <v>0</v>
      </c>
      <c r="J125" s="62">
        <f t="shared" si="30"/>
        <v>0</v>
      </c>
      <c r="K125" s="62">
        <f t="shared" si="30"/>
        <v>0</v>
      </c>
      <c r="L125" s="77">
        <f>K122</f>
        <v>0</v>
      </c>
      <c r="M125" s="77">
        <f>K128</f>
        <v>0</v>
      </c>
      <c r="N125" s="62"/>
      <c r="O125" s="14"/>
      <c r="P125" s="14"/>
      <c r="Q125" s="14"/>
    </row>
    <row r="126" spans="1:24" x14ac:dyDescent="0.25">
      <c r="A126" s="73">
        <v>125</v>
      </c>
      <c r="B126" s="74">
        <v>0</v>
      </c>
      <c r="C126" s="74">
        <v>0</v>
      </c>
      <c r="D126" s="74">
        <v>0</v>
      </c>
      <c r="E126" s="75">
        <v>0</v>
      </c>
      <c r="F126" s="75">
        <v>0</v>
      </c>
      <c r="G126" s="75">
        <v>0</v>
      </c>
      <c r="H126" s="80">
        <f t="shared" si="28"/>
        <v>0</v>
      </c>
      <c r="I126" s="80">
        <f t="shared" si="29"/>
        <v>0</v>
      </c>
      <c r="J126" s="62">
        <f t="shared" si="30"/>
        <v>0</v>
      </c>
      <c r="K126" s="62">
        <f t="shared" si="30"/>
        <v>0</v>
      </c>
      <c r="L126" s="77">
        <f>J123</f>
        <v>0</v>
      </c>
      <c r="M126" s="77">
        <f>J129</f>
        <v>0</v>
      </c>
      <c r="N126" s="62"/>
      <c r="O126" s="14"/>
      <c r="P126" s="14"/>
      <c r="Q126" s="14"/>
    </row>
    <row r="127" spans="1:24" x14ac:dyDescent="0.25">
      <c r="A127" s="73">
        <v>126</v>
      </c>
      <c r="B127" s="74">
        <v>0</v>
      </c>
      <c r="C127" s="74">
        <v>0</v>
      </c>
      <c r="D127" s="74">
        <v>0</v>
      </c>
      <c r="E127" s="75">
        <v>20</v>
      </c>
      <c r="F127" s="75">
        <v>8</v>
      </c>
      <c r="G127" s="75">
        <v>20</v>
      </c>
      <c r="H127" s="80">
        <f t="shared" si="28"/>
        <v>0</v>
      </c>
      <c r="I127" s="80">
        <f t="shared" si="29"/>
        <v>67.134399999999999</v>
      </c>
      <c r="J127" s="62">
        <f t="shared" si="30"/>
        <v>0</v>
      </c>
      <c r="K127" s="62">
        <f t="shared" si="30"/>
        <v>92.614501710627962</v>
      </c>
      <c r="L127" s="77">
        <f>K123</f>
        <v>3.1536254276569915</v>
      </c>
      <c r="M127" s="77">
        <f>K129</f>
        <v>0</v>
      </c>
      <c r="N127" s="62"/>
      <c r="O127" s="14"/>
      <c r="P127" s="14"/>
      <c r="Q127" s="14"/>
    </row>
    <row r="128" spans="1:24" x14ac:dyDescent="0.25">
      <c r="A128" s="73">
        <v>127</v>
      </c>
      <c r="B128" s="74">
        <v>0</v>
      </c>
      <c r="C128" s="74">
        <v>0</v>
      </c>
      <c r="D128" s="74">
        <v>0</v>
      </c>
      <c r="E128" s="75">
        <v>0</v>
      </c>
      <c r="F128" s="75">
        <v>0</v>
      </c>
      <c r="G128" s="75">
        <v>0</v>
      </c>
      <c r="H128" s="80">
        <f t="shared" si="28"/>
        <v>0</v>
      </c>
      <c r="I128" s="80">
        <f t="shared" si="29"/>
        <v>0</v>
      </c>
      <c r="J128" s="62">
        <f t="shared" si="30"/>
        <v>0</v>
      </c>
      <c r="K128" s="62">
        <f t="shared" si="30"/>
        <v>0</v>
      </c>
      <c r="L128" s="77">
        <f>J124</f>
        <v>3.1536254276569915</v>
      </c>
      <c r="M128" s="77">
        <f>J130</f>
        <v>0</v>
      </c>
      <c r="N128" s="62"/>
      <c r="O128" s="14"/>
      <c r="P128" s="14"/>
      <c r="Q128" s="14"/>
    </row>
    <row r="129" spans="1:24" x14ac:dyDescent="0.25">
      <c r="A129" s="73">
        <v>128</v>
      </c>
      <c r="B129" s="74">
        <v>0</v>
      </c>
      <c r="C129" s="74">
        <v>0</v>
      </c>
      <c r="D129" s="74">
        <v>0</v>
      </c>
      <c r="E129" s="75">
        <v>0</v>
      </c>
      <c r="F129" s="75">
        <v>0</v>
      </c>
      <c r="G129" s="75">
        <v>0</v>
      </c>
      <c r="H129" s="80">
        <f t="shared" si="28"/>
        <v>0</v>
      </c>
      <c r="I129" s="80">
        <f t="shared" si="29"/>
        <v>0</v>
      </c>
      <c r="J129" s="62">
        <f t="shared" si="30"/>
        <v>0</v>
      </c>
      <c r="K129" s="62">
        <f t="shared" si="30"/>
        <v>0</v>
      </c>
      <c r="L129" s="77">
        <f>K124</f>
        <v>0</v>
      </c>
      <c r="M129" s="77">
        <f>K130</f>
        <v>0</v>
      </c>
      <c r="N129" s="62"/>
      <c r="O129" s="14"/>
      <c r="P129" s="14"/>
      <c r="Q129" s="14"/>
      <c r="X129" t="s">
        <v>49</v>
      </c>
    </row>
    <row r="130" spans="1:24" x14ac:dyDescent="0.25">
      <c r="A130" s="73">
        <v>129</v>
      </c>
      <c r="B130" s="74">
        <v>0</v>
      </c>
      <c r="C130" s="74">
        <v>0</v>
      </c>
      <c r="D130" s="74">
        <v>0</v>
      </c>
      <c r="E130" s="75">
        <v>0</v>
      </c>
      <c r="F130" s="75">
        <v>0</v>
      </c>
      <c r="G130" s="75">
        <v>0</v>
      </c>
      <c r="H130" s="80">
        <f t="shared" si="28"/>
        <v>0</v>
      </c>
      <c r="I130" s="80">
        <f t="shared" si="29"/>
        <v>0</v>
      </c>
      <c r="J130" s="62">
        <f t="shared" si="30"/>
        <v>0</v>
      </c>
      <c r="K130" s="62">
        <f t="shared" si="30"/>
        <v>0</v>
      </c>
      <c r="L130" s="77">
        <f>J125</f>
        <v>0</v>
      </c>
      <c r="M130" s="77">
        <f>J131</f>
        <v>0</v>
      </c>
      <c r="N130" s="62"/>
      <c r="O130" s="14"/>
      <c r="P130" s="14"/>
      <c r="Q130" s="14"/>
    </row>
    <row r="131" spans="1:24" x14ac:dyDescent="0.25">
      <c r="A131" s="73">
        <v>130</v>
      </c>
      <c r="B131" s="74">
        <v>0</v>
      </c>
      <c r="C131" s="74">
        <v>0</v>
      </c>
      <c r="D131" s="74">
        <v>0</v>
      </c>
      <c r="E131" s="75">
        <v>0</v>
      </c>
      <c r="F131" s="75">
        <v>0</v>
      </c>
      <c r="G131" s="75">
        <v>0</v>
      </c>
      <c r="H131" s="80">
        <f t="shared" si="28"/>
        <v>0</v>
      </c>
      <c r="I131" s="80">
        <f t="shared" si="29"/>
        <v>0</v>
      </c>
      <c r="J131" s="62">
        <f t="shared" si="30"/>
        <v>0</v>
      </c>
      <c r="K131" s="62">
        <f t="shared" si="30"/>
        <v>0</v>
      </c>
      <c r="L131" s="77">
        <f>K125</f>
        <v>0</v>
      </c>
      <c r="M131" s="77">
        <f>K131</f>
        <v>0</v>
      </c>
      <c r="N131" s="62"/>
      <c r="O131" s="14"/>
      <c r="P131" s="14"/>
      <c r="Q131" s="14"/>
    </row>
    <row r="132" spans="1:24" x14ac:dyDescent="0.25">
      <c r="A132" s="73">
        <v>131</v>
      </c>
      <c r="B132" s="74">
        <v>0</v>
      </c>
      <c r="C132" s="74">
        <v>0</v>
      </c>
      <c r="D132" s="74">
        <v>0</v>
      </c>
      <c r="E132" s="75">
        <v>0</v>
      </c>
      <c r="F132" s="75">
        <v>0</v>
      </c>
      <c r="G132" s="75">
        <v>0</v>
      </c>
      <c r="H132" s="80">
        <f t="shared" si="28"/>
        <v>0</v>
      </c>
      <c r="I132" s="80">
        <f t="shared" si="29"/>
        <v>0</v>
      </c>
      <c r="J132" s="62">
        <f t="shared" si="30"/>
        <v>0</v>
      </c>
      <c r="K132" s="62">
        <f t="shared" si="30"/>
        <v>0</v>
      </c>
      <c r="L132" s="77">
        <f>J126</f>
        <v>0</v>
      </c>
      <c r="M132" s="77">
        <f>J132</f>
        <v>0</v>
      </c>
      <c r="N132" s="62"/>
      <c r="O132" s="14" t="s">
        <v>37</v>
      </c>
      <c r="P132" s="14" t="s">
        <v>38</v>
      </c>
      <c r="Q132" s="14"/>
    </row>
    <row r="133" spans="1:24" x14ac:dyDescent="0.25">
      <c r="A133" s="73">
        <v>132</v>
      </c>
      <c r="B133" s="74">
        <v>0</v>
      </c>
      <c r="C133" s="74">
        <v>0</v>
      </c>
      <c r="D133" s="74">
        <v>0</v>
      </c>
      <c r="E133" s="75">
        <v>20</v>
      </c>
      <c r="F133" s="75">
        <v>8</v>
      </c>
      <c r="G133" s="75">
        <v>20</v>
      </c>
      <c r="H133" s="82">
        <f t="shared" ref="H133:H144" si="31">B133*$X$10/20+C133*$Y$10/10+D133*$X$10/20</f>
        <v>0</v>
      </c>
      <c r="I133" s="82">
        <f>E133*$X$10/20+F133*$Y$10/10+G133*$X$10/20</f>
        <v>55.219999999999992</v>
      </c>
      <c r="J133" s="62">
        <f>100*H133/$Z$10</f>
        <v>0</v>
      </c>
      <c r="K133" s="62">
        <f>100*I133/$Z$10</f>
        <v>92.302549101546163</v>
      </c>
      <c r="L133" s="77">
        <f>K126</f>
        <v>0</v>
      </c>
      <c r="M133" s="77">
        <f>K132</f>
        <v>0</v>
      </c>
      <c r="N133" s="62"/>
      <c r="O133" s="14">
        <f>J134</f>
        <v>0</v>
      </c>
      <c r="P133" s="14">
        <f>J140</f>
        <v>0</v>
      </c>
      <c r="Q133" s="14"/>
    </row>
    <row r="134" spans="1:24" x14ac:dyDescent="0.25">
      <c r="A134" s="67">
        <v>133</v>
      </c>
      <c r="B134" s="68">
        <v>0</v>
      </c>
      <c r="C134" s="68">
        <v>0</v>
      </c>
      <c r="D134" s="68">
        <v>0</v>
      </c>
      <c r="E134" s="66">
        <v>4</v>
      </c>
      <c r="F134" s="66">
        <v>0</v>
      </c>
      <c r="G134" s="66">
        <v>0</v>
      </c>
      <c r="H134" s="81">
        <f t="shared" si="31"/>
        <v>0</v>
      </c>
      <c r="I134" s="81">
        <f t="shared" ref="I134:I144" si="32">E134*$X$10/20+F134*$Y$10/10+G134*$X$10/20</f>
        <v>3.6799999999999997</v>
      </c>
      <c r="J134" s="71">
        <f t="shared" ref="J134:K144" si="33">100*H134/$Z$10</f>
        <v>0</v>
      </c>
      <c r="K134" s="71">
        <f t="shared" si="33"/>
        <v>6.1512745507730884</v>
      </c>
      <c r="L134" s="77">
        <f>J127</f>
        <v>0</v>
      </c>
      <c r="M134" s="77">
        <f>J133</f>
        <v>0</v>
      </c>
      <c r="N134" s="62"/>
      <c r="O134" s="14">
        <f>K134</f>
        <v>6.1512745507730884</v>
      </c>
      <c r="P134" s="14">
        <f>K140</f>
        <v>0</v>
      </c>
      <c r="Q134" s="14"/>
      <c r="X134" t="s">
        <v>46</v>
      </c>
    </row>
    <row r="135" spans="1:24" x14ac:dyDescent="0.25">
      <c r="A135" s="73">
        <v>134</v>
      </c>
      <c r="B135" s="74">
        <v>4</v>
      </c>
      <c r="C135" s="74">
        <v>0</v>
      </c>
      <c r="D135" s="74">
        <v>0</v>
      </c>
      <c r="E135" s="75">
        <v>16</v>
      </c>
      <c r="F135" s="75">
        <v>1</v>
      </c>
      <c r="G135" s="75">
        <v>14</v>
      </c>
      <c r="H135" s="82">
        <f t="shared" si="31"/>
        <v>3.6799999999999997</v>
      </c>
      <c r="I135" s="82">
        <f t="shared" si="32"/>
        <v>29.902499999999996</v>
      </c>
      <c r="J135" s="62">
        <f t="shared" si="33"/>
        <v>6.1512745507730884</v>
      </c>
      <c r="K135" s="62">
        <f t="shared" si="33"/>
        <v>49.983284580025071</v>
      </c>
      <c r="L135" s="77">
        <f>K127</f>
        <v>92.614501710627962</v>
      </c>
      <c r="M135" s="77">
        <f>K133</f>
        <v>92.302549101546163</v>
      </c>
      <c r="N135" s="62"/>
      <c r="O135" s="14">
        <f>J135</f>
        <v>6.1512745507730884</v>
      </c>
      <c r="P135" s="14">
        <f>J141</f>
        <v>0</v>
      </c>
      <c r="Q135" s="14"/>
    </row>
    <row r="136" spans="1:24" x14ac:dyDescent="0.25">
      <c r="A136" s="73">
        <v>135</v>
      </c>
      <c r="B136" s="74">
        <v>16</v>
      </c>
      <c r="C136" s="74">
        <v>1</v>
      </c>
      <c r="D136" s="74">
        <v>12</v>
      </c>
      <c r="E136" s="75">
        <v>12</v>
      </c>
      <c r="F136" s="75">
        <v>1</v>
      </c>
      <c r="G136" s="75">
        <v>12</v>
      </c>
      <c r="H136" s="82">
        <f t="shared" si="31"/>
        <v>28.062499999999996</v>
      </c>
      <c r="I136" s="82">
        <f t="shared" si="32"/>
        <v>24.3825</v>
      </c>
      <c r="J136" s="62">
        <f t="shared" si="33"/>
        <v>46.907647304638523</v>
      </c>
      <c r="K136" s="62">
        <f t="shared" si="33"/>
        <v>40.756372753865442</v>
      </c>
      <c r="L136" s="77"/>
      <c r="M136" s="77"/>
      <c r="N136" s="62"/>
      <c r="O136" s="14">
        <f>K135</f>
        <v>49.983284580025071</v>
      </c>
      <c r="P136" s="14">
        <f>K141</f>
        <v>40.756372753865442</v>
      </c>
      <c r="Q136" s="14"/>
    </row>
    <row r="137" spans="1:24" x14ac:dyDescent="0.25">
      <c r="A137" s="73">
        <v>136</v>
      </c>
      <c r="B137" s="74">
        <v>12</v>
      </c>
      <c r="C137" s="74">
        <v>1</v>
      </c>
      <c r="D137" s="74">
        <v>12</v>
      </c>
      <c r="E137" s="75">
        <v>0</v>
      </c>
      <c r="F137" s="75">
        <v>0</v>
      </c>
      <c r="G137" s="75">
        <v>0</v>
      </c>
      <c r="H137" s="82">
        <f t="shared" si="31"/>
        <v>24.3825</v>
      </c>
      <c r="I137" s="82">
        <f t="shared" si="32"/>
        <v>0</v>
      </c>
      <c r="J137" s="62">
        <f t="shared" si="33"/>
        <v>40.756372753865442</v>
      </c>
      <c r="K137" s="62">
        <f t="shared" si="33"/>
        <v>0</v>
      </c>
      <c r="L137" s="77"/>
      <c r="M137" s="77"/>
      <c r="N137" s="62"/>
      <c r="O137" s="14">
        <f>J136</f>
        <v>46.907647304638523</v>
      </c>
      <c r="P137" s="14">
        <f>J142</f>
        <v>37.680735478478894</v>
      </c>
      <c r="Q137" s="14"/>
    </row>
    <row r="138" spans="1:24" x14ac:dyDescent="0.25">
      <c r="A138" s="73">
        <v>137</v>
      </c>
      <c r="B138" s="74">
        <v>0</v>
      </c>
      <c r="C138" s="74">
        <v>0</v>
      </c>
      <c r="D138" s="74">
        <v>0</v>
      </c>
      <c r="E138" s="75">
        <v>0</v>
      </c>
      <c r="F138" s="75">
        <v>0</v>
      </c>
      <c r="G138" s="75">
        <v>0</v>
      </c>
      <c r="H138" s="82">
        <f t="shared" si="31"/>
        <v>0</v>
      </c>
      <c r="I138" s="82">
        <f t="shared" si="32"/>
        <v>0</v>
      </c>
      <c r="J138" s="62">
        <f t="shared" si="33"/>
        <v>0</v>
      </c>
      <c r="K138" s="62">
        <f t="shared" si="33"/>
        <v>0</v>
      </c>
      <c r="L138" s="77"/>
      <c r="M138" s="77"/>
      <c r="N138" s="62"/>
      <c r="O138" s="14">
        <f>K136</f>
        <v>40.756372753865442</v>
      </c>
      <c r="P138" s="14">
        <f>K142</f>
        <v>31.529460927705806</v>
      </c>
      <c r="Q138" s="14"/>
    </row>
    <row r="139" spans="1:24" x14ac:dyDescent="0.25">
      <c r="A139" s="73">
        <v>138</v>
      </c>
      <c r="B139" s="74">
        <v>0</v>
      </c>
      <c r="C139" s="74">
        <v>0</v>
      </c>
      <c r="D139" s="74">
        <v>0</v>
      </c>
      <c r="E139" s="75">
        <v>20</v>
      </c>
      <c r="F139" s="75">
        <v>8</v>
      </c>
      <c r="G139" s="75">
        <v>20</v>
      </c>
      <c r="H139" s="82">
        <f t="shared" si="31"/>
        <v>0</v>
      </c>
      <c r="I139" s="82">
        <f t="shared" si="32"/>
        <v>55.219999999999992</v>
      </c>
      <c r="J139" s="62">
        <f t="shared" si="33"/>
        <v>0</v>
      </c>
      <c r="K139" s="62">
        <f t="shared" si="33"/>
        <v>92.302549101546163</v>
      </c>
      <c r="L139" s="77"/>
      <c r="M139" s="77"/>
      <c r="N139" s="62"/>
      <c r="O139" s="14">
        <f>J137</f>
        <v>40.756372753865442</v>
      </c>
      <c r="P139" s="14">
        <f>J143</f>
        <v>34.605098203092354</v>
      </c>
      <c r="Q139" s="14"/>
      <c r="X139" t="s">
        <v>47</v>
      </c>
    </row>
    <row r="140" spans="1:24" x14ac:dyDescent="0.25">
      <c r="A140" s="67">
        <v>139</v>
      </c>
      <c r="B140" s="68">
        <v>0</v>
      </c>
      <c r="C140" s="68">
        <v>0</v>
      </c>
      <c r="D140" s="68">
        <v>0</v>
      </c>
      <c r="E140" s="66">
        <v>0</v>
      </c>
      <c r="F140" s="66">
        <v>0</v>
      </c>
      <c r="G140" s="66">
        <v>0</v>
      </c>
      <c r="H140" s="81">
        <f t="shared" si="31"/>
        <v>0</v>
      </c>
      <c r="I140" s="81">
        <f t="shared" si="32"/>
        <v>0</v>
      </c>
      <c r="J140" s="71">
        <f t="shared" si="33"/>
        <v>0</v>
      </c>
      <c r="K140" s="71">
        <f t="shared" si="33"/>
        <v>0</v>
      </c>
      <c r="L140" s="77"/>
      <c r="M140" s="77"/>
      <c r="N140" s="62"/>
      <c r="O140" s="14">
        <f>K137</f>
        <v>0</v>
      </c>
      <c r="P140" s="14">
        <f>K143</f>
        <v>0</v>
      </c>
      <c r="Q140" s="14"/>
    </row>
    <row r="141" spans="1:24" x14ac:dyDescent="0.25">
      <c r="A141" s="67">
        <v>140</v>
      </c>
      <c r="B141" s="68">
        <v>0</v>
      </c>
      <c r="C141" s="68">
        <v>0</v>
      </c>
      <c r="D141" s="68">
        <v>0</v>
      </c>
      <c r="E141" s="66">
        <v>12</v>
      </c>
      <c r="F141" s="66">
        <v>1</v>
      </c>
      <c r="G141" s="66">
        <v>12</v>
      </c>
      <c r="H141" s="81">
        <f t="shared" si="31"/>
        <v>0</v>
      </c>
      <c r="I141" s="81">
        <f t="shared" si="32"/>
        <v>24.3825</v>
      </c>
      <c r="J141" s="71">
        <f t="shared" si="33"/>
        <v>0</v>
      </c>
      <c r="K141" s="71">
        <f t="shared" si="33"/>
        <v>40.756372753865442</v>
      </c>
      <c r="L141" s="77"/>
      <c r="M141" s="77"/>
      <c r="N141" s="62"/>
      <c r="O141" s="14">
        <f>J138</f>
        <v>0</v>
      </c>
      <c r="P141" s="14">
        <f>J144</f>
        <v>0</v>
      </c>
      <c r="Q141" s="14"/>
    </row>
    <row r="142" spans="1:24" x14ac:dyDescent="0.25">
      <c r="A142" s="67">
        <v>141</v>
      </c>
      <c r="B142" s="68">
        <v>10</v>
      </c>
      <c r="C142" s="68">
        <v>1</v>
      </c>
      <c r="D142" s="68">
        <v>12</v>
      </c>
      <c r="E142" s="66">
        <v>8</v>
      </c>
      <c r="F142" s="66">
        <v>1</v>
      </c>
      <c r="G142" s="66">
        <v>10</v>
      </c>
      <c r="H142" s="81">
        <f t="shared" si="31"/>
        <v>22.542499999999997</v>
      </c>
      <c r="I142" s="81">
        <f t="shared" si="32"/>
        <v>18.862499999999997</v>
      </c>
      <c r="J142" s="71">
        <f t="shared" si="33"/>
        <v>37.680735478478894</v>
      </c>
      <c r="K142" s="71">
        <f t="shared" si="33"/>
        <v>31.529460927705806</v>
      </c>
      <c r="L142" s="77"/>
      <c r="M142" s="77"/>
      <c r="N142" s="62"/>
      <c r="O142" s="14">
        <f>K138</f>
        <v>0</v>
      </c>
      <c r="P142" s="14">
        <f>K144</f>
        <v>0</v>
      </c>
      <c r="Q142" s="14"/>
    </row>
    <row r="143" spans="1:24" x14ac:dyDescent="0.25">
      <c r="A143" s="67">
        <v>142</v>
      </c>
      <c r="B143" s="68">
        <v>10</v>
      </c>
      <c r="C143" s="68">
        <v>1</v>
      </c>
      <c r="D143" s="68">
        <v>10</v>
      </c>
      <c r="E143" s="66">
        <v>0</v>
      </c>
      <c r="F143" s="66">
        <v>0</v>
      </c>
      <c r="G143" s="66">
        <v>0</v>
      </c>
      <c r="H143" s="81">
        <f t="shared" si="31"/>
        <v>20.702500000000001</v>
      </c>
      <c r="I143" s="81">
        <f t="shared" si="32"/>
        <v>0</v>
      </c>
      <c r="J143" s="71">
        <f t="shared" si="33"/>
        <v>34.605098203092354</v>
      </c>
      <c r="K143" s="71">
        <f t="shared" si="33"/>
        <v>0</v>
      </c>
      <c r="L143" s="77"/>
      <c r="M143" s="77"/>
      <c r="N143" s="62"/>
      <c r="O143" s="14">
        <f>J139</f>
        <v>0</v>
      </c>
      <c r="P143" s="14">
        <f>J145</f>
        <v>0</v>
      </c>
      <c r="Q143" s="14"/>
    </row>
    <row r="144" spans="1:24" x14ac:dyDescent="0.25">
      <c r="A144" s="67">
        <v>143</v>
      </c>
      <c r="B144" s="68">
        <v>0</v>
      </c>
      <c r="C144" s="68">
        <v>0</v>
      </c>
      <c r="D144" s="68">
        <v>0</v>
      </c>
      <c r="E144" s="66">
        <v>0</v>
      </c>
      <c r="F144" s="66">
        <v>0</v>
      </c>
      <c r="G144" s="66">
        <v>0</v>
      </c>
      <c r="H144" s="81">
        <f t="shared" si="31"/>
        <v>0</v>
      </c>
      <c r="I144" s="81">
        <f t="shared" si="32"/>
        <v>0</v>
      </c>
      <c r="J144" s="71">
        <f t="shared" si="33"/>
        <v>0</v>
      </c>
      <c r="K144" s="71">
        <f t="shared" si="33"/>
        <v>0</v>
      </c>
      <c r="L144" s="77"/>
      <c r="M144" s="77"/>
      <c r="N144" s="62"/>
      <c r="O144" s="14">
        <f>K139</f>
        <v>92.302549101546163</v>
      </c>
      <c r="P144" s="14">
        <f>K145</f>
        <v>92.374567757504735</v>
      </c>
      <c r="Q144" s="14"/>
      <c r="X144" t="s">
        <v>52</v>
      </c>
    </row>
    <row r="145" spans="1:24" x14ac:dyDescent="0.25">
      <c r="A145" s="67">
        <v>144</v>
      </c>
      <c r="B145" s="68">
        <v>0</v>
      </c>
      <c r="C145" s="68">
        <v>0</v>
      </c>
      <c r="D145" s="68">
        <v>0</v>
      </c>
      <c r="E145" s="66">
        <v>20</v>
      </c>
      <c r="F145" s="66">
        <v>8</v>
      </c>
      <c r="G145" s="66">
        <v>20</v>
      </c>
      <c r="H145" s="69">
        <f>B145*$X$9/20+C145*$Y$9/10+D145*$X$9/20</f>
        <v>0</v>
      </c>
      <c r="I145" s="69">
        <f>E145*$X$9/20+F145*$Y$9/10+G145*$X$9/20</f>
        <v>47.924480000000003</v>
      </c>
      <c r="J145" s="71">
        <f>100*H145/$Z$9</f>
        <v>0</v>
      </c>
      <c r="K145" s="71">
        <f>100*I145/$Z$9</f>
        <v>92.374567757504735</v>
      </c>
      <c r="L145" s="77" t="s">
        <v>31</v>
      </c>
      <c r="M145" s="77" t="s">
        <v>32</v>
      </c>
      <c r="N145" s="62"/>
      <c r="O145" s="14"/>
      <c r="P145" s="14"/>
      <c r="Q145" s="14"/>
    </row>
    <row r="146" spans="1:24" x14ac:dyDescent="0.25">
      <c r="A146" s="73">
        <v>145</v>
      </c>
      <c r="B146" s="74">
        <v>0</v>
      </c>
      <c r="C146" s="74">
        <v>0</v>
      </c>
      <c r="D146" s="74">
        <v>0</v>
      </c>
      <c r="E146" s="75">
        <v>0</v>
      </c>
      <c r="F146" s="75">
        <v>0</v>
      </c>
      <c r="G146" s="75">
        <v>0</v>
      </c>
      <c r="H146" s="76">
        <f t="shared" ref="H146:H158" si="34">B146*$X$9/20+C146*$Y$9/10+D146*$X$9/20</f>
        <v>0</v>
      </c>
      <c r="I146" s="76">
        <f t="shared" ref="I146:I158" si="35">E146*$X$9/20+F146*$Y$9/10+G146*$X$9/20</f>
        <v>0</v>
      </c>
      <c r="J146" s="62">
        <f t="shared" ref="J146:K169" si="36">100*H146/$Z$9</f>
        <v>0</v>
      </c>
      <c r="K146" s="62">
        <f t="shared" si="36"/>
        <v>0</v>
      </c>
      <c r="L146" s="77">
        <f>J146</f>
        <v>0</v>
      </c>
      <c r="M146" s="77">
        <f>J152</f>
        <v>0</v>
      </c>
      <c r="N146" s="62"/>
      <c r="O146" s="14"/>
      <c r="P146" s="14"/>
      <c r="Q146" s="14"/>
    </row>
    <row r="147" spans="1:24" x14ac:dyDescent="0.25">
      <c r="A147" s="73">
        <v>146</v>
      </c>
      <c r="B147" s="74">
        <v>0</v>
      </c>
      <c r="C147" s="74">
        <v>0</v>
      </c>
      <c r="D147" s="74">
        <v>0</v>
      </c>
      <c r="E147" s="75">
        <v>16</v>
      </c>
      <c r="F147" s="75">
        <v>1</v>
      </c>
      <c r="G147" s="75">
        <v>14</v>
      </c>
      <c r="H147" s="76">
        <f t="shared" si="34"/>
        <v>0</v>
      </c>
      <c r="I147" s="76">
        <f t="shared" si="35"/>
        <v>26.053060000000002</v>
      </c>
      <c r="J147" s="62">
        <f t="shared" si="36"/>
        <v>0</v>
      </c>
      <c r="K147" s="62">
        <f t="shared" si="36"/>
        <v>50.217345211890375</v>
      </c>
      <c r="L147" s="77">
        <f>K146</f>
        <v>0</v>
      </c>
      <c r="M147" s="77">
        <f>K152</f>
        <v>0</v>
      </c>
      <c r="N147" s="62"/>
      <c r="O147" s="14"/>
      <c r="P147" s="14"/>
      <c r="Q147" s="14"/>
    </row>
    <row r="148" spans="1:24" x14ac:dyDescent="0.25">
      <c r="A148" s="73">
        <v>147</v>
      </c>
      <c r="B148" s="74">
        <v>16</v>
      </c>
      <c r="C148" s="74">
        <v>1</v>
      </c>
      <c r="D148" s="74">
        <v>14</v>
      </c>
      <c r="E148" s="75">
        <v>20</v>
      </c>
      <c r="F148" s="75">
        <v>7</v>
      </c>
      <c r="G148" s="75">
        <v>20</v>
      </c>
      <c r="H148" s="76">
        <f t="shared" si="34"/>
        <v>26.053060000000002</v>
      </c>
      <c r="I148" s="76">
        <f t="shared" si="35"/>
        <v>45.946420000000003</v>
      </c>
      <c r="J148" s="62">
        <f t="shared" si="36"/>
        <v>50.217345211890375</v>
      </c>
      <c r="K148" s="62">
        <f t="shared" si="36"/>
        <v>88.561851636257117</v>
      </c>
      <c r="L148" s="77">
        <f>J147</f>
        <v>0</v>
      </c>
      <c r="M148" s="77">
        <f>J153</f>
        <v>0</v>
      </c>
      <c r="N148" s="62"/>
      <c r="O148" s="14"/>
      <c r="P148" s="14"/>
      <c r="Q148" s="14"/>
    </row>
    <row r="149" spans="1:24" x14ac:dyDescent="0.25">
      <c r="A149" s="73">
        <v>148</v>
      </c>
      <c r="B149" s="74">
        <v>20</v>
      </c>
      <c r="C149" s="74">
        <v>7</v>
      </c>
      <c r="D149" s="74">
        <v>20</v>
      </c>
      <c r="E149" s="75">
        <v>2</v>
      </c>
      <c r="F149" s="75">
        <v>0</v>
      </c>
      <c r="G149" s="75">
        <v>2</v>
      </c>
      <c r="H149" s="76">
        <f t="shared" si="34"/>
        <v>45.946420000000003</v>
      </c>
      <c r="I149" s="76">
        <f t="shared" si="35"/>
        <v>3.21</v>
      </c>
      <c r="J149" s="62">
        <f t="shared" si="36"/>
        <v>88.561851636257117</v>
      </c>
      <c r="K149" s="62">
        <f t="shared" si="36"/>
        <v>6.1872838787523659</v>
      </c>
      <c r="L149" s="77">
        <f>K147</f>
        <v>50.217345211890375</v>
      </c>
      <c r="M149" s="77">
        <f>K153</f>
        <v>47.123703272514199</v>
      </c>
      <c r="N149" s="62"/>
      <c r="O149" s="14"/>
      <c r="P149" s="14"/>
      <c r="Q149" s="14"/>
      <c r="X149" t="s">
        <v>53</v>
      </c>
    </row>
    <row r="150" spans="1:24" x14ac:dyDescent="0.25">
      <c r="A150" s="73">
        <v>149</v>
      </c>
      <c r="B150" s="74">
        <v>2</v>
      </c>
      <c r="C150" s="74">
        <v>0</v>
      </c>
      <c r="D150" s="74">
        <v>2</v>
      </c>
      <c r="E150" s="75">
        <v>0</v>
      </c>
      <c r="F150" s="75">
        <v>0</v>
      </c>
      <c r="G150" s="75">
        <v>0</v>
      </c>
      <c r="H150" s="76">
        <f t="shared" si="34"/>
        <v>3.21</v>
      </c>
      <c r="I150" s="76">
        <f t="shared" si="35"/>
        <v>0</v>
      </c>
      <c r="J150" s="62">
        <f t="shared" si="36"/>
        <v>6.1872838787523659</v>
      </c>
      <c r="K150" s="62">
        <f t="shared" si="36"/>
        <v>0</v>
      </c>
      <c r="L150" s="77">
        <f>J148</f>
        <v>50.217345211890375</v>
      </c>
      <c r="M150" s="77">
        <f>J154</f>
        <v>47.123703272514199</v>
      </c>
      <c r="N150" s="62"/>
      <c r="O150" s="14"/>
      <c r="P150" s="14"/>
      <c r="Q150" s="14"/>
    </row>
    <row r="151" spans="1:24" x14ac:dyDescent="0.25">
      <c r="A151" s="73">
        <v>150</v>
      </c>
      <c r="B151" s="74">
        <v>0</v>
      </c>
      <c r="C151" s="74">
        <v>0</v>
      </c>
      <c r="D151" s="74">
        <v>0</v>
      </c>
      <c r="E151" s="75">
        <v>20</v>
      </c>
      <c r="F151" s="75">
        <v>9</v>
      </c>
      <c r="G151" s="75">
        <v>20</v>
      </c>
      <c r="H151" s="76">
        <f t="shared" si="34"/>
        <v>0</v>
      </c>
      <c r="I151" s="76">
        <f t="shared" si="35"/>
        <v>49.902540000000002</v>
      </c>
      <c r="J151" s="62">
        <f t="shared" si="36"/>
        <v>0</v>
      </c>
      <c r="K151" s="62">
        <f t="shared" si="36"/>
        <v>96.187283878752368</v>
      </c>
      <c r="L151" s="77">
        <f>K148</f>
        <v>88.561851636257117</v>
      </c>
      <c r="M151" s="77">
        <f>K154</f>
        <v>84.749135515009471</v>
      </c>
      <c r="N151" s="62"/>
      <c r="O151" s="14"/>
      <c r="P151" s="14"/>
      <c r="Q151" s="14"/>
    </row>
    <row r="152" spans="1:24" x14ac:dyDescent="0.25">
      <c r="A152" s="73">
        <v>151</v>
      </c>
      <c r="B152" s="74">
        <v>0</v>
      </c>
      <c r="C152" s="74">
        <v>0</v>
      </c>
      <c r="D152" s="74">
        <v>0</v>
      </c>
      <c r="E152" s="75">
        <v>0</v>
      </c>
      <c r="F152" s="75">
        <v>0</v>
      </c>
      <c r="G152" s="75">
        <v>0</v>
      </c>
      <c r="H152" s="76">
        <f t="shared" si="34"/>
        <v>0</v>
      </c>
      <c r="I152" s="76">
        <f t="shared" si="35"/>
        <v>0</v>
      </c>
      <c r="J152" s="62">
        <f t="shared" si="36"/>
        <v>0</v>
      </c>
      <c r="K152" s="62">
        <f t="shared" si="36"/>
        <v>0</v>
      </c>
      <c r="L152" s="77">
        <f>J149</f>
        <v>88.561851636257117</v>
      </c>
      <c r="M152" s="77">
        <f>J155</f>
        <v>84.749135515009471</v>
      </c>
      <c r="N152" s="62"/>
      <c r="O152" s="14"/>
      <c r="P152" s="14"/>
      <c r="Q152" s="14"/>
    </row>
    <row r="153" spans="1:24" x14ac:dyDescent="0.25">
      <c r="A153" s="73">
        <v>152</v>
      </c>
      <c r="B153" s="74">
        <v>0</v>
      </c>
      <c r="C153" s="74">
        <v>0</v>
      </c>
      <c r="D153" s="74">
        <v>0</v>
      </c>
      <c r="E153" s="75">
        <v>14</v>
      </c>
      <c r="F153" s="75">
        <v>1</v>
      </c>
      <c r="G153" s="75">
        <v>14</v>
      </c>
      <c r="H153" s="76">
        <f t="shared" si="34"/>
        <v>0</v>
      </c>
      <c r="I153" s="76">
        <f t="shared" si="35"/>
        <v>24.448060000000002</v>
      </c>
      <c r="J153" s="62">
        <f t="shared" si="36"/>
        <v>0</v>
      </c>
      <c r="K153" s="62">
        <f t="shared" si="36"/>
        <v>47.123703272514199</v>
      </c>
      <c r="L153" s="77">
        <f>K149</f>
        <v>6.1872838787523659</v>
      </c>
      <c r="M153" s="77">
        <f>K155</f>
        <v>6.1872838787523659</v>
      </c>
      <c r="N153" s="62"/>
      <c r="O153" s="14"/>
      <c r="P153" s="14"/>
      <c r="Q153" s="14"/>
      <c r="X153" t="s">
        <v>54</v>
      </c>
    </row>
    <row r="154" spans="1:24" x14ac:dyDescent="0.25">
      <c r="A154" s="73">
        <v>153</v>
      </c>
      <c r="B154" s="74">
        <v>14</v>
      </c>
      <c r="C154" s="74">
        <v>1</v>
      </c>
      <c r="D154" s="74">
        <v>14</v>
      </c>
      <c r="E154" s="75">
        <v>20</v>
      </c>
      <c r="F154" s="75">
        <v>6</v>
      </c>
      <c r="G154" s="75">
        <v>20</v>
      </c>
      <c r="H154" s="76">
        <f t="shared" si="34"/>
        <v>24.448060000000002</v>
      </c>
      <c r="I154" s="76">
        <f t="shared" si="35"/>
        <v>43.968360000000004</v>
      </c>
      <c r="J154" s="62">
        <f t="shared" si="36"/>
        <v>47.123703272514199</v>
      </c>
      <c r="K154" s="62">
        <f t="shared" si="36"/>
        <v>84.749135515009471</v>
      </c>
      <c r="L154" s="77">
        <f>J150</f>
        <v>6.1872838787523659</v>
      </c>
      <c r="M154" s="77">
        <f>J156</f>
        <v>6.1872838787523659</v>
      </c>
      <c r="N154" s="62"/>
      <c r="O154" s="14"/>
      <c r="P154" s="14"/>
      <c r="Q154" s="14"/>
    </row>
    <row r="155" spans="1:24" x14ac:dyDescent="0.25">
      <c r="A155" s="73">
        <v>154</v>
      </c>
      <c r="B155" s="74">
        <v>20</v>
      </c>
      <c r="C155" s="74">
        <v>6</v>
      </c>
      <c r="D155" s="74">
        <v>20</v>
      </c>
      <c r="E155" s="75">
        <v>2</v>
      </c>
      <c r="F155" s="75">
        <v>0</v>
      </c>
      <c r="G155" s="75">
        <v>2</v>
      </c>
      <c r="H155" s="76">
        <f t="shared" si="34"/>
        <v>43.968360000000004</v>
      </c>
      <c r="I155" s="76">
        <f t="shared" si="35"/>
        <v>3.21</v>
      </c>
      <c r="J155" s="62">
        <f t="shared" si="36"/>
        <v>84.749135515009471</v>
      </c>
      <c r="K155" s="62">
        <f t="shared" si="36"/>
        <v>6.1872838787523659</v>
      </c>
      <c r="L155" s="77">
        <f>K150</f>
        <v>0</v>
      </c>
      <c r="M155" s="77">
        <f>K156</f>
        <v>0</v>
      </c>
      <c r="N155" s="62"/>
      <c r="O155" s="14"/>
      <c r="P155" s="14"/>
      <c r="Q155" s="14"/>
    </row>
    <row r="156" spans="1:24" x14ac:dyDescent="0.25">
      <c r="A156" s="73">
        <v>155</v>
      </c>
      <c r="B156" s="74">
        <v>2</v>
      </c>
      <c r="C156" s="74">
        <v>0</v>
      </c>
      <c r="D156" s="74">
        <v>2</v>
      </c>
      <c r="E156" s="75">
        <v>0</v>
      </c>
      <c r="F156" s="75">
        <v>0</v>
      </c>
      <c r="G156" s="75">
        <v>0</v>
      </c>
      <c r="H156" s="76">
        <f t="shared" si="34"/>
        <v>3.21</v>
      </c>
      <c r="I156" s="76">
        <f t="shared" si="35"/>
        <v>0</v>
      </c>
      <c r="J156" s="62">
        <f t="shared" si="36"/>
        <v>6.1872838787523659</v>
      </c>
      <c r="K156" s="62">
        <f t="shared" si="36"/>
        <v>0</v>
      </c>
      <c r="L156" s="77">
        <f>J151</f>
        <v>0</v>
      </c>
      <c r="M156" s="77">
        <f>J157</f>
        <v>0</v>
      </c>
      <c r="N156" s="62"/>
      <c r="O156" s="14"/>
      <c r="P156" s="14"/>
      <c r="Q156" s="14"/>
    </row>
    <row r="157" spans="1:24" x14ac:dyDescent="0.25">
      <c r="A157" s="73">
        <v>156</v>
      </c>
      <c r="B157" s="74">
        <v>0</v>
      </c>
      <c r="C157" s="74">
        <v>0</v>
      </c>
      <c r="D157" s="74">
        <v>0</v>
      </c>
      <c r="E157" s="75">
        <v>20</v>
      </c>
      <c r="F157" s="75">
        <v>9</v>
      </c>
      <c r="G157" s="75">
        <v>20</v>
      </c>
      <c r="H157" s="76">
        <f t="shared" si="34"/>
        <v>0</v>
      </c>
      <c r="I157" s="76">
        <f t="shared" si="35"/>
        <v>49.902540000000002</v>
      </c>
      <c r="J157" s="62">
        <f t="shared" si="36"/>
        <v>0</v>
      </c>
      <c r="K157" s="62">
        <f>100*I157/$Z$9</f>
        <v>96.187283878752368</v>
      </c>
      <c r="L157" s="77">
        <f>K151</f>
        <v>96.187283878752368</v>
      </c>
      <c r="M157" s="77">
        <f>K157</f>
        <v>96.187283878752368</v>
      </c>
      <c r="N157" s="62"/>
      <c r="O157" s="14"/>
      <c r="P157" s="14"/>
      <c r="Q157" s="14"/>
    </row>
    <row r="158" spans="1:24" s="84" customFormat="1" x14ac:dyDescent="0.25">
      <c r="A158" s="73">
        <v>157</v>
      </c>
      <c r="B158" s="74">
        <v>0</v>
      </c>
      <c r="C158" s="74">
        <v>0</v>
      </c>
      <c r="D158" s="74">
        <v>0</v>
      </c>
      <c r="E158" s="75">
        <v>0</v>
      </c>
      <c r="F158" s="75">
        <v>0</v>
      </c>
      <c r="G158" s="75">
        <v>0</v>
      </c>
      <c r="H158" s="76">
        <f t="shared" si="34"/>
        <v>0</v>
      </c>
      <c r="I158" s="76">
        <f t="shared" si="35"/>
        <v>0</v>
      </c>
      <c r="J158" s="62">
        <f t="shared" si="36"/>
        <v>0</v>
      </c>
      <c r="K158" s="62">
        <f t="shared" si="36"/>
        <v>0</v>
      </c>
      <c r="L158" s="77"/>
      <c r="M158" s="77"/>
      <c r="N158" s="62"/>
      <c r="O158" s="83"/>
      <c r="P158" s="83"/>
      <c r="Q158" s="83"/>
      <c r="X158" s="84" t="s">
        <v>55</v>
      </c>
    </row>
    <row r="159" spans="1:24" s="84" customFormat="1" x14ac:dyDescent="0.25">
      <c r="A159" s="73">
        <v>158</v>
      </c>
      <c r="B159" s="74">
        <v>0</v>
      </c>
      <c r="C159" s="74">
        <v>0</v>
      </c>
      <c r="D159" s="74">
        <v>0</v>
      </c>
      <c r="E159" s="75">
        <v>14</v>
      </c>
      <c r="F159" s="75">
        <v>1</v>
      </c>
      <c r="G159" s="75">
        <v>14</v>
      </c>
      <c r="H159" s="76">
        <f>B159*$X$9/20+C159*$Y$9/10+D159*$X$9/20</f>
        <v>0</v>
      </c>
      <c r="I159" s="76">
        <f>E159*$X$9/20+F159*$Y$9/10+G159*$X$9/20</f>
        <v>24.448060000000002</v>
      </c>
      <c r="J159" s="62">
        <f t="shared" si="36"/>
        <v>0</v>
      </c>
      <c r="K159" s="62">
        <f t="shared" si="36"/>
        <v>47.123703272514199</v>
      </c>
      <c r="L159" s="77" t="s">
        <v>39</v>
      </c>
      <c r="M159" s="77" t="s">
        <v>40</v>
      </c>
      <c r="N159" s="62"/>
      <c r="O159" s="83"/>
      <c r="P159" s="83"/>
      <c r="Q159" s="83"/>
    </row>
    <row r="160" spans="1:24" s="84" customFormat="1" x14ac:dyDescent="0.25">
      <c r="A160" s="73">
        <v>159</v>
      </c>
      <c r="B160" s="74">
        <v>14</v>
      </c>
      <c r="C160" s="74">
        <v>0</v>
      </c>
      <c r="D160" s="74">
        <v>16</v>
      </c>
      <c r="E160" s="75">
        <v>20</v>
      </c>
      <c r="F160" s="75">
        <v>6</v>
      </c>
      <c r="G160" s="75">
        <v>20</v>
      </c>
      <c r="H160" s="76">
        <f t="shared" ref="H160:H165" si="37">B160*$X$9/20+C160*$Y$9/10+D160*$X$9/20</f>
        <v>24.075000000000003</v>
      </c>
      <c r="I160" s="76">
        <f t="shared" ref="I160:I165" si="38">E160*$X$9/20+F160*$Y$9/10+G160*$X$9/20</f>
        <v>43.968360000000004</v>
      </c>
      <c r="J160" s="62">
        <f t="shared" si="36"/>
        <v>46.40462909064275</v>
      </c>
      <c r="K160" s="62">
        <f t="shared" si="36"/>
        <v>84.749135515009471</v>
      </c>
      <c r="L160" s="77">
        <f>J158</f>
        <v>0</v>
      </c>
      <c r="M160" s="77">
        <f>J164</f>
        <v>0</v>
      </c>
      <c r="N160" s="62"/>
      <c r="O160" s="83"/>
      <c r="P160" s="83"/>
      <c r="Q160" s="83"/>
    </row>
    <row r="161" spans="1:24" s="84" customFormat="1" x14ac:dyDescent="0.25">
      <c r="A161" s="73">
        <v>160</v>
      </c>
      <c r="B161" s="74">
        <v>20</v>
      </c>
      <c r="C161" s="74">
        <v>6</v>
      </c>
      <c r="D161" s="74">
        <v>20</v>
      </c>
      <c r="E161" s="75">
        <v>2</v>
      </c>
      <c r="F161" s="75">
        <v>0</v>
      </c>
      <c r="G161" s="75">
        <v>2</v>
      </c>
      <c r="H161" s="76">
        <f t="shared" si="37"/>
        <v>43.968360000000004</v>
      </c>
      <c r="I161" s="76">
        <f t="shared" si="38"/>
        <v>3.21</v>
      </c>
      <c r="J161" s="62">
        <f t="shared" si="36"/>
        <v>84.749135515009471</v>
      </c>
      <c r="K161" s="62">
        <f t="shared" si="36"/>
        <v>6.1872838787523659</v>
      </c>
      <c r="L161" s="77">
        <f>K158</f>
        <v>0</v>
      </c>
      <c r="M161" s="77">
        <f>K164</f>
        <v>0</v>
      </c>
      <c r="N161" s="62"/>
      <c r="O161" s="83"/>
      <c r="P161" s="83"/>
      <c r="Q161" s="83"/>
    </row>
    <row r="162" spans="1:24" s="84" customFormat="1" x14ac:dyDescent="0.25">
      <c r="A162" s="73">
        <v>161</v>
      </c>
      <c r="B162" s="74">
        <v>2</v>
      </c>
      <c r="C162" s="74">
        <v>0</v>
      </c>
      <c r="D162" s="74">
        <v>2</v>
      </c>
      <c r="E162" s="75">
        <v>0</v>
      </c>
      <c r="F162" s="75">
        <v>0</v>
      </c>
      <c r="G162" s="75">
        <v>0</v>
      </c>
      <c r="H162" s="76">
        <f t="shared" si="37"/>
        <v>3.21</v>
      </c>
      <c r="I162" s="76">
        <f t="shared" si="38"/>
        <v>0</v>
      </c>
      <c r="J162" s="62">
        <f t="shared" si="36"/>
        <v>6.1872838787523659</v>
      </c>
      <c r="K162" s="62">
        <f t="shared" si="36"/>
        <v>0</v>
      </c>
      <c r="L162" s="77">
        <f>J159</f>
        <v>0</v>
      </c>
      <c r="M162" s="77">
        <f>J165</f>
        <v>0</v>
      </c>
      <c r="N162" s="62"/>
      <c r="O162" s="83"/>
      <c r="P162" s="83"/>
      <c r="Q162" s="83"/>
    </row>
    <row r="163" spans="1:24" s="84" customFormat="1" x14ac:dyDescent="0.25">
      <c r="A163" s="73">
        <v>162</v>
      </c>
      <c r="B163" s="74">
        <v>0</v>
      </c>
      <c r="C163" s="74">
        <v>0</v>
      </c>
      <c r="D163" s="74">
        <v>0</v>
      </c>
      <c r="E163" s="75">
        <v>20</v>
      </c>
      <c r="F163" s="75">
        <v>9</v>
      </c>
      <c r="G163" s="75">
        <v>20</v>
      </c>
      <c r="H163" s="76">
        <f t="shared" si="37"/>
        <v>0</v>
      </c>
      <c r="I163" s="76">
        <f t="shared" si="38"/>
        <v>49.902540000000002</v>
      </c>
      <c r="J163" s="62">
        <f t="shared" si="36"/>
        <v>0</v>
      </c>
      <c r="K163" s="62">
        <f t="shared" si="36"/>
        <v>96.187283878752368</v>
      </c>
      <c r="L163" s="77">
        <f>K159</f>
        <v>47.123703272514199</v>
      </c>
      <c r="M163" s="77">
        <f>K165</f>
        <v>47.123703272514184</v>
      </c>
      <c r="N163" s="62"/>
      <c r="O163" s="83"/>
      <c r="P163" s="83"/>
      <c r="Q163" s="83"/>
      <c r="X163" s="84" t="s">
        <v>56</v>
      </c>
    </row>
    <row r="164" spans="1:24" x14ac:dyDescent="0.25">
      <c r="A164" s="73">
        <v>163</v>
      </c>
      <c r="B164" s="74">
        <v>0</v>
      </c>
      <c r="C164" s="74">
        <v>0</v>
      </c>
      <c r="D164" s="74">
        <v>0</v>
      </c>
      <c r="E164" s="75">
        <v>0</v>
      </c>
      <c r="F164" s="75">
        <v>0</v>
      </c>
      <c r="G164" s="75">
        <v>0</v>
      </c>
      <c r="H164" s="76">
        <f t="shared" si="37"/>
        <v>0</v>
      </c>
      <c r="I164" s="76">
        <f t="shared" si="38"/>
        <v>0</v>
      </c>
      <c r="J164" s="62">
        <f t="shared" si="36"/>
        <v>0</v>
      </c>
      <c r="K164" s="62">
        <f t="shared" si="36"/>
        <v>0</v>
      </c>
      <c r="L164" s="77">
        <f>J160</f>
        <v>46.40462909064275</v>
      </c>
      <c r="M164" s="77">
        <f>J166</f>
        <v>44.030061333138015</v>
      </c>
      <c r="N164" s="62"/>
      <c r="O164" s="14"/>
      <c r="P164" s="14"/>
      <c r="Q164" s="14"/>
    </row>
    <row r="165" spans="1:24" x14ac:dyDescent="0.25">
      <c r="A165" s="73">
        <v>164</v>
      </c>
      <c r="B165" s="74">
        <v>0</v>
      </c>
      <c r="C165" s="74">
        <v>0</v>
      </c>
      <c r="D165" s="74">
        <v>0</v>
      </c>
      <c r="E165" s="75">
        <v>12</v>
      </c>
      <c r="F165" s="75">
        <v>1</v>
      </c>
      <c r="G165" s="75">
        <v>16</v>
      </c>
      <c r="H165" s="76">
        <f t="shared" si="37"/>
        <v>0</v>
      </c>
      <c r="I165" s="76">
        <f t="shared" si="38"/>
        <v>24.448059999999998</v>
      </c>
      <c r="J165" s="62">
        <f t="shared" si="36"/>
        <v>0</v>
      </c>
      <c r="K165" s="62">
        <f t="shared" si="36"/>
        <v>47.123703272514184</v>
      </c>
      <c r="L165" s="77">
        <f>K160</f>
        <v>84.749135515009471</v>
      </c>
      <c r="M165" s="77">
        <f>K166</f>
        <v>73.310987151266573</v>
      </c>
      <c r="N165" s="62"/>
      <c r="O165" s="14"/>
      <c r="P165" s="14"/>
      <c r="Q165" s="14"/>
    </row>
    <row r="166" spans="1:24" x14ac:dyDescent="0.25">
      <c r="A166" s="73">
        <v>165</v>
      </c>
      <c r="B166" s="74">
        <v>10</v>
      </c>
      <c r="C166" s="74">
        <v>1</v>
      </c>
      <c r="D166" s="74">
        <v>16</v>
      </c>
      <c r="E166" s="75">
        <v>20</v>
      </c>
      <c r="F166" s="75">
        <v>3</v>
      </c>
      <c r="G166" s="75">
        <v>20</v>
      </c>
      <c r="H166" s="76">
        <f>B166*$X$9/20+C166*$Y$9/10+D166*$X$9/20</f>
        <v>22.843060000000001</v>
      </c>
      <c r="I166" s="76">
        <f>E166*$X$9/20+F166*$Y$9/10+G166*$X$9/20</f>
        <v>38.034180000000006</v>
      </c>
      <c r="J166" s="62">
        <f t="shared" si="36"/>
        <v>44.030061333138015</v>
      </c>
      <c r="K166" s="62">
        <f t="shared" si="36"/>
        <v>73.310987151266573</v>
      </c>
      <c r="L166" s="77">
        <f>J161</f>
        <v>84.749135515009471</v>
      </c>
      <c r="M166" s="77">
        <f>J167</f>
        <v>73.310987151266573</v>
      </c>
      <c r="N166" s="62"/>
      <c r="O166" s="14"/>
      <c r="P166" s="14"/>
      <c r="Q166" s="14"/>
    </row>
    <row r="167" spans="1:24" x14ac:dyDescent="0.25">
      <c r="A167" s="73">
        <v>166</v>
      </c>
      <c r="B167" s="74">
        <v>20</v>
      </c>
      <c r="C167" s="74">
        <v>3</v>
      </c>
      <c r="D167" s="74">
        <v>20</v>
      </c>
      <c r="E167" s="75">
        <v>0</v>
      </c>
      <c r="F167" s="75">
        <v>0</v>
      </c>
      <c r="G167" s="75">
        <v>2</v>
      </c>
      <c r="H167" s="76">
        <f>B167*$X$9/20+C167*$Y$9/10+D167*$X$9/20</f>
        <v>38.034180000000006</v>
      </c>
      <c r="I167" s="76">
        <f>E167*$X$9/20+F167*$Y$9/10+G167*$X$9/20</f>
        <v>1.605</v>
      </c>
      <c r="J167" s="62">
        <f t="shared" si="36"/>
        <v>73.310987151266573</v>
      </c>
      <c r="K167" s="62">
        <f t="shared" si="36"/>
        <v>3.0936419393761829</v>
      </c>
      <c r="L167" s="77">
        <f>K161</f>
        <v>6.1872838787523659</v>
      </c>
      <c r="M167" s="77">
        <f>K167</f>
        <v>3.0936419393761829</v>
      </c>
      <c r="N167" s="62"/>
      <c r="O167" s="14"/>
      <c r="P167" s="14"/>
      <c r="Q167" s="14"/>
    </row>
    <row r="168" spans="1:24" x14ac:dyDescent="0.25">
      <c r="A168" s="73">
        <v>167</v>
      </c>
      <c r="B168" s="74">
        <v>0</v>
      </c>
      <c r="C168" s="74">
        <v>0</v>
      </c>
      <c r="D168" s="74">
        <v>2</v>
      </c>
      <c r="E168" s="75">
        <v>0</v>
      </c>
      <c r="F168" s="75">
        <v>0</v>
      </c>
      <c r="G168" s="75">
        <v>0</v>
      </c>
      <c r="H168" s="76">
        <f>B168*$X$9/20+C168*$Y$9/10+D168*$X$9/20</f>
        <v>1.605</v>
      </c>
      <c r="I168" s="76">
        <f>E168*$X$9/20+F168*$Y$9/10+G168*$X$9/20</f>
        <v>0</v>
      </c>
      <c r="J168" s="62">
        <f t="shared" si="36"/>
        <v>3.0936419393761829</v>
      </c>
      <c r="K168" s="62">
        <f t="shared" si="36"/>
        <v>0</v>
      </c>
      <c r="L168" s="77">
        <f>J162</f>
        <v>6.1872838787523659</v>
      </c>
      <c r="M168" s="77">
        <f>J168</f>
        <v>3.0936419393761829</v>
      </c>
      <c r="N168" s="62"/>
      <c r="O168" s="14"/>
      <c r="P168" s="14"/>
      <c r="Q168" s="14"/>
      <c r="X168" t="s">
        <v>57</v>
      </c>
    </row>
    <row r="169" spans="1:24" x14ac:dyDescent="0.25">
      <c r="A169" s="73">
        <v>168</v>
      </c>
      <c r="B169" s="74">
        <v>0</v>
      </c>
      <c r="C169" s="74">
        <v>0</v>
      </c>
      <c r="D169" s="74">
        <v>0</v>
      </c>
      <c r="E169" s="75">
        <v>20</v>
      </c>
      <c r="F169" s="75">
        <v>8</v>
      </c>
      <c r="G169" s="75">
        <v>20</v>
      </c>
      <c r="H169" s="76">
        <f>B169*$X$9/20+C169*$Y$9/10+D169*$X$9/20</f>
        <v>0</v>
      </c>
      <c r="I169" s="76">
        <f>E169*$X$9/20+F169*$Y$9/10+G169*$X$9/20</f>
        <v>47.924480000000003</v>
      </c>
      <c r="J169" s="62">
        <f t="shared" si="36"/>
        <v>0</v>
      </c>
      <c r="K169" s="62">
        <f t="shared" si="36"/>
        <v>92.374567757504735</v>
      </c>
      <c r="L169" s="77">
        <f>K162</f>
        <v>0</v>
      </c>
      <c r="M169" s="77">
        <f>K168</f>
        <v>0</v>
      </c>
      <c r="N169" s="62"/>
      <c r="O169" s="14"/>
      <c r="P169" s="14"/>
      <c r="Q169" s="14"/>
    </row>
    <row r="170" spans="1:24" x14ac:dyDescent="0.25">
      <c r="A170" s="67">
        <v>169</v>
      </c>
      <c r="B170" s="68">
        <v>6</v>
      </c>
      <c r="C170" s="68">
        <v>0</v>
      </c>
      <c r="D170" s="68">
        <v>10</v>
      </c>
      <c r="E170" s="66">
        <v>0</v>
      </c>
      <c r="F170" s="66">
        <v>0</v>
      </c>
      <c r="G170" s="66">
        <v>0</v>
      </c>
      <c r="H170" s="85">
        <f>B170*$X$8/20+C170*$Y$8/10+D170*$X$8/20</f>
        <v>9.4079999999999995</v>
      </c>
      <c r="I170" s="85">
        <f>E170*$X$8/20+F170*$Y$8/10+G170*$X$8/20</f>
        <v>0</v>
      </c>
      <c r="J170" s="71">
        <f>100*H170/$Z$8</f>
        <v>25.300660484929328</v>
      </c>
      <c r="K170" s="71">
        <f>100*I170/$Z$8</f>
        <v>0</v>
      </c>
      <c r="L170" s="77">
        <f>J163</f>
        <v>0</v>
      </c>
      <c r="M170" s="77">
        <f>J169</f>
        <v>0</v>
      </c>
      <c r="N170" s="62"/>
      <c r="O170" s="14"/>
      <c r="P170" s="14"/>
      <c r="Q170" s="14"/>
    </row>
    <row r="171" spans="1:24" x14ac:dyDescent="0.25">
      <c r="A171" s="67">
        <v>170</v>
      </c>
      <c r="B171" s="68">
        <v>0</v>
      </c>
      <c r="C171" s="68">
        <v>0</v>
      </c>
      <c r="D171" s="68">
        <v>0</v>
      </c>
      <c r="E171" s="66">
        <v>8</v>
      </c>
      <c r="F171" s="66">
        <v>0</v>
      </c>
      <c r="G171" s="66">
        <v>6</v>
      </c>
      <c r="H171" s="85">
        <f t="shared" ref="H171:H181" si="39">B171*$X$8/20+C171*$Y$8/10+D171*$X$8/20</f>
        <v>0</v>
      </c>
      <c r="I171" s="85">
        <f t="shared" ref="I171:I181" si="40">E171*$X$8/20+F171*$Y$8/10+G171*$X$8/20</f>
        <v>8.2319999999999993</v>
      </c>
      <c r="J171" s="71">
        <f t="shared" ref="J171:K181" si="41">100*H171/$Z$8</f>
        <v>0</v>
      </c>
      <c r="K171" s="71">
        <f t="shared" si="41"/>
        <v>22.138077924313162</v>
      </c>
      <c r="L171" s="77">
        <f>K163</f>
        <v>96.187283878752368</v>
      </c>
      <c r="M171" s="77">
        <f>K169</f>
        <v>92.374567757504735</v>
      </c>
      <c r="N171" s="62"/>
      <c r="O171" s="14"/>
      <c r="P171" s="14"/>
      <c r="Q171" s="14"/>
    </row>
    <row r="172" spans="1:24" x14ac:dyDescent="0.25">
      <c r="A172" s="67">
        <v>171</v>
      </c>
      <c r="B172" s="68">
        <v>10</v>
      </c>
      <c r="C172" s="68">
        <v>0</v>
      </c>
      <c r="D172" s="68">
        <v>4</v>
      </c>
      <c r="E172" s="66">
        <v>20</v>
      </c>
      <c r="F172" s="66">
        <v>8</v>
      </c>
      <c r="G172" s="66">
        <v>20</v>
      </c>
      <c r="H172" s="85">
        <f t="shared" si="39"/>
        <v>8.2319999999999993</v>
      </c>
      <c r="I172" s="85">
        <f t="shared" si="40"/>
        <v>34.451839999999997</v>
      </c>
      <c r="J172" s="71">
        <f t="shared" si="41"/>
        <v>22.138077924313162</v>
      </c>
      <c r="K172" s="71">
        <f t="shared" si="41"/>
        <v>92.650330242464662</v>
      </c>
      <c r="L172" s="77"/>
      <c r="M172" s="77"/>
      <c r="N172" s="62"/>
      <c r="O172" s="14"/>
      <c r="P172" s="14"/>
      <c r="Q172" s="14"/>
    </row>
    <row r="173" spans="1:24" x14ac:dyDescent="0.25">
      <c r="A173" s="67">
        <v>172</v>
      </c>
      <c r="B173" s="68">
        <v>20</v>
      </c>
      <c r="C173" s="68">
        <v>8</v>
      </c>
      <c r="D173" s="68">
        <v>20</v>
      </c>
      <c r="E173" s="66">
        <v>8</v>
      </c>
      <c r="F173" s="66">
        <v>0</v>
      </c>
      <c r="G173" s="66">
        <v>2</v>
      </c>
      <c r="H173" s="85">
        <f t="shared" si="39"/>
        <v>34.451839999999997</v>
      </c>
      <c r="I173" s="85">
        <f t="shared" si="40"/>
        <v>5.88</v>
      </c>
      <c r="J173" s="71">
        <f t="shared" si="41"/>
        <v>92.650330242464662</v>
      </c>
      <c r="K173" s="71">
        <f t="shared" si="41"/>
        <v>15.812912803080831</v>
      </c>
      <c r="L173" s="77" t="s">
        <v>41</v>
      </c>
      <c r="M173" s="77" t="s">
        <v>42</v>
      </c>
      <c r="N173" s="62"/>
      <c r="O173" s="14"/>
      <c r="P173" s="14"/>
      <c r="Q173" s="14"/>
    </row>
    <row r="174" spans="1:24" x14ac:dyDescent="0.25">
      <c r="A174" s="67">
        <v>173</v>
      </c>
      <c r="B174" s="68">
        <v>6</v>
      </c>
      <c r="C174" s="68">
        <v>0</v>
      </c>
      <c r="D174" s="68">
        <v>2</v>
      </c>
      <c r="E174" s="66">
        <v>0</v>
      </c>
      <c r="F174" s="66">
        <v>0</v>
      </c>
      <c r="G174" s="66">
        <v>0</v>
      </c>
      <c r="H174" s="85">
        <f t="shared" si="39"/>
        <v>4.7039999999999997</v>
      </c>
      <c r="I174" s="85">
        <f t="shared" si="40"/>
        <v>0</v>
      </c>
      <c r="J174" s="71">
        <f t="shared" si="41"/>
        <v>12.650330242464664</v>
      </c>
      <c r="K174" s="71">
        <f t="shared" si="41"/>
        <v>0</v>
      </c>
      <c r="L174" s="77">
        <f>J170</f>
        <v>25.300660484929328</v>
      </c>
      <c r="M174" s="77">
        <f>J176</f>
        <v>28.975495363697</v>
      </c>
      <c r="N174" s="62"/>
      <c r="O174" s="14"/>
      <c r="P174" s="14"/>
      <c r="Q174" s="14"/>
    </row>
    <row r="175" spans="1:24" x14ac:dyDescent="0.25">
      <c r="A175" s="67">
        <v>174</v>
      </c>
      <c r="B175" s="68">
        <v>0</v>
      </c>
      <c r="C175" s="68">
        <v>0</v>
      </c>
      <c r="D175" s="68">
        <v>0</v>
      </c>
      <c r="E175" s="66">
        <v>20</v>
      </c>
      <c r="F175" s="66">
        <v>9</v>
      </c>
      <c r="G175" s="66">
        <v>20</v>
      </c>
      <c r="H175" s="85">
        <f t="shared" si="39"/>
        <v>0</v>
      </c>
      <c r="I175" s="85">
        <f t="shared" si="40"/>
        <v>35.81832</v>
      </c>
      <c r="J175" s="71">
        <f t="shared" si="41"/>
        <v>0</v>
      </c>
      <c r="K175" s="71">
        <f t="shared" si="41"/>
        <v>96.325165121232345</v>
      </c>
      <c r="L175" s="77">
        <f>K170</f>
        <v>0</v>
      </c>
      <c r="M175" s="77">
        <f>K176</f>
        <v>0</v>
      </c>
      <c r="N175" s="62"/>
      <c r="O175" s="14"/>
      <c r="P175" s="14"/>
      <c r="Q175" s="14"/>
    </row>
    <row r="176" spans="1:24" x14ac:dyDescent="0.25">
      <c r="A176" s="11">
        <v>175</v>
      </c>
      <c r="B176" s="12">
        <v>6</v>
      </c>
      <c r="C176" s="12">
        <v>1</v>
      </c>
      <c r="D176" s="12">
        <v>10</v>
      </c>
      <c r="E176" s="13">
        <v>0</v>
      </c>
      <c r="F176" s="13">
        <v>0</v>
      </c>
      <c r="G176" s="13">
        <v>0</v>
      </c>
      <c r="H176" s="61">
        <f t="shared" si="39"/>
        <v>10.774480000000001</v>
      </c>
      <c r="I176" s="61">
        <f t="shared" si="40"/>
        <v>0</v>
      </c>
      <c r="J176" s="62">
        <f t="shared" si="41"/>
        <v>28.975495363697</v>
      </c>
      <c r="K176" s="62">
        <f t="shared" si="41"/>
        <v>0</v>
      </c>
      <c r="L176" s="77">
        <f>J171</f>
        <v>0</v>
      </c>
      <c r="M176" s="77">
        <f>J177</f>
        <v>0</v>
      </c>
      <c r="N176" s="62"/>
      <c r="O176" s="14"/>
      <c r="P176" s="14"/>
      <c r="Q176" s="14"/>
    </row>
    <row r="177" spans="1:17" x14ac:dyDescent="0.25">
      <c r="A177" s="11">
        <v>176</v>
      </c>
      <c r="B177" s="12">
        <v>0</v>
      </c>
      <c r="C177" s="12">
        <v>0</v>
      </c>
      <c r="D177" s="12">
        <v>0</v>
      </c>
      <c r="E177" s="13">
        <v>8</v>
      </c>
      <c r="F177" s="13">
        <v>0</v>
      </c>
      <c r="G177" s="13">
        <v>4</v>
      </c>
      <c r="H177" s="61">
        <f t="shared" si="39"/>
        <v>0</v>
      </c>
      <c r="I177" s="61">
        <f t="shared" si="40"/>
        <v>7.0559999999999992</v>
      </c>
      <c r="J177" s="62">
        <f t="shared" si="41"/>
        <v>0</v>
      </c>
      <c r="K177" s="62">
        <f t="shared" si="41"/>
        <v>18.975495363696993</v>
      </c>
      <c r="L177" s="77">
        <f>K171</f>
        <v>22.138077924313162</v>
      </c>
      <c r="M177" s="77">
        <f>K177</f>
        <v>18.975495363696993</v>
      </c>
      <c r="N177" s="62"/>
      <c r="O177" s="14"/>
      <c r="P177" s="14"/>
      <c r="Q177" s="14"/>
    </row>
    <row r="178" spans="1:17" x14ac:dyDescent="0.25">
      <c r="A178" s="11">
        <v>177</v>
      </c>
      <c r="B178" s="12">
        <v>8</v>
      </c>
      <c r="C178" s="12">
        <v>0</v>
      </c>
      <c r="D178" s="12">
        <v>4</v>
      </c>
      <c r="E178" s="13">
        <v>20</v>
      </c>
      <c r="F178" s="13">
        <v>5</v>
      </c>
      <c r="G178" s="13">
        <v>20</v>
      </c>
      <c r="H178" s="61">
        <f t="shared" si="39"/>
        <v>7.0559999999999992</v>
      </c>
      <c r="I178" s="61">
        <f t="shared" si="40"/>
        <v>30.352399999999996</v>
      </c>
      <c r="J178" s="62">
        <f t="shared" si="41"/>
        <v>18.975495363696993</v>
      </c>
      <c r="K178" s="62">
        <f t="shared" si="41"/>
        <v>81.625825606161655</v>
      </c>
      <c r="L178" s="77">
        <f>J172</f>
        <v>22.138077924313162</v>
      </c>
      <c r="M178" s="77">
        <f>J178</f>
        <v>18.975495363696993</v>
      </c>
      <c r="N178" s="62"/>
      <c r="O178" s="14"/>
      <c r="P178" s="14"/>
      <c r="Q178" s="14"/>
    </row>
    <row r="179" spans="1:17" x14ac:dyDescent="0.25">
      <c r="A179" s="11">
        <v>178</v>
      </c>
      <c r="B179" s="12">
        <v>20</v>
      </c>
      <c r="C179" s="12">
        <v>5</v>
      </c>
      <c r="D179" s="12">
        <v>20</v>
      </c>
      <c r="E179" s="13">
        <v>4</v>
      </c>
      <c r="F179" s="13">
        <v>0</v>
      </c>
      <c r="G179" s="13">
        <v>2</v>
      </c>
      <c r="H179" s="61">
        <f t="shared" si="39"/>
        <v>30.352399999999996</v>
      </c>
      <c r="I179" s="61">
        <f t="shared" si="40"/>
        <v>3.5279999999999996</v>
      </c>
      <c r="J179" s="62">
        <f t="shared" si="41"/>
        <v>81.625825606161655</v>
      </c>
      <c r="K179" s="62">
        <f t="shared" si="41"/>
        <v>9.4877476818484965</v>
      </c>
      <c r="L179" s="77">
        <f>K172</f>
        <v>92.650330242464662</v>
      </c>
      <c r="M179" s="77">
        <f>K178</f>
        <v>81.625825606161655</v>
      </c>
      <c r="N179" s="62"/>
      <c r="O179" s="14"/>
      <c r="P179" s="14"/>
      <c r="Q179" s="14"/>
    </row>
    <row r="180" spans="1:17" x14ac:dyDescent="0.25">
      <c r="A180" s="11">
        <v>179</v>
      </c>
      <c r="B180" s="12">
        <v>6</v>
      </c>
      <c r="C180" s="12">
        <v>0</v>
      </c>
      <c r="D180" s="12">
        <v>4</v>
      </c>
      <c r="E180" s="13">
        <v>0</v>
      </c>
      <c r="F180" s="13">
        <v>0</v>
      </c>
      <c r="G180" s="13">
        <v>0</v>
      </c>
      <c r="H180" s="61">
        <f t="shared" si="39"/>
        <v>5.88</v>
      </c>
      <c r="I180" s="61">
        <f t="shared" si="40"/>
        <v>0</v>
      </c>
      <c r="J180" s="62">
        <f t="shared" si="41"/>
        <v>15.812912803080831</v>
      </c>
      <c r="K180" s="62">
        <f t="shared" si="41"/>
        <v>0</v>
      </c>
      <c r="L180" s="77">
        <f>J173</f>
        <v>92.650330242464662</v>
      </c>
      <c r="M180" s="77">
        <f>J179</f>
        <v>81.625825606161655</v>
      </c>
      <c r="N180" s="62"/>
      <c r="O180" s="14"/>
      <c r="P180" s="14"/>
      <c r="Q180" s="14"/>
    </row>
    <row r="181" spans="1:17" x14ac:dyDescent="0.25">
      <c r="A181" s="11">
        <v>180</v>
      </c>
      <c r="B181" s="12">
        <v>0</v>
      </c>
      <c r="C181" s="12">
        <v>0</v>
      </c>
      <c r="D181" s="12">
        <v>0</v>
      </c>
      <c r="E181" s="13">
        <v>20</v>
      </c>
      <c r="F181" s="13">
        <v>5</v>
      </c>
      <c r="G181" s="13">
        <v>20</v>
      </c>
      <c r="H181" s="61">
        <f t="shared" si="39"/>
        <v>0</v>
      </c>
      <c r="I181" s="61">
        <f t="shared" si="40"/>
        <v>30.352399999999996</v>
      </c>
      <c r="J181" s="62">
        <f t="shared" si="41"/>
        <v>0</v>
      </c>
      <c r="K181" s="62">
        <f t="shared" si="41"/>
        <v>81.625825606161655</v>
      </c>
      <c r="L181" s="77">
        <f>K173</f>
        <v>15.812912803080831</v>
      </c>
      <c r="M181" s="77">
        <f>K179</f>
        <v>9.4877476818484965</v>
      </c>
      <c r="N181" s="62"/>
      <c r="O181" s="14"/>
      <c r="P181" s="14"/>
      <c r="Q181" s="14"/>
    </row>
    <row r="182" spans="1:17" x14ac:dyDescent="0.25">
      <c r="L182" s="77">
        <f>J174</f>
        <v>12.650330242464664</v>
      </c>
      <c r="M182" s="77">
        <f>J180</f>
        <v>15.812912803080831</v>
      </c>
    </row>
    <row r="183" spans="1:17" x14ac:dyDescent="0.25">
      <c r="L183" s="77">
        <f>K174</f>
        <v>0</v>
      </c>
      <c r="M183" s="77">
        <f>K180</f>
        <v>0</v>
      </c>
    </row>
    <row r="184" spans="1:17" x14ac:dyDescent="0.25">
      <c r="L184" s="77">
        <f>J175</f>
        <v>0</v>
      </c>
      <c r="M184" s="77">
        <f>J181</f>
        <v>0</v>
      </c>
    </row>
    <row r="185" spans="1:17" x14ac:dyDescent="0.25">
      <c r="L185" s="77">
        <f>K175</f>
        <v>96.325165121232345</v>
      </c>
      <c r="M185" s="77">
        <f>K181</f>
        <v>81.625825606161655</v>
      </c>
    </row>
    <row r="186" spans="1:17" x14ac:dyDescent="0.25">
      <c r="L186" s="78"/>
      <c r="M186" s="78"/>
    </row>
    <row r="187" spans="1:17" x14ac:dyDescent="0.25">
      <c r="L187" s="78"/>
      <c r="M187" s="78"/>
    </row>
    <row r="188" spans="1:17" x14ac:dyDescent="0.25">
      <c r="L188" s="78"/>
      <c r="M188" s="78"/>
    </row>
    <row r="189" spans="1:17" x14ac:dyDescent="0.25">
      <c r="L189" s="78"/>
      <c r="M189" s="78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9" workbookViewId="0">
      <selection activeCell="P19" sqref="P19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vogel six story</vt:lpstr>
      <vt:lpstr>107%</vt:lpstr>
      <vt:lpstr>106%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B Duarte</dc:creator>
  <cp:lastModifiedBy>Renata</cp:lastModifiedBy>
  <dcterms:created xsi:type="dcterms:W3CDTF">2017-06-19T00:25:32Z</dcterms:created>
  <dcterms:modified xsi:type="dcterms:W3CDTF">2018-04-13T19:08:55Z</dcterms:modified>
</cp:coreProperties>
</file>