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wi9632\Desktop\Supplemetary Material\"/>
    </mc:Choice>
  </mc:AlternateContent>
  <bookViews>
    <workbookView xWindow="0" yWindow="0" windowWidth="10395" windowHeight="6900" firstSheet="1" activeTab="6"/>
  </bookViews>
  <sheets>
    <sheet name="General_Information" sheetId="16" r:id="rId1"/>
    <sheet name="Wind_BaseCase" sheetId="2" r:id="rId2"/>
    <sheet name="Additional_Info_Wind_BaseCase" sheetId="6" r:id="rId3"/>
    <sheet name="Wind_MCScenarios" sheetId="3" r:id="rId4"/>
    <sheet name="PV_BaseCaseAndMCScenarios" sheetId="7" r:id="rId5"/>
    <sheet name="Objective_Combined" sheetId="12" r:id="rId6"/>
    <sheet name="Wind_Assignment" sheetId="15"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28" i="6" l="1"/>
  <c r="AK29" i="6"/>
  <c r="AK27" i="6"/>
  <c r="AK18" i="6"/>
  <c r="AK19" i="6"/>
  <c r="AK20" i="6"/>
  <c r="AK21" i="6"/>
  <c r="AK22" i="6"/>
  <c r="AK17" i="6"/>
  <c r="CD6" i="15" l="1"/>
  <c r="CD7" i="15"/>
  <c r="CD8" i="15"/>
  <c r="CD9" i="15"/>
  <c r="CD10" i="15"/>
  <c r="CD5" i="15"/>
  <c r="CC6" i="15"/>
  <c r="CC7" i="15"/>
  <c r="CC8" i="15"/>
  <c r="CC9" i="15"/>
  <c r="CC10" i="15"/>
  <c r="CC5" i="15"/>
  <c r="BX108" i="15"/>
  <c r="BY108" i="15"/>
  <c r="BX109" i="15"/>
  <c r="BY109" i="15"/>
  <c r="BX110" i="15"/>
  <c r="BY110" i="15"/>
  <c r="BX111" i="15"/>
  <c r="BY111" i="15"/>
  <c r="BX112" i="15"/>
  <c r="BY112" i="15"/>
  <c r="BY107" i="15"/>
  <c r="BX107" i="15"/>
  <c r="BX98" i="15"/>
  <c r="BY98" i="15"/>
  <c r="BX99" i="15"/>
  <c r="BY99" i="15"/>
  <c r="BX100" i="15"/>
  <c r="BY100" i="15"/>
  <c r="BX101" i="15"/>
  <c r="BY101" i="15"/>
  <c r="BX102" i="15"/>
  <c r="BY102" i="15"/>
  <c r="BY97" i="15"/>
  <c r="BX97" i="15"/>
  <c r="BX87" i="15"/>
  <c r="BY87" i="15"/>
  <c r="BX88" i="15"/>
  <c r="BY88" i="15"/>
  <c r="BX89" i="15"/>
  <c r="BY89" i="15"/>
  <c r="BX90" i="15"/>
  <c r="BY90" i="15"/>
  <c r="BX91" i="15"/>
  <c r="BY91" i="15"/>
  <c r="BY86" i="15"/>
  <c r="BX86" i="15"/>
  <c r="BX77" i="15"/>
  <c r="BY77" i="15"/>
  <c r="BX78" i="15"/>
  <c r="BY78" i="15"/>
  <c r="BX79" i="15"/>
  <c r="BY79" i="15"/>
  <c r="BX80" i="15"/>
  <c r="BY80" i="15"/>
  <c r="BX81" i="15"/>
  <c r="BY81" i="15"/>
  <c r="BY76" i="15"/>
  <c r="BX76" i="15"/>
  <c r="BX67" i="15"/>
  <c r="BY67" i="15"/>
  <c r="BX68" i="15"/>
  <c r="BY68" i="15"/>
  <c r="BX69" i="15"/>
  <c r="BY69" i="15"/>
  <c r="BX70" i="15"/>
  <c r="BY70" i="15"/>
  <c r="BX71" i="15"/>
  <c r="BY71" i="15"/>
  <c r="BY66" i="15"/>
  <c r="BX66" i="15"/>
  <c r="BX57" i="15"/>
  <c r="BY57" i="15"/>
  <c r="BX58" i="15"/>
  <c r="BY58" i="15"/>
  <c r="BX59" i="15"/>
  <c r="BY59" i="15"/>
  <c r="BX60" i="15"/>
  <c r="BY60" i="15"/>
  <c r="BX61" i="15"/>
  <c r="BY61" i="15"/>
  <c r="BY56" i="15"/>
  <c r="BX56" i="15"/>
  <c r="BX47" i="15"/>
  <c r="BY47" i="15"/>
  <c r="BX48" i="15"/>
  <c r="BY48" i="15"/>
  <c r="BX49" i="15"/>
  <c r="BY49" i="15"/>
  <c r="BX50" i="15"/>
  <c r="BY50" i="15"/>
  <c r="BX51" i="15"/>
  <c r="BY51" i="15"/>
  <c r="BY46" i="15"/>
  <c r="BX46" i="15"/>
  <c r="BX37" i="15"/>
  <c r="BY37" i="15"/>
  <c r="BX38" i="15"/>
  <c r="BY38" i="15"/>
  <c r="BX39" i="15"/>
  <c r="BY39" i="15"/>
  <c r="BX40" i="15"/>
  <c r="BY40" i="15"/>
  <c r="BX41" i="15"/>
  <c r="BY41" i="15"/>
  <c r="BY36" i="15"/>
  <c r="BX36" i="15"/>
  <c r="BX27" i="15"/>
  <c r="BY27" i="15"/>
  <c r="BX28" i="15"/>
  <c r="BY28" i="15"/>
  <c r="BX29" i="15"/>
  <c r="BY29" i="15"/>
  <c r="BX30" i="15"/>
  <c r="BY30" i="15"/>
  <c r="BX31" i="15"/>
  <c r="BY31" i="15"/>
  <c r="BY26" i="15"/>
  <c r="BX26" i="15"/>
  <c r="BX17" i="15"/>
  <c r="BY17" i="15"/>
  <c r="BX18" i="15"/>
  <c r="BY18" i="15"/>
  <c r="BX19" i="15"/>
  <c r="BY19" i="15"/>
  <c r="BX20" i="15"/>
  <c r="BY20" i="15"/>
  <c r="BX21" i="15"/>
  <c r="BY21" i="15"/>
  <c r="BY16" i="15"/>
  <c r="BX16" i="15"/>
  <c r="BQ17" i="15"/>
  <c r="BQ18" i="15"/>
  <c r="BQ19" i="15"/>
  <c r="BQ20" i="15"/>
  <c r="BQ21" i="15"/>
  <c r="BQ26" i="15"/>
  <c r="BQ27" i="15"/>
  <c r="BQ28" i="15"/>
  <c r="BQ29" i="15"/>
  <c r="BQ30" i="15"/>
  <c r="BQ31" i="15"/>
  <c r="BQ36" i="15"/>
  <c r="BQ37" i="15"/>
  <c r="BQ38" i="15"/>
  <c r="BQ39" i="15"/>
  <c r="BQ40" i="15"/>
  <c r="BQ41" i="15"/>
  <c r="BQ46" i="15"/>
  <c r="BQ47" i="15"/>
  <c r="BQ48" i="15"/>
  <c r="BQ49" i="15"/>
  <c r="BQ50" i="15"/>
  <c r="BQ51" i="15"/>
  <c r="BQ56" i="15"/>
  <c r="BQ57" i="15"/>
  <c r="BQ58" i="15"/>
  <c r="BQ59" i="15"/>
  <c r="BQ60" i="15"/>
  <c r="BQ61" i="15"/>
  <c r="BQ66" i="15"/>
  <c r="BQ67" i="15"/>
  <c r="BQ68" i="15"/>
  <c r="BQ69" i="15"/>
  <c r="BQ70" i="15"/>
  <c r="BQ71" i="15"/>
  <c r="BQ76" i="15"/>
  <c r="BQ77" i="15"/>
  <c r="BQ78" i="15"/>
  <c r="BQ79" i="15"/>
  <c r="BQ80" i="15"/>
  <c r="BQ81" i="15"/>
  <c r="BQ86" i="15"/>
  <c r="BQ87" i="15"/>
  <c r="BQ88" i="15"/>
  <c r="BQ89" i="15"/>
  <c r="BQ90" i="15"/>
  <c r="BQ91" i="15"/>
  <c r="BQ97" i="15"/>
  <c r="BQ98" i="15"/>
  <c r="BQ99" i="15"/>
  <c r="BQ100" i="15"/>
  <c r="BQ101" i="15"/>
  <c r="BQ102" i="15"/>
  <c r="BQ107" i="15"/>
  <c r="BQ108" i="15"/>
  <c r="BQ109" i="15"/>
  <c r="BQ110" i="15"/>
  <c r="BQ111" i="15"/>
  <c r="BQ112" i="15"/>
  <c r="BQ16" i="15"/>
  <c r="AI26" i="15"/>
  <c r="AI17" i="15"/>
  <c r="AI18" i="15"/>
  <c r="AI19" i="15"/>
  <c r="AI20" i="15"/>
  <c r="AI21" i="15"/>
  <c r="AI27" i="15"/>
  <c r="AI28" i="15"/>
  <c r="AI29" i="15"/>
  <c r="AI30" i="15"/>
  <c r="AI31" i="15"/>
  <c r="AI36" i="15"/>
  <c r="AI37" i="15"/>
  <c r="AI38" i="15"/>
  <c r="AI39" i="15"/>
  <c r="AI40" i="15"/>
  <c r="AI41" i="15"/>
  <c r="AI46" i="15"/>
  <c r="AI47" i="15"/>
  <c r="AI48" i="15"/>
  <c r="AI49" i="15"/>
  <c r="AI50" i="15"/>
  <c r="AI51" i="15"/>
  <c r="AI56" i="15"/>
  <c r="AI57" i="15"/>
  <c r="AI58" i="15"/>
  <c r="AI59" i="15"/>
  <c r="AI60" i="15"/>
  <c r="AI61" i="15"/>
  <c r="AI66" i="15"/>
  <c r="AI67" i="15"/>
  <c r="AI68" i="15"/>
  <c r="AI69" i="15"/>
  <c r="AI70" i="15"/>
  <c r="AI71" i="15"/>
  <c r="AI76" i="15"/>
  <c r="AI77" i="15"/>
  <c r="AI78" i="15"/>
  <c r="AI79" i="15"/>
  <c r="AI80" i="15"/>
  <c r="AI81" i="15"/>
  <c r="AI86" i="15"/>
  <c r="AI87" i="15"/>
  <c r="AI88" i="15"/>
  <c r="AI89" i="15"/>
  <c r="AI90" i="15"/>
  <c r="AI91" i="15"/>
  <c r="AI97" i="15"/>
  <c r="AI98" i="15"/>
  <c r="AI99" i="15"/>
  <c r="AI100" i="15"/>
  <c r="AI101" i="15"/>
  <c r="AI102" i="15"/>
  <c r="AI107" i="15"/>
  <c r="AI108" i="15"/>
  <c r="AI109" i="15"/>
  <c r="AI110" i="15"/>
  <c r="AI111" i="15"/>
  <c r="AI112" i="15"/>
  <c r="AI16" i="15"/>
  <c r="AJ38" i="12" l="1"/>
  <c r="AJ31" i="12"/>
  <c r="AI31" i="12"/>
  <c r="AE29" i="12" l="1"/>
  <c r="AF29" i="12"/>
  <c r="AG29" i="12"/>
  <c r="AH29" i="12"/>
  <c r="AI29" i="12"/>
  <c r="AJ29" i="12"/>
  <c r="AE31" i="12"/>
  <c r="AF31" i="12"/>
  <c r="AG31" i="12"/>
  <c r="AH31" i="12"/>
  <c r="AE32" i="12"/>
  <c r="AF32" i="12"/>
  <c r="AG32" i="12"/>
  <c r="AH32" i="12"/>
  <c r="AI32" i="12"/>
  <c r="AJ32" i="12"/>
  <c r="AE34" i="12"/>
  <c r="AF34" i="12"/>
  <c r="AG34" i="12"/>
  <c r="AH34" i="12"/>
  <c r="AI34" i="12"/>
  <c r="AJ34" i="12"/>
  <c r="AE35" i="12"/>
  <c r="AF35" i="12"/>
  <c r="AG35" i="12"/>
  <c r="AH35" i="12"/>
  <c r="AI35" i="12"/>
  <c r="AJ35" i="12"/>
  <c r="AE37" i="12"/>
  <c r="AF37" i="12"/>
  <c r="AG37" i="12"/>
  <c r="AH37" i="12"/>
  <c r="AI37" i="12"/>
  <c r="AJ37" i="12"/>
  <c r="AE38" i="12"/>
  <c r="AF38" i="12"/>
  <c r="AG38" i="12"/>
  <c r="AH38" i="12"/>
  <c r="AI38" i="12"/>
  <c r="AE41" i="12"/>
  <c r="AF41" i="12"/>
  <c r="AG41" i="12"/>
  <c r="AH41" i="12"/>
  <c r="AI41" i="12"/>
  <c r="AJ41" i="12"/>
  <c r="AE42" i="12"/>
  <c r="AF42" i="12"/>
  <c r="AG42" i="12"/>
  <c r="AH42" i="12"/>
  <c r="AI42" i="12"/>
  <c r="AJ42" i="12"/>
  <c r="AF28" i="12"/>
  <c r="AG28" i="12"/>
  <c r="AH28" i="12"/>
  <c r="AI28" i="12"/>
  <c r="AJ28" i="12"/>
  <c r="AE28" i="12"/>
  <c r="AD5" i="12"/>
  <c r="AE5" i="12"/>
  <c r="AF5" i="12"/>
  <c r="AG5" i="12"/>
  <c r="AH5" i="12"/>
  <c r="AD6" i="12"/>
  <c r="AE6" i="12"/>
  <c r="AF6" i="12"/>
  <c r="AG6" i="12"/>
  <c r="AH6" i="12"/>
  <c r="AD7" i="12"/>
  <c r="AE7" i="12"/>
  <c r="AF7" i="12"/>
  <c r="AG7" i="12"/>
  <c r="AH7" i="12"/>
  <c r="AD8" i="12"/>
  <c r="AE8" i="12"/>
  <c r="AF8" i="12"/>
  <c r="AG8" i="12"/>
  <c r="AH8" i="12"/>
  <c r="AD9" i="12"/>
  <c r="AE9" i="12"/>
  <c r="AF9" i="12"/>
  <c r="AG9" i="12"/>
  <c r="AH9" i="12"/>
  <c r="AE4" i="12"/>
  <c r="AF4" i="12"/>
  <c r="AG4" i="12"/>
  <c r="AH4" i="12"/>
  <c r="AD4" i="12"/>
  <c r="DZ104" i="3" l="1"/>
  <c r="DZ105" i="3"/>
  <c r="DZ106" i="3"/>
  <c r="DZ107" i="3"/>
  <c r="DZ108" i="3"/>
  <c r="DZ103" i="3"/>
  <c r="DZ83" i="3"/>
  <c r="DZ84" i="3"/>
  <c r="DZ85" i="3"/>
  <c r="DZ86" i="3"/>
  <c r="DZ87" i="3"/>
  <c r="DZ82" i="3"/>
  <c r="DZ63" i="3"/>
  <c r="DZ64" i="3"/>
  <c r="DZ65" i="3"/>
  <c r="DZ66" i="3"/>
  <c r="DZ67" i="3"/>
  <c r="DZ62" i="3"/>
  <c r="DY114" i="3"/>
  <c r="DY115" i="3"/>
  <c r="DY116" i="3"/>
  <c r="DY117" i="3"/>
  <c r="DY118" i="3"/>
  <c r="DY113" i="3"/>
  <c r="DY104" i="3"/>
  <c r="DY105" i="3"/>
  <c r="DY106" i="3"/>
  <c r="DY107" i="3"/>
  <c r="DY108" i="3"/>
  <c r="DY103" i="3"/>
  <c r="DY93" i="3"/>
  <c r="DY94" i="3"/>
  <c r="DY95" i="3"/>
  <c r="DY96" i="3"/>
  <c r="DY97" i="3"/>
  <c r="DY92" i="3"/>
  <c r="DY83" i="3"/>
  <c r="DY84" i="3"/>
  <c r="DY85" i="3"/>
  <c r="DY86" i="3"/>
  <c r="DY87" i="3"/>
  <c r="DY82" i="3"/>
  <c r="DY73" i="3"/>
  <c r="DY74" i="3"/>
  <c r="DY75" i="3"/>
  <c r="DY76" i="3"/>
  <c r="DY77" i="3"/>
  <c r="DY72" i="3"/>
  <c r="DY63" i="3"/>
  <c r="DY64" i="3"/>
  <c r="DY65" i="3"/>
  <c r="DY66" i="3"/>
  <c r="DY67" i="3"/>
  <c r="DY62" i="3"/>
  <c r="EA100" i="7"/>
  <c r="EA101" i="7"/>
  <c r="EA102" i="7"/>
  <c r="EA103" i="7"/>
  <c r="EA104" i="7"/>
  <c r="EA99" i="7"/>
  <c r="EA79" i="7"/>
  <c r="EA80" i="7"/>
  <c r="EA81" i="7"/>
  <c r="EA82" i="7"/>
  <c r="EA83" i="7"/>
  <c r="EA78" i="7"/>
  <c r="EA59" i="7"/>
  <c r="EA60" i="7"/>
  <c r="EA61" i="7"/>
  <c r="EA62" i="7"/>
  <c r="EA63" i="7"/>
  <c r="EA58" i="7"/>
  <c r="DZ110" i="7"/>
  <c r="DZ111" i="7"/>
  <c r="DZ112" i="7"/>
  <c r="DZ113" i="7"/>
  <c r="DZ114" i="7"/>
  <c r="DZ109" i="7"/>
  <c r="DZ100" i="7"/>
  <c r="DZ101" i="7"/>
  <c r="DZ102" i="7"/>
  <c r="DZ103" i="7"/>
  <c r="DZ104" i="7"/>
  <c r="DZ99" i="7"/>
  <c r="DZ89" i="7"/>
  <c r="DZ90" i="7"/>
  <c r="DZ91" i="7"/>
  <c r="DZ92" i="7"/>
  <c r="DZ93" i="7"/>
  <c r="DZ88" i="7"/>
  <c r="DZ79" i="7"/>
  <c r="DZ80" i="7"/>
  <c r="DZ81" i="7"/>
  <c r="DZ82" i="7"/>
  <c r="DZ83" i="7"/>
  <c r="DZ78" i="7"/>
  <c r="DZ69" i="7"/>
  <c r="DZ70" i="7"/>
  <c r="DZ71" i="7"/>
  <c r="DZ72" i="7"/>
  <c r="DZ73" i="7"/>
  <c r="DZ68" i="7"/>
  <c r="DZ59" i="7"/>
  <c r="DZ60" i="7"/>
  <c r="DZ61" i="7"/>
  <c r="DZ62" i="7"/>
  <c r="DZ63" i="7"/>
  <c r="DZ58" i="7"/>
  <c r="DZ49" i="7"/>
  <c r="DZ50" i="7"/>
  <c r="DZ51" i="7"/>
  <c r="DZ52" i="7"/>
  <c r="DZ53" i="7"/>
  <c r="DZ48" i="7"/>
  <c r="DZ39" i="7"/>
  <c r="DZ40" i="7"/>
  <c r="DZ41" i="7"/>
  <c r="DZ42" i="7"/>
  <c r="DZ43" i="7"/>
  <c r="DZ38" i="7"/>
  <c r="DZ29" i="7"/>
  <c r="DZ30" i="7"/>
  <c r="DZ31" i="7"/>
  <c r="DZ32" i="7"/>
  <c r="DZ33" i="7"/>
  <c r="DZ28" i="7"/>
  <c r="DZ19" i="7"/>
  <c r="DZ20" i="7"/>
  <c r="DZ21" i="7"/>
  <c r="DZ22" i="7"/>
  <c r="DZ23" i="7"/>
  <c r="DZ18" i="7"/>
  <c r="DY53" i="3"/>
  <c r="DY54" i="3"/>
  <c r="DY55" i="3"/>
  <c r="DY56" i="3"/>
  <c r="DY57" i="3"/>
  <c r="DY52" i="3"/>
  <c r="DY43" i="3"/>
  <c r="DY44" i="3"/>
  <c r="DY45" i="3"/>
  <c r="DY46" i="3"/>
  <c r="DY47" i="3"/>
  <c r="DY42" i="3"/>
  <c r="DY33" i="3"/>
  <c r="DY34" i="3"/>
  <c r="DY35" i="3"/>
  <c r="DY36" i="3"/>
  <c r="DY37" i="3"/>
  <c r="DY32" i="3"/>
  <c r="DY23" i="3"/>
  <c r="DY24" i="3"/>
  <c r="DY25" i="3"/>
  <c r="DY26" i="3"/>
  <c r="DY27" i="3"/>
  <c r="DY22" i="3"/>
  <c r="AH18" i="6" l="1"/>
  <c r="AH19" i="6"/>
  <c r="AH20" i="6"/>
  <c r="AH21" i="6"/>
  <c r="AH22" i="6"/>
  <c r="AH27" i="6"/>
  <c r="AH28" i="6"/>
  <c r="AH29" i="6"/>
  <c r="AH34" i="6"/>
  <c r="AH35" i="6"/>
  <c r="AH36" i="6"/>
  <c r="AH37" i="6"/>
  <c r="AH38" i="6"/>
  <c r="AH39" i="6"/>
  <c r="AH44" i="6"/>
  <c r="AH45" i="6"/>
  <c r="AH46" i="6"/>
  <c r="AH51" i="6"/>
  <c r="AH52" i="6"/>
  <c r="AH53" i="6"/>
  <c r="AH54" i="6"/>
  <c r="AH55" i="6"/>
  <c r="AH56" i="6"/>
  <c r="AH61" i="6"/>
  <c r="AH62" i="6"/>
  <c r="AH63" i="6"/>
  <c r="AH68" i="6"/>
  <c r="AH69" i="6"/>
  <c r="AH70" i="6"/>
  <c r="AH71" i="6"/>
  <c r="AH72" i="6"/>
  <c r="AH73" i="6"/>
  <c r="AH78" i="6"/>
  <c r="AH79" i="6"/>
  <c r="AH80" i="6"/>
  <c r="AH85" i="6"/>
  <c r="AH86" i="6"/>
  <c r="AH87" i="6"/>
  <c r="AH88" i="6"/>
  <c r="AH89" i="6"/>
  <c r="AH90" i="6"/>
  <c r="AH95" i="6"/>
  <c r="AH96" i="6"/>
  <c r="AH97" i="6"/>
  <c r="AH17" i="6"/>
  <c r="DX19" i="7" l="1"/>
  <c r="DX20" i="7"/>
  <c r="DX21" i="7"/>
  <c r="DX22" i="7"/>
  <c r="DX23" i="7"/>
  <c r="DX28" i="7"/>
  <c r="DX29" i="7"/>
  <c r="DX30" i="7"/>
  <c r="DX31" i="7"/>
  <c r="DX32" i="7"/>
  <c r="DX33" i="7"/>
  <c r="DX38" i="7"/>
  <c r="DX39" i="7"/>
  <c r="DX40" i="7"/>
  <c r="DX41" i="7"/>
  <c r="DX42" i="7"/>
  <c r="DX43" i="7"/>
  <c r="DX48" i="7"/>
  <c r="DX49" i="7"/>
  <c r="DX50" i="7"/>
  <c r="DX51" i="7"/>
  <c r="DX52" i="7"/>
  <c r="DX53" i="7"/>
  <c r="DX58" i="7"/>
  <c r="DX59" i="7"/>
  <c r="DX60" i="7"/>
  <c r="DX61" i="7"/>
  <c r="DX62" i="7"/>
  <c r="DX63" i="7"/>
  <c r="DX68" i="7"/>
  <c r="DX69" i="7"/>
  <c r="DX70" i="7"/>
  <c r="DX71" i="7"/>
  <c r="DX72" i="7"/>
  <c r="DX73" i="7"/>
  <c r="DX78" i="7"/>
  <c r="DX79" i="7"/>
  <c r="DX80" i="7"/>
  <c r="DX81" i="7"/>
  <c r="DX82" i="7"/>
  <c r="DX83" i="7"/>
  <c r="DX88" i="7"/>
  <c r="DX89" i="7"/>
  <c r="DX90" i="7"/>
  <c r="DX91" i="7"/>
  <c r="DX92" i="7"/>
  <c r="DX93" i="7"/>
  <c r="DX99" i="7"/>
  <c r="DX100" i="7"/>
  <c r="DX101" i="7"/>
  <c r="DX102" i="7"/>
  <c r="DX103" i="7"/>
  <c r="DX104" i="7"/>
  <c r="DX109" i="7"/>
  <c r="DX110" i="7"/>
  <c r="DX111" i="7"/>
  <c r="DX112" i="7"/>
  <c r="DX113" i="7"/>
  <c r="DX114" i="7"/>
  <c r="DX18" i="7"/>
  <c r="DW5" i="3" l="1"/>
  <c r="DW6" i="3"/>
  <c r="DW7" i="3"/>
  <c r="DW8" i="3"/>
  <c r="DW9" i="3"/>
  <c r="DW10" i="3"/>
  <c r="DW11" i="3"/>
  <c r="DW12" i="3"/>
  <c r="DW13" i="3"/>
  <c r="DW14" i="3"/>
  <c r="DW15" i="3"/>
  <c r="DW22" i="3"/>
  <c r="DW23" i="3"/>
  <c r="DW24" i="3"/>
  <c r="DW25" i="3"/>
  <c r="DW26" i="3"/>
  <c r="DW27" i="3"/>
  <c r="DW32" i="3"/>
  <c r="DW33" i="3"/>
  <c r="DW34" i="3"/>
  <c r="DW35" i="3"/>
  <c r="DW36" i="3"/>
  <c r="DW37" i="3"/>
  <c r="DW42" i="3"/>
  <c r="DW43" i="3"/>
  <c r="DW44" i="3"/>
  <c r="DW45" i="3"/>
  <c r="DW46" i="3"/>
  <c r="DW47" i="3"/>
  <c r="DW52" i="3"/>
  <c r="DW53" i="3"/>
  <c r="DW54" i="3"/>
  <c r="DW55" i="3"/>
  <c r="DW56" i="3"/>
  <c r="DW57" i="3"/>
  <c r="DW62" i="3"/>
  <c r="DW63" i="3"/>
  <c r="DW64" i="3"/>
  <c r="DW65" i="3"/>
  <c r="DW66" i="3"/>
  <c r="DW67" i="3"/>
  <c r="DW72" i="3"/>
  <c r="DW73" i="3"/>
  <c r="DW74" i="3"/>
  <c r="DW75" i="3"/>
  <c r="DW76" i="3"/>
  <c r="DW77" i="3"/>
  <c r="DW82" i="3"/>
  <c r="DW83" i="3"/>
  <c r="DW84" i="3"/>
  <c r="DW85" i="3"/>
  <c r="DW86" i="3"/>
  <c r="DW87" i="3"/>
  <c r="DW92" i="3"/>
  <c r="DW93" i="3"/>
  <c r="DW94" i="3"/>
  <c r="DW95" i="3"/>
  <c r="DW96" i="3"/>
  <c r="DW97" i="3"/>
  <c r="DW103" i="3"/>
  <c r="DW104" i="3"/>
  <c r="DW105" i="3"/>
  <c r="DW106" i="3"/>
  <c r="DW107" i="3"/>
  <c r="DW108" i="3"/>
  <c r="DW113" i="3"/>
  <c r="DW114" i="3"/>
  <c r="DW115" i="3"/>
  <c r="DW116" i="3"/>
  <c r="DW117" i="3"/>
  <c r="DW118" i="3"/>
  <c r="DW4" i="3"/>
  <c r="AH18" i="2" l="1"/>
  <c r="AH19" i="2"/>
  <c r="AH20" i="2"/>
  <c r="AH21" i="2"/>
  <c r="AH22" i="2"/>
  <c r="AH27" i="2"/>
  <c r="AH28" i="2"/>
  <c r="AH29" i="2"/>
  <c r="AH30" i="2"/>
  <c r="AH31" i="2"/>
  <c r="AH32" i="2"/>
  <c r="AH37" i="2"/>
  <c r="AH38" i="2"/>
  <c r="AH39" i="2"/>
  <c r="AH40" i="2"/>
  <c r="AH41" i="2"/>
  <c r="AH42" i="2"/>
  <c r="AH47" i="2"/>
  <c r="AH48" i="2"/>
  <c r="AH49" i="2"/>
  <c r="AH50" i="2"/>
  <c r="AH51" i="2"/>
  <c r="AH52" i="2"/>
  <c r="AH57" i="2"/>
  <c r="AH58" i="2"/>
  <c r="AH59" i="2"/>
  <c r="AH60" i="2"/>
  <c r="AH61" i="2"/>
  <c r="AH62" i="2"/>
  <c r="AH67" i="2"/>
  <c r="AH68" i="2"/>
  <c r="AH69" i="2"/>
  <c r="AH70" i="2"/>
  <c r="AH71" i="2"/>
  <c r="AH72" i="2"/>
  <c r="AH77" i="2"/>
  <c r="AH78" i="2"/>
  <c r="AH79" i="2"/>
  <c r="AH80" i="2"/>
  <c r="AH81" i="2"/>
  <c r="AH82" i="2"/>
  <c r="AH87" i="2"/>
  <c r="AH88" i="2"/>
  <c r="AH89" i="2"/>
  <c r="AH90" i="2"/>
  <c r="AH91" i="2"/>
  <c r="AH92" i="2"/>
  <c r="AH98" i="2"/>
  <c r="AH99" i="2"/>
  <c r="AH100" i="2"/>
  <c r="AH101" i="2"/>
  <c r="AH102" i="2"/>
  <c r="AH103" i="2"/>
  <c r="AH108" i="2"/>
  <c r="AH109" i="2"/>
  <c r="AH110" i="2"/>
  <c r="AH111" i="2"/>
  <c r="AH112" i="2"/>
  <c r="AH113" i="2"/>
  <c r="AH17" i="2"/>
  <c r="AJ111" i="2" l="1"/>
  <c r="AJ112" i="2"/>
  <c r="AJ108" i="2"/>
  <c r="AJ109" i="2"/>
  <c r="AJ113" i="2"/>
  <c r="AJ110" i="2"/>
  <c r="AJ87" i="2"/>
  <c r="AJ90" i="2"/>
  <c r="AJ91" i="2"/>
  <c r="AJ88" i="2"/>
  <c r="AJ92" i="2"/>
  <c r="AJ89" i="2"/>
  <c r="AJ99" i="2"/>
  <c r="AJ103" i="2"/>
  <c r="AK103" i="2" s="1"/>
  <c r="AJ102" i="2"/>
  <c r="AJ100" i="2"/>
  <c r="AK100" i="2" s="1"/>
  <c r="AJ98" i="2"/>
  <c r="AK98" i="2" s="1"/>
  <c r="AJ101" i="2"/>
  <c r="AK101" i="2" s="1"/>
  <c r="AJ69" i="2"/>
  <c r="AJ67" i="2"/>
  <c r="AJ70" i="2"/>
  <c r="AJ68" i="2"/>
  <c r="AJ72" i="2"/>
  <c r="AJ71" i="2"/>
  <c r="AJ49" i="2"/>
  <c r="AJ47" i="2"/>
  <c r="AJ48" i="2"/>
  <c r="AJ50" i="2"/>
  <c r="AJ52" i="2"/>
  <c r="AJ51" i="2"/>
  <c r="AJ29" i="2"/>
  <c r="AJ27" i="2"/>
  <c r="AJ32" i="2"/>
  <c r="AJ30" i="2"/>
  <c r="AJ28" i="2"/>
  <c r="AJ31" i="2"/>
  <c r="AJ81" i="2"/>
  <c r="AK81" i="2" s="1"/>
  <c r="AJ78" i="2"/>
  <c r="AK78" i="2" s="1"/>
  <c r="AJ82" i="2"/>
  <c r="AK82" i="2" s="1"/>
  <c r="AJ79" i="2"/>
  <c r="AK79" i="2" s="1"/>
  <c r="AJ77" i="2"/>
  <c r="AK77" i="2" s="1"/>
  <c r="AJ80" i="2"/>
  <c r="AK80" i="2" s="1"/>
  <c r="AJ61" i="2"/>
  <c r="AK61" i="2" s="1"/>
  <c r="AJ58" i="2"/>
  <c r="AK58" i="2" s="1"/>
  <c r="AJ62" i="2"/>
  <c r="AK62" i="2" s="1"/>
  <c r="AJ59" i="2"/>
  <c r="AK59" i="2" s="1"/>
  <c r="AJ57" i="2"/>
  <c r="AK57" i="2" s="1"/>
  <c r="AJ60" i="2"/>
  <c r="AK60" i="2" s="1"/>
  <c r="AJ41" i="2"/>
  <c r="AJ38" i="2"/>
  <c r="AJ42" i="2"/>
  <c r="AJ39" i="2"/>
  <c r="AJ37" i="2"/>
  <c r="AJ40" i="2"/>
  <c r="AJ21" i="2"/>
  <c r="AJ18" i="2"/>
  <c r="AJ22" i="2"/>
  <c r="AJ19" i="2"/>
  <c r="AJ17" i="2"/>
  <c r="AJ20" i="2"/>
  <c r="AK102" i="2" l="1"/>
  <c r="AK99" i="2"/>
</calcChain>
</file>

<file path=xl/sharedStrings.xml><?xml version="1.0" encoding="utf-8"?>
<sst xmlns="http://schemas.openxmlformats.org/spreadsheetml/2006/main" count="946" uniqueCount="255">
  <si>
    <t>Day  2</t>
  </si>
  <si>
    <t>Day  4</t>
  </si>
  <si>
    <t>Day  5</t>
  </si>
  <si>
    <t>Day  31</t>
  </si>
  <si>
    <t>Day  38</t>
  </si>
  <si>
    <t>Day  47</t>
  </si>
  <si>
    <t>Day  61</t>
  </si>
  <si>
    <t>Day  68</t>
  </si>
  <si>
    <t>Day  73</t>
  </si>
  <si>
    <t>Day  74</t>
  </si>
  <si>
    <t>Day  75</t>
  </si>
  <si>
    <t>Day  79</t>
  </si>
  <si>
    <t>Day  80</t>
  </si>
  <si>
    <t>Day  84</t>
  </si>
  <si>
    <t>Day  88</t>
  </si>
  <si>
    <t>Day  90</t>
  </si>
  <si>
    <t>Day  279</t>
  </si>
  <si>
    <t>Day  288</t>
  </si>
  <si>
    <t>Day  289</t>
  </si>
  <si>
    <t>Day  291</t>
  </si>
  <si>
    <t>Day  292</t>
  </si>
  <si>
    <t>Day  293</t>
  </si>
  <si>
    <t>Day  294</t>
  </si>
  <si>
    <t>Day  302</t>
  </si>
  <si>
    <t>Day  313</t>
  </si>
  <si>
    <t>Day  327</t>
  </si>
  <si>
    <t>Day  343</t>
  </si>
  <si>
    <t>Day  345</t>
  </si>
  <si>
    <t>Day  348</t>
  </si>
  <si>
    <t>Day  349</t>
  </si>
  <si>
    <t>Day  353</t>
  </si>
  <si>
    <t>Day  2.1</t>
  </si>
  <si>
    <t>Day  2.2</t>
  </si>
  <si>
    <t>Day  2.3</t>
  </si>
  <si>
    <t>Day  2.4</t>
  </si>
  <si>
    <t>Day 4.1</t>
  </si>
  <si>
    <t>Day 4.2</t>
  </si>
  <si>
    <t>Day 4.3</t>
  </si>
  <si>
    <t>Day 4.4</t>
  </si>
  <si>
    <t>Day 5.1</t>
  </si>
  <si>
    <t>Day 5.2</t>
  </si>
  <si>
    <t>Day 5.3</t>
  </si>
  <si>
    <t>Day 5.4</t>
  </si>
  <si>
    <t>Day 31.1</t>
  </si>
  <si>
    <t>Day 31.2</t>
  </si>
  <si>
    <t>Day 31.3</t>
  </si>
  <si>
    <t>Day 31.4</t>
  </si>
  <si>
    <t>Day 38.1</t>
  </si>
  <si>
    <t>Day 38.2</t>
  </si>
  <si>
    <t>Day 38.3</t>
  </si>
  <si>
    <t>Day 38.4</t>
  </si>
  <si>
    <t>Day 47.1</t>
  </si>
  <si>
    <t>Day 47.2</t>
  </si>
  <si>
    <t>Day 47.3</t>
  </si>
  <si>
    <t>Day 47.4</t>
  </si>
  <si>
    <t>Day  61.1</t>
  </si>
  <si>
    <t>Day  61.2</t>
  </si>
  <si>
    <t>Day  61.3</t>
  </si>
  <si>
    <t>Day  61.4</t>
  </si>
  <si>
    <t>Day  68.1</t>
  </si>
  <si>
    <t>Day  68.2</t>
  </si>
  <si>
    <t>Day  68.3</t>
  </si>
  <si>
    <t>Day  68.4</t>
  </si>
  <si>
    <t>Day  73.1</t>
  </si>
  <si>
    <t>Day  73.2</t>
  </si>
  <si>
    <t>Day  73.3</t>
  </si>
  <si>
    <t>Day  73.4</t>
  </si>
  <si>
    <t>Day  74.1</t>
  </si>
  <si>
    <t>Day  74.2</t>
  </si>
  <si>
    <t>Day  74.3</t>
  </si>
  <si>
    <t>Day  74.4</t>
  </si>
  <si>
    <t>Day  75.1</t>
  </si>
  <si>
    <t>Day  75.2</t>
  </si>
  <si>
    <t>Day  75.3</t>
  </si>
  <si>
    <t>Day  75.4</t>
  </si>
  <si>
    <t>Day  79.1</t>
  </si>
  <si>
    <t>Day  79.2</t>
  </si>
  <si>
    <t>Day  79.3</t>
  </si>
  <si>
    <t>Day  79.4</t>
  </si>
  <si>
    <t>Day  80.1</t>
  </si>
  <si>
    <t>Day  80.2</t>
  </si>
  <si>
    <t>Day  80.3</t>
  </si>
  <si>
    <t>Day  80.4</t>
  </si>
  <si>
    <t>Day  84.1</t>
  </si>
  <si>
    <t>Day  84.2</t>
  </si>
  <si>
    <t>Day  84.3</t>
  </si>
  <si>
    <t>Day  84.4</t>
  </si>
  <si>
    <t>Day  88.1</t>
  </si>
  <si>
    <t>Day  88.2</t>
  </si>
  <si>
    <t>Day  88.3</t>
  </si>
  <si>
    <t>Day  88.4</t>
  </si>
  <si>
    <t>Day  90.1</t>
  </si>
  <si>
    <t>Day  90.2</t>
  </si>
  <si>
    <t>Day  90.3</t>
  </si>
  <si>
    <t>Day  90.4</t>
  </si>
  <si>
    <t>Day  279.1</t>
  </si>
  <si>
    <t>Day  279.2</t>
  </si>
  <si>
    <t>Day  279.3</t>
  </si>
  <si>
    <t>Day  279.4</t>
  </si>
  <si>
    <t>Day  288.1</t>
  </si>
  <si>
    <t>Day  288.2</t>
  </si>
  <si>
    <t>Day  288.3</t>
  </si>
  <si>
    <t>Day  288.4</t>
  </si>
  <si>
    <t>Day  289.1</t>
  </si>
  <si>
    <t>Day  289.2</t>
  </si>
  <si>
    <t>Day  289.3</t>
  </si>
  <si>
    <t>Day  289.4</t>
  </si>
  <si>
    <t>Day  291.1</t>
  </si>
  <si>
    <t>Day  291.2</t>
  </si>
  <si>
    <t>Day  291.3</t>
  </si>
  <si>
    <t>Day  291.4</t>
  </si>
  <si>
    <t>Day  292.1</t>
  </si>
  <si>
    <t>Day  292.2</t>
  </si>
  <si>
    <t>Day  292.3</t>
  </si>
  <si>
    <t>Day  292.4</t>
  </si>
  <si>
    <t>Day  293.1</t>
  </si>
  <si>
    <t>Day  293.2</t>
  </si>
  <si>
    <t>Day  293.3</t>
  </si>
  <si>
    <t>Day  293.4</t>
  </si>
  <si>
    <t>Day  294.1</t>
  </si>
  <si>
    <t>Day  294.2</t>
  </si>
  <si>
    <t>Day  294.3</t>
  </si>
  <si>
    <t>Day  294.4</t>
  </si>
  <si>
    <t>Day  302.1</t>
  </si>
  <si>
    <t>Day  302.2</t>
  </si>
  <si>
    <t>Day  302.3</t>
  </si>
  <si>
    <t>Day  302.4</t>
  </si>
  <si>
    <t>Day  313.1</t>
  </si>
  <si>
    <t>Day  313.2</t>
  </si>
  <si>
    <t>Day  313.3</t>
  </si>
  <si>
    <t>Day  313.4</t>
  </si>
  <si>
    <t>Day  327.1</t>
  </si>
  <si>
    <t>Day  327.2</t>
  </si>
  <si>
    <t>Day  327.3</t>
  </si>
  <si>
    <t>Day  327.4</t>
  </si>
  <si>
    <t>Day  343.1</t>
  </si>
  <si>
    <t>Day  343.2</t>
  </si>
  <si>
    <t>Day  343.3</t>
  </si>
  <si>
    <t>Day  343.4</t>
  </si>
  <si>
    <t>Day  345.1</t>
  </si>
  <si>
    <t>Day  345.2</t>
  </si>
  <si>
    <t>Day  345.3</t>
  </si>
  <si>
    <t>Day  345.4</t>
  </si>
  <si>
    <t>Day  348.1</t>
  </si>
  <si>
    <t>Day  348.2</t>
  </si>
  <si>
    <t>Day  348.3</t>
  </si>
  <si>
    <t>Day  348.4</t>
  </si>
  <si>
    <t>Day  349.1</t>
  </si>
  <si>
    <t>Day  349.2</t>
  </si>
  <si>
    <t>Day  349.3</t>
  </si>
  <si>
    <t>Day  349.4</t>
  </si>
  <si>
    <t>Day  353.1</t>
  </si>
  <si>
    <t>Day  353.2</t>
  </si>
  <si>
    <t>Day  353.3</t>
  </si>
  <si>
    <t>Day  353.4</t>
  </si>
  <si>
    <t>Conventional Control</t>
  </si>
  <si>
    <t>DO without coordination</t>
  </si>
  <si>
    <t>IDA</t>
  </si>
  <si>
    <t>PSCO-IDA</t>
  </si>
  <si>
    <t>SEPACO-IDA</t>
  </si>
  <si>
    <t>CO</t>
  </si>
  <si>
    <t>Scenario Details</t>
  </si>
  <si>
    <t>Number of buildings HP (type 2)</t>
  </si>
  <si>
    <t>Number of buildings mHP (type 1)</t>
  </si>
  <si>
    <t>Number of buildings mGas (type 3)</t>
  </si>
  <si>
    <t xml:space="preserve">Average PV Peak [kW] </t>
  </si>
  <si>
    <t>Maximal Deviation from PV Peak [kW]</t>
  </si>
  <si>
    <t>Share of buildings with PV [%]</t>
  </si>
  <si>
    <t>Number of electric vehicles</t>
  </si>
  <si>
    <t>Power of wind turbine [kW]</t>
  </si>
  <si>
    <t>w1=1.0, w2=0.0 --- Runtime [s]</t>
  </si>
  <si>
    <t>w1=1.0, w2=0.0 --- Additional Rounds</t>
  </si>
  <si>
    <t>w1=0.5, w2=0.5 --- Additional Rounds</t>
  </si>
  <si>
    <t>w1=0.0, w2=1.0 --- Additional Rounds</t>
  </si>
  <si>
    <t>w1=0.25, w2=0.75 --- Additional Rounds</t>
  </si>
  <si>
    <t>w1=0.5, w2=0.5 --- Runtime [s]</t>
  </si>
  <si>
    <t>w1=0.25, w2=0.75 --- Runtime [s]</t>
  </si>
  <si>
    <t>w1=0.0, w2=1.0 --- Runtime [s]</t>
  </si>
  <si>
    <t>w1=1.0, w2=0.0 --- Surplus Energy [kWh]</t>
  </si>
  <si>
    <t>w1=0.75, w2=0.25 --- Surplus Energy [kWh]</t>
  </si>
  <si>
    <t>w1=0.5, w2=0.5 --- Surplus Energy [kWh]</t>
  </si>
  <si>
    <t>w1=0.25, w2=0.75 --- Surplus Energy [kWh]</t>
  </si>
  <si>
    <t>w1=0.0, w2=1.0 --- Surplus Energy [kWh]</t>
  </si>
  <si>
    <t>w1=1.0, w2=0.0 --- Maximum Load [kW]</t>
  </si>
  <si>
    <t>w1=0.75, w2=0.25 --- Maximum Load [kW]</t>
  </si>
  <si>
    <t>w1=0.5, w2=0.5 --- Maximum Load [kW]</t>
  </si>
  <si>
    <t>w1=0.25, w2=0.75 --- Maximum Load [kW]</t>
  </si>
  <si>
    <t>w1=0.0, w2=1.0 --- Maximum Load [kW]</t>
  </si>
  <si>
    <t>w1=0.0, w2=0.1 --- Additional Rounds</t>
  </si>
  <si>
    <t>Average</t>
  </si>
  <si>
    <t>numberOfBuildings_mHP</t>
  </si>
  <si>
    <t>numberOfBuildings_HP</t>
  </si>
  <si>
    <t>numberOfBuildings_mGas</t>
  </si>
  <si>
    <t>averagePVPeak_mHP</t>
  </si>
  <si>
    <t>averagePVPeak_HP</t>
  </si>
  <si>
    <t>averagePVPeak_mGas</t>
  </si>
  <si>
    <t>maximalDeviationFromPVPeak_mGas</t>
  </si>
  <si>
    <t>maximalDeviationFromPVPeak_HP</t>
  </si>
  <si>
    <t>maximalDeviationFromPVPeak_mHP</t>
  </si>
  <si>
    <t>powerOfWindTurbine [kW]</t>
  </si>
  <si>
    <t>numberOfElectricVehicles</t>
  </si>
  <si>
    <t>averagePVPeak</t>
  </si>
  <si>
    <t>maximalDeviationFromPVPeak</t>
  </si>
  <si>
    <t>Weighted Overall Goal Percentage</t>
  </si>
  <si>
    <t>Goal Percentage</t>
  </si>
  <si>
    <t>Average (N=31)</t>
  </si>
  <si>
    <t>Average (N=124)</t>
  </si>
  <si>
    <t>w1 = 1.0</t>
  </si>
  <si>
    <t>w1 = 0.75</t>
  </si>
  <si>
    <t>w1 = 0.5</t>
  </si>
  <si>
    <t>w1 = 0.25</t>
  </si>
  <si>
    <t>w1 = 0</t>
  </si>
  <si>
    <t>Surplus Energy [kWh]</t>
  </si>
  <si>
    <t>Maximum Load [kW]</t>
  </si>
  <si>
    <t>PV (Base Case +  Scenario Generation) N =124</t>
  </si>
  <si>
    <t>Wind + PV (Base Case) N=31</t>
  </si>
  <si>
    <t>Wind + PV (Scenario Generation) N = 124</t>
  </si>
  <si>
    <t>Wind + PV (Scenario + Base Case) N=155</t>
  </si>
  <si>
    <t>w1 = 1.0, w2 = 0.0</t>
  </si>
  <si>
    <t>w1 = 0.75, w2 = 0.25</t>
  </si>
  <si>
    <t>w1 = 0.5, w2 = 0.5</t>
  </si>
  <si>
    <t>w1 = 0.25, w2 = 0.75</t>
  </si>
  <si>
    <t>w1 = 0, w2 = 1.0</t>
  </si>
  <si>
    <t>w1 = 1.0
w2 = 0.0</t>
  </si>
  <si>
    <t>w1 = 0.75
w2 = 0.25</t>
  </si>
  <si>
    <t>w1 = 0.5
w2 = 0.5</t>
  </si>
  <si>
    <t>w1 = 0.25
w2 = 0.75</t>
  </si>
  <si>
    <t>w1 = 0.0
w2 = 1.0</t>
  </si>
  <si>
    <t>Base Case</t>
  </si>
  <si>
    <t>Method 
Score-rank-propotional Distribution
 (SRPD)</t>
  </si>
  <si>
    <t xml:space="preserve">
Equal Distribution
(ED)</t>
  </si>
  <si>
    <t>Comparison Average Results</t>
  </si>
  <si>
    <t>ED</t>
  </si>
  <si>
    <t>SRPD</t>
  </si>
  <si>
    <t>Percentage to optimality</t>
  </si>
  <si>
    <t>Average combined for all weights</t>
  </si>
  <si>
    <t>Runtime [s]</t>
  </si>
  <si>
    <t>Additional Rounds</t>
  </si>
  <si>
    <t>Combined percentage of optimal solution
--&gt; End result</t>
  </si>
  <si>
    <t xml:space="preserve">There are 6 tables contained in this file: </t>
  </si>
  <si>
    <t>Wind_BaseCase</t>
  </si>
  <si>
    <t>Additional_Info_Wind_BaseCase</t>
  </si>
  <si>
    <t>Wind_MCScenarios</t>
  </si>
  <si>
    <t>PV_BaseCaseAndMCScenarios</t>
  </si>
  <si>
    <t>Objective_Combined</t>
  </si>
  <si>
    <t>Wind_Assignment</t>
  </si>
  <si>
    <t>Description</t>
  </si>
  <si>
    <t>This table contains additional information about the 31 base case sceanrios like runtime for each optimization approach and number of additional rounds for the coordination mechanism</t>
  </si>
  <si>
    <t xml:space="preserve">This table contains the results (surplus energy and maxium load) and the scenario details for 31 base case scenarios with wind and PV. </t>
  </si>
  <si>
    <t>This table contains the results (surplus energy and maxium load) and the scenario details for 124 generated scenarios with wind and PV  by using the Monte Carlo sampling approach</t>
  </si>
  <si>
    <t>This table contains the results (surplus energy and maxium load) and the scenario details for 93 generated scenarios with PV and without Wind  by using the Monte Carlo sampling approach and the 31 base case scenarios</t>
  </si>
  <si>
    <t xml:space="preserve">This table contains the combined results (from Wind_BaseCase, Wind_MCScenarios and PV_BaseCaseAndMCScenarios) for the evaluation of the optimization approaches. </t>
  </si>
  <si>
    <t>This table contains the results for the two wind assignment methods in combination with the optimization approaches for 31 days of the base case scenarios with wind and PV</t>
  </si>
  <si>
    <t xml:space="preserve">This file contains all results and scenario information for the paper </t>
  </si>
  <si>
    <r>
      <t>"</t>
    </r>
    <r>
      <rPr>
        <i/>
        <sz val="11"/>
        <color theme="1"/>
        <rFont val="Calibri"/>
        <family val="2"/>
        <scheme val="minor"/>
      </rPr>
      <t>Demand response through decentralized optimization in residential areas with wind and photovoltaics</t>
    </r>
    <r>
      <rPr>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</si>
</sst>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 x14ac:knownFonts="1">
    <font>
      <sz val="11"/>
      <color theme="1"/>
      <name val="Calibri"/>
      <family val="2"/>
      <scheme val="minor"/>
    </font>
    <font>
      <i/>
      <sz val="11"/>
      <color rgb="FFC00000"/>
      <name val="Calibri"/>
      <family val="2"/>
      <scheme val="minor"/>
    </font>
    <font>
      <sz val="11"/>
      <color rgb="FFC00000"/>
      <name val="Calibri"/>
      <family val="2"/>
      <scheme val="minor"/>
    </font>
    <font>
      <i/>
      <sz val="11"/>
      <color rgb="FF0070C0"/>
      <name val="Calibri"/>
      <family val="2"/>
      <scheme val="minor"/>
    </font>
    <font>
      <b/>
      <sz val="11"/>
      <color theme="1"/>
      <name val="Calibri"/>
      <family val="2"/>
      <scheme val="minor"/>
    </font>
    <font>
      <b/>
      <sz val="11"/>
      <color rgb="FF00B050"/>
      <name val="Calibri"/>
      <family val="2"/>
      <scheme val="minor"/>
    </font>
    <font>
      <sz val="11"/>
      <name val="Calibri"/>
      <family val="2"/>
      <scheme val="minor"/>
    </font>
    <font>
      <i/>
      <sz val="11"/>
      <color theme="1"/>
      <name val="Calibri"/>
      <family val="2"/>
      <scheme val="minor"/>
    </font>
  </fonts>
  <fills count="5">
    <fill>
      <patternFill patternType="none"/>
    </fill>
    <fill>
      <patternFill patternType="gray125"/>
    </fill>
    <fill>
      <patternFill patternType="solid">
        <fgColor rgb="FF00B050"/>
        <bgColor indexed="64"/>
      </patternFill>
    </fill>
    <fill>
      <patternFill patternType="solid">
        <fgColor rgb="FF00B0F0"/>
        <bgColor indexed="64"/>
      </patternFill>
    </fill>
    <fill>
      <patternFill patternType="solid">
        <fgColor theme="0"/>
        <bgColor indexed="64"/>
      </patternFill>
    </fill>
  </fills>
  <borders count="1">
    <border>
      <left/>
      <right/>
      <top/>
      <bottom/>
      <diagonal/>
    </border>
  </borders>
  <cellStyleXfs count="1">
    <xf numFmtId="0" fontId="0" fillId="0" borderId="0"/>
  </cellStyleXfs>
  <cellXfs count="33">
    <xf numFmtId="0" fontId="0" fillId="0" borderId="0" xfId="0"/>
    <xf numFmtId="0" fontId="1" fillId="0" borderId="0" xfId="0" applyFont="1"/>
    <xf numFmtId="0" fontId="2" fillId="0" borderId="0" xfId="0" applyFont="1"/>
    <xf numFmtId="0" fontId="3" fillId="0" borderId="0" xfId="0" applyFont="1"/>
    <xf numFmtId="0" fontId="0" fillId="2" borderId="0" xfId="0" applyFill="1"/>
    <xf numFmtId="0" fontId="0" fillId="0" borderId="0" xfId="0" applyFill="1"/>
    <xf numFmtId="0" fontId="4" fillId="0" borderId="0" xfId="0" applyFont="1"/>
    <xf numFmtId="164" fontId="4" fillId="0" borderId="0" xfId="0" applyNumberFormat="1" applyFont="1"/>
    <xf numFmtId="0" fontId="4" fillId="2" borderId="0" xfId="0" applyFont="1" applyFill="1"/>
    <xf numFmtId="164" fontId="4" fillId="2" borderId="0" xfId="0" applyNumberFormat="1" applyFont="1" applyFill="1"/>
    <xf numFmtId="0" fontId="4" fillId="0" borderId="0" xfId="0" applyFont="1" applyFill="1"/>
    <xf numFmtId="164" fontId="0" fillId="0" borderId="0" xfId="0" applyNumberFormat="1"/>
    <xf numFmtId="164" fontId="0" fillId="2" borderId="0" xfId="0" applyNumberFormat="1" applyFill="1"/>
    <xf numFmtId="164" fontId="5" fillId="0" borderId="0" xfId="0" applyNumberFormat="1" applyFont="1"/>
    <xf numFmtId="0" fontId="5" fillId="0" borderId="0" xfId="0" applyFont="1"/>
    <xf numFmtId="0" fontId="5" fillId="2" borderId="0" xfId="0" applyFont="1" applyFill="1"/>
    <xf numFmtId="164" fontId="0" fillId="0" borderId="0" xfId="0" applyNumberFormat="1" applyFill="1"/>
    <xf numFmtId="0" fontId="5" fillId="0" borderId="0" xfId="0" applyFont="1" applyFill="1"/>
    <xf numFmtId="164" fontId="5" fillId="0" borderId="0" xfId="0" applyNumberFormat="1" applyFont="1" applyFill="1"/>
    <xf numFmtId="164" fontId="5" fillId="2" borderId="0" xfId="0" applyNumberFormat="1" applyFont="1" applyFill="1"/>
    <xf numFmtId="0" fontId="1" fillId="0" borderId="0" xfId="0" applyFont="1" applyFill="1"/>
    <xf numFmtId="0" fontId="3" fillId="0" borderId="0" xfId="0" applyFont="1" applyFill="1"/>
    <xf numFmtId="164" fontId="6" fillId="0" borderId="0" xfId="0" applyNumberFormat="1" applyFont="1"/>
    <xf numFmtId="0" fontId="6" fillId="0" borderId="0" xfId="0" applyFont="1" applyFill="1"/>
    <xf numFmtId="164" fontId="6" fillId="0" borderId="0" xfId="0" applyNumberFormat="1" applyFont="1" applyFill="1"/>
    <xf numFmtId="0" fontId="0" fillId="0" borderId="0" xfId="0" applyAlignment="1">
      <alignment wrapText="1"/>
    </xf>
    <xf numFmtId="0" fontId="4" fillId="2" borderId="0" xfId="0" applyFont="1" applyFill="1" applyAlignment="1">
      <alignment wrapText="1"/>
    </xf>
    <xf numFmtId="0" fontId="0" fillId="2" borderId="0" xfId="0" applyFill="1" applyAlignment="1">
      <alignment wrapText="1"/>
    </xf>
    <xf numFmtId="0" fontId="0" fillId="3" borderId="0" xfId="0" applyFill="1" applyAlignment="1">
      <alignment wrapText="1"/>
    </xf>
    <xf numFmtId="0" fontId="0" fillId="3" borderId="0" xfId="0" applyFill="1"/>
    <xf numFmtId="1" fontId="4" fillId="0" borderId="0" xfId="0" applyNumberFormat="1" applyFont="1"/>
    <xf numFmtId="0" fontId="0" fillId="4" borderId="0" xfId="0" applyFill="1" applyAlignment="1">
      <alignment vertical="center" wrapText="1"/>
    </xf>
    <xf numFmtId="0" fontId="0" fillId="4" borderId="0" xfId="0" applyFill="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Objective_Combined!$A$4</c:f>
              <c:strCache>
                <c:ptCount val="1"/>
                <c:pt idx="0">
                  <c:v>Conventional Control</c:v>
                </c:pt>
              </c:strCache>
            </c:strRef>
          </c:tx>
          <c:spPr>
            <a:ln w="25400" cap="rnd">
              <a:noFill/>
              <a:round/>
            </a:ln>
            <a:effectLst/>
          </c:spPr>
          <c:marker>
            <c:symbol val="circle"/>
            <c:size val="5"/>
            <c:spPr>
              <a:solidFill>
                <a:schemeClr val="accent1"/>
              </a:solidFill>
              <a:ln w="9525">
                <a:solidFill>
                  <a:schemeClr val="accent1"/>
                </a:solidFill>
              </a:ln>
              <a:effectLst/>
            </c:spPr>
          </c:marker>
          <c:xVal>
            <c:strRef>
              <c:f>Objective_Combined!$B$3:$F$3</c:f>
              <c:strCache>
                <c:ptCount val="5"/>
                <c:pt idx="0">
                  <c:v>w1 = 1.0</c:v>
                </c:pt>
                <c:pt idx="1">
                  <c:v>w1 = 0.75</c:v>
                </c:pt>
                <c:pt idx="2">
                  <c:v>w1 = 0.5</c:v>
                </c:pt>
                <c:pt idx="3">
                  <c:v>w1 = 0.25</c:v>
                </c:pt>
                <c:pt idx="4">
                  <c:v>w1 = 0</c:v>
                </c:pt>
              </c:strCache>
            </c:strRef>
          </c:xVal>
          <c:yVal>
            <c:numRef>
              <c:f>Objective_Combined!$B$4:$F$4</c:f>
              <c:numCache>
                <c:formatCode>0.0</c:formatCode>
                <c:ptCount val="5"/>
                <c:pt idx="0">
                  <c:v>32.609539286190703</c:v>
                </c:pt>
                <c:pt idx="1">
                  <c:v>36.59264284883109</c:v>
                </c:pt>
                <c:pt idx="2">
                  <c:v>40.483384379668294</c:v>
                </c:pt>
                <c:pt idx="3">
                  <c:v>44.377081925009669</c:v>
                </c:pt>
                <c:pt idx="4">
                  <c:v>48.248907015185914</c:v>
                </c:pt>
              </c:numCache>
            </c:numRef>
          </c:yVal>
          <c:smooth val="0"/>
          <c:extLst>
            <c:ext xmlns:c16="http://schemas.microsoft.com/office/drawing/2014/chart" uri="{C3380CC4-5D6E-409C-BE32-E72D297353CC}">
              <c16:uniqueId val="{00000000-434D-4833-815F-F605BC833EB4}"/>
            </c:ext>
          </c:extLst>
        </c:ser>
        <c:ser>
          <c:idx val="1"/>
          <c:order val="1"/>
          <c:tx>
            <c:strRef>
              <c:f>Objective_Combined!$A$5</c:f>
              <c:strCache>
                <c:ptCount val="1"/>
                <c:pt idx="0">
                  <c:v>DO without coordination</c:v>
                </c:pt>
              </c:strCache>
            </c:strRef>
          </c:tx>
          <c:spPr>
            <a:ln w="25400" cap="rnd">
              <a:noFill/>
              <a:round/>
            </a:ln>
            <a:effectLst/>
          </c:spPr>
          <c:marker>
            <c:symbol val="circle"/>
            <c:size val="5"/>
            <c:spPr>
              <a:solidFill>
                <a:schemeClr val="accent2"/>
              </a:solidFill>
              <a:ln w="9525">
                <a:solidFill>
                  <a:schemeClr val="accent2"/>
                </a:solidFill>
              </a:ln>
              <a:effectLst/>
            </c:spPr>
          </c:marker>
          <c:xVal>
            <c:strRef>
              <c:f>Objective_Combined!$B$3:$F$3</c:f>
              <c:strCache>
                <c:ptCount val="5"/>
                <c:pt idx="0">
                  <c:v>w1 = 1.0</c:v>
                </c:pt>
                <c:pt idx="1">
                  <c:v>w1 = 0.75</c:v>
                </c:pt>
                <c:pt idx="2">
                  <c:v>w1 = 0.5</c:v>
                </c:pt>
                <c:pt idx="3">
                  <c:v>w1 = 0.25</c:v>
                </c:pt>
                <c:pt idx="4">
                  <c:v>w1 = 0</c:v>
                </c:pt>
              </c:strCache>
            </c:strRef>
          </c:xVal>
          <c:yVal>
            <c:numRef>
              <c:f>Objective_Combined!$B$5:$F$5</c:f>
              <c:numCache>
                <c:formatCode>0.0</c:formatCode>
                <c:ptCount val="5"/>
                <c:pt idx="0">
                  <c:v>41.390748864773357</c:v>
                </c:pt>
                <c:pt idx="1">
                  <c:v>47.862144740476595</c:v>
                </c:pt>
                <c:pt idx="2">
                  <c:v>54.686787137185334</c:v>
                </c:pt>
                <c:pt idx="3">
                  <c:v>61.922625148058984</c:v>
                </c:pt>
                <c:pt idx="4">
                  <c:v>60.943460656617432</c:v>
                </c:pt>
              </c:numCache>
            </c:numRef>
          </c:yVal>
          <c:smooth val="0"/>
          <c:extLst>
            <c:ext xmlns:c16="http://schemas.microsoft.com/office/drawing/2014/chart" uri="{C3380CC4-5D6E-409C-BE32-E72D297353CC}">
              <c16:uniqueId val="{00000001-434D-4833-815F-F605BC833EB4}"/>
            </c:ext>
          </c:extLst>
        </c:ser>
        <c:ser>
          <c:idx val="2"/>
          <c:order val="2"/>
          <c:tx>
            <c:strRef>
              <c:f>Objective_Combined!$A$6</c:f>
              <c:strCache>
                <c:ptCount val="1"/>
                <c:pt idx="0">
                  <c:v>IDA</c:v>
                </c:pt>
              </c:strCache>
            </c:strRef>
          </c:tx>
          <c:spPr>
            <a:ln w="25400" cap="rnd">
              <a:noFill/>
              <a:round/>
            </a:ln>
            <a:effectLst/>
          </c:spPr>
          <c:marker>
            <c:symbol val="circle"/>
            <c:size val="5"/>
            <c:spPr>
              <a:solidFill>
                <a:schemeClr val="accent3"/>
              </a:solidFill>
              <a:ln w="9525">
                <a:solidFill>
                  <a:schemeClr val="accent3"/>
                </a:solidFill>
              </a:ln>
              <a:effectLst/>
            </c:spPr>
          </c:marker>
          <c:xVal>
            <c:strRef>
              <c:f>Objective_Combined!$B$3:$F$3</c:f>
              <c:strCache>
                <c:ptCount val="5"/>
                <c:pt idx="0">
                  <c:v>w1 = 1.0</c:v>
                </c:pt>
                <c:pt idx="1">
                  <c:v>w1 = 0.75</c:v>
                </c:pt>
                <c:pt idx="2">
                  <c:v>w1 = 0.5</c:v>
                </c:pt>
                <c:pt idx="3">
                  <c:v>w1 = 0.25</c:v>
                </c:pt>
                <c:pt idx="4">
                  <c:v>w1 = 0</c:v>
                </c:pt>
              </c:strCache>
            </c:strRef>
          </c:xVal>
          <c:yVal>
            <c:numRef>
              <c:f>Objective_Combined!$B$6:$F$6</c:f>
              <c:numCache>
                <c:formatCode>0.0</c:formatCode>
                <c:ptCount val="5"/>
                <c:pt idx="0">
                  <c:v>63.7467625217067</c:v>
                </c:pt>
                <c:pt idx="1">
                  <c:v>66.683465591222443</c:v>
                </c:pt>
                <c:pt idx="2">
                  <c:v>71.118676774089749</c:v>
                </c:pt>
                <c:pt idx="3">
                  <c:v>76.37544537488597</c:v>
                </c:pt>
                <c:pt idx="4">
                  <c:v>81.57551063051767</c:v>
                </c:pt>
              </c:numCache>
            </c:numRef>
          </c:yVal>
          <c:smooth val="0"/>
          <c:extLst>
            <c:ext xmlns:c16="http://schemas.microsoft.com/office/drawing/2014/chart" uri="{C3380CC4-5D6E-409C-BE32-E72D297353CC}">
              <c16:uniqueId val="{00000002-434D-4833-815F-F605BC833EB4}"/>
            </c:ext>
          </c:extLst>
        </c:ser>
        <c:ser>
          <c:idx val="3"/>
          <c:order val="3"/>
          <c:tx>
            <c:strRef>
              <c:f>Objective_Combined!$A$7</c:f>
              <c:strCache>
                <c:ptCount val="1"/>
                <c:pt idx="0">
                  <c:v>PSCO-IDA</c:v>
                </c:pt>
              </c:strCache>
            </c:strRef>
          </c:tx>
          <c:spPr>
            <a:ln w="25400" cap="rnd">
              <a:noFill/>
              <a:round/>
            </a:ln>
            <a:effectLst/>
          </c:spPr>
          <c:marker>
            <c:symbol val="circle"/>
            <c:size val="5"/>
            <c:spPr>
              <a:solidFill>
                <a:schemeClr val="accent4"/>
              </a:solidFill>
              <a:ln w="9525">
                <a:solidFill>
                  <a:schemeClr val="accent4"/>
                </a:solidFill>
              </a:ln>
              <a:effectLst/>
            </c:spPr>
          </c:marker>
          <c:xVal>
            <c:strRef>
              <c:f>Objective_Combined!$B$3:$F$3</c:f>
              <c:strCache>
                <c:ptCount val="5"/>
                <c:pt idx="0">
                  <c:v>w1 = 1.0</c:v>
                </c:pt>
                <c:pt idx="1">
                  <c:v>w1 = 0.75</c:v>
                </c:pt>
                <c:pt idx="2">
                  <c:v>w1 = 0.5</c:v>
                </c:pt>
                <c:pt idx="3">
                  <c:v>w1 = 0.25</c:v>
                </c:pt>
                <c:pt idx="4">
                  <c:v>w1 = 0</c:v>
                </c:pt>
              </c:strCache>
            </c:strRef>
          </c:xVal>
          <c:yVal>
            <c:numRef>
              <c:f>Objective_Combined!$B$7:$F$7</c:f>
              <c:numCache>
                <c:formatCode>0.0</c:formatCode>
                <c:ptCount val="5"/>
                <c:pt idx="0">
                  <c:v>84.616050285966068</c:v>
                </c:pt>
                <c:pt idx="1">
                  <c:v>84.850140049050495</c:v>
                </c:pt>
                <c:pt idx="2">
                  <c:v>84.713322780676236</c:v>
                </c:pt>
                <c:pt idx="3">
                  <c:v>85.183239182958587</c:v>
                </c:pt>
                <c:pt idx="4">
                  <c:v>84.780867842067366</c:v>
                </c:pt>
              </c:numCache>
            </c:numRef>
          </c:yVal>
          <c:smooth val="0"/>
          <c:extLst>
            <c:ext xmlns:c16="http://schemas.microsoft.com/office/drawing/2014/chart" uri="{C3380CC4-5D6E-409C-BE32-E72D297353CC}">
              <c16:uniqueId val="{00000003-434D-4833-815F-F605BC833EB4}"/>
            </c:ext>
          </c:extLst>
        </c:ser>
        <c:ser>
          <c:idx val="4"/>
          <c:order val="4"/>
          <c:tx>
            <c:strRef>
              <c:f>Objective_Combined!$A$8</c:f>
              <c:strCache>
                <c:ptCount val="1"/>
                <c:pt idx="0">
                  <c:v>SEPACO-IDA</c:v>
                </c:pt>
              </c:strCache>
            </c:strRef>
          </c:tx>
          <c:spPr>
            <a:ln w="25400" cap="rnd">
              <a:noFill/>
              <a:round/>
            </a:ln>
            <a:effectLst/>
          </c:spPr>
          <c:marker>
            <c:symbol val="circle"/>
            <c:size val="5"/>
            <c:spPr>
              <a:solidFill>
                <a:schemeClr val="accent5"/>
              </a:solidFill>
              <a:ln w="9525">
                <a:solidFill>
                  <a:schemeClr val="accent5"/>
                </a:solidFill>
              </a:ln>
              <a:effectLst/>
            </c:spPr>
          </c:marker>
          <c:xVal>
            <c:strRef>
              <c:f>Objective_Combined!$B$3:$F$3</c:f>
              <c:strCache>
                <c:ptCount val="5"/>
                <c:pt idx="0">
                  <c:v>w1 = 1.0</c:v>
                </c:pt>
                <c:pt idx="1">
                  <c:v>w1 = 0.75</c:v>
                </c:pt>
                <c:pt idx="2">
                  <c:v>w1 = 0.5</c:v>
                </c:pt>
                <c:pt idx="3">
                  <c:v>w1 = 0.25</c:v>
                </c:pt>
                <c:pt idx="4">
                  <c:v>w1 = 0</c:v>
                </c:pt>
              </c:strCache>
            </c:strRef>
          </c:xVal>
          <c:yVal>
            <c:numRef>
              <c:f>Objective_Combined!$B$8:$F$8</c:f>
              <c:numCache>
                <c:formatCode>0.0</c:formatCode>
                <c:ptCount val="5"/>
                <c:pt idx="0">
                  <c:v>86.996400695595881</c:v>
                </c:pt>
                <c:pt idx="1">
                  <c:v>86.467602108761042</c:v>
                </c:pt>
                <c:pt idx="2">
                  <c:v>85.650524904631027</c:v>
                </c:pt>
                <c:pt idx="3">
                  <c:v>85.531093069268366</c:v>
                </c:pt>
                <c:pt idx="4">
                  <c:v>85.884779320775436</c:v>
                </c:pt>
              </c:numCache>
            </c:numRef>
          </c:yVal>
          <c:smooth val="0"/>
          <c:extLst>
            <c:ext xmlns:c16="http://schemas.microsoft.com/office/drawing/2014/chart" uri="{C3380CC4-5D6E-409C-BE32-E72D297353CC}">
              <c16:uniqueId val="{00000004-434D-4833-815F-F605BC833EB4}"/>
            </c:ext>
          </c:extLst>
        </c:ser>
        <c:ser>
          <c:idx val="5"/>
          <c:order val="5"/>
          <c:tx>
            <c:strRef>
              <c:f>Objective_Combined!$A$9</c:f>
              <c:strCache>
                <c:ptCount val="1"/>
                <c:pt idx="0">
                  <c:v>CO</c:v>
                </c:pt>
              </c:strCache>
            </c:strRef>
          </c:tx>
          <c:spPr>
            <a:ln w="25400" cap="rnd">
              <a:noFill/>
              <a:round/>
            </a:ln>
            <a:effectLst/>
          </c:spPr>
          <c:marker>
            <c:symbol val="circle"/>
            <c:size val="5"/>
            <c:spPr>
              <a:solidFill>
                <a:schemeClr val="accent6"/>
              </a:solidFill>
              <a:ln w="9525">
                <a:solidFill>
                  <a:schemeClr val="accent6"/>
                </a:solidFill>
              </a:ln>
              <a:effectLst/>
            </c:spPr>
          </c:marker>
          <c:xVal>
            <c:strRef>
              <c:f>Objective_Combined!$B$3:$F$3</c:f>
              <c:strCache>
                <c:ptCount val="5"/>
                <c:pt idx="0">
                  <c:v>w1 = 1.0</c:v>
                </c:pt>
                <c:pt idx="1">
                  <c:v>w1 = 0.75</c:v>
                </c:pt>
                <c:pt idx="2">
                  <c:v>w1 = 0.5</c:v>
                </c:pt>
                <c:pt idx="3">
                  <c:v>w1 = 0.25</c:v>
                </c:pt>
                <c:pt idx="4">
                  <c:v>w1 = 0</c:v>
                </c:pt>
              </c:strCache>
            </c:strRef>
          </c:xVal>
          <c:yVal>
            <c:numRef>
              <c:f>Objective_Combined!$B$9:$F$9</c:f>
              <c:numCache>
                <c:formatCode>0.0</c:formatCode>
                <c:ptCount val="5"/>
                <c:pt idx="0">
                  <c:v>100</c:v>
                </c:pt>
                <c:pt idx="1">
                  <c:v>100</c:v>
                </c:pt>
                <c:pt idx="2">
                  <c:v>100</c:v>
                </c:pt>
                <c:pt idx="3">
                  <c:v>100</c:v>
                </c:pt>
                <c:pt idx="4">
                  <c:v>100</c:v>
                </c:pt>
              </c:numCache>
            </c:numRef>
          </c:yVal>
          <c:smooth val="0"/>
          <c:extLst>
            <c:ext xmlns:c16="http://schemas.microsoft.com/office/drawing/2014/chart" uri="{C3380CC4-5D6E-409C-BE32-E72D297353CC}">
              <c16:uniqueId val="{00000005-434D-4833-815F-F605BC833EB4}"/>
            </c:ext>
          </c:extLst>
        </c:ser>
        <c:dLbls>
          <c:showLegendKey val="0"/>
          <c:showVal val="0"/>
          <c:showCatName val="0"/>
          <c:showSerName val="0"/>
          <c:showPercent val="0"/>
          <c:showBubbleSize val="0"/>
        </c:dLbls>
        <c:axId val="334231720"/>
        <c:axId val="334235984"/>
      </c:scatterChart>
      <c:valAx>
        <c:axId val="334231720"/>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4235984"/>
        <c:crosses val="autoZero"/>
        <c:crossBetween val="midCat"/>
      </c:valAx>
      <c:valAx>
        <c:axId val="334235984"/>
        <c:scaling>
          <c:orientation val="minMax"/>
          <c:max val="100"/>
          <c:min val="2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4231720"/>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Objective_Combined!$L$4</c:f>
              <c:strCache>
                <c:ptCount val="1"/>
                <c:pt idx="0">
                  <c:v>Conventional Control</c:v>
                </c:pt>
              </c:strCache>
            </c:strRef>
          </c:tx>
          <c:spPr>
            <a:ln w="25400" cap="rnd">
              <a:noFill/>
              <a:round/>
            </a:ln>
            <a:effectLst/>
          </c:spPr>
          <c:marker>
            <c:symbol val="circle"/>
            <c:size val="5"/>
            <c:spPr>
              <a:solidFill>
                <a:schemeClr val="accent1"/>
              </a:solidFill>
              <a:ln w="9525">
                <a:solidFill>
                  <a:schemeClr val="accent1"/>
                </a:solidFill>
              </a:ln>
              <a:effectLst/>
            </c:spPr>
          </c:marker>
          <c:xVal>
            <c:strRef>
              <c:f>Objective_Combined!$M$3:$Q$3</c:f>
              <c:strCache>
                <c:ptCount val="5"/>
                <c:pt idx="0">
                  <c:v>w1 = 1.0</c:v>
                </c:pt>
                <c:pt idx="1">
                  <c:v>w1 = 0.75</c:v>
                </c:pt>
                <c:pt idx="2">
                  <c:v>w1 = 0.5</c:v>
                </c:pt>
                <c:pt idx="3">
                  <c:v>w1 = 0.25</c:v>
                </c:pt>
                <c:pt idx="4">
                  <c:v>w1 = 0</c:v>
                </c:pt>
              </c:strCache>
            </c:strRef>
          </c:xVal>
          <c:yVal>
            <c:numRef>
              <c:f>Objective_Combined!$M$4:$Q$4</c:f>
              <c:numCache>
                <c:formatCode>0.0</c:formatCode>
                <c:ptCount val="5"/>
                <c:pt idx="0">
                  <c:v>28.550854163227424</c:v>
                </c:pt>
                <c:pt idx="1">
                  <c:v>28.608786007793576</c:v>
                </c:pt>
                <c:pt idx="2">
                  <c:v>28.477873842992075</c:v>
                </c:pt>
                <c:pt idx="3">
                  <c:v>28.342425722517561</c:v>
                </c:pt>
                <c:pt idx="4">
                  <c:v>28.208624054321383</c:v>
                </c:pt>
              </c:numCache>
            </c:numRef>
          </c:yVal>
          <c:smooth val="0"/>
          <c:extLst>
            <c:ext xmlns:c16="http://schemas.microsoft.com/office/drawing/2014/chart" uri="{C3380CC4-5D6E-409C-BE32-E72D297353CC}">
              <c16:uniqueId val="{00000000-061C-4CEF-9E85-992F24CD04AA}"/>
            </c:ext>
          </c:extLst>
        </c:ser>
        <c:ser>
          <c:idx val="1"/>
          <c:order val="1"/>
          <c:tx>
            <c:strRef>
              <c:f>Objective_Combined!$L$5</c:f>
              <c:strCache>
                <c:ptCount val="1"/>
                <c:pt idx="0">
                  <c:v>DO without coordination</c:v>
                </c:pt>
              </c:strCache>
            </c:strRef>
          </c:tx>
          <c:spPr>
            <a:ln w="25400" cap="rnd">
              <a:noFill/>
              <a:round/>
            </a:ln>
            <a:effectLst/>
          </c:spPr>
          <c:marker>
            <c:symbol val="circle"/>
            <c:size val="5"/>
            <c:spPr>
              <a:solidFill>
                <a:schemeClr val="accent2"/>
              </a:solidFill>
              <a:ln w="9525">
                <a:solidFill>
                  <a:schemeClr val="accent2"/>
                </a:solidFill>
              </a:ln>
              <a:effectLst/>
            </c:spPr>
          </c:marker>
          <c:xVal>
            <c:strRef>
              <c:f>Objective_Combined!$M$3:$Q$3</c:f>
              <c:strCache>
                <c:ptCount val="5"/>
                <c:pt idx="0">
                  <c:v>w1 = 1.0</c:v>
                </c:pt>
                <c:pt idx="1">
                  <c:v>w1 = 0.75</c:v>
                </c:pt>
                <c:pt idx="2">
                  <c:v>w1 = 0.5</c:v>
                </c:pt>
                <c:pt idx="3">
                  <c:v>w1 = 0.25</c:v>
                </c:pt>
                <c:pt idx="4">
                  <c:v>w1 = 0</c:v>
                </c:pt>
              </c:strCache>
            </c:strRef>
          </c:xVal>
          <c:yVal>
            <c:numRef>
              <c:f>Objective_Combined!$M$5:$Q$5</c:f>
              <c:numCache>
                <c:formatCode>0.0</c:formatCode>
                <c:ptCount val="5"/>
                <c:pt idx="0">
                  <c:v>37.928400738074338</c:v>
                </c:pt>
                <c:pt idx="1">
                  <c:v>40.588430265423575</c:v>
                </c:pt>
                <c:pt idx="2">
                  <c:v>42.110844401095271</c:v>
                </c:pt>
                <c:pt idx="3">
                  <c:v>45.209762072404502</c:v>
                </c:pt>
                <c:pt idx="4">
                  <c:v>43.515196502948577</c:v>
                </c:pt>
              </c:numCache>
            </c:numRef>
          </c:yVal>
          <c:smooth val="0"/>
          <c:extLst>
            <c:ext xmlns:c16="http://schemas.microsoft.com/office/drawing/2014/chart" uri="{C3380CC4-5D6E-409C-BE32-E72D297353CC}">
              <c16:uniqueId val="{00000001-061C-4CEF-9E85-992F24CD04AA}"/>
            </c:ext>
          </c:extLst>
        </c:ser>
        <c:ser>
          <c:idx val="2"/>
          <c:order val="2"/>
          <c:tx>
            <c:strRef>
              <c:f>Objective_Combined!$L$6</c:f>
              <c:strCache>
                <c:ptCount val="1"/>
                <c:pt idx="0">
                  <c:v>IDA</c:v>
                </c:pt>
              </c:strCache>
            </c:strRef>
          </c:tx>
          <c:spPr>
            <a:ln w="25400" cap="rnd">
              <a:noFill/>
              <a:round/>
            </a:ln>
            <a:effectLst/>
          </c:spPr>
          <c:marker>
            <c:symbol val="circle"/>
            <c:size val="5"/>
            <c:spPr>
              <a:solidFill>
                <a:schemeClr val="accent3"/>
              </a:solidFill>
              <a:ln w="9525">
                <a:solidFill>
                  <a:schemeClr val="accent3"/>
                </a:solidFill>
              </a:ln>
              <a:effectLst/>
            </c:spPr>
          </c:marker>
          <c:xVal>
            <c:strRef>
              <c:f>Objective_Combined!$M$3:$Q$3</c:f>
              <c:strCache>
                <c:ptCount val="5"/>
                <c:pt idx="0">
                  <c:v>w1 = 1.0</c:v>
                </c:pt>
                <c:pt idx="1">
                  <c:v>w1 = 0.75</c:v>
                </c:pt>
                <c:pt idx="2">
                  <c:v>w1 = 0.5</c:v>
                </c:pt>
                <c:pt idx="3">
                  <c:v>w1 = 0.25</c:v>
                </c:pt>
                <c:pt idx="4">
                  <c:v>w1 = 0</c:v>
                </c:pt>
              </c:strCache>
            </c:strRef>
          </c:xVal>
          <c:yVal>
            <c:numRef>
              <c:f>Objective_Combined!$M$6:$Q$6</c:f>
              <c:numCache>
                <c:formatCode>0.0</c:formatCode>
                <c:ptCount val="5"/>
                <c:pt idx="0">
                  <c:v>70.371253788303932</c:v>
                </c:pt>
                <c:pt idx="1">
                  <c:v>68.718595879509323</c:v>
                </c:pt>
                <c:pt idx="2">
                  <c:v>64.835448628070679</c:v>
                </c:pt>
                <c:pt idx="3">
                  <c:v>64.20774050183735</c:v>
                </c:pt>
                <c:pt idx="4">
                  <c:v>62.183982556426443</c:v>
                </c:pt>
              </c:numCache>
            </c:numRef>
          </c:yVal>
          <c:smooth val="0"/>
          <c:extLst>
            <c:ext xmlns:c16="http://schemas.microsoft.com/office/drawing/2014/chart" uri="{C3380CC4-5D6E-409C-BE32-E72D297353CC}">
              <c16:uniqueId val="{00000002-061C-4CEF-9E85-992F24CD04AA}"/>
            </c:ext>
          </c:extLst>
        </c:ser>
        <c:ser>
          <c:idx val="3"/>
          <c:order val="3"/>
          <c:tx>
            <c:strRef>
              <c:f>Objective_Combined!$L$7</c:f>
              <c:strCache>
                <c:ptCount val="1"/>
                <c:pt idx="0">
                  <c:v>PSCO-IDA</c:v>
                </c:pt>
              </c:strCache>
            </c:strRef>
          </c:tx>
          <c:spPr>
            <a:ln w="25400" cap="rnd">
              <a:noFill/>
              <a:round/>
            </a:ln>
            <a:effectLst/>
          </c:spPr>
          <c:marker>
            <c:symbol val="circle"/>
            <c:size val="5"/>
            <c:spPr>
              <a:solidFill>
                <a:schemeClr val="accent4"/>
              </a:solidFill>
              <a:ln w="9525">
                <a:solidFill>
                  <a:schemeClr val="accent4"/>
                </a:solidFill>
              </a:ln>
              <a:effectLst/>
            </c:spPr>
          </c:marker>
          <c:xVal>
            <c:strRef>
              <c:f>Objective_Combined!$M$3:$Q$3</c:f>
              <c:strCache>
                <c:ptCount val="5"/>
                <c:pt idx="0">
                  <c:v>w1 = 1.0</c:v>
                </c:pt>
                <c:pt idx="1">
                  <c:v>w1 = 0.75</c:v>
                </c:pt>
                <c:pt idx="2">
                  <c:v>w1 = 0.5</c:v>
                </c:pt>
                <c:pt idx="3">
                  <c:v>w1 = 0.25</c:v>
                </c:pt>
                <c:pt idx="4">
                  <c:v>w1 = 0</c:v>
                </c:pt>
              </c:strCache>
            </c:strRef>
          </c:xVal>
          <c:yVal>
            <c:numRef>
              <c:f>Objective_Combined!$M$7:$Q$7</c:f>
              <c:numCache>
                <c:formatCode>0.0</c:formatCode>
                <c:ptCount val="5"/>
                <c:pt idx="0">
                  <c:v>84.440291597218703</c:v>
                </c:pt>
                <c:pt idx="1">
                  <c:v>82.975081965486282</c:v>
                </c:pt>
                <c:pt idx="2">
                  <c:v>77.632071693757226</c:v>
                </c:pt>
                <c:pt idx="3">
                  <c:v>76.901883123219847</c:v>
                </c:pt>
                <c:pt idx="4">
                  <c:v>71.529284164858979</c:v>
                </c:pt>
              </c:numCache>
            </c:numRef>
          </c:yVal>
          <c:smooth val="0"/>
          <c:extLst>
            <c:ext xmlns:c16="http://schemas.microsoft.com/office/drawing/2014/chart" uri="{C3380CC4-5D6E-409C-BE32-E72D297353CC}">
              <c16:uniqueId val="{00000003-061C-4CEF-9E85-992F24CD04AA}"/>
            </c:ext>
          </c:extLst>
        </c:ser>
        <c:ser>
          <c:idx val="4"/>
          <c:order val="4"/>
          <c:tx>
            <c:strRef>
              <c:f>Objective_Combined!$L$8</c:f>
              <c:strCache>
                <c:ptCount val="1"/>
                <c:pt idx="0">
                  <c:v>SEPACO-IDA</c:v>
                </c:pt>
              </c:strCache>
            </c:strRef>
          </c:tx>
          <c:spPr>
            <a:ln w="25400" cap="rnd">
              <a:noFill/>
              <a:round/>
            </a:ln>
            <a:effectLst/>
          </c:spPr>
          <c:marker>
            <c:symbol val="circle"/>
            <c:size val="5"/>
            <c:spPr>
              <a:solidFill>
                <a:schemeClr val="accent5"/>
              </a:solidFill>
              <a:ln w="9525">
                <a:solidFill>
                  <a:schemeClr val="accent5"/>
                </a:solidFill>
              </a:ln>
              <a:effectLst/>
            </c:spPr>
          </c:marker>
          <c:xVal>
            <c:strRef>
              <c:f>Objective_Combined!$M$3:$Q$3</c:f>
              <c:strCache>
                <c:ptCount val="5"/>
                <c:pt idx="0">
                  <c:v>w1 = 1.0</c:v>
                </c:pt>
                <c:pt idx="1">
                  <c:v>w1 = 0.75</c:v>
                </c:pt>
                <c:pt idx="2">
                  <c:v>w1 = 0.5</c:v>
                </c:pt>
                <c:pt idx="3">
                  <c:v>w1 = 0.25</c:v>
                </c:pt>
                <c:pt idx="4">
                  <c:v>w1 = 0</c:v>
                </c:pt>
              </c:strCache>
            </c:strRef>
          </c:xVal>
          <c:yVal>
            <c:numRef>
              <c:f>Objective_Combined!$M$8:$Q$8</c:f>
              <c:numCache>
                <c:formatCode>0.0</c:formatCode>
                <c:ptCount val="5"/>
                <c:pt idx="0">
                  <c:v>84.933617828354656</c:v>
                </c:pt>
                <c:pt idx="1">
                  <c:v>83.054952572195788</c:v>
                </c:pt>
                <c:pt idx="2">
                  <c:v>77.811541524435569</c:v>
                </c:pt>
                <c:pt idx="3">
                  <c:v>77.950178717808214</c:v>
                </c:pt>
                <c:pt idx="4">
                  <c:v>74.215782810521887</c:v>
                </c:pt>
              </c:numCache>
            </c:numRef>
          </c:yVal>
          <c:smooth val="0"/>
          <c:extLst>
            <c:ext xmlns:c16="http://schemas.microsoft.com/office/drawing/2014/chart" uri="{C3380CC4-5D6E-409C-BE32-E72D297353CC}">
              <c16:uniqueId val="{00000004-061C-4CEF-9E85-992F24CD04AA}"/>
            </c:ext>
          </c:extLst>
        </c:ser>
        <c:ser>
          <c:idx val="5"/>
          <c:order val="5"/>
          <c:tx>
            <c:strRef>
              <c:f>Objective_Combined!$L$9</c:f>
              <c:strCache>
                <c:ptCount val="1"/>
                <c:pt idx="0">
                  <c:v>CO</c:v>
                </c:pt>
              </c:strCache>
            </c:strRef>
          </c:tx>
          <c:spPr>
            <a:ln w="25400" cap="rnd">
              <a:noFill/>
              <a:round/>
            </a:ln>
            <a:effectLst/>
          </c:spPr>
          <c:marker>
            <c:symbol val="circle"/>
            <c:size val="5"/>
            <c:spPr>
              <a:solidFill>
                <a:schemeClr val="accent6"/>
              </a:solidFill>
              <a:ln w="9525">
                <a:solidFill>
                  <a:schemeClr val="accent6"/>
                </a:solidFill>
              </a:ln>
              <a:effectLst/>
            </c:spPr>
          </c:marker>
          <c:xVal>
            <c:strRef>
              <c:f>Objective_Combined!$M$3:$Q$3</c:f>
              <c:strCache>
                <c:ptCount val="5"/>
                <c:pt idx="0">
                  <c:v>w1 = 1.0</c:v>
                </c:pt>
                <c:pt idx="1">
                  <c:v>w1 = 0.75</c:v>
                </c:pt>
                <c:pt idx="2">
                  <c:v>w1 = 0.5</c:v>
                </c:pt>
                <c:pt idx="3">
                  <c:v>w1 = 0.25</c:v>
                </c:pt>
                <c:pt idx="4">
                  <c:v>w1 = 0</c:v>
                </c:pt>
              </c:strCache>
            </c:strRef>
          </c:xVal>
          <c:yVal>
            <c:numRef>
              <c:f>Objective_Combined!$M$9:$Q$9</c:f>
              <c:numCache>
                <c:formatCode>0.0</c:formatCode>
                <c:ptCount val="5"/>
                <c:pt idx="0">
                  <c:v>100</c:v>
                </c:pt>
                <c:pt idx="1">
                  <c:v>100</c:v>
                </c:pt>
                <c:pt idx="2">
                  <c:v>100</c:v>
                </c:pt>
                <c:pt idx="3">
                  <c:v>100</c:v>
                </c:pt>
                <c:pt idx="4">
                  <c:v>100</c:v>
                </c:pt>
              </c:numCache>
            </c:numRef>
          </c:yVal>
          <c:smooth val="0"/>
          <c:extLst>
            <c:ext xmlns:c16="http://schemas.microsoft.com/office/drawing/2014/chart" uri="{C3380CC4-5D6E-409C-BE32-E72D297353CC}">
              <c16:uniqueId val="{00000005-061C-4CEF-9E85-992F24CD04AA}"/>
            </c:ext>
          </c:extLst>
        </c:ser>
        <c:dLbls>
          <c:showLegendKey val="0"/>
          <c:showVal val="0"/>
          <c:showCatName val="0"/>
          <c:showSerName val="0"/>
          <c:showPercent val="0"/>
          <c:showBubbleSize val="0"/>
        </c:dLbls>
        <c:axId val="413396496"/>
        <c:axId val="413395512"/>
      </c:scatterChart>
      <c:valAx>
        <c:axId val="413396496"/>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395512"/>
        <c:crosses val="autoZero"/>
        <c:crossBetween val="midCat"/>
      </c:valAx>
      <c:valAx>
        <c:axId val="413395512"/>
        <c:scaling>
          <c:orientation val="minMax"/>
          <c:max val="100"/>
          <c:min val="2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396496"/>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Objective_Combined!$T$4</c:f>
              <c:strCache>
                <c:ptCount val="1"/>
                <c:pt idx="0">
                  <c:v>Conventional Control</c:v>
                </c:pt>
              </c:strCache>
            </c:strRef>
          </c:tx>
          <c:spPr>
            <a:ln w="25400" cap="rnd">
              <a:noFill/>
              <a:round/>
            </a:ln>
            <a:effectLst/>
          </c:spPr>
          <c:marker>
            <c:symbol val="circle"/>
            <c:size val="5"/>
            <c:spPr>
              <a:solidFill>
                <a:schemeClr val="accent1"/>
              </a:solidFill>
              <a:ln w="9525">
                <a:solidFill>
                  <a:schemeClr val="accent1"/>
                </a:solidFill>
              </a:ln>
              <a:effectLst/>
            </c:spPr>
          </c:marker>
          <c:xVal>
            <c:strRef>
              <c:f>Objective_Combined!$U$3:$Y$3</c:f>
              <c:strCache>
                <c:ptCount val="5"/>
                <c:pt idx="0">
                  <c:v>w1 = 1.0
w2 = 0.0</c:v>
                </c:pt>
                <c:pt idx="1">
                  <c:v>w1 = 0.75
w2 = 0.25</c:v>
                </c:pt>
                <c:pt idx="2">
                  <c:v>w1 = 0.5
w2 = 0.5</c:v>
                </c:pt>
                <c:pt idx="3">
                  <c:v>w1 = 0.25
w2 = 0.75</c:v>
                </c:pt>
                <c:pt idx="4">
                  <c:v>w1 = 0.0
w2 = 1.0</c:v>
                </c:pt>
              </c:strCache>
            </c:strRef>
          </c:xVal>
          <c:yVal>
            <c:numRef>
              <c:f>Objective_Combined!$U$4:$Y$4</c:f>
              <c:numCache>
                <c:formatCode>0.0</c:formatCode>
                <c:ptCount val="5"/>
                <c:pt idx="0">
                  <c:v>31.686277292557598</c:v>
                </c:pt>
                <c:pt idx="1">
                  <c:v>32.896678914729051</c:v>
                </c:pt>
                <c:pt idx="2">
                  <c:v>33.667547755677617</c:v>
                </c:pt>
                <c:pt idx="3">
                  <c:v>34.442936123842735</c:v>
                </c:pt>
                <c:pt idx="4">
                  <c:v>35.201158983228751</c:v>
                </c:pt>
              </c:numCache>
            </c:numRef>
          </c:yVal>
          <c:smooth val="0"/>
          <c:extLst>
            <c:ext xmlns:c16="http://schemas.microsoft.com/office/drawing/2014/chart" uri="{C3380CC4-5D6E-409C-BE32-E72D297353CC}">
              <c16:uniqueId val="{00000000-CEB1-43DE-9B3B-FB39F5CAEDF8}"/>
            </c:ext>
          </c:extLst>
        </c:ser>
        <c:ser>
          <c:idx val="1"/>
          <c:order val="1"/>
          <c:tx>
            <c:strRef>
              <c:f>Objective_Combined!$T$5</c:f>
              <c:strCache>
                <c:ptCount val="1"/>
                <c:pt idx="0">
                  <c:v>DO without coordination</c:v>
                </c:pt>
              </c:strCache>
            </c:strRef>
          </c:tx>
          <c:spPr>
            <a:ln w="25400" cap="rnd">
              <a:noFill/>
              <a:round/>
            </a:ln>
            <a:effectLst/>
          </c:spPr>
          <c:marker>
            <c:symbol val="circle"/>
            <c:size val="5"/>
            <c:spPr>
              <a:solidFill>
                <a:schemeClr val="accent2"/>
              </a:solidFill>
              <a:ln w="9525">
                <a:solidFill>
                  <a:schemeClr val="accent2"/>
                </a:solidFill>
              </a:ln>
              <a:effectLst/>
            </c:spPr>
          </c:marker>
          <c:xVal>
            <c:strRef>
              <c:f>Objective_Combined!$U$3:$Y$3</c:f>
              <c:strCache>
                <c:ptCount val="5"/>
                <c:pt idx="0">
                  <c:v>w1 = 1.0
w2 = 0.0</c:v>
                </c:pt>
                <c:pt idx="1">
                  <c:v>w1 = 0.75
w2 = 0.25</c:v>
                </c:pt>
                <c:pt idx="2">
                  <c:v>w1 = 0.5
w2 = 0.5</c:v>
                </c:pt>
                <c:pt idx="3">
                  <c:v>w1 = 0.25
w2 = 0.75</c:v>
                </c:pt>
                <c:pt idx="4">
                  <c:v>w1 = 0.0
w2 = 1.0</c:v>
                </c:pt>
              </c:strCache>
            </c:strRef>
          </c:xVal>
          <c:yVal>
            <c:numRef>
              <c:f>Objective_Combined!$U$5:$Y$5</c:f>
              <c:numCache>
                <c:formatCode>0.0</c:formatCode>
                <c:ptCount val="5"/>
                <c:pt idx="0">
                  <c:v>44.237889999001482</c:v>
                </c:pt>
                <c:pt idx="1">
                  <c:v>45.422284938205152</c:v>
                </c:pt>
                <c:pt idx="2">
                  <c:v>46.872045198718126</c:v>
                </c:pt>
                <c:pt idx="3">
                  <c:v>48.880824775394416</c:v>
                </c:pt>
                <c:pt idx="4">
                  <c:v>45.529636711281071</c:v>
                </c:pt>
              </c:numCache>
            </c:numRef>
          </c:yVal>
          <c:smooth val="0"/>
          <c:extLst>
            <c:ext xmlns:c16="http://schemas.microsoft.com/office/drawing/2014/chart" uri="{C3380CC4-5D6E-409C-BE32-E72D297353CC}">
              <c16:uniqueId val="{00000001-CEB1-43DE-9B3B-FB39F5CAEDF8}"/>
            </c:ext>
          </c:extLst>
        </c:ser>
        <c:ser>
          <c:idx val="2"/>
          <c:order val="2"/>
          <c:tx>
            <c:strRef>
              <c:f>Objective_Combined!$T$6</c:f>
              <c:strCache>
                <c:ptCount val="1"/>
                <c:pt idx="0">
                  <c:v>IDA</c:v>
                </c:pt>
              </c:strCache>
            </c:strRef>
          </c:tx>
          <c:spPr>
            <a:ln w="25400" cap="rnd">
              <a:noFill/>
              <a:round/>
            </a:ln>
            <a:effectLst/>
          </c:spPr>
          <c:marker>
            <c:symbol val="circle"/>
            <c:size val="5"/>
            <c:spPr>
              <a:solidFill>
                <a:schemeClr val="accent3"/>
              </a:solidFill>
              <a:ln w="9525">
                <a:solidFill>
                  <a:schemeClr val="accent3"/>
                </a:solidFill>
              </a:ln>
              <a:effectLst/>
            </c:spPr>
          </c:marker>
          <c:xVal>
            <c:strRef>
              <c:f>Objective_Combined!$U$3:$Y$3</c:f>
              <c:strCache>
                <c:ptCount val="5"/>
                <c:pt idx="0">
                  <c:v>w1 = 1.0
w2 = 0.0</c:v>
                </c:pt>
                <c:pt idx="1">
                  <c:v>w1 = 0.75
w2 = 0.25</c:v>
                </c:pt>
                <c:pt idx="2">
                  <c:v>w1 = 0.5
w2 = 0.5</c:v>
                </c:pt>
                <c:pt idx="3">
                  <c:v>w1 = 0.25
w2 = 0.75</c:v>
                </c:pt>
                <c:pt idx="4">
                  <c:v>w1 = 0.0
w2 = 1.0</c:v>
                </c:pt>
              </c:strCache>
            </c:strRef>
          </c:xVal>
          <c:yVal>
            <c:numRef>
              <c:f>Objective_Combined!$U$6:$Y$6</c:f>
              <c:numCache>
                <c:formatCode>0.0</c:formatCode>
                <c:ptCount val="5"/>
                <c:pt idx="0">
                  <c:v>75.595108056040772</c:v>
                </c:pt>
                <c:pt idx="1">
                  <c:v>72.160002853039742</c:v>
                </c:pt>
                <c:pt idx="2">
                  <c:v>69.224657670895112</c:v>
                </c:pt>
                <c:pt idx="3">
                  <c:v>67.377580915802241</c:v>
                </c:pt>
                <c:pt idx="4">
                  <c:v>63.606373459057373</c:v>
                </c:pt>
              </c:numCache>
            </c:numRef>
          </c:yVal>
          <c:smooth val="0"/>
          <c:extLst>
            <c:ext xmlns:c16="http://schemas.microsoft.com/office/drawing/2014/chart" uri="{C3380CC4-5D6E-409C-BE32-E72D297353CC}">
              <c16:uniqueId val="{00000002-CEB1-43DE-9B3B-FB39F5CAEDF8}"/>
            </c:ext>
          </c:extLst>
        </c:ser>
        <c:ser>
          <c:idx val="3"/>
          <c:order val="3"/>
          <c:tx>
            <c:strRef>
              <c:f>Objective_Combined!$T$7</c:f>
              <c:strCache>
                <c:ptCount val="1"/>
                <c:pt idx="0">
                  <c:v>PSCO-IDA</c:v>
                </c:pt>
              </c:strCache>
            </c:strRef>
          </c:tx>
          <c:spPr>
            <a:ln w="25400" cap="rnd">
              <a:noFill/>
              <a:round/>
            </a:ln>
            <a:effectLst/>
          </c:spPr>
          <c:marker>
            <c:symbol val="circle"/>
            <c:size val="5"/>
            <c:spPr>
              <a:solidFill>
                <a:schemeClr val="accent4"/>
              </a:solidFill>
              <a:ln w="9525">
                <a:solidFill>
                  <a:schemeClr val="accent4"/>
                </a:solidFill>
              </a:ln>
              <a:effectLst/>
            </c:spPr>
          </c:marker>
          <c:xVal>
            <c:strRef>
              <c:f>Objective_Combined!$U$3:$Y$3</c:f>
              <c:strCache>
                <c:ptCount val="5"/>
                <c:pt idx="0">
                  <c:v>w1 = 1.0
w2 = 0.0</c:v>
                </c:pt>
                <c:pt idx="1">
                  <c:v>w1 = 0.75
w2 = 0.25</c:v>
                </c:pt>
                <c:pt idx="2">
                  <c:v>w1 = 0.5
w2 = 0.5</c:v>
                </c:pt>
                <c:pt idx="3">
                  <c:v>w1 = 0.25
w2 = 0.75</c:v>
                </c:pt>
                <c:pt idx="4">
                  <c:v>w1 = 0.0
w2 = 1.0</c:v>
                </c:pt>
              </c:strCache>
            </c:strRef>
          </c:xVal>
          <c:yVal>
            <c:numRef>
              <c:f>Objective_Combined!$U$7:$Y$7</c:f>
              <c:numCache>
                <c:formatCode>0.0</c:formatCode>
                <c:ptCount val="5"/>
                <c:pt idx="0">
                  <c:v>87.505883170698226</c:v>
                </c:pt>
                <c:pt idx="1">
                  <c:v>83.151570282699282</c:v>
                </c:pt>
                <c:pt idx="2">
                  <c:v>79.478479461407147</c:v>
                </c:pt>
                <c:pt idx="3">
                  <c:v>77.813273279670469</c:v>
                </c:pt>
                <c:pt idx="4">
                  <c:v>72.176166588363671</c:v>
                </c:pt>
              </c:numCache>
            </c:numRef>
          </c:yVal>
          <c:smooth val="0"/>
          <c:extLst>
            <c:ext xmlns:c16="http://schemas.microsoft.com/office/drawing/2014/chart" uri="{C3380CC4-5D6E-409C-BE32-E72D297353CC}">
              <c16:uniqueId val="{00000003-CEB1-43DE-9B3B-FB39F5CAEDF8}"/>
            </c:ext>
          </c:extLst>
        </c:ser>
        <c:ser>
          <c:idx val="4"/>
          <c:order val="4"/>
          <c:tx>
            <c:strRef>
              <c:f>Objective_Combined!$T$8</c:f>
              <c:strCache>
                <c:ptCount val="1"/>
                <c:pt idx="0">
                  <c:v>SEPACO-IDA</c:v>
                </c:pt>
              </c:strCache>
            </c:strRef>
          </c:tx>
          <c:spPr>
            <a:ln w="25400" cap="rnd">
              <a:noFill/>
              <a:round/>
            </a:ln>
            <a:effectLst/>
          </c:spPr>
          <c:marker>
            <c:symbol val="circle"/>
            <c:size val="5"/>
            <c:spPr>
              <a:solidFill>
                <a:schemeClr val="accent5"/>
              </a:solidFill>
              <a:ln w="9525">
                <a:solidFill>
                  <a:schemeClr val="accent5"/>
                </a:solidFill>
              </a:ln>
              <a:effectLst/>
            </c:spPr>
          </c:marker>
          <c:xVal>
            <c:strRef>
              <c:f>Objective_Combined!$U$3:$Y$3</c:f>
              <c:strCache>
                <c:ptCount val="5"/>
                <c:pt idx="0">
                  <c:v>w1 = 1.0
w2 = 0.0</c:v>
                </c:pt>
                <c:pt idx="1">
                  <c:v>w1 = 0.75
w2 = 0.25</c:v>
                </c:pt>
                <c:pt idx="2">
                  <c:v>w1 = 0.5
w2 = 0.5</c:v>
                </c:pt>
                <c:pt idx="3">
                  <c:v>w1 = 0.25
w2 = 0.75</c:v>
                </c:pt>
                <c:pt idx="4">
                  <c:v>w1 = 0.0
w2 = 1.0</c:v>
                </c:pt>
              </c:strCache>
            </c:strRef>
          </c:xVal>
          <c:yVal>
            <c:numRef>
              <c:f>Objective_Combined!$U$8:$Y$8</c:f>
              <c:numCache>
                <c:formatCode>0.0</c:formatCode>
                <c:ptCount val="5"/>
                <c:pt idx="0">
                  <c:v>88.625628457105478</c:v>
                </c:pt>
                <c:pt idx="1">
                  <c:v>84.114155398262284</c:v>
                </c:pt>
                <c:pt idx="2">
                  <c:v>80.687652434659</c:v>
                </c:pt>
                <c:pt idx="3">
                  <c:v>79.625997962773951</c:v>
                </c:pt>
                <c:pt idx="4">
                  <c:v>74.459036898061328</c:v>
                </c:pt>
              </c:numCache>
            </c:numRef>
          </c:yVal>
          <c:smooth val="0"/>
          <c:extLst>
            <c:ext xmlns:c16="http://schemas.microsoft.com/office/drawing/2014/chart" uri="{C3380CC4-5D6E-409C-BE32-E72D297353CC}">
              <c16:uniqueId val="{00000004-CEB1-43DE-9B3B-FB39F5CAEDF8}"/>
            </c:ext>
          </c:extLst>
        </c:ser>
        <c:ser>
          <c:idx val="5"/>
          <c:order val="5"/>
          <c:tx>
            <c:strRef>
              <c:f>Objective_Combined!$T$9</c:f>
              <c:strCache>
                <c:ptCount val="1"/>
                <c:pt idx="0">
                  <c:v>CO</c:v>
                </c:pt>
              </c:strCache>
            </c:strRef>
          </c:tx>
          <c:spPr>
            <a:ln w="25400" cap="rnd">
              <a:noFill/>
              <a:round/>
            </a:ln>
            <a:effectLst/>
          </c:spPr>
          <c:marker>
            <c:symbol val="circle"/>
            <c:size val="5"/>
            <c:spPr>
              <a:solidFill>
                <a:schemeClr val="accent6"/>
              </a:solidFill>
              <a:ln w="9525">
                <a:solidFill>
                  <a:schemeClr val="accent6"/>
                </a:solidFill>
              </a:ln>
              <a:effectLst/>
            </c:spPr>
          </c:marker>
          <c:xVal>
            <c:strRef>
              <c:f>Objective_Combined!$U$3:$Y$3</c:f>
              <c:strCache>
                <c:ptCount val="5"/>
                <c:pt idx="0">
                  <c:v>w1 = 1.0
w2 = 0.0</c:v>
                </c:pt>
                <c:pt idx="1">
                  <c:v>w1 = 0.75
w2 = 0.25</c:v>
                </c:pt>
                <c:pt idx="2">
                  <c:v>w1 = 0.5
w2 = 0.5</c:v>
                </c:pt>
                <c:pt idx="3">
                  <c:v>w1 = 0.25
w2 = 0.75</c:v>
                </c:pt>
                <c:pt idx="4">
                  <c:v>w1 = 0.0
w2 = 1.0</c:v>
                </c:pt>
              </c:strCache>
            </c:strRef>
          </c:xVal>
          <c:yVal>
            <c:numRef>
              <c:f>Objective_Combined!$U$9:$Y$9</c:f>
              <c:numCache>
                <c:formatCode>0.0</c:formatCode>
                <c:ptCount val="5"/>
                <c:pt idx="0">
                  <c:v>100</c:v>
                </c:pt>
                <c:pt idx="1">
                  <c:v>100</c:v>
                </c:pt>
                <c:pt idx="2">
                  <c:v>100</c:v>
                </c:pt>
                <c:pt idx="3">
                  <c:v>100</c:v>
                </c:pt>
                <c:pt idx="4">
                  <c:v>100</c:v>
                </c:pt>
              </c:numCache>
            </c:numRef>
          </c:yVal>
          <c:smooth val="0"/>
          <c:extLst>
            <c:ext xmlns:c16="http://schemas.microsoft.com/office/drawing/2014/chart" uri="{C3380CC4-5D6E-409C-BE32-E72D297353CC}">
              <c16:uniqueId val="{00000005-CEB1-43DE-9B3B-FB39F5CAEDF8}"/>
            </c:ext>
          </c:extLst>
        </c:ser>
        <c:dLbls>
          <c:showLegendKey val="0"/>
          <c:showVal val="0"/>
          <c:showCatName val="0"/>
          <c:showSerName val="0"/>
          <c:showPercent val="0"/>
          <c:showBubbleSize val="0"/>
        </c:dLbls>
        <c:axId val="413738104"/>
        <c:axId val="413731872"/>
      </c:scatterChart>
      <c:valAx>
        <c:axId val="413738104"/>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731872"/>
        <c:crosses val="autoZero"/>
        <c:crossBetween val="midCat"/>
      </c:valAx>
      <c:valAx>
        <c:axId val="413731872"/>
        <c:scaling>
          <c:orientation val="minMax"/>
          <c:max val="100"/>
          <c:min val="2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738104"/>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Objective_Combined!$AC$4</c:f>
              <c:strCache>
                <c:ptCount val="1"/>
                <c:pt idx="0">
                  <c:v>Conventional Control</c:v>
                </c:pt>
              </c:strCache>
            </c:strRef>
          </c:tx>
          <c:spPr>
            <a:ln w="25400" cap="rnd">
              <a:noFill/>
              <a:round/>
            </a:ln>
            <a:effectLst/>
          </c:spPr>
          <c:marker>
            <c:symbol val="circle"/>
            <c:size val="5"/>
            <c:spPr>
              <a:solidFill>
                <a:schemeClr val="accent1"/>
              </a:solidFill>
              <a:ln w="9525">
                <a:solidFill>
                  <a:schemeClr val="accent1"/>
                </a:solidFill>
              </a:ln>
              <a:effectLst/>
            </c:spPr>
          </c:marker>
          <c:xVal>
            <c:strRef>
              <c:f>Objective_Combined!$AD$3:$AH$3</c:f>
              <c:strCache>
                <c:ptCount val="5"/>
                <c:pt idx="0">
                  <c:v>w1 = 1.0</c:v>
                </c:pt>
                <c:pt idx="1">
                  <c:v>w1 = 0.75</c:v>
                </c:pt>
                <c:pt idx="2">
                  <c:v>w1 = 0.5</c:v>
                </c:pt>
                <c:pt idx="3">
                  <c:v>w1 = 0.25</c:v>
                </c:pt>
                <c:pt idx="4">
                  <c:v>w1 = 0</c:v>
                </c:pt>
              </c:strCache>
            </c:strRef>
          </c:xVal>
          <c:yVal>
            <c:numRef>
              <c:f>Objective_Combined!$AD$4:$AH$4</c:f>
              <c:numCache>
                <c:formatCode>0.0</c:formatCode>
                <c:ptCount val="5"/>
                <c:pt idx="0">
                  <c:v>31.059192666691565</c:v>
                </c:pt>
                <c:pt idx="1">
                  <c:v>32.039100333341956</c:v>
                </c:pt>
                <c:pt idx="2">
                  <c:v>32.62961297314051</c:v>
                </c:pt>
                <c:pt idx="3">
                  <c:v>33.222834043577699</c:v>
                </c:pt>
                <c:pt idx="4">
                  <c:v>33.802651997447278</c:v>
                </c:pt>
              </c:numCache>
            </c:numRef>
          </c:yVal>
          <c:smooth val="0"/>
          <c:extLst>
            <c:ext xmlns:c16="http://schemas.microsoft.com/office/drawing/2014/chart" uri="{C3380CC4-5D6E-409C-BE32-E72D297353CC}">
              <c16:uniqueId val="{00000000-6DD6-49F5-80FE-FB4BD06B6E7E}"/>
            </c:ext>
          </c:extLst>
        </c:ser>
        <c:ser>
          <c:idx val="1"/>
          <c:order val="1"/>
          <c:tx>
            <c:strRef>
              <c:f>Objective_Combined!$AC$5</c:f>
              <c:strCache>
                <c:ptCount val="1"/>
                <c:pt idx="0">
                  <c:v>DO without coordination</c:v>
                </c:pt>
              </c:strCache>
            </c:strRef>
          </c:tx>
          <c:spPr>
            <a:ln w="25400" cap="rnd">
              <a:noFill/>
              <a:round/>
            </a:ln>
            <a:effectLst/>
          </c:spPr>
          <c:marker>
            <c:symbol val="circle"/>
            <c:size val="5"/>
            <c:spPr>
              <a:solidFill>
                <a:schemeClr val="accent2"/>
              </a:solidFill>
              <a:ln w="9525">
                <a:solidFill>
                  <a:schemeClr val="accent2"/>
                </a:solidFill>
              </a:ln>
              <a:effectLst/>
            </c:spPr>
          </c:marker>
          <c:xVal>
            <c:strRef>
              <c:f>Objective_Combined!$AD$3:$AH$3</c:f>
              <c:strCache>
                <c:ptCount val="5"/>
                <c:pt idx="0">
                  <c:v>w1 = 1.0</c:v>
                </c:pt>
                <c:pt idx="1">
                  <c:v>w1 = 0.75</c:v>
                </c:pt>
                <c:pt idx="2">
                  <c:v>w1 = 0.5</c:v>
                </c:pt>
                <c:pt idx="3">
                  <c:v>w1 = 0.25</c:v>
                </c:pt>
                <c:pt idx="4">
                  <c:v>w1 = 0</c:v>
                </c:pt>
              </c:strCache>
            </c:strRef>
          </c:xVal>
          <c:yVal>
            <c:numRef>
              <c:f>Objective_Combined!$AD$5:$AH$5</c:f>
              <c:numCache>
                <c:formatCode>0.0</c:formatCode>
                <c:ptCount val="5"/>
                <c:pt idx="0">
                  <c:v>42.975992146816054</c:v>
                </c:pt>
                <c:pt idx="1">
                  <c:v>44.455514003648844</c:v>
                </c:pt>
                <c:pt idx="2">
                  <c:v>45.919805039193555</c:v>
                </c:pt>
                <c:pt idx="3">
                  <c:v>48.146612234796436</c:v>
                </c:pt>
                <c:pt idx="4">
                  <c:v>45.126748669614571</c:v>
                </c:pt>
              </c:numCache>
            </c:numRef>
          </c:yVal>
          <c:smooth val="0"/>
          <c:extLst>
            <c:ext xmlns:c16="http://schemas.microsoft.com/office/drawing/2014/chart" uri="{C3380CC4-5D6E-409C-BE32-E72D297353CC}">
              <c16:uniqueId val="{00000001-6DD6-49F5-80FE-FB4BD06B6E7E}"/>
            </c:ext>
          </c:extLst>
        </c:ser>
        <c:ser>
          <c:idx val="2"/>
          <c:order val="2"/>
          <c:tx>
            <c:strRef>
              <c:f>Objective_Combined!$AC$6</c:f>
              <c:strCache>
                <c:ptCount val="1"/>
                <c:pt idx="0">
                  <c:v>IDA</c:v>
                </c:pt>
              </c:strCache>
            </c:strRef>
          </c:tx>
          <c:spPr>
            <a:ln w="25400" cap="rnd">
              <a:noFill/>
              <a:round/>
            </a:ln>
            <a:effectLst/>
          </c:spPr>
          <c:marker>
            <c:symbol val="circle"/>
            <c:size val="5"/>
            <c:spPr>
              <a:solidFill>
                <a:schemeClr val="accent3"/>
              </a:solidFill>
              <a:ln w="9525">
                <a:solidFill>
                  <a:schemeClr val="accent3"/>
                </a:solidFill>
              </a:ln>
              <a:effectLst/>
            </c:spPr>
          </c:marker>
          <c:xVal>
            <c:strRef>
              <c:f>Objective_Combined!$AD$3:$AH$3</c:f>
              <c:strCache>
                <c:ptCount val="5"/>
                <c:pt idx="0">
                  <c:v>w1 = 1.0</c:v>
                </c:pt>
                <c:pt idx="1">
                  <c:v>w1 = 0.75</c:v>
                </c:pt>
                <c:pt idx="2">
                  <c:v>w1 = 0.5</c:v>
                </c:pt>
                <c:pt idx="3">
                  <c:v>w1 = 0.25</c:v>
                </c:pt>
                <c:pt idx="4">
                  <c:v>w1 = 0</c:v>
                </c:pt>
              </c:strCache>
            </c:strRef>
          </c:xVal>
          <c:yVal>
            <c:numRef>
              <c:f>Objective_Combined!$AD$6:$AH$6</c:f>
              <c:numCache>
                <c:formatCode>0.0</c:formatCode>
                <c:ptCount val="5"/>
                <c:pt idx="0">
                  <c:v>74.550337202493409</c:v>
                </c:pt>
                <c:pt idx="1">
                  <c:v>71.471721458333661</c:v>
                </c:pt>
                <c:pt idx="2">
                  <c:v>68.346815862330232</c:v>
                </c:pt>
                <c:pt idx="3">
                  <c:v>66.743612833009266</c:v>
                </c:pt>
                <c:pt idx="4">
                  <c:v>63.321895278531187</c:v>
                </c:pt>
              </c:numCache>
            </c:numRef>
          </c:yVal>
          <c:smooth val="0"/>
          <c:extLst>
            <c:ext xmlns:c16="http://schemas.microsoft.com/office/drawing/2014/chart" uri="{C3380CC4-5D6E-409C-BE32-E72D297353CC}">
              <c16:uniqueId val="{00000002-6DD6-49F5-80FE-FB4BD06B6E7E}"/>
            </c:ext>
          </c:extLst>
        </c:ser>
        <c:ser>
          <c:idx val="3"/>
          <c:order val="3"/>
          <c:tx>
            <c:strRef>
              <c:f>Objective_Combined!$AC$7</c:f>
              <c:strCache>
                <c:ptCount val="1"/>
                <c:pt idx="0">
                  <c:v>PSCO-IDA</c:v>
                </c:pt>
              </c:strCache>
            </c:strRef>
          </c:tx>
          <c:spPr>
            <a:ln w="25400" cap="rnd">
              <a:noFill/>
              <a:round/>
            </a:ln>
            <a:effectLst/>
          </c:spPr>
          <c:marker>
            <c:symbol val="circle"/>
            <c:size val="5"/>
            <c:spPr>
              <a:solidFill>
                <a:schemeClr val="accent4"/>
              </a:solidFill>
              <a:ln w="9525">
                <a:solidFill>
                  <a:schemeClr val="accent4"/>
                </a:solidFill>
              </a:ln>
              <a:effectLst/>
            </c:spPr>
          </c:marker>
          <c:xVal>
            <c:strRef>
              <c:f>Objective_Combined!$AD$3:$AH$3</c:f>
              <c:strCache>
                <c:ptCount val="5"/>
                <c:pt idx="0">
                  <c:v>w1 = 1.0</c:v>
                </c:pt>
                <c:pt idx="1">
                  <c:v>w1 = 0.75</c:v>
                </c:pt>
                <c:pt idx="2">
                  <c:v>w1 = 0.5</c:v>
                </c:pt>
                <c:pt idx="3">
                  <c:v>w1 = 0.25</c:v>
                </c:pt>
                <c:pt idx="4">
                  <c:v>w1 = 0</c:v>
                </c:pt>
              </c:strCache>
            </c:strRef>
          </c:xVal>
          <c:yVal>
            <c:numRef>
              <c:f>Objective_Combined!$AD$7:$AH$7</c:f>
              <c:numCache>
                <c:formatCode>0.0</c:formatCode>
                <c:ptCount val="5"/>
                <c:pt idx="0">
                  <c:v>86.89276485600233</c:v>
                </c:pt>
                <c:pt idx="1">
                  <c:v>83.116272619256677</c:v>
                </c:pt>
                <c:pt idx="2">
                  <c:v>79.109197907877174</c:v>
                </c:pt>
                <c:pt idx="3">
                  <c:v>77.630995248380344</c:v>
                </c:pt>
                <c:pt idx="4">
                  <c:v>72.04679010366273</c:v>
                </c:pt>
              </c:numCache>
            </c:numRef>
          </c:yVal>
          <c:smooth val="0"/>
          <c:extLst>
            <c:ext xmlns:c16="http://schemas.microsoft.com/office/drawing/2014/chart" uri="{C3380CC4-5D6E-409C-BE32-E72D297353CC}">
              <c16:uniqueId val="{00000003-6DD6-49F5-80FE-FB4BD06B6E7E}"/>
            </c:ext>
          </c:extLst>
        </c:ser>
        <c:ser>
          <c:idx val="4"/>
          <c:order val="4"/>
          <c:tx>
            <c:strRef>
              <c:f>Objective_Combined!$AC$8</c:f>
              <c:strCache>
                <c:ptCount val="1"/>
                <c:pt idx="0">
                  <c:v>SEPACO-IDA</c:v>
                </c:pt>
              </c:strCache>
            </c:strRef>
          </c:tx>
          <c:spPr>
            <a:ln w="25400" cap="rnd">
              <a:noFill/>
              <a:round/>
            </a:ln>
            <a:effectLst/>
          </c:spPr>
          <c:marker>
            <c:symbol val="circle"/>
            <c:size val="5"/>
            <c:spPr>
              <a:solidFill>
                <a:schemeClr val="accent5"/>
              </a:solidFill>
              <a:ln w="9525">
                <a:solidFill>
                  <a:schemeClr val="accent5"/>
                </a:solidFill>
              </a:ln>
              <a:effectLst/>
            </c:spPr>
          </c:marker>
          <c:xVal>
            <c:strRef>
              <c:f>Objective_Combined!$AD$3:$AH$3</c:f>
              <c:strCache>
                <c:ptCount val="5"/>
                <c:pt idx="0">
                  <c:v>w1 = 1.0</c:v>
                </c:pt>
                <c:pt idx="1">
                  <c:v>w1 = 0.75</c:v>
                </c:pt>
                <c:pt idx="2">
                  <c:v>w1 = 0.5</c:v>
                </c:pt>
                <c:pt idx="3">
                  <c:v>w1 = 0.25</c:v>
                </c:pt>
                <c:pt idx="4">
                  <c:v>w1 = 0</c:v>
                </c:pt>
              </c:strCache>
            </c:strRef>
          </c:xVal>
          <c:yVal>
            <c:numRef>
              <c:f>Objective_Combined!$AD$8:$AH$8</c:f>
              <c:numCache>
                <c:formatCode>0.0</c:formatCode>
                <c:ptCount val="5"/>
                <c:pt idx="0">
                  <c:v>87.887226331355308</c:v>
                </c:pt>
                <c:pt idx="1">
                  <c:v>83.90231483304899</c:v>
                </c:pt>
                <c:pt idx="2">
                  <c:v>80.112430252614317</c:v>
                </c:pt>
                <c:pt idx="3">
                  <c:v>79.290834113780804</c:v>
                </c:pt>
                <c:pt idx="4">
                  <c:v>74.410386080553451</c:v>
                </c:pt>
              </c:numCache>
            </c:numRef>
          </c:yVal>
          <c:smooth val="0"/>
          <c:extLst>
            <c:ext xmlns:c16="http://schemas.microsoft.com/office/drawing/2014/chart" uri="{C3380CC4-5D6E-409C-BE32-E72D297353CC}">
              <c16:uniqueId val="{00000004-6DD6-49F5-80FE-FB4BD06B6E7E}"/>
            </c:ext>
          </c:extLst>
        </c:ser>
        <c:ser>
          <c:idx val="5"/>
          <c:order val="5"/>
          <c:tx>
            <c:strRef>
              <c:f>Objective_Combined!$AC$9</c:f>
              <c:strCache>
                <c:ptCount val="1"/>
                <c:pt idx="0">
                  <c:v>CO</c:v>
                </c:pt>
              </c:strCache>
            </c:strRef>
          </c:tx>
          <c:spPr>
            <a:ln w="25400" cap="rnd">
              <a:noFill/>
              <a:round/>
            </a:ln>
            <a:effectLst/>
          </c:spPr>
          <c:marker>
            <c:symbol val="circle"/>
            <c:size val="5"/>
            <c:spPr>
              <a:solidFill>
                <a:schemeClr val="accent6"/>
              </a:solidFill>
              <a:ln w="9525">
                <a:solidFill>
                  <a:schemeClr val="accent6"/>
                </a:solidFill>
              </a:ln>
              <a:effectLst/>
            </c:spPr>
          </c:marker>
          <c:xVal>
            <c:strRef>
              <c:f>Objective_Combined!$AD$3:$AH$3</c:f>
              <c:strCache>
                <c:ptCount val="5"/>
                <c:pt idx="0">
                  <c:v>w1 = 1.0</c:v>
                </c:pt>
                <c:pt idx="1">
                  <c:v>w1 = 0.75</c:v>
                </c:pt>
                <c:pt idx="2">
                  <c:v>w1 = 0.5</c:v>
                </c:pt>
                <c:pt idx="3">
                  <c:v>w1 = 0.25</c:v>
                </c:pt>
                <c:pt idx="4">
                  <c:v>w1 = 0</c:v>
                </c:pt>
              </c:strCache>
            </c:strRef>
          </c:xVal>
          <c:yVal>
            <c:numRef>
              <c:f>Objective_Combined!$AD$9:$AH$9</c:f>
              <c:numCache>
                <c:formatCode>0.0</c:formatCode>
                <c:ptCount val="5"/>
                <c:pt idx="0">
                  <c:v>100</c:v>
                </c:pt>
                <c:pt idx="1">
                  <c:v>100</c:v>
                </c:pt>
                <c:pt idx="2">
                  <c:v>100</c:v>
                </c:pt>
                <c:pt idx="3">
                  <c:v>100</c:v>
                </c:pt>
                <c:pt idx="4">
                  <c:v>100</c:v>
                </c:pt>
              </c:numCache>
            </c:numRef>
          </c:yVal>
          <c:smooth val="0"/>
          <c:extLst>
            <c:ext xmlns:c16="http://schemas.microsoft.com/office/drawing/2014/chart" uri="{C3380CC4-5D6E-409C-BE32-E72D297353CC}">
              <c16:uniqueId val="{00000005-6DD6-49F5-80FE-FB4BD06B6E7E}"/>
            </c:ext>
          </c:extLst>
        </c:ser>
        <c:dLbls>
          <c:showLegendKey val="0"/>
          <c:showVal val="0"/>
          <c:showCatName val="0"/>
          <c:showSerName val="0"/>
          <c:showPercent val="0"/>
          <c:showBubbleSize val="0"/>
        </c:dLbls>
        <c:axId val="429409856"/>
        <c:axId val="429405264"/>
      </c:scatterChart>
      <c:valAx>
        <c:axId val="42940985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9405264"/>
        <c:crosses val="autoZero"/>
        <c:crossBetween val="midCat"/>
      </c:valAx>
      <c:valAx>
        <c:axId val="429405264"/>
        <c:scaling>
          <c:orientation val="minMax"/>
          <c:max val="100"/>
          <c:min val="2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9409856"/>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Wind_Assignment!$CC$4</c:f>
              <c:strCache>
                <c:ptCount val="1"/>
                <c:pt idx="0">
                  <c:v>ED</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Wind_Assignment!$CB$5:$CB$10</c:f>
              <c:strCache>
                <c:ptCount val="6"/>
                <c:pt idx="0">
                  <c:v>Conventional Control</c:v>
                </c:pt>
                <c:pt idx="1">
                  <c:v>DO without coordination</c:v>
                </c:pt>
                <c:pt idx="2">
                  <c:v>IDA</c:v>
                </c:pt>
                <c:pt idx="3">
                  <c:v>PSCO-IDA</c:v>
                </c:pt>
                <c:pt idx="4">
                  <c:v>SEPACO-IDA</c:v>
                </c:pt>
                <c:pt idx="5">
                  <c:v>CO</c:v>
                </c:pt>
              </c:strCache>
            </c:strRef>
          </c:cat>
          <c:val>
            <c:numRef>
              <c:f>Wind_Assignment!$CC$5:$CC$10</c:f>
              <c:numCache>
                <c:formatCode>0.0</c:formatCode>
                <c:ptCount val="6"/>
                <c:pt idx="0">
                  <c:v>31.351086481709224</c:v>
                </c:pt>
                <c:pt idx="1">
                  <c:v>41.820286478139252</c:v>
                </c:pt>
                <c:pt idx="2">
                  <c:v>65.828268289279961</c:v>
                </c:pt>
                <c:pt idx="3">
                  <c:v>78.481112225590437</c:v>
                </c:pt>
                <c:pt idx="4">
                  <c:v>78.711680107013677</c:v>
                </c:pt>
                <c:pt idx="5" formatCode="0">
                  <c:v>100</c:v>
                </c:pt>
              </c:numCache>
            </c:numRef>
          </c:val>
          <c:extLst>
            <c:ext xmlns:c16="http://schemas.microsoft.com/office/drawing/2014/chart" uri="{C3380CC4-5D6E-409C-BE32-E72D297353CC}">
              <c16:uniqueId val="{00000000-FC83-4555-95A7-4148625183A4}"/>
            </c:ext>
          </c:extLst>
        </c:ser>
        <c:ser>
          <c:idx val="1"/>
          <c:order val="1"/>
          <c:tx>
            <c:strRef>
              <c:f>Wind_Assignment!$CD$4</c:f>
              <c:strCache>
                <c:ptCount val="1"/>
                <c:pt idx="0">
                  <c:v>SRPD</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Wind_Assignment!$CB$5:$CB$10</c:f>
              <c:strCache>
                <c:ptCount val="6"/>
                <c:pt idx="0">
                  <c:v>Conventional Control</c:v>
                </c:pt>
                <c:pt idx="1">
                  <c:v>DO without coordination</c:v>
                </c:pt>
                <c:pt idx="2">
                  <c:v>IDA</c:v>
                </c:pt>
                <c:pt idx="3">
                  <c:v>PSCO-IDA</c:v>
                </c:pt>
                <c:pt idx="4">
                  <c:v>SEPACO-IDA</c:v>
                </c:pt>
                <c:pt idx="5">
                  <c:v>CO</c:v>
                </c:pt>
              </c:strCache>
            </c:strRef>
          </c:cat>
          <c:val>
            <c:numRef>
              <c:f>Wind_Assignment!$CD$5:$CD$10</c:f>
              <c:numCache>
                <c:formatCode>0.0</c:formatCode>
                <c:ptCount val="6"/>
                <c:pt idx="0">
                  <c:v>31.210894619666796</c:v>
                </c:pt>
                <c:pt idx="1">
                  <c:v>46.861760895473161</c:v>
                </c:pt>
                <c:pt idx="2">
                  <c:v>67.493007573319716</c:v>
                </c:pt>
                <c:pt idx="3">
                  <c:v>76.843822904054775</c:v>
                </c:pt>
                <c:pt idx="4">
                  <c:v>75.068791831733805</c:v>
                </c:pt>
                <c:pt idx="5" formatCode="0">
                  <c:v>100</c:v>
                </c:pt>
              </c:numCache>
            </c:numRef>
          </c:val>
          <c:extLst>
            <c:ext xmlns:c16="http://schemas.microsoft.com/office/drawing/2014/chart" uri="{C3380CC4-5D6E-409C-BE32-E72D297353CC}">
              <c16:uniqueId val="{00000001-FC83-4555-95A7-4148625183A4}"/>
            </c:ext>
          </c:extLst>
        </c:ser>
        <c:dLbls>
          <c:showLegendKey val="0"/>
          <c:showVal val="0"/>
          <c:showCatName val="0"/>
          <c:showSerName val="0"/>
          <c:showPercent val="0"/>
          <c:showBubbleSize val="0"/>
        </c:dLbls>
        <c:gapWidth val="219"/>
        <c:overlap val="-27"/>
        <c:axId val="446806304"/>
        <c:axId val="446803680"/>
      </c:barChart>
      <c:catAx>
        <c:axId val="446806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6803680"/>
        <c:crosses val="autoZero"/>
        <c:auto val="1"/>
        <c:lblAlgn val="ctr"/>
        <c:lblOffset val="100"/>
        <c:noMultiLvlLbl val="0"/>
      </c:catAx>
      <c:valAx>
        <c:axId val="44680368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680630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203627</xdr:colOff>
      <xdr:row>10</xdr:row>
      <xdr:rowOff>158643</xdr:rowOff>
    </xdr:from>
    <xdr:to>
      <xdr:col>6</xdr:col>
      <xdr:colOff>194023</xdr:colOff>
      <xdr:row>25</xdr:row>
      <xdr:rowOff>49145</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33337</xdr:colOff>
      <xdr:row>9</xdr:row>
      <xdr:rowOff>180975</xdr:rowOff>
    </xdr:from>
    <xdr:to>
      <xdr:col>15</xdr:col>
      <xdr:colOff>742789</xdr:colOff>
      <xdr:row>24</xdr:row>
      <xdr:rowOff>66675</xdr:rowOff>
    </xdr:to>
    <xdr:graphicFrame macro="">
      <xdr:nvGraphicFramePr>
        <xdr:cNvPr id="5" name="Diagram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427545</xdr:colOff>
      <xdr:row>9</xdr:row>
      <xdr:rowOff>117261</xdr:rowOff>
    </xdr:from>
    <xdr:to>
      <xdr:col>26</xdr:col>
      <xdr:colOff>316445</xdr:colOff>
      <xdr:row>24</xdr:row>
      <xdr:rowOff>2961</xdr:rowOff>
    </xdr:to>
    <xdr:graphicFrame macro="">
      <xdr:nvGraphicFramePr>
        <xdr:cNvPr id="6" name="Diagramm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xdr:col>
      <xdr:colOff>1267866</xdr:colOff>
      <xdr:row>10</xdr:row>
      <xdr:rowOff>56348</xdr:rowOff>
    </xdr:from>
    <xdr:to>
      <xdr:col>34</xdr:col>
      <xdr:colOff>345781</xdr:colOff>
      <xdr:row>24</xdr:row>
      <xdr:rowOff>57630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79</xdr:col>
      <xdr:colOff>120519</xdr:colOff>
      <xdr:row>13</xdr:row>
      <xdr:rowOff>178836</xdr:rowOff>
    </xdr:from>
    <xdr:to>
      <xdr:col>85</xdr:col>
      <xdr:colOff>318796</xdr:colOff>
      <xdr:row>29</xdr:row>
      <xdr:rowOff>143068</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workbookViewId="0">
      <selection activeCell="H26" sqref="H26"/>
    </sheetView>
  </sheetViews>
  <sheetFormatPr baseColWidth="10" defaultRowHeight="15" x14ac:dyDescent="0.25"/>
  <cols>
    <col min="1" max="1" width="64.7109375" customWidth="1"/>
    <col min="2" max="2" width="52.85546875" customWidth="1"/>
  </cols>
  <sheetData>
    <row r="1" spans="1:15" x14ac:dyDescent="0.25">
      <c r="A1" s="31" t="s">
        <v>253</v>
      </c>
      <c r="B1" s="32"/>
      <c r="C1" s="32"/>
      <c r="D1" s="32"/>
      <c r="E1" s="32"/>
      <c r="F1" s="32"/>
      <c r="G1" s="32"/>
      <c r="H1" s="32"/>
      <c r="I1" s="32"/>
      <c r="J1" s="32"/>
      <c r="K1" s="32"/>
      <c r="L1" s="32"/>
      <c r="M1" s="32"/>
      <c r="N1" s="32"/>
      <c r="O1" s="32"/>
    </row>
    <row r="2" spans="1:15" x14ac:dyDescent="0.25">
      <c r="A2" s="32" t="s">
        <v>254</v>
      </c>
      <c r="B2" s="32"/>
      <c r="C2" s="32"/>
      <c r="D2" s="32"/>
      <c r="E2" s="32"/>
      <c r="F2" s="32"/>
      <c r="G2" s="32"/>
      <c r="H2" s="32"/>
      <c r="I2" s="32"/>
      <c r="J2" s="32"/>
      <c r="K2" s="32"/>
      <c r="L2" s="32"/>
      <c r="M2" s="32"/>
      <c r="N2" s="32"/>
      <c r="O2" s="32"/>
    </row>
    <row r="3" spans="1:15" x14ac:dyDescent="0.25">
      <c r="A3" s="32"/>
      <c r="B3" s="32"/>
      <c r="C3" s="32"/>
      <c r="D3" s="32"/>
      <c r="E3" s="32"/>
      <c r="F3" s="32"/>
      <c r="G3" s="32"/>
      <c r="H3" s="32"/>
      <c r="I3" s="32"/>
      <c r="J3" s="32"/>
      <c r="K3" s="32"/>
      <c r="L3" s="32"/>
      <c r="M3" s="32"/>
      <c r="N3" s="32"/>
      <c r="O3" s="32"/>
    </row>
    <row r="4" spans="1:15" x14ac:dyDescent="0.25">
      <c r="A4" s="32" t="s">
        <v>239</v>
      </c>
      <c r="B4" s="32" t="s">
        <v>246</v>
      </c>
      <c r="C4" s="32"/>
      <c r="D4" s="32"/>
      <c r="E4" s="32"/>
      <c r="F4" s="32"/>
      <c r="G4" s="32"/>
      <c r="H4" s="32"/>
      <c r="I4" s="32"/>
      <c r="J4" s="32"/>
      <c r="K4" s="32"/>
      <c r="L4" s="32"/>
      <c r="M4" s="32"/>
      <c r="N4" s="32"/>
      <c r="O4" s="32"/>
    </row>
    <row r="5" spans="1:15" x14ac:dyDescent="0.25">
      <c r="A5" s="32" t="s">
        <v>240</v>
      </c>
      <c r="B5" s="32" t="s">
        <v>248</v>
      </c>
      <c r="C5" s="32"/>
      <c r="D5" s="32"/>
      <c r="E5" s="32"/>
      <c r="F5" s="32"/>
      <c r="G5" s="32"/>
      <c r="H5" s="32"/>
      <c r="I5" s="32"/>
      <c r="J5" s="32"/>
      <c r="K5" s="32"/>
      <c r="L5" s="32"/>
      <c r="M5" s="32"/>
      <c r="N5" s="32"/>
      <c r="O5" s="32"/>
    </row>
    <row r="6" spans="1:15" x14ac:dyDescent="0.25">
      <c r="A6" s="32" t="s">
        <v>241</v>
      </c>
      <c r="B6" s="32" t="s">
        <v>247</v>
      </c>
      <c r="C6" s="32"/>
      <c r="D6" s="32"/>
      <c r="E6" s="32"/>
      <c r="F6" s="32"/>
      <c r="G6" s="32"/>
      <c r="H6" s="32"/>
      <c r="I6" s="32"/>
      <c r="J6" s="32"/>
      <c r="K6" s="32"/>
      <c r="L6" s="32"/>
      <c r="M6" s="32"/>
      <c r="N6" s="32"/>
      <c r="O6" s="32"/>
    </row>
    <row r="7" spans="1:15" x14ac:dyDescent="0.25">
      <c r="A7" s="32" t="s">
        <v>242</v>
      </c>
      <c r="B7" s="32" t="s">
        <v>249</v>
      </c>
      <c r="C7" s="32"/>
      <c r="D7" s="32"/>
      <c r="E7" s="32"/>
      <c r="F7" s="32"/>
      <c r="G7" s="32"/>
      <c r="H7" s="32"/>
      <c r="I7" s="32"/>
      <c r="J7" s="32"/>
      <c r="K7" s="32"/>
      <c r="L7" s="32"/>
      <c r="M7" s="32"/>
      <c r="N7" s="32"/>
      <c r="O7" s="32"/>
    </row>
    <row r="8" spans="1:15" x14ac:dyDescent="0.25">
      <c r="A8" s="32" t="s">
        <v>243</v>
      </c>
      <c r="B8" s="32" t="s">
        <v>250</v>
      </c>
      <c r="C8" s="32"/>
      <c r="D8" s="32"/>
      <c r="E8" s="32"/>
      <c r="F8" s="32"/>
      <c r="G8" s="32"/>
      <c r="H8" s="32"/>
      <c r="I8" s="32"/>
      <c r="J8" s="32"/>
      <c r="K8" s="32"/>
      <c r="L8" s="32"/>
      <c r="M8" s="32"/>
      <c r="N8" s="32"/>
      <c r="O8" s="32"/>
    </row>
    <row r="9" spans="1:15" x14ac:dyDescent="0.25">
      <c r="A9" s="32" t="s">
        <v>244</v>
      </c>
      <c r="B9" s="32" t="s">
        <v>251</v>
      </c>
      <c r="C9" s="32"/>
      <c r="D9" s="32"/>
      <c r="E9" s="32"/>
      <c r="F9" s="32"/>
      <c r="G9" s="32"/>
      <c r="H9" s="32"/>
      <c r="I9" s="32"/>
      <c r="J9" s="32"/>
      <c r="K9" s="32"/>
      <c r="L9" s="32"/>
      <c r="M9" s="32"/>
      <c r="N9" s="32"/>
      <c r="O9" s="32"/>
    </row>
    <row r="10" spans="1:15" x14ac:dyDescent="0.25">
      <c r="A10" s="32" t="s">
        <v>245</v>
      </c>
      <c r="B10" s="32" t="s">
        <v>252</v>
      </c>
      <c r="C10" s="32"/>
      <c r="D10" s="32"/>
      <c r="E10" s="32"/>
      <c r="F10" s="32"/>
      <c r="G10" s="32"/>
      <c r="H10" s="32"/>
      <c r="I10" s="32"/>
      <c r="J10" s="32"/>
      <c r="K10" s="32"/>
      <c r="L10" s="32"/>
      <c r="M10" s="32"/>
      <c r="N10" s="32"/>
      <c r="O10" s="32"/>
    </row>
    <row r="11" spans="1:15" x14ac:dyDescent="0.25">
      <c r="A11" s="32"/>
      <c r="B11" s="32"/>
      <c r="C11" s="32"/>
      <c r="D11" s="32"/>
      <c r="E11" s="32"/>
      <c r="F11" s="32"/>
      <c r="G11" s="32"/>
      <c r="H11" s="32"/>
      <c r="I11" s="32"/>
      <c r="J11" s="32"/>
      <c r="K11" s="32"/>
      <c r="L11" s="32"/>
      <c r="M11" s="32"/>
      <c r="N11" s="32"/>
      <c r="O11" s="32"/>
    </row>
    <row r="12" spans="1:15" x14ac:dyDescent="0.25">
      <c r="A12" s="32"/>
      <c r="B12" s="32"/>
      <c r="C12" s="32"/>
      <c r="D12" s="32"/>
      <c r="E12" s="32"/>
      <c r="F12" s="32"/>
      <c r="G12" s="32"/>
      <c r="H12" s="32"/>
      <c r="I12" s="32"/>
      <c r="J12" s="32"/>
      <c r="K12" s="32"/>
      <c r="L12" s="32"/>
      <c r="M12" s="32"/>
      <c r="N12" s="32"/>
      <c r="O12" s="32"/>
    </row>
    <row r="13" spans="1:15" x14ac:dyDescent="0.25">
      <c r="A13" s="32"/>
      <c r="B13" s="32"/>
      <c r="C13" s="32"/>
      <c r="D13" s="32"/>
      <c r="E13" s="32"/>
      <c r="F13" s="32"/>
      <c r="G13" s="32"/>
      <c r="H13" s="32"/>
      <c r="I13" s="32"/>
      <c r="J13" s="32"/>
      <c r="K13" s="32"/>
      <c r="L13" s="32"/>
      <c r="M13" s="32"/>
      <c r="N13" s="32"/>
      <c r="O13" s="32"/>
    </row>
    <row r="14" spans="1:15" x14ac:dyDescent="0.25">
      <c r="A14" s="32"/>
      <c r="B14" s="32"/>
      <c r="C14" s="32"/>
      <c r="D14" s="32"/>
      <c r="E14" s="32"/>
      <c r="F14" s="32"/>
      <c r="G14" s="32"/>
      <c r="H14" s="32"/>
      <c r="I14" s="32"/>
      <c r="J14" s="32"/>
      <c r="K14" s="32"/>
      <c r="L14" s="32"/>
      <c r="M14" s="32"/>
      <c r="N14" s="32"/>
      <c r="O14" s="32"/>
    </row>
    <row r="15" spans="1:15" x14ac:dyDescent="0.25">
      <c r="A15" s="32"/>
      <c r="B15" s="32"/>
      <c r="C15" s="32"/>
      <c r="D15" s="32"/>
      <c r="E15" s="32"/>
      <c r="F15" s="32"/>
      <c r="G15" s="32"/>
      <c r="H15" s="32"/>
      <c r="I15" s="32"/>
      <c r="J15" s="32"/>
      <c r="K15" s="32"/>
      <c r="L15" s="32"/>
      <c r="M15" s="32"/>
      <c r="N15" s="32"/>
      <c r="O15" s="32"/>
    </row>
    <row r="16" spans="1:15" x14ac:dyDescent="0.25">
      <c r="A16" s="32"/>
      <c r="B16" s="32"/>
      <c r="C16" s="32"/>
      <c r="D16" s="32"/>
      <c r="E16" s="32"/>
      <c r="F16" s="32"/>
      <c r="G16" s="32"/>
      <c r="H16" s="32"/>
      <c r="I16" s="32"/>
      <c r="J16" s="32"/>
      <c r="K16" s="32"/>
      <c r="L16" s="32"/>
      <c r="M16" s="32"/>
      <c r="N16" s="32"/>
      <c r="O16" s="32"/>
    </row>
    <row r="17" spans="1:15" x14ac:dyDescent="0.25">
      <c r="A17" s="32"/>
      <c r="B17" s="32"/>
      <c r="C17" s="32"/>
      <c r="D17" s="32"/>
      <c r="E17" s="32"/>
      <c r="F17" s="32"/>
      <c r="G17" s="32"/>
      <c r="H17" s="32"/>
      <c r="I17" s="32"/>
      <c r="J17" s="32"/>
      <c r="K17" s="32"/>
      <c r="L17" s="32"/>
      <c r="M17" s="32"/>
      <c r="N17" s="32"/>
      <c r="O17" s="32"/>
    </row>
    <row r="18" spans="1:15" x14ac:dyDescent="0.25">
      <c r="A18" s="32"/>
      <c r="B18" s="32"/>
      <c r="C18" s="32"/>
      <c r="D18" s="32"/>
      <c r="E18" s="32"/>
      <c r="F18" s="32"/>
      <c r="G18" s="32"/>
      <c r="H18" s="32"/>
      <c r="I18" s="32"/>
      <c r="J18" s="32"/>
      <c r="K18" s="32"/>
      <c r="L18" s="32"/>
      <c r="M18" s="32"/>
      <c r="N18" s="32"/>
      <c r="O18" s="32"/>
    </row>
    <row r="19" spans="1:15" x14ac:dyDescent="0.25">
      <c r="A19" s="32"/>
      <c r="B19" s="32"/>
      <c r="C19" s="32"/>
      <c r="D19" s="32"/>
      <c r="E19" s="32"/>
      <c r="F19" s="32"/>
      <c r="G19" s="32"/>
      <c r="H19" s="32"/>
      <c r="I19" s="32"/>
      <c r="J19" s="32"/>
      <c r="K19" s="32"/>
      <c r="L19" s="32"/>
      <c r="M19" s="32"/>
      <c r="N19" s="32"/>
      <c r="O19" s="32"/>
    </row>
    <row r="20" spans="1:15" x14ac:dyDescent="0.25">
      <c r="A20" s="32"/>
      <c r="B20" s="32"/>
      <c r="C20" s="32"/>
      <c r="D20" s="32"/>
      <c r="E20" s="32"/>
      <c r="F20" s="32"/>
      <c r="G20" s="32"/>
      <c r="H20" s="32"/>
      <c r="I20" s="32"/>
      <c r="J20" s="32"/>
      <c r="K20" s="32"/>
      <c r="L20" s="32"/>
      <c r="M20" s="32"/>
      <c r="N20" s="32"/>
      <c r="O20" s="32"/>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42"/>
  <sheetViews>
    <sheetView topLeftCell="A52" zoomScale="80" zoomScaleNormal="80" workbookViewId="0">
      <pane xSplit="1" topLeftCell="B1" activePane="topRight" state="frozen"/>
      <selection pane="topRight" activeCell="H21" sqref="H21"/>
    </sheetView>
  </sheetViews>
  <sheetFormatPr baseColWidth="10" defaultRowHeight="15" x14ac:dyDescent="0.25"/>
  <cols>
    <col min="1" max="1" width="36.85546875" bestFit="1" customWidth="1"/>
    <col min="34" max="34" width="11.140625" style="6"/>
    <col min="36" max="36" width="15.28515625" bestFit="1" customWidth="1"/>
    <col min="37" max="37" width="35.28515625" bestFit="1" customWidth="1"/>
  </cols>
  <sheetData>
    <row r="1" spans="1:37" x14ac:dyDescent="0.25">
      <c r="B1" t="s">
        <v>0</v>
      </c>
      <c r="C1" t="s">
        <v>1</v>
      </c>
      <c r="D1" t="s">
        <v>2</v>
      </c>
      <c r="E1" t="s">
        <v>3</v>
      </c>
      <c r="F1" t="s">
        <v>4</v>
      </c>
      <c r="G1" t="s">
        <v>5</v>
      </c>
      <c r="H1" t="s">
        <v>6</v>
      </c>
      <c r="I1" t="s">
        <v>7</v>
      </c>
      <c r="J1" t="s">
        <v>8</v>
      </c>
      <c r="K1" t="s">
        <v>9</v>
      </c>
      <c r="L1" t="s">
        <v>10</v>
      </c>
      <c r="M1" t="s">
        <v>11</v>
      </c>
      <c r="N1" t="s">
        <v>12</v>
      </c>
      <c r="O1" t="s">
        <v>13</v>
      </c>
      <c r="P1" t="s">
        <v>14</v>
      </c>
      <c r="Q1" t="s">
        <v>15</v>
      </c>
      <c r="R1" t="s">
        <v>16</v>
      </c>
      <c r="S1" t="s">
        <v>17</v>
      </c>
      <c r="T1" t="s">
        <v>18</v>
      </c>
      <c r="U1" t="s">
        <v>19</v>
      </c>
      <c r="V1" t="s">
        <v>20</v>
      </c>
      <c r="W1" t="s">
        <v>21</v>
      </c>
      <c r="X1" t="s">
        <v>22</v>
      </c>
      <c r="Y1" t="s">
        <v>23</v>
      </c>
      <c r="Z1" t="s">
        <v>24</v>
      </c>
      <c r="AA1" t="s">
        <v>25</v>
      </c>
      <c r="AB1" t="s">
        <v>26</v>
      </c>
      <c r="AC1" t="s">
        <v>27</v>
      </c>
      <c r="AD1" t="s">
        <v>28</v>
      </c>
      <c r="AE1" t="s">
        <v>29</v>
      </c>
      <c r="AF1" t="s">
        <v>30</v>
      </c>
      <c r="AG1" s="5"/>
      <c r="AH1" s="6" t="s">
        <v>205</v>
      </c>
      <c r="AJ1" t="s">
        <v>204</v>
      </c>
      <c r="AK1" t="s">
        <v>203</v>
      </c>
    </row>
    <row r="2" spans="1:37" ht="16.5" customHeight="1" x14ac:dyDescent="0.25">
      <c r="AG2" s="5"/>
    </row>
    <row r="3" spans="1:37" ht="16.5" customHeight="1" x14ac:dyDescent="0.25">
      <c r="A3" s="2" t="s">
        <v>161</v>
      </c>
      <c r="AG3" s="5"/>
    </row>
    <row r="4" spans="1:37" ht="16.5" customHeight="1" x14ac:dyDescent="0.25">
      <c r="A4" t="s">
        <v>163</v>
      </c>
      <c r="B4">
        <v>15</v>
      </c>
      <c r="C4">
        <v>15</v>
      </c>
      <c r="D4">
        <v>15</v>
      </c>
      <c r="E4">
        <v>15</v>
      </c>
      <c r="F4">
        <v>15</v>
      </c>
      <c r="G4">
        <v>15</v>
      </c>
      <c r="H4">
        <v>15</v>
      </c>
      <c r="I4">
        <v>15</v>
      </c>
      <c r="J4">
        <v>15</v>
      </c>
      <c r="K4">
        <v>15</v>
      </c>
      <c r="L4">
        <v>15</v>
      </c>
      <c r="M4">
        <v>15</v>
      </c>
      <c r="N4">
        <v>15</v>
      </c>
      <c r="O4">
        <v>15</v>
      </c>
      <c r="P4">
        <v>15</v>
      </c>
      <c r="Q4">
        <v>15</v>
      </c>
      <c r="R4">
        <v>15</v>
      </c>
      <c r="S4">
        <v>15</v>
      </c>
      <c r="T4">
        <v>15</v>
      </c>
      <c r="U4">
        <v>15</v>
      </c>
      <c r="V4">
        <v>15</v>
      </c>
      <c r="W4">
        <v>15</v>
      </c>
      <c r="X4">
        <v>15</v>
      </c>
      <c r="Y4">
        <v>15</v>
      </c>
      <c r="Z4">
        <v>15</v>
      </c>
      <c r="AA4">
        <v>15</v>
      </c>
      <c r="AB4">
        <v>15</v>
      </c>
      <c r="AC4">
        <v>15</v>
      </c>
      <c r="AD4">
        <v>15</v>
      </c>
      <c r="AE4">
        <v>15</v>
      </c>
      <c r="AF4">
        <v>15</v>
      </c>
      <c r="AG4" s="5"/>
    </row>
    <row r="5" spans="1:37" ht="16.5" customHeight="1" x14ac:dyDescent="0.25">
      <c r="A5" t="s">
        <v>162</v>
      </c>
      <c r="B5">
        <v>15</v>
      </c>
      <c r="C5">
        <v>15</v>
      </c>
      <c r="D5">
        <v>15</v>
      </c>
      <c r="E5">
        <v>15</v>
      </c>
      <c r="F5">
        <v>15</v>
      </c>
      <c r="G5">
        <v>15</v>
      </c>
      <c r="H5">
        <v>15</v>
      </c>
      <c r="I5">
        <v>15</v>
      </c>
      <c r="J5">
        <v>15</v>
      </c>
      <c r="K5">
        <v>15</v>
      </c>
      <c r="L5">
        <v>15</v>
      </c>
      <c r="M5">
        <v>15</v>
      </c>
      <c r="N5">
        <v>15</v>
      </c>
      <c r="O5">
        <v>15</v>
      </c>
      <c r="P5">
        <v>15</v>
      </c>
      <c r="Q5">
        <v>15</v>
      </c>
      <c r="R5">
        <v>15</v>
      </c>
      <c r="S5">
        <v>15</v>
      </c>
      <c r="T5">
        <v>15</v>
      </c>
      <c r="U5">
        <v>15</v>
      </c>
      <c r="V5">
        <v>15</v>
      </c>
      <c r="W5">
        <v>15</v>
      </c>
      <c r="X5">
        <v>15</v>
      </c>
      <c r="Y5">
        <v>15</v>
      </c>
      <c r="Z5">
        <v>15</v>
      </c>
      <c r="AA5">
        <v>15</v>
      </c>
      <c r="AB5">
        <v>15</v>
      </c>
      <c r="AC5">
        <v>15</v>
      </c>
      <c r="AD5">
        <v>15</v>
      </c>
      <c r="AE5">
        <v>15</v>
      </c>
      <c r="AF5">
        <v>15</v>
      </c>
      <c r="AG5" s="5"/>
    </row>
    <row r="6" spans="1:37" ht="16.5" customHeight="1" x14ac:dyDescent="0.25">
      <c r="A6" t="s">
        <v>164</v>
      </c>
      <c r="B6">
        <v>15</v>
      </c>
      <c r="C6">
        <v>15</v>
      </c>
      <c r="D6">
        <v>15</v>
      </c>
      <c r="E6">
        <v>15</v>
      </c>
      <c r="F6">
        <v>15</v>
      </c>
      <c r="G6">
        <v>15</v>
      </c>
      <c r="H6">
        <v>15</v>
      </c>
      <c r="I6">
        <v>15</v>
      </c>
      <c r="J6">
        <v>15</v>
      </c>
      <c r="K6">
        <v>15</v>
      </c>
      <c r="L6">
        <v>15</v>
      </c>
      <c r="M6">
        <v>15</v>
      </c>
      <c r="N6">
        <v>15</v>
      </c>
      <c r="O6">
        <v>15</v>
      </c>
      <c r="P6">
        <v>15</v>
      </c>
      <c r="Q6">
        <v>15</v>
      </c>
      <c r="R6">
        <v>15</v>
      </c>
      <c r="S6">
        <v>15</v>
      </c>
      <c r="T6">
        <v>15</v>
      </c>
      <c r="U6">
        <v>15</v>
      </c>
      <c r="V6">
        <v>15</v>
      </c>
      <c r="W6">
        <v>15</v>
      </c>
      <c r="X6">
        <v>15</v>
      </c>
      <c r="Y6">
        <v>15</v>
      </c>
      <c r="Z6">
        <v>15</v>
      </c>
      <c r="AA6">
        <v>15</v>
      </c>
      <c r="AB6">
        <v>15</v>
      </c>
      <c r="AC6">
        <v>15</v>
      </c>
      <c r="AD6">
        <v>15</v>
      </c>
      <c r="AE6">
        <v>15</v>
      </c>
      <c r="AF6">
        <v>15</v>
      </c>
      <c r="AG6" s="5"/>
    </row>
    <row r="7" spans="1:37" x14ac:dyDescent="0.25">
      <c r="A7" t="s">
        <v>165</v>
      </c>
      <c r="B7">
        <v>7</v>
      </c>
      <c r="C7">
        <v>7</v>
      </c>
      <c r="D7">
        <v>7</v>
      </c>
      <c r="E7">
        <v>7</v>
      </c>
      <c r="F7">
        <v>7</v>
      </c>
      <c r="G7">
        <v>7</v>
      </c>
      <c r="H7">
        <v>7</v>
      </c>
      <c r="I7">
        <v>7</v>
      </c>
      <c r="J7">
        <v>7</v>
      </c>
      <c r="K7">
        <v>7</v>
      </c>
      <c r="L7">
        <v>7</v>
      </c>
      <c r="M7">
        <v>7</v>
      </c>
      <c r="N7">
        <v>7</v>
      </c>
      <c r="O7">
        <v>7</v>
      </c>
      <c r="P7">
        <v>7</v>
      </c>
      <c r="Q7">
        <v>7</v>
      </c>
      <c r="R7">
        <v>7</v>
      </c>
      <c r="S7">
        <v>7</v>
      </c>
      <c r="T7">
        <v>7</v>
      </c>
      <c r="U7">
        <v>7</v>
      </c>
      <c r="V7">
        <v>7</v>
      </c>
      <c r="W7">
        <v>7</v>
      </c>
      <c r="X7">
        <v>7</v>
      </c>
      <c r="Y7">
        <v>7</v>
      </c>
      <c r="Z7">
        <v>7</v>
      </c>
      <c r="AA7">
        <v>7</v>
      </c>
      <c r="AB7">
        <v>7</v>
      </c>
      <c r="AC7">
        <v>7</v>
      </c>
      <c r="AD7">
        <v>7</v>
      </c>
      <c r="AE7">
        <v>7</v>
      </c>
      <c r="AF7">
        <v>7</v>
      </c>
      <c r="AG7" s="5"/>
    </row>
    <row r="8" spans="1:37" x14ac:dyDescent="0.25">
      <c r="A8" t="s">
        <v>166</v>
      </c>
      <c r="B8">
        <v>3</v>
      </c>
      <c r="C8">
        <v>3</v>
      </c>
      <c r="D8">
        <v>3</v>
      </c>
      <c r="E8">
        <v>3</v>
      </c>
      <c r="F8">
        <v>3</v>
      </c>
      <c r="G8">
        <v>3</v>
      </c>
      <c r="H8">
        <v>3</v>
      </c>
      <c r="I8">
        <v>3</v>
      </c>
      <c r="J8">
        <v>3</v>
      </c>
      <c r="K8">
        <v>3</v>
      </c>
      <c r="L8">
        <v>3</v>
      </c>
      <c r="M8">
        <v>3</v>
      </c>
      <c r="N8">
        <v>3</v>
      </c>
      <c r="O8">
        <v>3</v>
      </c>
      <c r="P8">
        <v>3</v>
      </c>
      <c r="Q8">
        <v>3</v>
      </c>
      <c r="R8">
        <v>3</v>
      </c>
      <c r="S8">
        <v>3</v>
      </c>
      <c r="T8">
        <v>3</v>
      </c>
      <c r="U8">
        <v>3</v>
      </c>
      <c r="V8">
        <v>3</v>
      </c>
      <c r="W8">
        <v>3</v>
      </c>
      <c r="X8">
        <v>3</v>
      </c>
      <c r="Y8">
        <v>3</v>
      </c>
      <c r="Z8">
        <v>3</v>
      </c>
      <c r="AA8">
        <v>3</v>
      </c>
      <c r="AB8">
        <v>3</v>
      </c>
      <c r="AC8">
        <v>3</v>
      </c>
      <c r="AD8">
        <v>3</v>
      </c>
      <c r="AE8">
        <v>3</v>
      </c>
      <c r="AF8">
        <v>3</v>
      </c>
      <c r="AG8" s="5"/>
    </row>
    <row r="9" spans="1:37" x14ac:dyDescent="0.25">
      <c r="A9" t="s">
        <v>167</v>
      </c>
      <c r="B9">
        <v>50</v>
      </c>
      <c r="C9">
        <v>50</v>
      </c>
      <c r="D9">
        <v>50</v>
      </c>
      <c r="E9">
        <v>50</v>
      </c>
      <c r="F9">
        <v>50</v>
      </c>
      <c r="G9">
        <v>50</v>
      </c>
      <c r="H9">
        <v>50</v>
      </c>
      <c r="I9">
        <v>50</v>
      </c>
      <c r="J9">
        <v>50</v>
      </c>
      <c r="K9">
        <v>50</v>
      </c>
      <c r="L9">
        <v>50</v>
      </c>
      <c r="M9">
        <v>50</v>
      </c>
      <c r="N9">
        <v>50</v>
      </c>
      <c r="O9">
        <v>50</v>
      </c>
      <c r="P9">
        <v>50</v>
      </c>
      <c r="Q9">
        <v>50</v>
      </c>
      <c r="R9">
        <v>50</v>
      </c>
      <c r="S9">
        <v>50</v>
      </c>
      <c r="T9">
        <v>50</v>
      </c>
      <c r="U9">
        <v>50</v>
      </c>
      <c r="V9">
        <v>50</v>
      </c>
      <c r="W9">
        <v>50</v>
      </c>
      <c r="X9">
        <v>50</v>
      </c>
      <c r="Y9">
        <v>50</v>
      </c>
      <c r="Z9">
        <v>50</v>
      </c>
      <c r="AA9">
        <v>50</v>
      </c>
      <c r="AB9">
        <v>50</v>
      </c>
      <c r="AC9">
        <v>50</v>
      </c>
      <c r="AD9">
        <v>50</v>
      </c>
      <c r="AE9">
        <v>50</v>
      </c>
      <c r="AF9">
        <v>50</v>
      </c>
      <c r="AG9" s="5"/>
    </row>
    <row r="10" spans="1:37" x14ac:dyDescent="0.25">
      <c r="A10" t="s">
        <v>168</v>
      </c>
      <c r="B10">
        <v>10</v>
      </c>
      <c r="C10">
        <v>10</v>
      </c>
      <c r="D10">
        <v>10</v>
      </c>
      <c r="E10">
        <v>10</v>
      </c>
      <c r="F10">
        <v>10</v>
      </c>
      <c r="G10">
        <v>10</v>
      </c>
      <c r="H10">
        <v>10</v>
      </c>
      <c r="I10">
        <v>10</v>
      </c>
      <c r="J10">
        <v>10</v>
      </c>
      <c r="K10">
        <v>10</v>
      </c>
      <c r="L10">
        <v>10</v>
      </c>
      <c r="M10">
        <v>10</v>
      </c>
      <c r="N10">
        <v>10</v>
      </c>
      <c r="O10">
        <v>10</v>
      </c>
      <c r="P10">
        <v>10</v>
      </c>
      <c r="Q10">
        <v>10</v>
      </c>
      <c r="R10">
        <v>10</v>
      </c>
      <c r="S10">
        <v>10</v>
      </c>
      <c r="T10">
        <v>10</v>
      </c>
      <c r="U10">
        <v>10</v>
      </c>
      <c r="V10">
        <v>10</v>
      </c>
      <c r="W10">
        <v>10</v>
      </c>
      <c r="X10">
        <v>10</v>
      </c>
      <c r="Y10">
        <v>10</v>
      </c>
      <c r="Z10">
        <v>10</v>
      </c>
      <c r="AA10">
        <v>10</v>
      </c>
      <c r="AB10">
        <v>10</v>
      </c>
      <c r="AC10">
        <v>10</v>
      </c>
      <c r="AD10">
        <v>10</v>
      </c>
      <c r="AE10">
        <v>10</v>
      </c>
      <c r="AF10">
        <v>10</v>
      </c>
      <c r="AG10" s="5"/>
    </row>
    <row r="11" spans="1:37" x14ac:dyDescent="0.25">
      <c r="A11" t="s">
        <v>169</v>
      </c>
      <c r="B11">
        <v>100</v>
      </c>
      <c r="C11">
        <v>100</v>
      </c>
      <c r="D11">
        <v>100</v>
      </c>
      <c r="E11">
        <v>100</v>
      </c>
      <c r="F11">
        <v>100</v>
      </c>
      <c r="G11">
        <v>100</v>
      </c>
      <c r="H11">
        <v>100</v>
      </c>
      <c r="I11">
        <v>100</v>
      </c>
      <c r="J11">
        <v>100</v>
      </c>
      <c r="K11">
        <v>100</v>
      </c>
      <c r="L11">
        <v>100</v>
      </c>
      <c r="M11">
        <v>100</v>
      </c>
      <c r="N11">
        <v>100</v>
      </c>
      <c r="O11">
        <v>100</v>
      </c>
      <c r="P11">
        <v>100</v>
      </c>
      <c r="Q11">
        <v>100</v>
      </c>
      <c r="R11">
        <v>100</v>
      </c>
      <c r="S11">
        <v>100</v>
      </c>
      <c r="T11">
        <v>100</v>
      </c>
      <c r="U11">
        <v>100</v>
      </c>
      <c r="V11">
        <v>100</v>
      </c>
      <c r="W11">
        <v>100</v>
      </c>
      <c r="X11">
        <v>100</v>
      </c>
      <c r="Y11">
        <v>100</v>
      </c>
      <c r="Z11">
        <v>100</v>
      </c>
      <c r="AA11">
        <v>100</v>
      </c>
      <c r="AB11">
        <v>100</v>
      </c>
      <c r="AC11">
        <v>100</v>
      </c>
      <c r="AD11">
        <v>100</v>
      </c>
      <c r="AE11">
        <v>100</v>
      </c>
      <c r="AF11">
        <v>100</v>
      </c>
      <c r="AG11" s="5"/>
    </row>
    <row r="12" spans="1:37" x14ac:dyDescent="0.25">
      <c r="AG12" s="5"/>
    </row>
    <row r="13" spans="1:37" s="4" customFormat="1" x14ac:dyDescent="0.25">
      <c r="AH13" s="8"/>
    </row>
    <row r="15" spans="1:37" x14ac:dyDescent="0.25">
      <c r="A15" s="1" t="s">
        <v>178</v>
      </c>
    </row>
    <row r="17" spans="1:37" x14ac:dyDescent="0.25">
      <c r="A17" t="s">
        <v>155</v>
      </c>
      <c r="B17">
        <v>608.20000000000005</v>
      </c>
      <c r="C17">
        <v>329.3</v>
      </c>
      <c r="D17">
        <v>379.6</v>
      </c>
      <c r="E17">
        <v>432.8</v>
      </c>
      <c r="F17">
        <v>478.3</v>
      </c>
      <c r="G17">
        <v>85</v>
      </c>
      <c r="H17">
        <v>197.5</v>
      </c>
      <c r="I17">
        <v>301</v>
      </c>
      <c r="J17">
        <v>886.1</v>
      </c>
      <c r="K17">
        <v>1132.0999999999999</v>
      </c>
      <c r="L17">
        <v>941.6</v>
      </c>
      <c r="M17">
        <v>1307.5</v>
      </c>
      <c r="N17">
        <v>371.9</v>
      </c>
      <c r="O17">
        <v>454.7</v>
      </c>
      <c r="P17">
        <v>275.2</v>
      </c>
      <c r="Q17">
        <v>439</v>
      </c>
      <c r="R17">
        <v>798.6</v>
      </c>
      <c r="S17">
        <v>283.8</v>
      </c>
      <c r="T17">
        <v>557</v>
      </c>
      <c r="U17">
        <v>633.70000000000005</v>
      </c>
      <c r="V17">
        <v>495.7</v>
      </c>
      <c r="W17">
        <v>724.2</v>
      </c>
      <c r="X17">
        <v>1005.9</v>
      </c>
      <c r="Y17">
        <v>408.6</v>
      </c>
      <c r="Z17">
        <v>238.1</v>
      </c>
      <c r="AA17">
        <v>341.1</v>
      </c>
      <c r="AB17">
        <v>590.70000000000005</v>
      </c>
      <c r="AC17">
        <v>944.8</v>
      </c>
      <c r="AD17">
        <v>512.5</v>
      </c>
      <c r="AE17">
        <v>408.4</v>
      </c>
      <c r="AF17">
        <v>1004</v>
      </c>
      <c r="AH17" s="7">
        <f>AVERAGE(B17:AF17)</f>
        <v>566.67419354838717</v>
      </c>
      <c r="AJ17" s="11">
        <f>($AH$22/AH17)*100</f>
        <v>28.550854163227424</v>
      </c>
      <c r="AK17" s="13">
        <v>28.550854163227424</v>
      </c>
    </row>
    <row r="18" spans="1:37" x14ac:dyDescent="0.25">
      <c r="A18" t="s">
        <v>156</v>
      </c>
      <c r="B18">
        <v>385.9</v>
      </c>
      <c r="C18">
        <v>249.1</v>
      </c>
      <c r="D18">
        <v>217.4</v>
      </c>
      <c r="E18">
        <v>279</v>
      </c>
      <c r="F18">
        <v>328.7</v>
      </c>
      <c r="G18">
        <v>34.6</v>
      </c>
      <c r="H18">
        <v>182.2</v>
      </c>
      <c r="I18">
        <v>201.4</v>
      </c>
      <c r="J18">
        <v>662</v>
      </c>
      <c r="K18">
        <v>857.3</v>
      </c>
      <c r="L18">
        <v>727</v>
      </c>
      <c r="M18">
        <v>1133.3</v>
      </c>
      <c r="N18">
        <v>351.1</v>
      </c>
      <c r="O18">
        <v>395.6</v>
      </c>
      <c r="P18">
        <v>263.2</v>
      </c>
      <c r="Q18">
        <v>379.6</v>
      </c>
      <c r="R18">
        <v>629.1</v>
      </c>
      <c r="S18">
        <v>208</v>
      </c>
      <c r="T18">
        <v>449.8</v>
      </c>
      <c r="U18">
        <v>443.8</v>
      </c>
      <c r="V18">
        <v>396.8</v>
      </c>
      <c r="W18">
        <v>526.70000000000005</v>
      </c>
      <c r="X18">
        <v>790.1</v>
      </c>
      <c r="Y18">
        <v>347.6</v>
      </c>
      <c r="Z18">
        <v>225.1</v>
      </c>
      <c r="AA18">
        <v>295.89999999999998</v>
      </c>
      <c r="AB18">
        <v>370.8</v>
      </c>
      <c r="AC18">
        <v>525.6</v>
      </c>
      <c r="AD18">
        <v>410.7</v>
      </c>
      <c r="AE18">
        <v>305.3</v>
      </c>
      <c r="AF18">
        <v>650.9</v>
      </c>
      <c r="AH18" s="7">
        <f t="shared" ref="AH18:AH81" si="0">AVERAGE(B18:AF18)</f>
        <v>426.56774193548392</v>
      </c>
      <c r="AJ18" s="11">
        <f t="shared" ref="AJ18:AJ22" si="1">($AH$22/AH18)*100</f>
        <v>37.928400738074338</v>
      </c>
      <c r="AK18" s="13">
        <v>37.928400738074338</v>
      </c>
    </row>
    <row r="19" spans="1:37" x14ac:dyDescent="0.25">
      <c r="A19" t="s">
        <v>157</v>
      </c>
      <c r="B19">
        <v>142.69999999999999</v>
      </c>
      <c r="C19">
        <v>90.9</v>
      </c>
      <c r="D19">
        <v>52</v>
      </c>
      <c r="E19">
        <v>136.4</v>
      </c>
      <c r="F19">
        <v>146.69999999999999</v>
      </c>
      <c r="G19">
        <v>1.3</v>
      </c>
      <c r="H19">
        <v>11.6</v>
      </c>
      <c r="I19">
        <v>85.9</v>
      </c>
      <c r="J19">
        <v>323.7</v>
      </c>
      <c r="K19">
        <v>630.70000000000005</v>
      </c>
      <c r="L19">
        <v>544.9</v>
      </c>
      <c r="M19">
        <v>883.5</v>
      </c>
      <c r="N19">
        <v>168.5</v>
      </c>
      <c r="O19">
        <v>203.1</v>
      </c>
      <c r="P19">
        <v>123.2</v>
      </c>
      <c r="Q19">
        <v>223.4</v>
      </c>
      <c r="R19">
        <v>451.7</v>
      </c>
      <c r="S19">
        <v>79.8</v>
      </c>
      <c r="T19">
        <v>315.10000000000002</v>
      </c>
      <c r="U19">
        <v>233.1</v>
      </c>
      <c r="V19">
        <v>190.6</v>
      </c>
      <c r="W19">
        <v>234.3</v>
      </c>
      <c r="X19">
        <v>386.9</v>
      </c>
      <c r="Y19">
        <v>235.9</v>
      </c>
      <c r="Z19">
        <v>104</v>
      </c>
      <c r="AA19">
        <v>177.9</v>
      </c>
      <c r="AB19">
        <v>132.30000000000001</v>
      </c>
      <c r="AC19">
        <v>179.5</v>
      </c>
      <c r="AD19">
        <v>254.1</v>
      </c>
      <c r="AE19">
        <v>178.9</v>
      </c>
      <c r="AF19">
        <v>204.6</v>
      </c>
      <c r="AH19" s="7">
        <f t="shared" si="0"/>
        <v>229.90967741935486</v>
      </c>
      <c r="AJ19" s="11">
        <f t="shared" si="1"/>
        <v>70.371253788303932</v>
      </c>
      <c r="AK19" s="13">
        <v>70.371253788303932</v>
      </c>
    </row>
    <row r="20" spans="1:37" x14ac:dyDescent="0.25">
      <c r="A20" t="s">
        <v>158</v>
      </c>
      <c r="B20">
        <v>111.5</v>
      </c>
      <c r="C20">
        <v>64.7</v>
      </c>
      <c r="D20">
        <v>30</v>
      </c>
      <c r="E20">
        <v>113.1</v>
      </c>
      <c r="F20">
        <v>90</v>
      </c>
      <c r="G20">
        <v>0</v>
      </c>
      <c r="H20">
        <v>13.7</v>
      </c>
      <c r="I20">
        <v>56</v>
      </c>
      <c r="J20">
        <v>214</v>
      </c>
      <c r="K20">
        <v>468.2</v>
      </c>
      <c r="L20">
        <v>460.3</v>
      </c>
      <c r="M20">
        <v>874.4</v>
      </c>
      <c r="N20">
        <v>128.30000000000001</v>
      </c>
      <c r="O20">
        <v>175.8</v>
      </c>
      <c r="P20">
        <v>95.9</v>
      </c>
      <c r="Q20">
        <v>171.4</v>
      </c>
      <c r="R20">
        <v>440.7</v>
      </c>
      <c r="S20">
        <v>57.3</v>
      </c>
      <c r="T20">
        <v>281.5</v>
      </c>
      <c r="U20">
        <v>216.3</v>
      </c>
      <c r="V20">
        <v>144.4</v>
      </c>
      <c r="W20">
        <v>220.5</v>
      </c>
      <c r="X20">
        <v>366.3</v>
      </c>
      <c r="Y20">
        <v>183.2</v>
      </c>
      <c r="Z20">
        <v>55.9</v>
      </c>
      <c r="AA20">
        <v>112.8</v>
      </c>
      <c r="AB20">
        <v>62.7</v>
      </c>
      <c r="AC20">
        <v>164</v>
      </c>
      <c r="AD20">
        <v>224.5</v>
      </c>
      <c r="AE20">
        <v>148.4</v>
      </c>
      <c r="AF20">
        <v>193.9</v>
      </c>
      <c r="AH20" s="7">
        <f t="shared" si="0"/>
        <v>191.6032258064516</v>
      </c>
      <c r="AJ20" s="11">
        <f t="shared" si="1"/>
        <v>84.440291597218703</v>
      </c>
      <c r="AK20" s="13">
        <v>84.440291597218703</v>
      </c>
    </row>
    <row r="21" spans="1:37" x14ac:dyDescent="0.25">
      <c r="A21" t="s">
        <v>159</v>
      </c>
      <c r="B21">
        <v>113.2</v>
      </c>
      <c r="C21">
        <v>65.8</v>
      </c>
      <c r="D21">
        <v>20.5</v>
      </c>
      <c r="E21">
        <v>110.7</v>
      </c>
      <c r="F21">
        <v>85.1</v>
      </c>
      <c r="G21">
        <v>0</v>
      </c>
      <c r="H21">
        <v>10.6</v>
      </c>
      <c r="I21">
        <v>53.7</v>
      </c>
      <c r="J21">
        <v>215.5</v>
      </c>
      <c r="K21">
        <v>465.5</v>
      </c>
      <c r="L21">
        <v>455.4</v>
      </c>
      <c r="M21">
        <v>868</v>
      </c>
      <c r="N21">
        <v>130.69999999999999</v>
      </c>
      <c r="O21">
        <v>175.7</v>
      </c>
      <c r="P21">
        <v>94.8</v>
      </c>
      <c r="Q21">
        <v>169.5</v>
      </c>
      <c r="R21">
        <v>433.1</v>
      </c>
      <c r="S21">
        <v>54.7</v>
      </c>
      <c r="T21">
        <v>285.89999999999998</v>
      </c>
      <c r="U21">
        <v>210.7</v>
      </c>
      <c r="V21">
        <v>142.1</v>
      </c>
      <c r="W21">
        <v>218.2</v>
      </c>
      <c r="X21">
        <v>361.9</v>
      </c>
      <c r="Y21">
        <v>183.7</v>
      </c>
      <c r="Z21">
        <v>47.6</v>
      </c>
      <c r="AA21">
        <v>108</v>
      </c>
      <c r="AB21">
        <v>81.5</v>
      </c>
      <c r="AC21">
        <v>165.7</v>
      </c>
      <c r="AD21">
        <v>226.2</v>
      </c>
      <c r="AE21">
        <v>146.6</v>
      </c>
      <c r="AF21">
        <v>204.6</v>
      </c>
      <c r="AH21" s="7">
        <f t="shared" si="0"/>
        <v>190.49032258064514</v>
      </c>
      <c r="AJ21" s="11">
        <f t="shared" si="1"/>
        <v>84.933617828354656</v>
      </c>
      <c r="AK21" s="13">
        <v>84.933617828354656</v>
      </c>
    </row>
    <row r="22" spans="1:37" x14ac:dyDescent="0.25">
      <c r="A22" t="s">
        <v>160</v>
      </c>
      <c r="B22">
        <v>78.5</v>
      </c>
      <c r="C22">
        <v>31.7</v>
      </c>
      <c r="D22">
        <v>2.2000000000000002</v>
      </c>
      <c r="E22">
        <v>90.2</v>
      </c>
      <c r="F22">
        <v>46.5</v>
      </c>
      <c r="G22">
        <v>0</v>
      </c>
      <c r="H22">
        <v>0.2</v>
      </c>
      <c r="I22">
        <v>31.8</v>
      </c>
      <c r="J22">
        <v>164.4</v>
      </c>
      <c r="K22">
        <v>450.4</v>
      </c>
      <c r="L22">
        <v>435.9</v>
      </c>
      <c r="M22">
        <v>835.4</v>
      </c>
      <c r="N22">
        <v>99.4</v>
      </c>
      <c r="O22">
        <v>160.6</v>
      </c>
      <c r="P22">
        <v>66.599999999999994</v>
      </c>
      <c r="Q22">
        <v>141.80000000000001</v>
      </c>
      <c r="R22">
        <v>410.6</v>
      </c>
      <c r="S22">
        <v>22.6</v>
      </c>
      <c r="T22">
        <v>260.10000000000002</v>
      </c>
      <c r="U22">
        <v>179.3</v>
      </c>
      <c r="V22">
        <v>112</v>
      </c>
      <c r="W22">
        <v>193.7</v>
      </c>
      <c r="X22">
        <v>342.9</v>
      </c>
      <c r="Y22">
        <v>165.5</v>
      </c>
      <c r="Z22">
        <v>20.3</v>
      </c>
      <c r="AA22">
        <v>86.9</v>
      </c>
      <c r="AB22">
        <v>4.8</v>
      </c>
      <c r="AC22">
        <v>111.4</v>
      </c>
      <c r="AD22">
        <v>208.6</v>
      </c>
      <c r="AE22">
        <v>121.3</v>
      </c>
      <c r="AF22">
        <v>139.9</v>
      </c>
      <c r="AH22" s="7">
        <f t="shared" si="0"/>
        <v>161.79032258064512</v>
      </c>
      <c r="AJ22" s="11">
        <f t="shared" si="1"/>
        <v>100</v>
      </c>
      <c r="AK22" s="13">
        <v>100</v>
      </c>
    </row>
    <row r="23" spans="1:37" x14ac:dyDescent="0.25">
      <c r="AH23" s="7"/>
      <c r="AJ23" s="11"/>
      <c r="AK23" s="11"/>
    </row>
    <row r="24" spans="1:37" x14ac:dyDescent="0.25">
      <c r="AH24" s="7"/>
      <c r="AJ24" s="11"/>
    </row>
    <row r="25" spans="1:37" x14ac:dyDescent="0.25">
      <c r="A25" s="3" t="s">
        <v>183</v>
      </c>
      <c r="AH25" s="7"/>
      <c r="AJ25" s="11"/>
    </row>
    <row r="26" spans="1:37" x14ac:dyDescent="0.25">
      <c r="AH26" s="7"/>
      <c r="AJ26" s="11"/>
    </row>
    <row r="27" spans="1:37" x14ac:dyDescent="0.25">
      <c r="A27" t="s">
        <v>155</v>
      </c>
      <c r="B27">
        <v>98</v>
      </c>
      <c r="C27">
        <v>81.2</v>
      </c>
      <c r="D27">
        <v>78.900000000000006</v>
      </c>
      <c r="E27">
        <v>96.1</v>
      </c>
      <c r="F27">
        <v>87.4</v>
      </c>
      <c r="G27">
        <v>54.2</v>
      </c>
      <c r="H27">
        <v>74</v>
      </c>
      <c r="I27">
        <v>90.7</v>
      </c>
      <c r="J27">
        <v>93.6</v>
      </c>
      <c r="K27">
        <v>108.8</v>
      </c>
      <c r="L27">
        <v>146</v>
      </c>
      <c r="M27">
        <v>196.6</v>
      </c>
      <c r="N27">
        <v>112</v>
      </c>
      <c r="O27">
        <v>86.7</v>
      </c>
      <c r="P27">
        <v>75.599999999999994</v>
      </c>
      <c r="Q27">
        <v>97.6</v>
      </c>
      <c r="R27">
        <v>798.6</v>
      </c>
      <c r="S27">
        <v>91.3</v>
      </c>
      <c r="T27">
        <v>111.2</v>
      </c>
      <c r="U27">
        <v>132</v>
      </c>
      <c r="V27">
        <v>113</v>
      </c>
      <c r="W27">
        <v>108.1</v>
      </c>
      <c r="X27">
        <v>128.6</v>
      </c>
      <c r="Y27">
        <v>83.9</v>
      </c>
      <c r="Z27">
        <v>79.8</v>
      </c>
      <c r="AA27">
        <v>83.7</v>
      </c>
      <c r="AB27">
        <v>75.8</v>
      </c>
      <c r="AC27">
        <v>74.599999999999994</v>
      </c>
      <c r="AD27">
        <v>108.3</v>
      </c>
      <c r="AE27">
        <v>96.1</v>
      </c>
      <c r="AF27">
        <v>78.3</v>
      </c>
      <c r="AH27" s="7">
        <f t="shared" si="0"/>
        <v>120.66774193548387</v>
      </c>
      <c r="AJ27" s="11">
        <f>($AH$32/AH27)*100</f>
        <v>58.189643649584291</v>
      </c>
    </row>
    <row r="28" spans="1:37" x14ac:dyDescent="0.25">
      <c r="A28" t="s">
        <v>156</v>
      </c>
      <c r="B28">
        <v>78.8</v>
      </c>
      <c r="C28">
        <v>63.1</v>
      </c>
      <c r="D28">
        <v>55.8</v>
      </c>
      <c r="E28">
        <v>82.5</v>
      </c>
      <c r="F28">
        <v>72.400000000000006</v>
      </c>
      <c r="G28">
        <v>82.8</v>
      </c>
      <c r="H28">
        <v>66.7</v>
      </c>
      <c r="I28">
        <v>81.099999999999994</v>
      </c>
      <c r="J28">
        <v>82.8</v>
      </c>
      <c r="K28">
        <v>101</v>
      </c>
      <c r="L28">
        <v>134.69999999999999</v>
      </c>
      <c r="M28">
        <v>173.8</v>
      </c>
      <c r="N28">
        <v>102.9</v>
      </c>
      <c r="O28">
        <v>84.1</v>
      </c>
      <c r="P28">
        <v>79.5</v>
      </c>
      <c r="Q28">
        <v>85.6</v>
      </c>
      <c r="R28">
        <v>118.5</v>
      </c>
      <c r="S28">
        <v>78.8</v>
      </c>
      <c r="T28">
        <v>93.8</v>
      </c>
      <c r="U28">
        <v>109.1</v>
      </c>
      <c r="V28">
        <v>93.6</v>
      </c>
      <c r="W28">
        <v>94.3</v>
      </c>
      <c r="X28">
        <v>116.8</v>
      </c>
      <c r="Y28">
        <v>84.1</v>
      </c>
      <c r="Z28">
        <v>88.5</v>
      </c>
      <c r="AA28">
        <v>85.2</v>
      </c>
      <c r="AB28">
        <v>70.599999999999994</v>
      </c>
      <c r="AC28">
        <v>45.6</v>
      </c>
      <c r="AD28">
        <v>93.3</v>
      </c>
      <c r="AE28">
        <v>87.6</v>
      </c>
      <c r="AF28">
        <v>75.599999999999994</v>
      </c>
      <c r="AH28" s="7">
        <f t="shared" si="0"/>
        <v>89.129032258064484</v>
      </c>
      <c r="AJ28" s="11">
        <f t="shared" ref="AJ28:AJ32" si="2">($AH$32/AH28)*100</f>
        <v>78.780311255881301</v>
      </c>
    </row>
    <row r="29" spans="1:37" x14ac:dyDescent="0.25">
      <c r="A29" t="s">
        <v>157</v>
      </c>
      <c r="B29">
        <v>55.8</v>
      </c>
      <c r="C29">
        <v>56.3</v>
      </c>
      <c r="D29">
        <v>37.6</v>
      </c>
      <c r="E29">
        <v>77.099999999999994</v>
      </c>
      <c r="F29">
        <v>57.1</v>
      </c>
      <c r="G29">
        <v>68.400000000000006</v>
      </c>
      <c r="H29">
        <v>74.7</v>
      </c>
      <c r="I29">
        <v>68.8</v>
      </c>
      <c r="J29">
        <v>73.2</v>
      </c>
      <c r="K29">
        <v>96.1</v>
      </c>
      <c r="L29">
        <v>120.2</v>
      </c>
      <c r="M29">
        <v>157.69999999999999</v>
      </c>
      <c r="N29">
        <v>76.400000000000006</v>
      </c>
      <c r="O29">
        <v>65.900000000000006</v>
      </c>
      <c r="P29">
        <v>67.8</v>
      </c>
      <c r="Q29">
        <v>66.5</v>
      </c>
      <c r="R29">
        <v>103.2</v>
      </c>
      <c r="S29">
        <v>58.6</v>
      </c>
      <c r="T29">
        <v>77.599999999999994</v>
      </c>
      <c r="U29">
        <v>82.3</v>
      </c>
      <c r="V29">
        <v>74</v>
      </c>
      <c r="W29">
        <v>75.8</v>
      </c>
      <c r="X29">
        <v>87.3</v>
      </c>
      <c r="Y29">
        <v>62.3</v>
      </c>
      <c r="Z29">
        <v>87.5</v>
      </c>
      <c r="AA29">
        <v>61</v>
      </c>
      <c r="AB29">
        <v>46.1</v>
      </c>
      <c r="AC29">
        <v>33.9</v>
      </c>
      <c r="AD29">
        <v>68.7</v>
      </c>
      <c r="AE29">
        <v>61.1</v>
      </c>
      <c r="AF29">
        <v>50.1</v>
      </c>
      <c r="AH29" s="7">
        <f t="shared" si="0"/>
        <v>72.551612903225774</v>
      </c>
      <c r="AJ29" s="11">
        <f t="shared" si="2"/>
        <v>96.780934596060675</v>
      </c>
    </row>
    <row r="30" spans="1:37" x14ac:dyDescent="0.25">
      <c r="A30" t="s">
        <v>158</v>
      </c>
      <c r="B30">
        <v>51.2</v>
      </c>
      <c r="C30">
        <v>55.7</v>
      </c>
      <c r="D30">
        <v>37.299999999999997</v>
      </c>
      <c r="E30">
        <v>75.5</v>
      </c>
      <c r="F30">
        <v>38.799999999999997</v>
      </c>
      <c r="G30">
        <v>75.599999999999994</v>
      </c>
      <c r="H30">
        <v>69.099999999999994</v>
      </c>
      <c r="I30">
        <v>79</v>
      </c>
      <c r="J30">
        <v>63.5</v>
      </c>
      <c r="K30">
        <v>81</v>
      </c>
      <c r="L30">
        <v>108.6</v>
      </c>
      <c r="M30">
        <v>155.4</v>
      </c>
      <c r="N30">
        <v>68.7</v>
      </c>
      <c r="O30">
        <v>57.4</v>
      </c>
      <c r="P30">
        <v>71.900000000000006</v>
      </c>
      <c r="Q30">
        <v>58.5</v>
      </c>
      <c r="R30">
        <v>97.7</v>
      </c>
      <c r="S30">
        <v>43</v>
      </c>
      <c r="T30">
        <v>68.8</v>
      </c>
      <c r="U30">
        <v>82.8</v>
      </c>
      <c r="V30">
        <v>67.900000000000006</v>
      </c>
      <c r="W30">
        <v>76.900000000000006</v>
      </c>
      <c r="X30">
        <v>88.2</v>
      </c>
      <c r="Y30">
        <v>49</v>
      </c>
      <c r="Z30">
        <v>61.4</v>
      </c>
      <c r="AA30">
        <v>60</v>
      </c>
      <c r="AB30">
        <v>52.6</v>
      </c>
      <c r="AC30">
        <v>31.4</v>
      </c>
      <c r="AD30">
        <v>60.4</v>
      </c>
      <c r="AE30">
        <v>49.3</v>
      </c>
      <c r="AF30">
        <v>45.3</v>
      </c>
      <c r="AH30" s="7">
        <f t="shared" si="0"/>
        <v>67.158064516129045</v>
      </c>
      <c r="AJ30" s="11">
        <f t="shared" si="2"/>
        <v>104.55353283058741</v>
      </c>
    </row>
    <row r="31" spans="1:37" x14ac:dyDescent="0.25">
      <c r="A31" t="s">
        <v>159</v>
      </c>
      <c r="B31">
        <v>59.9</v>
      </c>
      <c r="C31">
        <v>53.7</v>
      </c>
      <c r="D31">
        <v>36.6</v>
      </c>
      <c r="E31">
        <v>70.900000000000006</v>
      </c>
      <c r="F31">
        <v>44.3</v>
      </c>
      <c r="G31">
        <v>68.400000000000006</v>
      </c>
      <c r="H31">
        <v>71.3</v>
      </c>
      <c r="I31">
        <v>68.7</v>
      </c>
      <c r="J31">
        <v>69.8</v>
      </c>
      <c r="K31">
        <v>81</v>
      </c>
      <c r="L31">
        <v>111.1</v>
      </c>
      <c r="M31">
        <v>159.9</v>
      </c>
      <c r="N31">
        <v>76.900000000000006</v>
      </c>
      <c r="O31">
        <v>56.7</v>
      </c>
      <c r="P31">
        <v>78</v>
      </c>
      <c r="Q31">
        <v>60.3</v>
      </c>
      <c r="R31">
        <v>96.7</v>
      </c>
      <c r="S31">
        <v>44.9</v>
      </c>
      <c r="T31">
        <v>72.400000000000006</v>
      </c>
      <c r="U31">
        <v>81.3</v>
      </c>
      <c r="V31">
        <v>80.5</v>
      </c>
      <c r="W31">
        <v>78.5</v>
      </c>
      <c r="X31">
        <v>86.9</v>
      </c>
      <c r="Y31">
        <v>52</v>
      </c>
      <c r="Z31">
        <v>62.5</v>
      </c>
      <c r="AA31">
        <v>56.7</v>
      </c>
      <c r="AB31">
        <v>40.700000000000003</v>
      </c>
      <c r="AC31">
        <v>30.6</v>
      </c>
      <c r="AD31">
        <v>67.2</v>
      </c>
      <c r="AE31">
        <v>48.4</v>
      </c>
      <c r="AF31">
        <v>51.7</v>
      </c>
      <c r="AH31" s="7">
        <f t="shared" si="0"/>
        <v>68.338709677419359</v>
      </c>
      <c r="AJ31" s="11">
        <f t="shared" si="2"/>
        <v>102.74722681142315</v>
      </c>
    </row>
    <row r="32" spans="1:37" x14ac:dyDescent="0.25">
      <c r="A32" t="s">
        <v>160</v>
      </c>
      <c r="B32">
        <v>59.2</v>
      </c>
      <c r="C32">
        <v>57.1</v>
      </c>
      <c r="D32">
        <v>22.5</v>
      </c>
      <c r="E32">
        <v>57.6</v>
      </c>
      <c r="F32">
        <v>43.8</v>
      </c>
      <c r="G32">
        <v>45.1</v>
      </c>
      <c r="H32">
        <v>57.9</v>
      </c>
      <c r="I32">
        <v>48.4</v>
      </c>
      <c r="J32">
        <v>73.5</v>
      </c>
      <c r="K32">
        <v>89.3</v>
      </c>
      <c r="L32">
        <v>126.7</v>
      </c>
      <c r="M32">
        <v>165</v>
      </c>
      <c r="N32">
        <v>75.900000000000006</v>
      </c>
      <c r="O32">
        <v>57.3</v>
      </c>
      <c r="P32">
        <v>58.2</v>
      </c>
      <c r="Q32">
        <v>58.6</v>
      </c>
      <c r="R32">
        <v>130.1</v>
      </c>
      <c r="S32">
        <v>79.5</v>
      </c>
      <c r="T32">
        <v>80.2</v>
      </c>
      <c r="U32">
        <v>85.9</v>
      </c>
      <c r="V32">
        <v>81</v>
      </c>
      <c r="W32">
        <v>81.099999999999994</v>
      </c>
      <c r="X32">
        <v>107</v>
      </c>
      <c r="Y32">
        <v>51.9</v>
      </c>
      <c r="Z32">
        <v>62.9</v>
      </c>
      <c r="AA32">
        <v>59.8</v>
      </c>
      <c r="AB32">
        <v>22.5</v>
      </c>
      <c r="AC32">
        <v>30</v>
      </c>
      <c r="AD32">
        <v>84</v>
      </c>
      <c r="AE32">
        <v>62.5</v>
      </c>
      <c r="AF32">
        <v>62.2</v>
      </c>
      <c r="AH32" s="7">
        <f t="shared" si="0"/>
        <v>70.216129032258053</v>
      </c>
      <c r="AJ32" s="11">
        <f t="shared" si="2"/>
        <v>100</v>
      </c>
    </row>
    <row r="33" spans="1:37" s="4" customFormat="1" x14ac:dyDescent="0.25">
      <c r="AH33" s="8"/>
      <c r="AJ33" s="12"/>
    </row>
    <row r="34" spans="1:37" x14ac:dyDescent="0.25">
      <c r="AJ34" s="11"/>
    </row>
    <row r="35" spans="1:37" x14ac:dyDescent="0.25">
      <c r="A35" s="1" t="s">
        <v>182</v>
      </c>
      <c r="AJ35" s="11"/>
    </row>
    <row r="36" spans="1:37" x14ac:dyDescent="0.25">
      <c r="AJ36" s="11"/>
      <c r="AK36" s="14"/>
    </row>
    <row r="37" spans="1:37" x14ac:dyDescent="0.25">
      <c r="A37" t="s">
        <v>155</v>
      </c>
      <c r="B37">
        <v>608.20000000000005</v>
      </c>
      <c r="C37">
        <v>329.3</v>
      </c>
      <c r="D37">
        <v>379.6</v>
      </c>
      <c r="E37">
        <v>432.8</v>
      </c>
      <c r="F37">
        <v>478.3</v>
      </c>
      <c r="G37">
        <v>85</v>
      </c>
      <c r="H37">
        <v>197.5</v>
      </c>
      <c r="I37">
        <v>301</v>
      </c>
      <c r="J37">
        <v>886.1</v>
      </c>
      <c r="K37">
        <v>1132.0999999999999</v>
      </c>
      <c r="L37">
        <v>941.6</v>
      </c>
      <c r="M37">
        <v>1307.5</v>
      </c>
      <c r="N37">
        <v>371.9</v>
      </c>
      <c r="O37">
        <v>454.7</v>
      </c>
      <c r="P37">
        <v>275.2</v>
      </c>
      <c r="Q37">
        <v>439</v>
      </c>
      <c r="R37">
        <v>798.6</v>
      </c>
      <c r="S37">
        <v>283.8</v>
      </c>
      <c r="T37">
        <v>557</v>
      </c>
      <c r="U37">
        <v>633.70000000000005</v>
      </c>
      <c r="V37">
        <v>495.7</v>
      </c>
      <c r="W37">
        <v>724.2</v>
      </c>
      <c r="X37">
        <v>1005.9</v>
      </c>
      <c r="Y37">
        <v>408.6</v>
      </c>
      <c r="Z37">
        <v>238.1</v>
      </c>
      <c r="AA37">
        <v>341.1</v>
      </c>
      <c r="AB37">
        <v>590.70000000000005</v>
      </c>
      <c r="AC37">
        <v>944.8</v>
      </c>
      <c r="AD37">
        <v>512.5</v>
      </c>
      <c r="AE37">
        <v>408.4</v>
      </c>
      <c r="AF37">
        <v>1004</v>
      </c>
      <c r="AH37" s="7">
        <f t="shared" si="0"/>
        <v>566.67419354838717</v>
      </c>
      <c r="AJ37" s="11">
        <f>($AH$42/AH37)*100</f>
        <v>52.967228139284671</v>
      </c>
      <c r="AK37" s="13">
        <v>28.208624054321383</v>
      </c>
    </row>
    <row r="38" spans="1:37" x14ac:dyDescent="0.25">
      <c r="A38" t="s">
        <v>156</v>
      </c>
      <c r="B38">
        <v>530.79999999999995</v>
      </c>
      <c r="C38">
        <v>297.10000000000002</v>
      </c>
      <c r="D38">
        <v>360.3</v>
      </c>
      <c r="E38">
        <v>319.89999999999998</v>
      </c>
      <c r="F38">
        <v>422.1</v>
      </c>
      <c r="G38">
        <v>115</v>
      </c>
      <c r="H38">
        <v>256.60000000000002</v>
      </c>
      <c r="I38">
        <v>290.8</v>
      </c>
      <c r="J38">
        <v>961.6</v>
      </c>
      <c r="K38">
        <v>1105.5999999999999</v>
      </c>
      <c r="L38">
        <v>928.5</v>
      </c>
      <c r="M38">
        <v>1312</v>
      </c>
      <c r="N38">
        <v>497.4</v>
      </c>
      <c r="O38">
        <v>444.8</v>
      </c>
      <c r="P38">
        <v>278.89999999999998</v>
      </c>
      <c r="Q38">
        <v>438.3</v>
      </c>
      <c r="R38">
        <v>830.2</v>
      </c>
      <c r="S38">
        <v>266.7</v>
      </c>
      <c r="T38">
        <v>515.20000000000005</v>
      </c>
      <c r="U38">
        <v>571.79999999999995</v>
      </c>
      <c r="V38">
        <v>592.29999999999995</v>
      </c>
      <c r="W38">
        <v>739.5</v>
      </c>
      <c r="X38">
        <v>1007.6</v>
      </c>
      <c r="Y38">
        <v>411.8</v>
      </c>
      <c r="Z38">
        <v>287</v>
      </c>
      <c r="AA38">
        <v>307.60000000000002</v>
      </c>
      <c r="AB38">
        <v>600.70000000000005</v>
      </c>
      <c r="AC38">
        <v>721.4</v>
      </c>
      <c r="AD38">
        <v>488.6</v>
      </c>
      <c r="AE38">
        <v>366.1</v>
      </c>
      <c r="AF38">
        <v>891.9</v>
      </c>
      <c r="AH38" s="7">
        <f t="shared" si="0"/>
        <v>553.48709677419367</v>
      </c>
      <c r="AJ38" s="11">
        <f t="shared" ref="AJ38:AJ42" si="3">($AH$42/AH38)*100</f>
        <v>54.229197871559187</v>
      </c>
      <c r="AK38" s="13">
        <v>43.515196502948577</v>
      </c>
    </row>
    <row r="39" spans="1:37" x14ac:dyDescent="0.25">
      <c r="A39" t="s">
        <v>157</v>
      </c>
      <c r="B39">
        <v>188.3</v>
      </c>
      <c r="C39">
        <v>136.69999999999999</v>
      </c>
      <c r="D39">
        <v>105.4</v>
      </c>
      <c r="E39">
        <v>172.9</v>
      </c>
      <c r="F39">
        <v>186.1</v>
      </c>
      <c r="G39">
        <v>54.3</v>
      </c>
      <c r="H39">
        <v>150.30000000000001</v>
      </c>
      <c r="I39">
        <v>157.5</v>
      </c>
      <c r="J39">
        <v>388.7</v>
      </c>
      <c r="K39">
        <v>692.7</v>
      </c>
      <c r="L39">
        <v>624.1</v>
      </c>
      <c r="M39">
        <v>992.6</v>
      </c>
      <c r="N39">
        <v>278.10000000000002</v>
      </c>
      <c r="O39">
        <v>279</v>
      </c>
      <c r="P39">
        <v>178.9</v>
      </c>
      <c r="Q39">
        <v>295.89999999999998</v>
      </c>
      <c r="R39">
        <v>631.20000000000005</v>
      </c>
      <c r="S39">
        <v>110</v>
      </c>
      <c r="T39">
        <v>359.3</v>
      </c>
      <c r="U39">
        <v>264.7</v>
      </c>
      <c r="V39">
        <v>230.4</v>
      </c>
      <c r="W39">
        <v>295.3</v>
      </c>
      <c r="X39">
        <v>443.8</v>
      </c>
      <c r="Y39">
        <v>268.39999999999998</v>
      </c>
      <c r="Z39">
        <v>184.8</v>
      </c>
      <c r="AA39">
        <v>184</v>
      </c>
      <c r="AB39">
        <v>292</v>
      </c>
      <c r="AC39">
        <v>560.79999999999995</v>
      </c>
      <c r="AD39">
        <v>281.39999999999998</v>
      </c>
      <c r="AE39">
        <v>185.9</v>
      </c>
      <c r="AF39">
        <v>376.6</v>
      </c>
      <c r="AH39" s="7">
        <f t="shared" si="0"/>
        <v>308.06774193548381</v>
      </c>
      <c r="AJ39" s="11">
        <f t="shared" si="3"/>
        <v>97.430393399022009</v>
      </c>
      <c r="AK39" s="13">
        <v>62.183982556426443</v>
      </c>
    </row>
    <row r="40" spans="1:37" x14ac:dyDescent="0.25">
      <c r="A40" t="s">
        <v>158</v>
      </c>
      <c r="B40">
        <v>162</v>
      </c>
      <c r="C40">
        <v>88.6</v>
      </c>
      <c r="D40">
        <v>107.6</v>
      </c>
      <c r="E40">
        <v>176.9</v>
      </c>
      <c r="F40">
        <v>88</v>
      </c>
      <c r="G40">
        <v>43.6</v>
      </c>
      <c r="H40">
        <v>134.9</v>
      </c>
      <c r="I40">
        <v>167.2</v>
      </c>
      <c r="J40">
        <v>316.89999999999998</v>
      </c>
      <c r="K40">
        <v>586.1</v>
      </c>
      <c r="L40">
        <v>625</v>
      </c>
      <c r="M40">
        <v>1000.4</v>
      </c>
      <c r="N40">
        <v>258.3</v>
      </c>
      <c r="O40">
        <v>235.6</v>
      </c>
      <c r="P40">
        <v>190.8</v>
      </c>
      <c r="Q40">
        <v>280.7</v>
      </c>
      <c r="R40">
        <v>755.9</v>
      </c>
      <c r="S40">
        <v>111.4</v>
      </c>
      <c r="T40">
        <v>363.8</v>
      </c>
      <c r="U40">
        <v>259.3</v>
      </c>
      <c r="V40">
        <v>216.4</v>
      </c>
      <c r="W40">
        <v>315.2</v>
      </c>
      <c r="X40">
        <v>547.70000000000005</v>
      </c>
      <c r="Y40">
        <v>223.5</v>
      </c>
      <c r="Z40">
        <v>162.69999999999999</v>
      </c>
      <c r="AA40">
        <v>138.19999999999999</v>
      </c>
      <c r="AB40">
        <v>265.39999999999998</v>
      </c>
      <c r="AC40">
        <v>406.9</v>
      </c>
      <c r="AD40">
        <v>261.5</v>
      </c>
      <c r="AE40">
        <v>170.9</v>
      </c>
      <c r="AF40">
        <v>246.2</v>
      </c>
      <c r="AH40" s="7">
        <f t="shared" si="0"/>
        <v>287.34193548387094</v>
      </c>
      <c r="AJ40" s="11">
        <f t="shared" si="3"/>
        <v>104.45799092909427</v>
      </c>
      <c r="AK40" s="13">
        <v>71.529284164858979</v>
      </c>
    </row>
    <row r="41" spans="1:37" x14ac:dyDescent="0.25">
      <c r="A41" t="s">
        <v>159</v>
      </c>
      <c r="B41">
        <v>150.1</v>
      </c>
      <c r="C41">
        <v>118.1</v>
      </c>
      <c r="D41">
        <v>148.4</v>
      </c>
      <c r="E41">
        <v>197.1</v>
      </c>
      <c r="F41">
        <v>87.2</v>
      </c>
      <c r="G41">
        <v>40.700000000000003</v>
      </c>
      <c r="H41">
        <v>151.1</v>
      </c>
      <c r="I41">
        <v>169.4</v>
      </c>
      <c r="J41">
        <v>358.1</v>
      </c>
      <c r="K41">
        <v>522.6</v>
      </c>
      <c r="L41">
        <v>566.1</v>
      </c>
      <c r="M41">
        <v>993.1</v>
      </c>
      <c r="N41">
        <v>230.7</v>
      </c>
      <c r="O41">
        <v>212.5</v>
      </c>
      <c r="P41">
        <v>170.8</v>
      </c>
      <c r="Q41">
        <v>299.2</v>
      </c>
      <c r="R41">
        <v>744.4</v>
      </c>
      <c r="S41">
        <v>118.7</v>
      </c>
      <c r="T41">
        <v>328.7</v>
      </c>
      <c r="U41">
        <v>273.3</v>
      </c>
      <c r="V41">
        <v>193.2</v>
      </c>
      <c r="W41">
        <v>297.3</v>
      </c>
      <c r="X41">
        <v>515</v>
      </c>
      <c r="Y41">
        <v>224.9</v>
      </c>
      <c r="Z41">
        <v>138.9</v>
      </c>
      <c r="AA41">
        <v>125.4</v>
      </c>
      <c r="AB41">
        <v>252.4</v>
      </c>
      <c r="AC41">
        <v>396.6</v>
      </c>
      <c r="AD41">
        <v>243.2</v>
      </c>
      <c r="AE41">
        <v>187.5</v>
      </c>
      <c r="AF41">
        <v>297</v>
      </c>
      <c r="AH41" s="7">
        <f t="shared" si="0"/>
        <v>282.31290322580639</v>
      </c>
      <c r="AJ41" s="11">
        <f t="shared" si="3"/>
        <v>106.31877235280005</v>
      </c>
      <c r="AK41" s="13">
        <v>74.215782810521887</v>
      </c>
    </row>
    <row r="42" spans="1:37" x14ac:dyDescent="0.25">
      <c r="A42" t="s">
        <v>160</v>
      </c>
      <c r="B42">
        <v>414.3</v>
      </c>
      <c r="C42">
        <v>77.099999999999994</v>
      </c>
      <c r="D42">
        <v>163.69999999999999</v>
      </c>
      <c r="E42">
        <v>220.9</v>
      </c>
      <c r="F42">
        <v>320.8</v>
      </c>
      <c r="G42">
        <v>89.2</v>
      </c>
      <c r="H42">
        <v>260.89999999999998</v>
      </c>
      <c r="I42">
        <v>134.1</v>
      </c>
      <c r="J42">
        <v>365.1</v>
      </c>
      <c r="K42">
        <v>620.5</v>
      </c>
      <c r="L42">
        <v>537.79999999999995</v>
      </c>
      <c r="M42">
        <v>976.2</v>
      </c>
      <c r="N42">
        <v>244.3</v>
      </c>
      <c r="O42">
        <v>188.9</v>
      </c>
      <c r="P42">
        <v>186.9</v>
      </c>
      <c r="Q42">
        <v>198.6</v>
      </c>
      <c r="R42">
        <v>473.7</v>
      </c>
      <c r="S42">
        <v>179.6</v>
      </c>
      <c r="T42">
        <v>311.89999999999998</v>
      </c>
      <c r="U42">
        <v>391</v>
      </c>
      <c r="V42">
        <v>410.5</v>
      </c>
      <c r="W42">
        <v>314.39999999999998</v>
      </c>
      <c r="X42">
        <v>831.7</v>
      </c>
      <c r="Y42">
        <v>202.5</v>
      </c>
      <c r="Z42">
        <v>100</v>
      </c>
      <c r="AA42">
        <v>117.6</v>
      </c>
      <c r="AB42">
        <v>252</v>
      </c>
      <c r="AC42">
        <v>145.69999999999999</v>
      </c>
      <c r="AD42">
        <v>235.9</v>
      </c>
      <c r="AE42">
        <v>162.9</v>
      </c>
      <c r="AF42">
        <v>176</v>
      </c>
      <c r="AH42" s="7">
        <f t="shared" si="0"/>
        <v>300.15161290322578</v>
      </c>
      <c r="AJ42" s="11">
        <f t="shared" si="3"/>
        <v>100</v>
      </c>
      <c r="AK42" s="13">
        <v>100</v>
      </c>
    </row>
    <row r="43" spans="1:37" x14ac:dyDescent="0.25">
      <c r="AH43" s="7"/>
      <c r="AJ43" s="11"/>
      <c r="AK43" s="14"/>
    </row>
    <row r="44" spans="1:37" x14ac:dyDescent="0.25">
      <c r="AH44" s="7"/>
      <c r="AJ44" s="11"/>
      <c r="AK44" s="14"/>
    </row>
    <row r="45" spans="1:37" x14ac:dyDescent="0.25">
      <c r="A45" s="3" t="s">
        <v>187</v>
      </c>
      <c r="AH45" s="7"/>
      <c r="AJ45" s="11"/>
      <c r="AK45" s="14"/>
    </row>
    <row r="46" spans="1:37" x14ac:dyDescent="0.25">
      <c r="AH46" s="7"/>
      <c r="AJ46" s="11"/>
      <c r="AK46" s="14"/>
    </row>
    <row r="47" spans="1:37" x14ac:dyDescent="0.25">
      <c r="A47" t="s">
        <v>155</v>
      </c>
      <c r="B47">
        <v>98</v>
      </c>
      <c r="C47">
        <v>81.2</v>
      </c>
      <c r="D47">
        <v>78.900000000000006</v>
      </c>
      <c r="E47">
        <v>96.1</v>
      </c>
      <c r="F47">
        <v>87.4</v>
      </c>
      <c r="G47">
        <v>54.2</v>
      </c>
      <c r="H47">
        <v>74</v>
      </c>
      <c r="I47">
        <v>90.7</v>
      </c>
      <c r="J47">
        <v>93.6</v>
      </c>
      <c r="K47">
        <v>108.8</v>
      </c>
      <c r="L47">
        <v>146</v>
      </c>
      <c r="M47">
        <v>196.6</v>
      </c>
      <c r="N47">
        <v>112</v>
      </c>
      <c r="O47">
        <v>86.7</v>
      </c>
      <c r="P47">
        <v>75.599999999999994</v>
      </c>
      <c r="Q47">
        <v>97.6</v>
      </c>
      <c r="R47">
        <v>798.6</v>
      </c>
      <c r="S47">
        <v>91.3</v>
      </c>
      <c r="T47">
        <v>111.2</v>
      </c>
      <c r="U47">
        <v>132</v>
      </c>
      <c r="V47">
        <v>113</v>
      </c>
      <c r="W47">
        <v>108.1</v>
      </c>
      <c r="X47">
        <v>128.6</v>
      </c>
      <c r="Y47">
        <v>83.9</v>
      </c>
      <c r="Z47">
        <v>79.8</v>
      </c>
      <c r="AA47">
        <v>83.7</v>
      </c>
      <c r="AB47">
        <v>75.8</v>
      </c>
      <c r="AC47">
        <v>74.599999999999994</v>
      </c>
      <c r="AD47">
        <v>108.3</v>
      </c>
      <c r="AE47">
        <v>96.1</v>
      </c>
      <c r="AF47">
        <v>78.3</v>
      </c>
      <c r="AH47" s="7">
        <f t="shared" si="0"/>
        <v>120.66774193548387</v>
      </c>
      <c r="AJ47" s="11">
        <f>($AH$52/AH47)*100</f>
        <v>28.208624054321383</v>
      </c>
      <c r="AK47" s="14"/>
    </row>
    <row r="48" spans="1:37" x14ac:dyDescent="0.25">
      <c r="A48" t="s">
        <v>156</v>
      </c>
      <c r="B48">
        <v>69.5</v>
      </c>
      <c r="C48">
        <v>59.8</v>
      </c>
      <c r="D48">
        <v>54.5</v>
      </c>
      <c r="E48">
        <v>70.400000000000006</v>
      </c>
      <c r="F48">
        <v>62.7</v>
      </c>
      <c r="G48">
        <v>41.2</v>
      </c>
      <c r="H48">
        <v>64.400000000000006</v>
      </c>
      <c r="I48">
        <v>66.2</v>
      </c>
      <c r="J48">
        <v>67</v>
      </c>
      <c r="K48">
        <v>78.5</v>
      </c>
      <c r="L48">
        <v>120.6</v>
      </c>
      <c r="M48">
        <v>162.30000000000001</v>
      </c>
      <c r="N48">
        <v>100.9</v>
      </c>
      <c r="O48">
        <v>78.900000000000006</v>
      </c>
      <c r="P48">
        <v>63.4</v>
      </c>
      <c r="Q48">
        <v>70.099999999999994</v>
      </c>
      <c r="R48">
        <v>120.7</v>
      </c>
      <c r="S48">
        <v>66.7</v>
      </c>
      <c r="T48">
        <v>88.6</v>
      </c>
      <c r="U48">
        <v>93.1</v>
      </c>
      <c r="V48">
        <v>95.6</v>
      </c>
      <c r="W48">
        <v>91.7</v>
      </c>
      <c r="X48">
        <v>109.1</v>
      </c>
      <c r="Y48">
        <v>69.900000000000006</v>
      </c>
      <c r="Z48">
        <v>63.2</v>
      </c>
      <c r="AA48">
        <v>58.8</v>
      </c>
      <c r="AB48">
        <v>65.7</v>
      </c>
      <c r="AC48">
        <v>57.1</v>
      </c>
      <c r="AD48">
        <v>81.400000000000006</v>
      </c>
      <c r="AE48">
        <v>72.900000000000006</v>
      </c>
      <c r="AF48">
        <v>60</v>
      </c>
      <c r="AH48" s="7">
        <f t="shared" si="0"/>
        <v>78.222580645161287</v>
      </c>
      <c r="AJ48" s="11">
        <f t="shared" ref="AJ48:AJ52" si="4">($AH$52/AH48)*100</f>
        <v>43.515196502948577</v>
      </c>
      <c r="AK48" s="14"/>
    </row>
    <row r="49" spans="1:37" x14ac:dyDescent="0.25">
      <c r="A49" t="s">
        <v>157</v>
      </c>
      <c r="B49">
        <v>46</v>
      </c>
      <c r="C49">
        <v>33.4</v>
      </c>
      <c r="D49">
        <v>23.7</v>
      </c>
      <c r="E49">
        <v>48.8</v>
      </c>
      <c r="F49">
        <v>42.8</v>
      </c>
      <c r="G49">
        <v>29.6</v>
      </c>
      <c r="H49">
        <v>45.3</v>
      </c>
      <c r="I49">
        <v>44.9</v>
      </c>
      <c r="J49">
        <v>40.9</v>
      </c>
      <c r="K49">
        <v>60.5</v>
      </c>
      <c r="L49">
        <v>105</v>
      </c>
      <c r="M49">
        <v>143.4</v>
      </c>
      <c r="N49">
        <v>63.4</v>
      </c>
      <c r="O49">
        <v>51.7</v>
      </c>
      <c r="P49">
        <v>41.9</v>
      </c>
      <c r="Q49">
        <v>51.8</v>
      </c>
      <c r="R49">
        <v>92</v>
      </c>
      <c r="S49">
        <v>37.6</v>
      </c>
      <c r="T49">
        <v>68.400000000000006</v>
      </c>
      <c r="U49">
        <v>66.3</v>
      </c>
      <c r="V49">
        <v>63.5</v>
      </c>
      <c r="W49">
        <v>57.8</v>
      </c>
      <c r="X49">
        <v>81.599999999999994</v>
      </c>
      <c r="Y49">
        <v>51.8</v>
      </c>
      <c r="Z49">
        <v>45.7</v>
      </c>
      <c r="AA49">
        <v>38.6</v>
      </c>
      <c r="AB49">
        <v>34.299999999999997</v>
      </c>
      <c r="AC49">
        <v>44.3</v>
      </c>
      <c r="AD49">
        <v>57.6</v>
      </c>
      <c r="AE49">
        <v>44</v>
      </c>
      <c r="AF49">
        <v>40.299999999999997</v>
      </c>
      <c r="AH49" s="7">
        <f t="shared" si="0"/>
        <v>54.738709677419337</v>
      </c>
      <c r="AJ49" s="11">
        <f t="shared" si="4"/>
        <v>62.183982556426443</v>
      </c>
      <c r="AK49" s="14"/>
    </row>
    <row r="50" spans="1:37" x14ac:dyDescent="0.25">
      <c r="A50" t="s">
        <v>158</v>
      </c>
      <c r="B50">
        <v>36.299999999999997</v>
      </c>
      <c r="C50">
        <v>23.2</v>
      </c>
      <c r="D50">
        <v>18.7</v>
      </c>
      <c r="E50">
        <v>46</v>
      </c>
      <c r="F50">
        <v>25.7</v>
      </c>
      <c r="G50">
        <v>25.6</v>
      </c>
      <c r="H50">
        <v>44.8</v>
      </c>
      <c r="I50">
        <v>40.799999999999997</v>
      </c>
      <c r="J50">
        <v>33.1</v>
      </c>
      <c r="K50">
        <v>51.8</v>
      </c>
      <c r="L50">
        <v>94.3</v>
      </c>
      <c r="M50">
        <v>136.6</v>
      </c>
      <c r="N50">
        <v>49.9</v>
      </c>
      <c r="O50">
        <v>43</v>
      </c>
      <c r="P50">
        <v>40.5</v>
      </c>
      <c r="Q50">
        <v>47</v>
      </c>
      <c r="R50">
        <v>92.2</v>
      </c>
      <c r="S50">
        <v>37.200000000000003</v>
      </c>
      <c r="T50">
        <v>62.7</v>
      </c>
      <c r="U50">
        <v>59.2</v>
      </c>
      <c r="V50">
        <v>51.8</v>
      </c>
      <c r="W50">
        <v>50.4</v>
      </c>
      <c r="X50">
        <v>71.2</v>
      </c>
      <c r="Y50">
        <v>41.9</v>
      </c>
      <c r="Z50">
        <v>38.1</v>
      </c>
      <c r="AA50">
        <v>29</v>
      </c>
      <c r="AB50">
        <v>30.2</v>
      </c>
      <c r="AC50">
        <v>34.4</v>
      </c>
      <c r="AD50">
        <v>51.2</v>
      </c>
      <c r="AE50">
        <v>37.200000000000003</v>
      </c>
      <c r="AF50">
        <v>31.2</v>
      </c>
      <c r="AH50" s="7">
        <f t="shared" si="0"/>
        <v>47.587096774193569</v>
      </c>
      <c r="AJ50" s="11">
        <f t="shared" si="4"/>
        <v>71.529284164858979</v>
      </c>
      <c r="AK50" s="14"/>
    </row>
    <row r="51" spans="1:37" x14ac:dyDescent="0.25">
      <c r="A51" t="s">
        <v>159</v>
      </c>
      <c r="B51">
        <v>32.1</v>
      </c>
      <c r="C51">
        <v>26</v>
      </c>
      <c r="D51">
        <v>19.5</v>
      </c>
      <c r="E51">
        <v>46.3</v>
      </c>
      <c r="F51">
        <v>22.8</v>
      </c>
      <c r="G51">
        <v>25.1</v>
      </c>
      <c r="H51">
        <v>45.5</v>
      </c>
      <c r="I51">
        <v>40.5</v>
      </c>
      <c r="J51">
        <v>26.7</v>
      </c>
      <c r="K51">
        <v>46.3</v>
      </c>
      <c r="L51">
        <v>87.9</v>
      </c>
      <c r="M51">
        <v>134.6</v>
      </c>
      <c r="N51">
        <v>45.7</v>
      </c>
      <c r="O51">
        <v>40.6</v>
      </c>
      <c r="P51">
        <v>41.3</v>
      </c>
      <c r="Q51">
        <v>44.5</v>
      </c>
      <c r="R51">
        <v>89.8</v>
      </c>
      <c r="S51">
        <v>35.299999999999997</v>
      </c>
      <c r="T51">
        <v>60.6</v>
      </c>
      <c r="U51">
        <v>59.4</v>
      </c>
      <c r="V51">
        <v>53.5</v>
      </c>
      <c r="W51">
        <v>45.5</v>
      </c>
      <c r="X51">
        <v>66.5</v>
      </c>
      <c r="Y51">
        <v>42.2</v>
      </c>
      <c r="Z51">
        <v>37.799999999999997</v>
      </c>
      <c r="AA51">
        <v>27.5</v>
      </c>
      <c r="AB51">
        <v>28.8</v>
      </c>
      <c r="AC51">
        <v>34.9</v>
      </c>
      <c r="AD51">
        <v>46.2</v>
      </c>
      <c r="AE51">
        <v>40.799999999999997</v>
      </c>
      <c r="AF51">
        <v>27.6</v>
      </c>
      <c r="AH51" s="7">
        <f t="shared" si="0"/>
        <v>45.864516129032253</v>
      </c>
      <c r="AJ51" s="11">
        <f t="shared" si="4"/>
        <v>74.215782810521887</v>
      </c>
      <c r="AK51" s="14"/>
    </row>
    <row r="52" spans="1:37" x14ac:dyDescent="0.25">
      <c r="A52" t="s">
        <v>160</v>
      </c>
      <c r="B52">
        <v>22.4</v>
      </c>
      <c r="C52">
        <v>14</v>
      </c>
      <c r="D52">
        <v>8.5</v>
      </c>
      <c r="E52">
        <v>34.200000000000003</v>
      </c>
      <c r="F52">
        <v>15.1</v>
      </c>
      <c r="G52">
        <v>15.8</v>
      </c>
      <c r="H52">
        <v>38.200000000000003</v>
      </c>
      <c r="I52">
        <v>36.6</v>
      </c>
      <c r="J52">
        <v>18</v>
      </c>
      <c r="K52">
        <v>37</v>
      </c>
      <c r="L52">
        <v>78.400000000000006</v>
      </c>
      <c r="M52">
        <v>124.1</v>
      </c>
      <c r="N52">
        <v>38.799999999999997</v>
      </c>
      <c r="O52">
        <v>27.3</v>
      </c>
      <c r="P52">
        <v>40.4</v>
      </c>
      <c r="Q52">
        <v>23.8</v>
      </c>
      <c r="R52">
        <v>65</v>
      </c>
      <c r="S52">
        <v>22.9</v>
      </c>
      <c r="T52">
        <v>48.6</v>
      </c>
      <c r="U52">
        <v>43</v>
      </c>
      <c r="V52">
        <v>34.9</v>
      </c>
      <c r="W52">
        <v>29.5</v>
      </c>
      <c r="X52">
        <v>58.7</v>
      </c>
      <c r="Y52">
        <v>34.5</v>
      </c>
      <c r="Z52">
        <v>24.5</v>
      </c>
      <c r="AA52">
        <v>17.7</v>
      </c>
      <c r="AB52">
        <v>20.100000000000001</v>
      </c>
      <c r="AC52">
        <v>7.7</v>
      </c>
      <c r="AD52">
        <v>40.9</v>
      </c>
      <c r="AE52">
        <v>26.2</v>
      </c>
      <c r="AF52">
        <v>8.4</v>
      </c>
      <c r="AH52" s="7">
        <f t="shared" si="0"/>
        <v>34.038709677419355</v>
      </c>
      <c r="AJ52" s="11">
        <f t="shared" si="4"/>
        <v>100</v>
      </c>
      <c r="AK52" s="14"/>
    </row>
    <row r="53" spans="1:37" s="4" customFormat="1" x14ac:dyDescent="0.25">
      <c r="AH53" s="8"/>
      <c r="AJ53" s="12"/>
      <c r="AK53" s="15"/>
    </row>
    <row r="54" spans="1:37" x14ac:dyDescent="0.25">
      <c r="AJ54" s="11"/>
      <c r="AK54" s="14"/>
    </row>
    <row r="55" spans="1:37" x14ac:dyDescent="0.25">
      <c r="A55" s="1" t="s">
        <v>181</v>
      </c>
      <c r="AJ55" s="11"/>
      <c r="AK55" s="14"/>
    </row>
    <row r="56" spans="1:37" x14ac:dyDescent="0.25">
      <c r="AJ56" s="11"/>
      <c r="AK56" s="14"/>
    </row>
    <row r="57" spans="1:37" x14ac:dyDescent="0.25">
      <c r="A57" t="s">
        <v>155</v>
      </c>
      <c r="B57">
        <v>608.20000000000005</v>
      </c>
      <c r="C57">
        <v>329.3</v>
      </c>
      <c r="D57">
        <v>379.6</v>
      </c>
      <c r="E57">
        <v>432.8</v>
      </c>
      <c r="F57">
        <v>478.3</v>
      </c>
      <c r="G57">
        <v>85</v>
      </c>
      <c r="H57">
        <v>197.5</v>
      </c>
      <c r="I57">
        <v>301</v>
      </c>
      <c r="J57">
        <v>886.1</v>
      </c>
      <c r="K57">
        <v>1132.0999999999999</v>
      </c>
      <c r="L57">
        <v>941.6</v>
      </c>
      <c r="M57">
        <v>1307.5</v>
      </c>
      <c r="N57">
        <v>371.9</v>
      </c>
      <c r="O57">
        <v>454.7</v>
      </c>
      <c r="P57">
        <v>275.2</v>
      </c>
      <c r="Q57">
        <v>439</v>
      </c>
      <c r="R57">
        <v>798.6</v>
      </c>
      <c r="S57">
        <v>283.8</v>
      </c>
      <c r="T57">
        <v>557</v>
      </c>
      <c r="U57">
        <v>633.70000000000005</v>
      </c>
      <c r="V57">
        <v>495.7</v>
      </c>
      <c r="W57">
        <v>724.2</v>
      </c>
      <c r="X57">
        <v>1005.9</v>
      </c>
      <c r="Y57">
        <v>408.6</v>
      </c>
      <c r="Z57">
        <v>238.1</v>
      </c>
      <c r="AA57">
        <v>341.1</v>
      </c>
      <c r="AB57">
        <v>590.70000000000005</v>
      </c>
      <c r="AC57">
        <v>944.8</v>
      </c>
      <c r="AD57">
        <v>512.5</v>
      </c>
      <c r="AE57">
        <v>408.4</v>
      </c>
      <c r="AF57">
        <v>1004</v>
      </c>
      <c r="AH57" s="7">
        <f t="shared" si="0"/>
        <v>566.67419354838717</v>
      </c>
      <c r="AJ57" s="11">
        <f>($AH$62/AH57)*100</f>
        <v>28.743830727106083</v>
      </c>
      <c r="AK57" s="13">
        <f>0.25*AJ57+0.75*AJ67</f>
        <v>28.342425722517561</v>
      </c>
    </row>
    <row r="58" spans="1:37" x14ac:dyDescent="0.25">
      <c r="A58" t="s">
        <v>156</v>
      </c>
      <c r="B58">
        <v>378</v>
      </c>
      <c r="C58">
        <v>243.5</v>
      </c>
      <c r="D58">
        <v>211</v>
      </c>
      <c r="E58">
        <v>267.39999999999998</v>
      </c>
      <c r="F58">
        <v>306.8</v>
      </c>
      <c r="G58">
        <v>36.299999999999997</v>
      </c>
      <c r="H58">
        <v>167.7</v>
      </c>
      <c r="I58">
        <v>206.5</v>
      </c>
      <c r="J58">
        <v>664.4</v>
      </c>
      <c r="K58">
        <v>859.2</v>
      </c>
      <c r="L58">
        <v>732.3</v>
      </c>
      <c r="M58">
        <v>1121.8</v>
      </c>
      <c r="N58">
        <v>346.3</v>
      </c>
      <c r="O58">
        <v>384.9</v>
      </c>
      <c r="P58">
        <v>260.3</v>
      </c>
      <c r="Q58">
        <v>372</v>
      </c>
      <c r="R58">
        <v>631.1</v>
      </c>
      <c r="S58">
        <v>204.8</v>
      </c>
      <c r="T58">
        <v>456</v>
      </c>
      <c r="U58">
        <v>447</v>
      </c>
      <c r="V58">
        <v>397</v>
      </c>
      <c r="W58">
        <v>527.4</v>
      </c>
      <c r="X58">
        <v>790.9</v>
      </c>
      <c r="Y58">
        <v>354.1</v>
      </c>
      <c r="Z58">
        <v>215.2</v>
      </c>
      <c r="AA58">
        <v>272.39999999999998</v>
      </c>
      <c r="AB58">
        <v>370.9</v>
      </c>
      <c r="AC58">
        <v>525.9</v>
      </c>
      <c r="AD58">
        <v>390.5</v>
      </c>
      <c r="AE58">
        <v>304.39999999999998</v>
      </c>
      <c r="AF58">
        <v>651.6</v>
      </c>
      <c r="AH58" s="7">
        <f t="shared" si="0"/>
        <v>422.50322580645161</v>
      </c>
      <c r="AJ58" s="11">
        <f t="shared" ref="AJ58:AJ62" si="5">($AH$62/AH58)*100</f>
        <v>38.552101148301979</v>
      </c>
      <c r="AK58" s="13">
        <f t="shared" ref="AK58:AK62" si="6">0.25*AJ58+0.75*AJ68</f>
        <v>45.209762072404502</v>
      </c>
    </row>
    <row r="59" spans="1:37" x14ac:dyDescent="0.25">
      <c r="A59" t="s">
        <v>157</v>
      </c>
      <c r="B59">
        <v>142.69999999999999</v>
      </c>
      <c r="C59">
        <v>110.7</v>
      </c>
      <c r="D59">
        <v>58.1</v>
      </c>
      <c r="E59">
        <v>124.6</v>
      </c>
      <c r="F59">
        <v>149.6</v>
      </c>
      <c r="G59">
        <v>1.5</v>
      </c>
      <c r="H59">
        <v>19.5</v>
      </c>
      <c r="I59">
        <v>109</v>
      </c>
      <c r="J59">
        <v>326.10000000000002</v>
      </c>
      <c r="K59">
        <v>635.79999999999995</v>
      </c>
      <c r="L59">
        <v>553.20000000000005</v>
      </c>
      <c r="M59">
        <v>907.4</v>
      </c>
      <c r="N59">
        <v>190.5</v>
      </c>
      <c r="O59">
        <v>212.6</v>
      </c>
      <c r="P59">
        <v>110.7</v>
      </c>
      <c r="Q59">
        <v>228.2</v>
      </c>
      <c r="R59">
        <v>456.1</v>
      </c>
      <c r="S59">
        <v>78.7</v>
      </c>
      <c r="T59">
        <v>320.8</v>
      </c>
      <c r="U59">
        <v>229.6</v>
      </c>
      <c r="V59">
        <v>188.6</v>
      </c>
      <c r="W59">
        <v>249.7</v>
      </c>
      <c r="X59">
        <v>388.6</v>
      </c>
      <c r="Y59">
        <v>245.2</v>
      </c>
      <c r="Z59">
        <v>110.9</v>
      </c>
      <c r="AA59">
        <v>174.4</v>
      </c>
      <c r="AB59">
        <v>136.30000000000001</v>
      </c>
      <c r="AC59">
        <v>220.1</v>
      </c>
      <c r="AD59">
        <v>252.9</v>
      </c>
      <c r="AE59">
        <v>178.6</v>
      </c>
      <c r="AF59">
        <v>201.9</v>
      </c>
      <c r="AH59" s="7">
        <f t="shared" si="0"/>
        <v>235.89032258064518</v>
      </c>
      <c r="AJ59" s="11">
        <f t="shared" si="5"/>
        <v>69.050679648825309</v>
      </c>
      <c r="AK59" s="13">
        <f t="shared" si="6"/>
        <v>64.20774050183735</v>
      </c>
    </row>
    <row r="60" spans="1:37" x14ac:dyDescent="0.25">
      <c r="A60" t="s">
        <v>158</v>
      </c>
      <c r="B60">
        <v>107.7</v>
      </c>
      <c r="C60">
        <v>61.4</v>
      </c>
      <c r="D60">
        <v>32.700000000000003</v>
      </c>
      <c r="E60">
        <v>109.1</v>
      </c>
      <c r="F60">
        <v>81.599999999999994</v>
      </c>
      <c r="G60">
        <v>0</v>
      </c>
      <c r="H60">
        <v>9.8000000000000007</v>
      </c>
      <c r="I60">
        <v>48.2</v>
      </c>
      <c r="J60">
        <v>213.2</v>
      </c>
      <c r="K60">
        <v>477.4</v>
      </c>
      <c r="L60">
        <v>467.2</v>
      </c>
      <c r="M60">
        <v>882.2</v>
      </c>
      <c r="N60">
        <v>129.19999999999999</v>
      </c>
      <c r="O60">
        <v>182.3</v>
      </c>
      <c r="P60">
        <v>82.4</v>
      </c>
      <c r="Q60">
        <v>168.2</v>
      </c>
      <c r="R60">
        <v>441.4</v>
      </c>
      <c r="S60">
        <v>63.7</v>
      </c>
      <c r="T60">
        <v>283.5</v>
      </c>
      <c r="U60">
        <v>209.8</v>
      </c>
      <c r="V60">
        <v>144.6</v>
      </c>
      <c r="W60">
        <v>229.1</v>
      </c>
      <c r="X60">
        <v>369.3</v>
      </c>
      <c r="Y60">
        <v>182.2</v>
      </c>
      <c r="Z60">
        <v>48.7</v>
      </c>
      <c r="AA60">
        <v>110.5</v>
      </c>
      <c r="AB60">
        <v>80.599999999999994</v>
      </c>
      <c r="AC60">
        <v>198.2</v>
      </c>
      <c r="AD60">
        <v>225.8</v>
      </c>
      <c r="AE60">
        <v>142.9</v>
      </c>
      <c r="AF60">
        <v>209.1</v>
      </c>
      <c r="AH60" s="7">
        <f t="shared" si="0"/>
        <v>193.29032258064518</v>
      </c>
      <c r="AJ60" s="11">
        <f t="shared" si="5"/>
        <v>84.269025367156189</v>
      </c>
      <c r="AK60" s="13">
        <f t="shared" si="6"/>
        <v>76.901883123219847</v>
      </c>
    </row>
    <row r="61" spans="1:37" x14ac:dyDescent="0.25">
      <c r="A61" t="s">
        <v>159</v>
      </c>
      <c r="B61">
        <v>103.3</v>
      </c>
      <c r="C61">
        <v>59.9</v>
      </c>
      <c r="D61">
        <v>23.8</v>
      </c>
      <c r="E61">
        <v>100.7</v>
      </c>
      <c r="F61">
        <v>72.400000000000006</v>
      </c>
      <c r="G61">
        <v>0</v>
      </c>
      <c r="H61">
        <v>8.6</v>
      </c>
      <c r="I61">
        <v>53.1</v>
      </c>
      <c r="J61">
        <v>283.89999999999998</v>
      </c>
      <c r="K61">
        <v>476</v>
      </c>
      <c r="L61">
        <v>463.9</v>
      </c>
      <c r="M61">
        <v>871.8</v>
      </c>
      <c r="N61">
        <v>131.9</v>
      </c>
      <c r="O61">
        <v>179.6</v>
      </c>
      <c r="P61">
        <v>76.2</v>
      </c>
      <c r="Q61">
        <v>168.2</v>
      </c>
      <c r="R61">
        <v>442.7</v>
      </c>
      <c r="S61">
        <v>65.599999999999994</v>
      </c>
      <c r="T61">
        <v>283.39999999999998</v>
      </c>
      <c r="U61">
        <v>206.7</v>
      </c>
      <c r="V61">
        <v>146.1</v>
      </c>
      <c r="W61">
        <v>228</v>
      </c>
      <c r="X61">
        <v>366</v>
      </c>
      <c r="Y61">
        <v>180.6</v>
      </c>
      <c r="Z61">
        <v>58</v>
      </c>
      <c r="AA61">
        <v>103</v>
      </c>
      <c r="AB61">
        <v>148.69999999999999</v>
      </c>
      <c r="AC61">
        <v>218</v>
      </c>
      <c r="AD61">
        <v>221.7</v>
      </c>
      <c r="AE61">
        <v>141.30000000000001</v>
      </c>
      <c r="AF61">
        <v>223.2</v>
      </c>
      <c r="AH61" s="7">
        <f t="shared" si="0"/>
        <v>196.97741935483867</v>
      </c>
      <c r="AJ61" s="11">
        <f t="shared" si="5"/>
        <v>82.69164633247631</v>
      </c>
      <c r="AK61" s="13">
        <f t="shared" si="6"/>
        <v>77.950178717808214</v>
      </c>
    </row>
    <row r="62" spans="1:37" x14ac:dyDescent="0.25">
      <c r="A62" t="s">
        <v>160</v>
      </c>
      <c r="B62">
        <v>79.2</v>
      </c>
      <c r="C62">
        <v>31.7</v>
      </c>
      <c r="D62">
        <v>2.2000000000000002</v>
      </c>
      <c r="E62">
        <v>90.5</v>
      </c>
      <c r="F62">
        <v>46.7</v>
      </c>
      <c r="G62">
        <v>0</v>
      </c>
      <c r="H62">
        <v>0.2</v>
      </c>
      <c r="I62">
        <v>32</v>
      </c>
      <c r="J62">
        <v>167</v>
      </c>
      <c r="K62">
        <v>455</v>
      </c>
      <c r="L62">
        <v>437.9</v>
      </c>
      <c r="M62">
        <v>838.8</v>
      </c>
      <c r="N62">
        <v>99.8</v>
      </c>
      <c r="O62">
        <v>161.9</v>
      </c>
      <c r="P62">
        <v>66.8</v>
      </c>
      <c r="Q62">
        <v>143</v>
      </c>
      <c r="R62">
        <v>410.5</v>
      </c>
      <c r="S62">
        <v>22.7</v>
      </c>
      <c r="T62">
        <v>261.39999999999998</v>
      </c>
      <c r="U62">
        <v>181.6</v>
      </c>
      <c r="V62">
        <v>112.4</v>
      </c>
      <c r="W62">
        <v>194.7</v>
      </c>
      <c r="X62">
        <v>349.2</v>
      </c>
      <c r="Y62">
        <v>165.7</v>
      </c>
      <c r="Z62">
        <v>20.3</v>
      </c>
      <c r="AA62">
        <v>87.9</v>
      </c>
      <c r="AB62">
        <v>4.8</v>
      </c>
      <c r="AC62">
        <v>111.4</v>
      </c>
      <c r="AD62">
        <v>209.6</v>
      </c>
      <c r="AE62">
        <v>122.8</v>
      </c>
      <c r="AF62">
        <v>141.69999999999999</v>
      </c>
      <c r="AH62" s="7">
        <f t="shared" si="0"/>
        <v>162.88387096774193</v>
      </c>
      <c r="AJ62" s="11">
        <f t="shared" si="5"/>
        <v>100</v>
      </c>
      <c r="AK62" s="13">
        <f t="shared" si="6"/>
        <v>100</v>
      </c>
    </row>
    <row r="63" spans="1:37" x14ac:dyDescent="0.25">
      <c r="AH63" s="7"/>
      <c r="AJ63" s="11"/>
      <c r="AK63" s="14"/>
    </row>
    <row r="64" spans="1:37" x14ac:dyDescent="0.25">
      <c r="AH64" s="7"/>
      <c r="AJ64" s="11"/>
      <c r="AK64" s="14"/>
    </row>
    <row r="65" spans="1:37" x14ac:dyDescent="0.25">
      <c r="A65" s="3" t="s">
        <v>186</v>
      </c>
      <c r="AH65" s="7"/>
      <c r="AJ65" s="11"/>
      <c r="AK65" s="14"/>
    </row>
    <row r="66" spans="1:37" x14ac:dyDescent="0.25">
      <c r="AH66" s="7"/>
      <c r="AJ66" s="11"/>
      <c r="AK66" s="14"/>
    </row>
    <row r="67" spans="1:37" x14ac:dyDescent="0.25">
      <c r="A67" t="s">
        <v>155</v>
      </c>
      <c r="B67">
        <v>98</v>
      </c>
      <c r="C67">
        <v>81.2</v>
      </c>
      <c r="D67">
        <v>78.900000000000006</v>
      </c>
      <c r="E67">
        <v>96.1</v>
      </c>
      <c r="F67">
        <v>87.4</v>
      </c>
      <c r="G67">
        <v>54.2</v>
      </c>
      <c r="H67">
        <v>74</v>
      </c>
      <c r="I67">
        <v>90.7</v>
      </c>
      <c r="J67">
        <v>93.6</v>
      </c>
      <c r="K67">
        <v>108.8</v>
      </c>
      <c r="L67">
        <v>146</v>
      </c>
      <c r="M67">
        <v>196.6</v>
      </c>
      <c r="N67">
        <v>112</v>
      </c>
      <c r="O67">
        <v>86.7</v>
      </c>
      <c r="P67">
        <v>75.599999999999994</v>
      </c>
      <c r="Q67">
        <v>97.6</v>
      </c>
      <c r="R67">
        <v>798.6</v>
      </c>
      <c r="S67">
        <v>91.3</v>
      </c>
      <c r="T67">
        <v>111.2</v>
      </c>
      <c r="U67">
        <v>132</v>
      </c>
      <c r="V67">
        <v>113</v>
      </c>
      <c r="W67">
        <v>108.1</v>
      </c>
      <c r="X67">
        <v>128.6</v>
      </c>
      <c r="Y67">
        <v>83.9</v>
      </c>
      <c r="Z67">
        <v>79.8</v>
      </c>
      <c r="AA67">
        <v>83.7</v>
      </c>
      <c r="AB67">
        <v>75.8</v>
      </c>
      <c r="AC67">
        <v>74.599999999999994</v>
      </c>
      <c r="AD67">
        <v>108.3</v>
      </c>
      <c r="AE67">
        <v>96.1</v>
      </c>
      <c r="AF67">
        <v>78.3</v>
      </c>
      <c r="AH67" s="7">
        <f t="shared" si="0"/>
        <v>120.66774193548387</v>
      </c>
      <c r="AJ67" s="11">
        <f>($AH$72/AH67)*100</f>
        <v>28.208624054321383</v>
      </c>
      <c r="AK67" s="14"/>
    </row>
    <row r="68" spans="1:37" x14ac:dyDescent="0.25">
      <c r="A68" t="s">
        <v>156</v>
      </c>
      <c r="B68">
        <v>62.5</v>
      </c>
      <c r="C68">
        <v>58.1</v>
      </c>
      <c r="D68">
        <v>45.5</v>
      </c>
      <c r="E68">
        <v>67.099999999999994</v>
      </c>
      <c r="F68">
        <v>60.7</v>
      </c>
      <c r="G68">
        <v>39.5</v>
      </c>
      <c r="H68">
        <v>58.1</v>
      </c>
      <c r="I68">
        <v>56.2</v>
      </c>
      <c r="J68">
        <v>54.7</v>
      </c>
      <c r="K68">
        <v>78</v>
      </c>
      <c r="L68">
        <v>114.4</v>
      </c>
      <c r="M68">
        <v>157.80000000000001</v>
      </c>
      <c r="N68">
        <v>85.4</v>
      </c>
      <c r="O68">
        <v>74.2</v>
      </c>
      <c r="P68">
        <v>59.3</v>
      </c>
      <c r="Q68">
        <v>70.400000000000006</v>
      </c>
      <c r="R68">
        <v>104.2</v>
      </c>
      <c r="S68">
        <v>63.7</v>
      </c>
      <c r="T68">
        <v>85.7</v>
      </c>
      <c r="U68">
        <v>90.7</v>
      </c>
      <c r="V68">
        <v>83.8</v>
      </c>
      <c r="W68">
        <v>81.2</v>
      </c>
      <c r="X68">
        <v>101.4</v>
      </c>
      <c r="Y68">
        <v>65.900000000000006</v>
      </c>
      <c r="Z68">
        <v>55.8</v>
      </c>
      <c r="AA68">
        <v>59.7</v>
      </c>
      <c r="AB68">
        <v>52.9</v>
      </c>
      <c r="AC68">
        <v>41.3</v>
      </c>
      <c r="AD68">
        <v>73.099999999999994</v>
      </c>
      <c r="AE68">
        <v>70.5</v>
      </c>
      <c r="AF68">
        <v>53</v>
      </c>
      <c r="AH68" s="7">
        <f t="shared" si="0"/>
        <v>71.767741935483897</v>
      </c>
      <c r="AJ68" s="11">
        <f t="shared" ref="AJ68:AJ72" si="7">($AH$72/AH68)*100</f>
        <v>47.428982380438676</v>
      </c>
      <c r="AK68" s="14"/>
    </row>
    <row r="69" spans="1:37" x14ac:dyDescent="0.25">
      <c r="A69" t="s">
        <v>157</v>
      </c>
      <c r="B69">
        <v>46.5</v>
      </c>
      <c r="C69">
        <v>32.4</v>
      </c>
      <c r="D69">
        <v>27.8</v>
      </c>
      <c r="E69">
        <v>41.7</v>
      </c>
      <c r="F69">
        <v>46.7</v>
      </c>
      <c r="G69">
        <v>29.5</v>
      </c>
      <c r="H69">
        <v>43.5</v>
      </c>
      <c r="I69">
        <v>44.6</v>
      </c>
      <c r="J69">
        <v>42.3</v>
      </c>
      <c r="K69">
        <v>69.099999999999994</v>
      </c>
      <c r="L69">
        <v>104.7</v>
      </c>
      <c r="M69">
        <v>142.1</v>
      </c>
      <c r="N69">
        <v>63.7</v>
      </c>
      <c r="O69">
        <v>43.6</v>
      </c>
      <c r="P69">
        <v>40.4</v>
      </c>
      <c r="Q69">
        <v>55.2</v>
      </c>
      <c r="R69">
        <v>89.4</v>
      </c>
      <c r="S69">
        <v>43.8</v>
      </c>
      <c r="T69">
        <v>64.2</v>
      </c>
      <c r="U69">
        <v>71.099999999999994</v>
      </c>
      <c r="V69">
        <v>66.099999999999994</v>
      </c>
      <c r="W69">
        <v>62.1</v>
      </c>
      <c r="X69">
        <v>85.4</v>
      </c>
      <c r="Y69">
        <v>50.9</v>
      </c>
      <c r="Z69">
        <v>40.5</v>
      </c>
      <c r="AA69">
        <v>42.8</v>
      </c>
      <c r="AB69">
        <v>37.200000000000003</v>
      </c>
      <c r="AC69">
        <v>20.7</v>
      </c>
      <c r="AD69">
        <v>56.8</v>
      </c>
      <c r="AE69">
        <v>47</v>
      </c>
      <c r="AF69">
        <v>34</v>
      </c>
      <c r="AH69" s="7">
        <f t="shared" si="0"/>
        <v>54.380645161290325</v>
      </c>
      <c r="AJ69" s="11">
        <f t="shared" si="7"/>
        <v>62.593427452841375</v>
      </c>
      <c r="AK69" s="14"/>
    </row>
    <row r="70" spans="1:37" x14ac:dyDescent="0.25">
      <c r="A70" t="s">
        <v>158</v>
      </c>
      <c r="B70">
        <v>35.799999999999997</v>
      </c>
      <c r="C70">
        <v>20.9</v>
      </c>
      <c r="D70">
        <v>19.3</v>
      </c>
      <c r="E70">
        <v>42.9</v>
      </c>
      <c r="F70">
        <v>26.9</v>
      </c>
      <c r="G70">
        <v>26</v>
      </c>
      <c r="H70">
        <v>39.700000000000003</v>
      </c>
      <c r="I70">
        <v>37.6</v>
      </c>
      <c r="J70">
        <v>31.1</v>
      </c>
      <c r="K70">
        <v>54.7</v>
      </c>
      <c r="L70">
        <v>90.9</v>
      </c>
      <c r="M70">
        <v>137.6</v>
      </c>
      <c r="N70">
        <v>49.9</v>
      </c>
      <c r="O70">
        <v>37.1</v>
      </c>
      <c r="P70">
        <v>40.4</v>
      </c>
      <c r="Q70">
        <v>44.3</v>
      </c>
      <c r="R70">
        <v>83.4</v>
      </c>
      <c r="S70">
        <v>30.3</v>
      </c>
      <c r="T70">
        <v>60.5</v>
      </c>
      <c r="U70">
        <v>61.8</v>
      </c>
      <c r="V70">
        <v>53.8</v>
      </c>
      <c r="W70">
        <v>52.6</v>
      </c>
      <c r="X70">
        <v>73.7</v>
      </c>
      <c r="Y70">
        <v>40.799999999999997</v>
      </c>
      <c r="Z70">
        <v>35.200000000000003</v>
      </c>
      <c r="AA70">
        <v>29.4</v>
      </c>
      <c r="AB70">
        <v>28.6</v>
      </c>
      <c r="AC70">
        <v>19.399999999999999</v>
      </c>
      <c r="AD70">
        <v>48.4</v>
      </c>
      <c r="AE70">
        <v>38.700000000000003</v>
      </c>
      <c r="AF70">
        <v>25.7</v>
      </c>
      <c r="AH70" s="7">
        <f t="shared" si="0"/>
        <v>45.722580645161294</v>
      </c>
      <c r="AJ70" s="11">
        <f t="shared" si="7"/>
        <v>74.446169041907723</v>
      </c>
      <c r="AK70" s="14"/>
    </row>
    <row r="71" spans="1:37" x14ac:dyDescent="0.25">
      <c r="A71" t="s">
        <v>159</v>
      </c>
      <c r="B71">
        <v>33.200000000000003</v>
      </c>
      <c r="C71">
        <v>20.3</v>
      </c>
      <c r="D71">
        <v>17.7</v>
      </c>
      <c r="E71">
        <v>43</v>
      </c>
      <c r="F71">
        <v>24.9</v>
      </c>
      <c r="G71">
        <v>25.9</v>
      </c>
      <c r="H71">
        <v>41.5</v>
      </c>
      <c r="I71">
        <v>36.9</v>
      </c>
      <c r="J71">
        <v>27.7</v>
      </c>
      <c r="K71">
        <v>50.6</v>
      </c>
      <c r="L71">
        <v>87.7</v>
      </c>
      <c r="M71">
        <v>139.69999999999999</v>
      </c>
      <c r="N71">
        <v>47.6</v>
      </c>
      <c r="O71">
        <v>36.700000000000003</v>
      </c>
      <c r="P71">
        <v>40.4</v>
      </c>
      <c r="Q71">
        <v>41.9</v>
      </c>
      <c r="R71">
        <v>78.400000000000006</v>
      </c>
      <c r="S71">
        <v>28.3</v>
      </c>
      <c r="T71">
        <v>60.1</v>
      </c>
      <c r="U71">
        <v>62.4</v>
      </c>
      <c r="V71">
        <v>54.2</v>
      </c>
      <c r="W71">
        <v>48.7</v>
      </c>
      <c r="X71">
        <v>73.400000000000006</v>
      </c>
      <c r="Y71">
        <v>41</v>
      </c>
      <c r="Z71">
        <v>34.799999999999997</v>
      </c>
      <c r="AA71">
        <v>27.9</v>
      </c>
      <c r="AB71">
        <v>26</v>
      </c>
      <c r="AC71">
        <v>21.1</v>
      </c>
      <c r="AD71">
        <v>47.4</v>
      </c>
      <c r="AE71">
        <v>38.4</v>
      </c>
      <c r="AF71">
        <v>23.9</v>
      </c>
      <c r="AH71" s="7">
        <f t="shared" si="0"/>
        <v>44.57096774193549</v>
      </c>
      <c r="AJ71" s="11">
        <f t="shared" si="7"/>
        <v>76.369689512918853</v>
      </c>
      <c r="AK71" s="14"/>
    </row>
    <row r="72" spans="1:37" x14ac:dyDescent="0.25">
      <c r="A72" t="s">
        <v>160</v>
      </c>
      <c r="B72">
        <v>22.4</v>
      </c>
      <c r="C72">
        <v>14</v>
      </c>
      <c r="D72">
        <v>8.5</v>
      </c>
      <c r="E72">
        <v>34.200000000000003</v>
      </c>
      <c r="F72">
        <v>15.1</v>
      </c>
      <c r="G72">
        <v>15.8</v>
      </c>
      <c r="H72">
        <v>38.200000000000003</v>
      </c>
      <c r="I72">
        <v>36.6</v>
      </c>
      <c r="J72">
        <v>18</v>
      </c>
      <c r="K72">
        <v>37</v>
      </c>
      <c r="L72">
        <v>78.400000000000006</v>
      </c>
      <c r="M72">
        <v>124.1</v>
      </c>
      <c r="N72">
        <v>38.799999999999997</v>
      </c>
      <c r="O72">
        <v>27.3</v>
      </c>
      <c r="P72">
        <v>40.4</v>
      </c>
      <c r="Q72">
        <v>23.8</v>
      </c>
      <c r="R72">
        <v>65</v>
      </c>
      <c r="S72">
        <v>22.9</v>
      </c>
      <c r="T72">
        <v>48.6</v>
      </c>
      <c r="U72">
        <v>43</v>
      </c>
      <c r="V72">
        <v>34.9</v>
      </c>
      <c r="W72">
        <v>29.5</v>
      </c>
      <c r="X72">
        <v>58.7</v>
      </c>
      <c r="Y72">
        <v>34.5</v>
      </c>
      <c r="Z72">
        <v>24.5</v>
      </c>
      <c r="AA72">
        <v>17.7</v>
      </c>
      <c r="AB72">
        <v>20.100000000000001</v>
      </c>
      <c r="AC72">
        <v>7.7</v>
      </c>
      <c r="AD72">
        <v>40.9</v>
      </c>
      <c r="AE72">
        <v>26.2</v>
      </c>
      <c r="AF72">
        <v>8.4</v>
      </c>
      <c r="AH72" s="7">
        <f t="shared" si="0"/>
        <v>34.038709677419355</v>
      </c>
      <c r="AJ72" s="11">
        <f t="shared" si="7"/>
        <v>100</v>
      </c>
      <c r="AK72" s="14"/>
    </row>
    <row r="73" spans="1:37" s="4" customFormat="1" x14ac:dyDescent="0.25">
      <c r="AH73" s="8"/>
      <c r="AJ73" s="12"/>
      <c r="AK73" s="15"/>
    </row>
    <row r="74" spans="1:37" x14ac:dyDescent="0.25">
      <c r="AJ74" s="11"/>
      <c r="AK74" s="14"/>
    </row>
    <row r="75" spans="1:37" x14ac:dyDescent="0.25">
      <c r="A75" s="1" t="s">
        <v>180</v>
      </c>
      <c r="AJ75" s="11"/>
      <c r="AK75" s="13"/>
    </row>
    <row r="76" spans="1:37" x14ac:dyDescent="0.25">
      <c r="AJ76" s="11"/>
      <c r="AK76" s="13"/>
    </row>
    <row r="77" spans="1:37" x14ac:dyDescent="0.25">
      <c r="A77" t="s">
        <v>155</v>
      </c>
      <c r="B77">
        <v>608.20000000000005</v>
      </c>
      <c r="C77">
        <v>329.3</v>
      </c>
      <c r="D77">
        <v>379.6</v>
      </c>
      <c r="E77">
        <v>432.8</v>
      </c>
      <c r="F77">
        <v>478.3</v>
      </c>
      <c r="G77">
        <v>85</v>
      </c>
      <c r="H77">
        <v>197.5</v>
      </c>
      <c r="I77">
        <v>301</v>
      </c>
      <c r="J77">
        <v>886.1</v>
      </c>
      <c r="K77">
        <v>1132.0999999999999</v>
      </c>
      <c r="L77">
        <v>941.6</v>
      </c>
      <c r="M77">
        <v>1307.5</v>
      </c>
      <c r="N77">
        <v>371.9</v>
      </c>
      <c r="O77">
        <v>454.7</v>
      </c>
      <c r="P77">
        <v>275.2</v>
      </c>
      <c r="Q77">
        <v>439</v>
      </c>
      <c r="R77">
        <v>798.6</v>
      </c>
      <c r="S77">
        <v>283.8</v>
      </c>
      <c r="T77">
        <v>557</v>
      </c>
      <c r="U77">
        <v>633.70000000000005</v>
      </c>
      <c r="V77">
        <v>495.7</v>
      </c>
      <c r="W77">
        <v>724.2</v>
      </c>
      <c r="X77">
        <v>1005.9</v>
      </c>
      <c r="Y77">
        <v>408.6</v>
      </c>
      <c r="Z77">
        <v>238.1</v>
      </c>
      <c r="AA77">
        <v>341.1</v>
      </c>
      <c r="AB77">
        <v>590.70000000000005</v>
      </c>
      <c r="AC77">
        <v>944.8</v>
      </c>
      <c r="AD77">
        <v>512.5</v>
      </c>
      <c r="AE77">
        <v>408.4</v>
      </c>
      <c r="AF77">
        <v>1004</v>
      </c>
      <c r="AH77" s="7">
        <f t="shared" si="0"/>
        <v>566.67419354838717</v>
      </c>
      <c r="AJ77" s="11">
        <f>($AH$82/AH77)*100</f>
        <v>28.736430445895401</v>
      </c>
      <c r="AK77" s="13">
        <f>0.5*AJ77+0.5*AJ87</f>
        <v>28.477873842992075</v>
      </c>
    </row>
    <row r="78" spans="1:37" x14ac:dyDescent="0.25">
      <c r="A78" t="s">
        <v>156</v>
      </c>
      <c r="B78">
        <v>378</v>
      </c>
      <c r="C78">
        <v>243.4</v>
      </c>
      <c r="D78">
        <v>210.9</v>
      </c>
      <c r="E78">
        <v>268.89999999999998</v>
      </c>
      <c r="F78">
        <v>306.10000000000002</v>
      </c>
      <c r="G78">
        <v>36.9</v>
      </c>
      <c r="H78">
        <v>167.8</v>
      </c>
      <c r="I78">
        <v>207.4</v>
      </c>
      <c r="J78">
        <v>663</v>
      </c>
      <c r="K78">
        <v>857.6</v>
      </c>
      <c r="L78">
        <v>731.3</v>
      </c>
      <c r="M78">
        <v>1121.5</v>
      </c>
      <c r="N78">
        <v>347.7</v>
      </c>
      <c r="O78">
        <v>384.4</v>
      </c>
      <c r="P78">
        <v>263.2</v>
      </c>
      <c r="Q78">
        <v>372.3</v>
      </c>
      <c r="R78">
        <v>630.5</v>
      </c>
      <c r="S78">
        <v>205.8</v>
      </c>
      <c r="T78">
        <v>455.9</v>
      </c>
      <c r="U78">
        <v>447.1</v>
      </c>
      <c r="V78">
        <v>400.3</v>
      </c>
      <c r="W78">
        <v>526.20000000000005</v>
      </c>
      <c r="X78">
        <v>790</v>
      </c>
      <c r="Y78">
        <v>354</v>
      </c>
      <c r="Z78">
        <v>215.3</v>
      </c>
      <c r="AA78">
        <v>272.8</v>
      </c>
      <c r="AB78">
        <v>371</v>
      </c>
      <c r="AC78">
        <v>526.1</v>
      </c>
      <c r="AD78">
        <v>388.8</v>
      </c>
      <c r="AE78">
        <v>303.8</v>
      </c>
      <c r="AF78">
        <v>651.5</v>
      </c>
      <c r="AH78" s="7">
        <f t="shared" si="0"/>
        <v>422.56451612903214</v>
      </c>
      <c r="AJ78" s="11">
        <f t="shared" ref="AJ78:AJ82" si="8">($AH$82/AH78)*100</f>
        <v>38.536585365853668</v>
      </c>
      <c r="AK78" s="13">
        <f t="shared" ref="AK78:AK82" si="9">0.5*AJ78+0.5*AJ88</f>
        <v>42.110844401095271</v>
      </c>
    </row>
    <row r="79" spans="1:37" x14ac:dyDescent="0.25">
      <c r="A79" t="s">
        <v>157</v>
      </c>
      <c r="B79">
        <v>142.9</v>
      </c>
      <c r="C79">
        <v>94.5</v>
      </c>
      <c r="D79">
        <v>55.9</v>
      </c>
      <c r="E79">
        <v>117.7</v>
      </c>
      <c r="F79">
        <v>150.1</v>
      </c>
      <c r="G79">
        <v>1.1000000000000001</v>
      </c>
      <c r="H79">
        <v>18.5</v>
      </c>
      <c r="I79">
        <v>89.8</v>
      </c>
      <c r="J79">
        <v>326.7</v>
      </c>
      <c r="K79">
        <v>632.4</v>
      </c>
      <c r="L79">
        <v>551.9</v>
      </c>
      <c r="M79">
        <v>900.5</v>
      </c>
      <c r="N79">
        <v>190.1</v>
      </c>
      <c r="O79">
        <v>210.4</v>
      </c>
      <c r="P79">
        <v>122.2</v>
      </c>
      <c r="Q79">
        <v>226.5</v>
      </c>
      <c r="R79">
        <v>457.1</v>
      </c>
      <c r="S79">
        <v>79</v>
      </c>
      <c r="T79">
        <v>319</v>
      </c>
      <c r="U79">
        <v>233.5</v>
      </c>
      <c r="V79">
        <v>187.8</v>
      </c>
      <c r="W79">
        <v>241.9</v>
      </c>
      <c r="X79">
        <v>387.4</v>
      </c>
      <c r="Y79">
        <v>243.7</v>
      </c>
      <c r="Z79">
        <v>108.4</v>
      </c>
      <c r="AA79">
        <v>174.3</v>
      </c>
      <c r="AB79">
        <v>138.80000000000001</v>
      </c>
      <c r="AC79">
        <v>206.3</v>
      </c>
      <c r="AD79">
        <v>251.8</v>
      </c>
      <c r="AE79">
        <v>174.5</v>
      </c>
      <c r="AF79">
        <v>200.8</v>
      </c>
      <c r="AH79" s="7">
        <f t="shared" si="0"/>
        <v>233.40322580645162</v>
      </c>
      <c r="AJ79" s="11">
        <f t="shared" si="8"/>
        <v>69.768502522285942</v>
      </c>
      <c r="AK79" s="13">
        <f t="shared" si="9"/>
        <v>64.835448628070679</v>
      </c>
    </row>
    <row r="80" spans="1:37" x14ac:dyDescent="0.25">
      <c r="A80" t="s">
        <v>158</v>
      </c>
      <c r="B80">
        <v>110.5</v>
      </c>
      <c r="C80">
        <v>60.1</v>
      </c>
      <c r="D80">
        <v>33.9</v>
      </c>
      <c r="E80">
        <v>106.7</v>
      </c>
      <c r="F80">
        <v>86.3</v>
      </c>
      <c r="G80">
        <v>0</v>
      </c>
      <c r="H80">
        <v>9.1</v>
      </c>
      <c r="I80">
        <v>56.3</v>
      </c>
      <c r="J80">
        <v>212.3</v>
      </c>
      <c r="K80">
        <v>469.7</v>
      </c>
      <c r="L80">
        <v>461.9</v>
      </c>
      <c r="M80">
        <v>876</v>
      </c>
      <c r="N80">
        <v>128.4</v>
      </c>
      <c r="O80">
        <v>179.9</v>
      </c>
      <c r="P80">
        <v>92.6</v>
      </c>
      <c r="Q80">
        <v>167.3</v>
      </c>
      <c r="R80">
        <v>441.7</v>
      </c>
      <c r="S80">
        <v>58.2</v>
      </c>
      <c r="T80">
        <v>278.10000000000002</v>
      </c>
      <c r="U80">
        <v>210.5</v>
      </c>
      <c r="V80">
        <v>145.9</v>
      </c>
      <c r="W80">
        <v>219.6</v>
      </c>
      <c r="X80">
        <v>367.8</v>
      </c>
      <c r="Y80">
        <v>182.6</v>
      </c>
      <c r="Z80">
        <v>50.4</v>
      </c>
      <c r="AA80">
        <v>111.8</v>
      </c>
      <c r="AB80">
        <v>74.400000000000006</v>
      </c>
      <c r="AC80">
        <v>186.3</v>
      </c>
      <c r="AD80">
        <v>224.1</v>
      </c>
      <c r="AE80">
        <v>143.1</v>
      </c>
      <c r="AF80">
        <v>204.7</v>
      </c>
      <c r="AH80" s="7">
        <f t="shared" si="0"/>
        <v>191.94193548387099</v>
      </c>
      <c r="AJ80" s="11">
        <f t="shared" si="8"/>
        <v>84.839165070081663</v>
      </c>
      <c r="AK80" s="13">
        <f t="shared" si="9"/>
        <v>77.632071693757226</v>
      </c>
    </row>
    <row r="81" spans="1:37" x14ac:dyDescent="0.25">
      <c r="A81" t="s">
        <v>159</v>
      </c>
      <c r="B81">
        <v>106</v>
      </c>
      <c r="C81">
        <v>60.3</v>
      </c>
      <c r="D81">
        <v>22.4</v>
      </c>
      <c r="E81">
        <v>100.4</v>
      </c>
      <c r="F81">
        <v>74.8</v>
      </c>
      <c r="G81">
        <v>0</v>
      </c>
      <c r="H81">
        <v>5.9</v>
      </c>
      <c r="I81">
        <v>54.3</v>
      </c>
      <c r="J81">
        <v>261.89999999999998</v>
      </c>
      <c r="K81">
        <v>467.4</v>
      </c>
      <c r="L81">
        <v>459.1</v>
      </c>
      <c r="M81">
        <v>868.9</v>
      </c>
      <c r="N81">
        <v>131.69999999999999</v>
      </c>
      <c r="O81">
        <v>177</v>
      </c>
      <c r="P81">
        <v>89.6</v>
      </c>
      <c r="Q81">
        <v>166.6</v>
      </c>
      <c r="R81">
        <v>439.8</v>
      </c>
      <c r="S81">
        <v>60.7</v>
      </c>
      <c r="T81">
        <v>281.10000000000002</v>
      </c>
      <c r="U81">
        <v>204.5</v>
      </c>
      <c r="V81">
        <v>144.4</v>
      </c>
      <c r="W81">
        <v>221.3</v>
      </c>
      <c r="X81">
        <v>365.1</v>
      </c>
      <c r="Y81">
        <v>179.6</v>
      </c>
      <c r="Z81">
        <v>43.3</v>
      </c>
      <c r="AA81">
        <v>103.5</v>
      </c>
      <c r="AB81">
        <v>109.3</v>
      </c>
      <c r="AC81">
        <v>203.6</v>
      </c>
      <c r="AD81">
        <v>222.6</v>
      </c>
      <c r="AE81">
        <v>141.6</v>
      </c>
      <c r="AF81">
        <v>223.7</v>
      </c>
      <c r="AH81" s="7">
        <f t="shared" si="0"/>
        <v>193.23870967741939</v>
      </c>
      <c r="AJ81" s="11">
        <f t="shared" si="8"/>
        <v>84.269831730769212</v>
      </c>
      <c r="AK81" s="13">
        <f t="shared" si="9"/>
        <v>77.811541524435569</v>
      </c>
    </row>
    <row r="82" spans="1:37" x14ac:dyDescent="0.25">
      <c r="A82" t="s">
        <v>160</v>
      </c>
      <c r="B82">
        <v>78.900000000000006</v>
      </c>
      <c r="C82">
        <v>31.7</v>
      </c>
      <c r="D82">
        <v>2.2000000000000002</v>
      </c>
      <c r="E82">
        <v>90.4</v>
      </c>
      <c r="F82">
        <v>46.7</v>
      </c>
      <c r="G82">
        <v>0</v>
      </c>
      <c r="H82">
        <v>0.2</v>
      </c>
      <c r="I82">
        <v>31.9</v>
      </c>
      <c r="J82">
        <v>166.6</v>
      </c>
      <c r="K82">
        <v>455.1</v>
      </c>
      <c r="L82">
        <v>437.9</v>
      </c>
      <c r="M82">
        <v>839.1</v>
      </c>
      <c r="N82">
        <v>99.6</v>
      </c>
      <c r="O82">
        <v>161.9</v>
      </c>
      <c r="P82">
        <v>66.8</v>
      </c>
      <c r="Q82">
        <v>143</v>
      </c>
      <c r="R82">
        <v>410.5</v>
      </c>
      <c r="S82">
        <v>22.6</v>
      </c>
      <c r="T82">
        <v>261.39999999999998</v>
      </c>
      <c r="U82">
        <v>181.4</v>
      </c>
      <c r="V82">
        <v>112.2</v>
      </c>
      <c r="W82">
        <v>194.8</v>
      </c>
      <c r="X82">
        <v>349.1</v>
      </c>
      <c r="Y82">
        <v>165.7</v>
      </c>
      <c r="Z82">
        <v>20.3</v>
      </c>
      <c r="AA82">
        <v>87.9</v>
      </c>
      <c r="AB82">
        <v>4.8</v>
      </c>
      <c r="AC82">
        <v>111.5</v>
      </c>
      <c r="AD82">
        <v>209.6</v>
      </c>
      <c r="AE82">
        <v>122.7</v>
      </c>
      <c r="AF82">
        <v>141.6</v>
      </c>
      <c r="AH82" s="7">
        <f t="shared" ref="AH82:AH113" si="10">AVERAGE(B82:AF82)</f>
        <v>162.84193548387097</v>
      </c>
      <c r="AJ82" s="11">
        <f t="shared" si="8"/>
        <v>100</v>
      </c>
      <c r="AK82" s="13">
        <f t="shared" si="9"/>
        <v>100</v>
      </c>
    </row>
    <row r="83" spans="1:37" x14ac:dyDescent="0.25">
      <c r="AH83" s="7"/>
      <c r="AJ83" s="11"/>
      <c r="AK83" s="14"/>
    </row>
    <row r="84" spans="1:37" x14ac:dyDescent="0.25">
      <c r="AH84" s="7"/>
      <c r="AJ84" s="11"/>
      <c r="AK84" s="14"/>
    </row>
    <row r="85" spans="1:37" x14ac:dyDescent="0.25">
      <c r="A85" s="3" t="s">
        <v>185</v>
      </c>
      <c r="AH85" s="7"/>
      <c r="AJ85" s="11"/>
      <c r="AK85" s="14"/>
    </row>
    <row r="86" spans="1:37" x14ac:dyDescent="0.25">
      <c r="AH86" s="7"/>
      <c r="AJ86" s="11"/>
      <c r="AK86" s="14"/>
    </row>
    <row r="87" spans="1:37" x14ac:dyDescent="0.25">
      <c r="A87" t="s">
        <v>155</v>
      </c>
      <c r="B87">
        <v>98</v>
      </c>
      <c r="C87">
        <v>81.2</v>
      </c>
      <c r="D87">
        <v>78.900000000000006</v>
      </c>
      <c r="E87">
        <v>96.1</v>
      </c>
      <c r="F87">
        <v>87.4</v>
      </c>
      <c r="G87">
        <v>54.2</v>
      </c>
      <c r="H87">
        <v>74</v>
      </c>
      <c r="I87">
        <v>90.7</v>
      </c>
      <c r="J87">
        <v>93.6</v>
      </c>
      <c r="K87">
        <v>108.8</v>
      </c>
      <c r="L87">
        <v>146</v>
      </c>
      <c r="M87">
        <v>196.6</v>
      </c>
      <c r="N87">
        <v>112</v>
      </c>
      <c r="O87">
        <v>86.7</v>
      </c>
      <c r="P87">
        <v>75.599999999999994</v>
      </c>
      <c r="Q87">
        <v>97.6</v>
      </c>
      <c r="R87">
        <v>798.6</v>
      </c>
      <c r="S87">
        <v>91.3</v>
      </c>
      <c r="T87">
        <v>111.2</v>
      </c>
      <c r="U87">
        <v>132</v>
      </c>
      <c r="V87">
        <v>113</v>
      </c>
      <c r="W87">
        <v>108.1</v>
      </c>
      <c r="X87">
        <v>128.6</v>
      </c>
      <c r="Y87">
        <v>83.9</v>
      </c>
      <c r="Z87">
        <v>79.8</v>
      </c>
      <c r="AA87">
        <v>83.7</v>
      </c>
      <c r="AB87">
        <v>75.8</v>
      </c>
      <c r="AC87">
        <v>74.599999999999994</v>
      </c>
      <c r="AD87">
        <v>108.3</v>
      </c>
      <c r="AE87">
        <v>96.1</v>
      </c>
      <c r="AF87">
        <v>78.3</v>
      </c>
      <c r="AH87" s="7">
        <f t="shared" si="10"/>
        <v>120.66774193548387</v>
      </c>
      <c r="AJ87" s="11">
        <f>($AH$92/AH87)*100</f>
        <v>28.219317240088753</v>
      </c>
      <c r="AK87" s="14"/>
    </row>
    <row r="88" spans="1:37" x14ac:dyDescent="0.25">
      <c r="A88" t="s">
        <v>156</v>
      </c>
      <c r="B88">
        <v>64.8</v>
      </c>
      <c r="C88">
        <v>55.8</v>
      </c>
      <c r="D88">
        <v>46</v>
      </c>
      <c r="E88">
        <v>67.2</v>
      </c>
      <c r="F88">
        <v>64</v>
      </c>
      <c r="G88">
        <v>39.5</v>
      </c>
      <c r="H88">
        <v>61.9</v>
      </c>
      <c r="I88">
        <v>60.2</v>
      </c>
      <c r="J88">
        <v>59.4</v>
      </c>
      <c r="K88">
        <v>83.7</v>
      </c>
      <c r="L88">
        <v>122.5</v>
      </c>
      <c r="M88">
        <v>160.30000000000001</v>
      </c>
      <c r="N88">
        <v>89.4</v>
      </c>
      <c r="O88">
        <v>76.5</v>
      </c>
      <c r="P88">
        <v>64.7</v>
      </c>
      <c r="Q88">
        <v>73.7</v>
      </c>
      <c r="R88">
        <v>104.8</v>
      </c>
      <c r="S88">
        <v>66.3</v>
      </c>
      <c r="T88">
        <v>85.9</v>
      </c>
      <c r="U88">
        <v>95.4</v>
      </c>
      <c r="V88">
        <v>86.5</v>
      </c>
      <c r="W88">
        <v>84</v>
      </c>
      <c r="X88">
        <v>106.9</v>
      </c>
      <c r="Y88">
        <v>69.5</v>
      </c>
      <c r="Z88">
        <v>58.7</v>
      </c>
      <c r="AA88">
        <v>62.6</v>
      </c>
      <c r="AB88">
        <v>52.5</v>
      </c>
      <c r="AC88">
        <v>41.3</v>
      </c>
      <c r="AD88">
        <v>78.3</v>
      </c>
      <c r="AE88">
        <v>74</v>
      </c>
      <c r="AF88">
        <v>54.3</v>
      </c>
      <c r="AH88" s="7">
        <f t="shared" si="10"/>
        <v>74.535483870967752</v>
      </c>
      <c r="AJ88" s="11">
        <f t="shared" ref="AJ88:AJ92" si="11">($AH$92/AH88)*100</f>
        <v>45.685103436336874</v>
      </c>
      <c r="AK88" s="14"/>
    </row>
    <row r="89" spans="1:37" x14ac:dyDescent="0.25">
      <c r="A89" t="s">
        <v>157</v>
      </c>
      <c r="B89">
        <v>46.2</v>
      </c>
      <c r="C89">
        <v>31.2</v>
      </c>
      <c r="D89">
        <v>29.8</v>
      </c>
      <c r="E89">
        <v>42</v>
      </c>
      <c r="F89">
        <v>50.2</v>
      </c>
      <c r="G89">
        <v>33.299999999999997</v>
      </c>
      <c r="H89">
        <v>47.7</v>
      </c>
      <c r="I89">
        <v>45.2</v>
      </c>
      <c r="J89">
        <v>46.3</v>
      </c>
      <c r="K89">
        <v>74.400000000000006</v>
      </c>
      <c r="L89">
        <v>112.4</v>
      </c>
      <c r="M89">
        <v>146.4</v>
      </c>
      <c r="N89">
        <v>67.099999999999994</v>
      </c>
      <c r="O89">
        <v>44.4</v>
      </c>
      <c r="P89">
        <v>42</v>
      </c>
      <c r="Q89">
        <v>58.7</v>
      </c>
      <c r="R89">
        <v>89.2</v>
      </c>
      <c r="S89">
        <v>46.4</v>
      </c>
      <c r="T89">
        <v>65.8</v>
      </c>
      <c r="U89">
        <v>73.400000000000006</v>
      </c>
      <c r="V89">
        <v>68.5</v>
      </c>
      <c r="W89">
        <v>66.2</v>
      </c>
      <c r="X89">
        <v>87.8</v>
      </c>
      <c r="Y89">
        <v>54.9</v>
      </c>
      <c r="Z89">
        <v>41.1</v>
      </c>
      <c r="AA89">
        <v>44.4</v>
      </c>
      <c r="AB89">
        <v>36.299999999999997</v>
      </c>
      <c r="AC89">
        <v>22.6</v>
      </c>
      <c r="AD89">
        <v>62.1</v>
      </c>
      <c r="AE89">
        <v>51</v>
      </c>
      <c r="AF89">
        <v>35.200000000000003</v>
      </c>
      <c r="AH89" s="7">
        <f t="shared" si="10"/>
        <v>56.845161290322579</v>
      </c>
      <c r="AJ89" s="11">
        <f t="shared" si="11"/>
        <v>59.902394733855417</v>
      </c>
      <c r="AK89" s="14"/>
    </row>
    <row r="90" spans="1:37" x14ac:dyDescent="0.25">
      <c r="A90" t="s">
        <v>158</v>
      </c>
      <c r="B90">
        <v>35.799999999999997</v>
      </c>
      <c r="C90">
        <v>23</v>
      </c>
      <c r="D90">
        <v>22.7</v>
      </c>
      <c r="E90">
        <v>44.5</v>
      </c>
      <c r="F90">
        <v>28.1</v>
      </c>
      <c r="G90">
        <v>24.8</v>
      </c>
      <c r="H90">
        <v>44.4</v>
      </c>
      <c r="I90">
        <v>37.1</v>
      </c>
      <c r="J90">
        <v>35.1</v>
      </c>
      <c r="K90">
        <v>63.3</v>
      </c>
      <c r="L90">
        <v>101.9</v>
      </c>
      <c r="M90">
        <v>141.30000000000001</v>
      </c>
      <c r="N90">
        <v>52.1</v>
      </c>
      <c r="O90">
        <v>37.299999999999997</v>
      </c>
      <c r="P90">
        <v>40.4</v>
      </c>
      <c r="Q90">
        <v>47.4</v>
      </c>
      <c r="R90">
        <v>83.7</v>
      </c>
      <c r="S90">
        <v>33.6</v>
      </c>
      <c r="T90">
        <v>61.5</v>
      </c>
      <c r="U90">
        <v>67.3</v>
      </c>
      <c r="V90">
        <v>54.2</v>
      </c>
      <c r="W90">
        <v>58.6</v>
      </c>
      <c r="X90">
        <v>77.8</v>
      </c>
      <c r="Y90">
        <v>43</v>
      </c>
      <c r="Z90">
        <v>36.1</v>
      </c>
      <c r="AA90">
        <v>32</v>
      </c>
      <c r="AB90">
        <v>29.7</v>
      </c>
      <c r="AC90">
        <v>20.8</v>
      </c>
      <c r="AD90">
        <v>54.7</v>
      </c>
      <c r="AE90">
        <v>40.700000000000003</v>
      </c>
      <c r="AF90">
        <v>26</v>
      </c>
      <c r="AH90" s="7">
        <f t="shared" si="10"/>
        <v>48.351612903225799</v>
      </c>
      <c r="AJ90" s="11">
        <f t="shared" si="11"/>
        <v>70.424978317432789</v>
      </c>
      <c r="AK90" s="14"/>
    </row>
    <row r="91" spans="1:37" x14ac:dyDescent="0.25">
      <c r="A91" t="s">
        <v>159</v>
      </c>
      <c r="B91">
        <v>31.9</v>
      </c>
      <c r="C91">
        <v>21.8</v>
      </c>
      <c r="D91">
        <v>17.7</v>
      </c>
      <c r="E91">
        <v>43.9</v>
      </c>
      <c r="F91">
        <v>26.6</v>
      </c>
      <c r="G91">
        <v>24.9</v>
      </c>
      <c r="H91">
        <v>48.3</v>
      </c>
      <c r="I91">
        <v>40.4</v>
      </c>
      <c r="J91">
        <v>35.799999999999997</v>
      </c>
      <c r="K91">
        <v>60.7</v>
      </c>
      <c r="L91">
        <v>100.9</v>
      </c>
      <c r="M91">
        <v>143.1</v>
      </c>
      <c r="N91">
        <v>50.7</v>
      </c>
      <c r="O91">
        <v>36.9</v>
      </c>
      <c r="P91">
        <v>40.5</v>
      </c>
      <c r="Q91">
        <v>45.5</v>
      </c>
      <c r="R91">
        <v>81.900000000000006</v>
      </c>
      <c r="S91">
        <v>31.5</v>
      </c>
      <c r="T91">
        <v>61.7</v>
      </c>
      <c r="U91">
        <v>65.5</v>
      </c>
      <c r="V91">
        <v>54.4</v>
      </c>
      <c r="W91">
        <v>55.4</v>
      </c>
      <c r="X91">
        <v>78.099999999999994</v>
      </c>
      <c r="Y91">
        <v>43.2</v>
      </c>
      <c r="Z91">
        <v>35.799999999999997</v>
      </c>
      <c r="AA91">
        <v>31.1</v>
      </c>
      <c r="AB91">
        <v>31.8</v>
      </c>
      <c r="AC91">
        <v>22.5</v>
      </c>
      <c r="AD91">
        <v>54</v>
      </c>
      <c r="AE91">
        <v>37.4</v>
      </c>
      <c r="AF91">
        <v>25.5</v>
      </c>
      <c r="AH91" s="7">
        <f t="shared" si="10"/>
        <v>47.722580645161294</v>
      </c>
      <c r="AJ91" s="11">
        <f t="shared" si="11"/>
        <v>71.353251318101925</v>
      </c>
      <c r="AK91" s="14"/>
    </row>
    <row r="92" spans="1:37" x14ac:dyDescent="0.25">
      <c r="A92" t="s">
        <v>160</v>
      </c>
      <c r="B92">
        <v>22.4</v>
      </c>
      <c r="C92">
        <v>14</v>
      </c>
      <c r="D92">
        <v>8.5</v>
      </c>
      <c r="E92">
        <v>34.200000000000003</v>
      </c>
      <c r="F92">
        <v>15.1</v>
      </c>
      <c r="G92">
        <v>15.8</v>
      </c>
      <c r="H92">
        <v>38.200000000000003</v>
      </c>
      <c r="I92">
        <v>36.6</v>
      </c>
      <c r="J92">
        <v>18</v>
      </c>
      <c r="K92">
        <v>37</v>
      </c>
      <c r="L92">
        <v>78.400000000000006</v>
      </c>
      <c r="M92">
        <v>124.2</v>
      </c>
      <c r="N92">
        <v>38.799999999999997</v>
      </c>
      <c r="O92">
        <v>27.3</v>
      </c>
      <c r="P92">
        <v>40.4</v>
      </c>
      <c r="Q92">
        <v>23.8</v>
      </c>
      <c r="R92">
        <v>65.099999999999994</v>
      </c>
      <c r="S92">
        <v>22.9</v>
      </c>
      <c r="T92">
        <v>48.7</v>
      </c>
      <c r="U92">
        <v>43</v>
      </c>
      <c r="V92">
        <v>34.9</v>
      </c>
      <c r="W92">
        <v>29.5</v>
      </c>
      <c r="X92">
        <v>58.7</v>
      </c>
      <c r="Y92">
        <v>34.6</v>
      </c>
      <c r="Z92">
        <v>24.5</v>
      </c>
      <c r="AA92">
        <v>17.7</v>
      </c>
      <c r="AB92">
        <v>20.100000000000001</v>
      </c>
      <c r="AC92">
        <v>7.7</v>
      </c>
      <c r="AD92">
        <v>40.9</v>
      </c>
      <c r="AE92">
        <v>26.2</v>
      </c>
      <c r="AF92">
        <v>8.4</v>
      </c>
      <c r="AH92" s="7">
        <f t="shared" si="10"/>
        <v>34.051612903225809</v>
      </c>
      <c r="AJ92" s="11">
        <f t="shared" si="11"/>
        <v>100</v>
      </c>
      <c r="AK92" s="14"/>
    </row>
    <row r="93" spans="1:37" s="4" customFormat="1" x14ac:dyDescent="0.25">
      <c r="AH93" s="8"/>
      <c r="AJ93" s="12"/>
      <c r="AK93" s="15"/>
    </row>
    <row r="94" spans="1:37" x14ac:dyDescent="0.25">
      <c r="AJ94" s="11"/>
      <c r="AK94" s="14"/>
    </row>
    <row r="95" spans="1:37" x14ac:dyDescent="0.25">
      <c r="AJ95" s="11"/>
      <c r="AK95" s="14"/>
    </row>
    <row r="96" spans="1:37" x14ac:dyDescent="0.25">
      <c r="A96" s="1" t="s">
        <v>179</v>
      </c>
      <c r="AJ96" s="11"/>
      <c r="AK96" s="14"/>
    </row>
    <row r="97" spans="1:37" x14ac:dyDescent="0.25">
      <c r="AJ97" s="11"/>
      <c r="AK97" s="14"/>
    </row>
    <row r="98" spans="1:37" x14ac:dyDescent="0.25">
      <c r="A98" t="s">
        <v>155</v>
      </c>
      <c r="B98">
        <v>608.20000000000005</v>
      </c>
      <c r="C98">
        <v>329.3</v>
      </c>
      <c r="D98">
        <v>379.6</v>
      </c>
      <c r="E98">
        <v>432.8</v>
      </c>
      <c r="F98">
        <v>478.3</v>
      </c>
      <c r="G98">
        <v>85</v>
      </c>
      <c r="H98">
        <v>197.5</v>
      </c>
      <c r="I98">
        <v>301</v>
      </c>
      <c r="J98">
        <v>886.1</v>
      </c>
      <c r="K98">
        <v>1132.0999999999999</v>
      </c>
      <c r="L98">
        <v>941.6</v>
      </c>
      <c r="M98">
        <v>1307.5</v>
      </c>
      <c r="N98">
        <v>371.9</v>
      </c>
      <c r="O98">
        <v>454.7</v>
      </c>
      <c r="P98">
        <v>275.2</v>
      </c>
      <c r="Q98">
        <v>439</v>
      </c>
      <c r="R98">
        <v>798.6</v>
      </c>
      <c r="S98">
        <v>283.8</v>
      </c>
      <c r="T98">
        <v>557</v>
      </c>
      <c r="U98">
        <v>633.70000000000005</v>
      </c>
      <c r="V98">
        <v>495.7</v>
      </c>
      <c r="W98">
        <v>724.2</v>
      </c>
      <c r="X98">
        <v>1005.9</v>
      </c>
      <c r="Y98">
        <v>408.6</v>
      </c>
      <c r="Z98">
        <v>238.1</v>
      </c>
      <c r="AA98">
        <v>341.1</v>
      </c>
      <c r="AB98">
        <v>590.70000000000005</v>
      </c>
      <c r="AC98">
        <v>944.8</v>
      </c>
      <c r="AD98">
        <v>512.5</v>
      </c>
      <c r="AE98">
        <v>408.4</v>
      </c>
      <c r="AF98">
        <v>1004</v>
      </c>
      <c r="AH98" s="7">
        <f t="shared" si="10"/>
        <v>566.67419354838717</v>
      </c>
      <c r="AJ98" s="11">
        <f>($AH$103/AH98)*100</f>
        <v>28.734153436292114</v>
      </c>
      <c r="AK98" s="13">
        <f>0.75*AJ98+0.25*AJ108</f>
        <v>28.608786007793576</v>
      </c>
    </row>
    <row r="99" spans="1:37" x14ac:dyDescent="0.25">
      <c r="A99" t="s">
        <v>156</v>
      </c>
      <c r="B99">
        <v>377.2</v>
      </c>
      <c r="C99">
        <v>243.4</v>
      </c>
      <c r="D99">
        <v>212.2</v>
      </c>
      <c r="E99">
        <v>268</v>
      </c>
      <c r="F99">
        <v>307.8</v>
      </c>
      <c r="G99">
        <v>37.5</v>
      </c>
      <c r="H99">
        <v>168.1</v>
      </c>
      <c r="I99">
        <v>208.3</v>
      </c>
      <c r="J99">
        <v>662.2</v>
      </c>
      <c r="K99">
        <v>857</v>
      </c>
      <c r="L99">
        <v>730.9</v>
      </c>
      <c r="M99">
        <v>1121.5</v>
      </c>
      <c r="N99">
        <v>348.3</v>
      </c>
      <c r="O99">
        <v>384.2</v>
      </c>
      <c r="P99">
        <v>262.8</v>
      </c>
      <c r="Q99">
        <v>373.6</v>
      </c>
      <c r="R99">
        <v>630.6</v>
      </c>
      <c r="S99">
        <v>206.4</v>
      </c>
      <c r="T99">
        <v>85.9</v>
      </c>
      <c r="U99">
        <v>448.2</v>
      </c>
      <c r="V99">
        <v>400.6</v>
      </c>
      <c r="W99">
        <v>526.5</v>
      </c>
      <c r="X99">
        <v>789.8</v>
      </c>
      <c r="Y99">
        <v>354.2</v>
      </c>
      <c r="Z99">
        <v>216.3</v>
      </c>
      <c r="AA99">
        <v>273.8</v>
      </c>
      <c r="AB99">
        <v>371.3</v>
      </c>
      <c r="AC99">
        <v>525.79999999999995</v>
      </c>
      <c r="AD99">
        <v>388</v>
      </c>
      <c r="AE99">
        <v>304.3</v>
      </c>
      <c r="AF99">
        <v>651.29999999999995</v>
      </c>
      <c r="AH99" s="7">
        <f t="shared" si="10"/>
        <v>410.83870967741922</v>
      </c>
      <c r="AJ99" s="11">
        <f t="shared" ref="AJ99:AJ103" si="12">($AH$103/AH99)*100</f>
        <v>39.633322864321627</v>
      </c>
      <c r="AK99" s="13">
        <f t="shared" ref="AK99:AK103" si="13">0.75*AJ99+0.25*AJ109</f>
        <v>40.588430265423575</v>
      </c>
    </row>
    <row r="100" spans="1:37" x14ac:dyDescent="0.25">
      <c r="A100" t="s">
        <v>157</v>
      </c>
      <c r="B100">
        <v>143</v>
      </c>
      <c r="C100">
        <v>94.9</v>
      </c>
      <c r="D100">
        <v>51.4</v>
      </c>
      <c r="E100">
        <v>121.6</v>
      </c>
      <c r="F100">
        <v>153</v>
      </c>
      <c r="G100">
        <v>1</v>
      </c>
      <c r="H100">
        <v>16.899999999999999</v>
      </c>
      <c r="I100">
        <v>86.3</v>
      </c>
      <c r="J100">
        <v>325.2</v>
      </c>
      <c r="K100">
        <v>631.79999999999995</v>
      </c>
      <c r="L100">
        <v>550</v>
      </c>
      <c r="M100">
        <v>902.5</v>
      </c>
      <c r="N100">
        <v>189.1</v>
      </c>
      <c r="O100">
        <v>210</v>
      </c>
      <c r="P100">
        <v>121</v>
      </c>
      <c r="Q100">
        <v>225.8</v>
      </c>
      <c r="R100">
        <v>453.5</v>
      </c>
      <c r="S100">
        <v>78.400000000000006</v>
      </c>
      <c r="T100">
        <v>65.8</v>
      </c>
      <c r="U100">
        <v>234.8</v>
      </c>
      <c r="V100">
        <v>189.3</v>
      </c>
      <c r="W100">
        <v>238.5</v>
      </c>
      <c r="X100">
        <v>389.4</v>
      </c>
      <c r="Y100">
        <v>243.4</v>
      </c>
      <c r="Z100">
        <v>104.5</v>
      </c>
      <c r="AA100">
        <v>175</v>
      </c>
      <c r="AB100">
        <v>131.69999999999999</v>
      </c>
      <c r="AC100">
        <v>180.8</v>
      </c>
      <c r="AD100">
        <v>252.7</v>
      </c>
      <c r="AE100">
        <v>175.7</v>
      </c>
      <c r="AF100">
        <v>204.9</v>
      </c>
      <c r="AH100" s="7">
        <f t="shared" si="10"/>
        <v>223.93225806451608</v>
      </c>
      <c r="AJ100" s="11">
        <f t="shared" si="12"/>
        <v>72.713522234546758</v>
      </c>
      <c r="AK100" s="13">
        <f t="shared" si="13"/>
        <v>68.718595879509323</v>
      </c>
    </row>
    <row r="101" spans="1:37" x14ac:dyDescent="0.25">
      <c r="A101" t="s">
        <v>158</v>
      </c>
      <c r="B101">
        <v>110.5</v>
      </c>
      <c r="C101">
        <v>59.3</v>
      </c>
      <c r="D101">
        <v>31.8</v>
      </c>
      <c r="E101">
        <v>107.6</v>
      </c>
      <c r="F101">
        <v>84.6</v>
      </c>
      <c r="G101">
        <v>0</v>
      </c>
      <c r="H101">
        <v>11.4</v>
      </c>
      <c r="I101">
        <v>59.3</v>
      </c>
      <c r="J101">
        <v>214.3</v>
      </c>
      <c r="K101">
        <v>469.4</v>
      </c>
      <c r="L101">
        <v>465.9</v>
      </c>
      <c r="M101">
        <v>877.5</v>
      </c>
      <c r="N101">
        <v>128.6</v>
      </c>
      <c r="O101">
        <v>176</v>
      </c>
      <c r="P101">
        <v>91.4</v>
      </c>
      <c r="Q101">
        <v>166.6</v>
      </c>
      <c r="R101">
        <v>440</v>
      </c>
      <c r="S101">
        <v>56.6</v>
      </c>
      <c r="T101">
        <v>61.5</v>
      </c>
      <c r="U101">
        <v>210.2</v>
      </c>
      <c r="V101">
        <v>146.19999999999999</v>
      </c>
      <c r="W101">
        <v>220.5</v>
      </c>
      <c r="X101">
        <v>366.9</v>
      </c>
      <c r="Y101">
        <v>182.8</v>
      </c>
      <c r="Z101">
        <v>51.9</v>
      </c>
      <c r="AA101">
        <v>112.5</v>
      </c>
      <c r="AB101">
        <v>60</v>
      </c>
      <c r="AC101">
        <v>169.8</v>
      </c>
      <c r="AD101">
        <v>225.9</v>
      </c>
      <c r="AE101">
        <v>143.6</v>
      </c>
      <c r="AF101">
        <v>197.8</v>
      </c>
      <c r="AH101" s="7">
        <f t="shared" si="10"/>
        <v>183.8838709677419</v>
      </c>
      <c r="AJ101" s="11">
        <f t="shared" si="12"/>
        <v>88.549926320959955</v>
      </c>
      <c r="AK101" s="13">
        <f t="shared" si="13"/>
        <v>82.975081965486282</v>
      </c>
    </row>
    <row r="102" spans="1:37" x14ac:dyDescent="0.25">
      <c r="A102" t="s">
        <v>159</v>
      </c>
      <c r="B102">
        <v>108.4</v>
      </c>
      <c r="C102">
        <v>61.3</v>
      </c>
      <c r="D102">
        <v>19</v>
      </c>
      <c r="E102">
        <v>102.9</v>
      </c>
      <c r="F102">
        <v>73.599999999999994</v>
      </c>
      <c r="G102">
        <v>0</v>
      </c>
      <c r="H102">
        <v>6.1</v>
      </c>
      <c r="I102">
        <v>53.7</v>
      </c>
      <c r="J102">
        <v>226.7</v>
      </c>
      <c r="K102">
        <v>465.9</v>
      </c>
      <c r="L102">
        <v>458.9</v>
      </c>
      <c r="M102">
        <v>875.7</v>
      </c>
      <c r="N102">
        <v>131.4</v>
      </c>
      <c r="O102">
        <v>177.3</v>
      </c>
      <c r="P102">
        <v>88.5</v>
      </c>
      <c r="Q102">
        <v>164.9</v>
      </c>
      <c r="R102">
        <v>437.2</v>
      </c>
      <c r="S102">
        <v>53.9</v>
      </c>
      <c r="T102">
        <v>61.7</v>
      </c>
      <c r="U102">
        <v>203.9</v>
      </c>
      <c r="V102">
        <v>145.4</v>
      </c>
      <c r="W102">
        <v>218.9</v>
      </c>
      <c r="X102">
        <v>362.9</v>
      </c>
      <c r="Y102">
        <v>179.9</v>
      </c>
      <c r="Z102">
        <v>45.9</v>
      </c>
      <c r="AA102">
        <v>106.3</v>
      </c>
      <c r="AB102">
        <v>94.3</v>
      </c>
      <c r="AC102">
        <v>165.3</v>
      </c>
      <c r="AD102">
        <v>220.6</v>
      </c>
      <c r="AE102">
        <v>141.6</v>
      </c>
      <c r="AF102">
        <v>222.9</v>
      </c>
      <c r="AH102" s="7">
        <f t="shared" si="10"/>
        <v>183.06451612903226</v>
      </c>
      <c r="AJ102" s="11">
        <f t="shared" si="12"/>
        <v>88.94625550660794</v>
      </c>
      <c r="AK102" s="13">
        <f t="shared" si="13"/>
        <v>83.054952572195788</v>
      </c>
    </row>
    <row r="103" spans="1:37" x14ac:dyDescent="0.25">
      <c r="A103" t="s">
        <v>160</v>
      </c>
      <c r="B103">
        <v>78.900000000000006</v>
      </c>
      <c r="C103">
        <v>31.7</v>
      </c>
      <c r="D103">
        <v>2.2000000000000002</v>
      </c>
      <c r="E103">
        <v>90.3</v>
      </c>
      <c r="F103">
        <v>46.6</v>
      </c>
      <c r="G103">
        <v>0</v>
      </c>
      <c r="H103">
        <v>0.2</v>
      </c>
      <c r="I103">
        <v>31.9</v>
      </c>
      <c r="J103">
        <v>166.6</v>
      </c>
      <c r="K103">
        <v>455.1</v>
      </c>
      <c r="L103">
        <v>438</v>
      </c>
      <c r="M103">
        <v>838.9</v>
      </c>
      <c r="N103">
        <v>99.5</v>
      </c>
      <c r="O103">
        <v>161.9</v>
      </c>
      <c r="P103">
        <v>66.8</v>
      </c>
      <c r="Q103">
        <v>143.1</v>
      </c>
      <c r="R103">
        <v>410.5</v>
      </c>
      <c r="S103">
        <v>22.6</v>
      </c>
      <c r="T103">
        <v>261.39999999999998</v>
      </c>
      <c r="U103">
        <v>181.3</v>
      </c>
      <c r="V103">
        <v>112.2</v>
      </c>
      <c r="W103">
        <v>194.8</v>
      </c>
      <c r="X103">
        <v>349.1</v>
      </c>
      <c r="Y103">
        <v>165.7</v>
      </c>
      <c r="Z103">
        <v>20.3</v>
      </c>
      <c r="AA103">
        <v>87.9</v>
      </c>
      <c r="AB103">
        <v>4.8</v>
      </c>
      <c r="AC103">
        <v>111.5</v>
      </c>
      <c r="AD103">
        <v>209.6</v>
      </c>
      <c r="AE103">
        <v>122.7</v>
      </c>
      <c r="AF103">
        <v>141.6</v>
      </c>
      <c r="AH103" s="7">
        <f t="shared" si="10"/>
        <v>162.82903225806453</v>
      </c>
      <c r="AJ103" s="11">
        <f t="shared" si="12"/>
        <v>100</v>
      </c>
      <c r="AK103" s="13">
        <f t="shared" si="13"/>
        <v>100</v>
      </c>
    </row>
    <row r="104" spans="1:37" x14ac:dyDescent="0.25">
      <c r="AH104" s="7"/>
      <c r="AJ104" s="11"/>
      <c r="AK104" s="14"/>
    </row>
    <row r="105" spans="1:37" x14ac:dyDescent="0.25">
      <c r="AH105" s="7"/>
      <c r="AJ105" s="11"/>
      <c r="AK105" s="14"/>
    </row>
    <row r="106" spans="1:37" x14ac:dyDescent="0.25">
      <c r="A106" s="3" t="s">
        <v>184</v>
      </c>
      <c r="AH106" s="7"/>
      <c r="AJ106" s="11"/>
      <c r="AK106" s="14"/>
    </row>
    <row r="107" spans="1:37" x14ac:dyDescent="0.25">
      <c r="AH107" s="7"/>
      <c r="AJ107" s="11"/>
      <c r="AK107" s="14"/>
    </row>
    <row r="108" spans="1:37" x14ac:dyDescent="0.25">
      <c r="A108" t="s">
        <v>155</v>
      </c>
      <c r="B108">
        <v>98</v>
      </c>
      <c r="C108">
        <v>81.2</v>
      </c>
      <c r="D108">
        <v>78.900000000000006</v>
      </c>
      <c r="E108">
        <v>96.1</v>
      </c>
      <c r="F108">
        <v>87.4</v>
      </c>
      <c r="G108">
        <v>54.2</v>
      </c>
      <c r="H108">
        <v>74</v>
      </c>
      <c r="I108">
        <v>90.7</v>
      </c>
      <c r="J108">
        <v>93.6</v>
      </c>
      <c r="K108">
        <v>108.8</v>
      </c>
      <c r="L108">
        <v>146</v>
      </c>
      <c r="M108">
        <v>196.6</v>
      </c>
      <c r="N108">
        <v>112</v>
      </c>
      <c r="O108">
        <v>86.7</v>
      </c>
      <c r="P108">
        <v>75.599999999999994</v>
      </c>
      <c r="Q108">
        <v>97.6</v>
      </c>
      <c r="R108">
        <v>798.6</v>
      </c>
      <c r="S108">
        <v>91.3</v>
      </c>
      <c r="T108">
        <v>111.2</v>
      </c>
      <c r="U108">
        <v>132</v>
      </c>
      <c r="V108">
        <v>113</v>
      </c>
      <c r="W108">
        <v>108.1</v>
      </c>
      <c r="X108">
        <v>128.6</v>
      </c>
      <c r="Y108">
        <v>83.9</v>
      </c>
      <c r="Z108">
        <v>79.8</v>
      </c>
      <c r="AA108">
        <v>83.7</v>
      </c>
      <c r="AB108">
        <v>75.8</v>
      </c>
      <c r="AC108">
        <v>74.599999999999994</v>
      </c>
      <c r="AD108">
        <v>108.3</v>
      </c>
      <c r="AE108">
        <v>96.1</v>
      </c>
      <c r="AF108">
        <v>78.3</v>
      </c>
      <c r="AH108" s="7">
        <f t="shared" si="10"/>
        <v>120.66774193548387</v>
      </c>
      <c r="AJ108" s="11">
        <f>($AH$113/AH108)*100</f>
        <v>28.232683722297971</v>
      </c>
      <c r="AK108" s="14"/>
    </row>
    <row r="109" spans="1:37" x14ac:dyDescent="0.25">
      <c r="A109" t="s">
        <v>156</v>
      </c>
      <c r="B109">
        <v>70</v>
      </c>
      <c r="C109">
        <v>55.6</v>
      </c>
      <c r="D109">
        <v>47.9</v>
      </c>
      <c r="E109">
        <v>69.900000000000006</v>
      </c>
      <c r="F109">
        <v>66.099999999999994</v>
      </c>
      <c r="G109">
        <v>39.5</v>
      </c>
      <c r="H109">
        <v>58.8</v>
      </c>
      <c r="I109">
        <v>71.2</v>
      </c>
      <c r="J109">
        <v>69.5</v>
      </c>
      <c r="K109">
        <v>98.4</v>
      </c>
      <c r="L109">
        <v>133.1</v>
      </c>
      <c r="M109">
        <v>162.9</v>
      </c>
      <c r="N109">
        <v>94.4</v>
      </c>
      <c r="O109">
        <v>78</v>
      </c>
      <c r="P109">
        <v>68.900000000000006</v>
      </c>
      <c r="Q109">
        <v>74.5</v>
      </c>
      <c r="R109">
        <v>108.6</v>
      </c>
      <c r="S109">
        <v>70</v>
      </c>
      <c r="T109">
        <v>88.5</v>
      </c>
      <c r="U109">
        <v>99.2</v>
      </c>
      <c r="V109">
        <v>87.9</v>
      </c>
      <c r="W109">
        <v>89.2</v>
      </c>
      <c r="X109">
        <v>116.5</v>
      </c>
      <c r="Y109">
        <v>68.599999999999994</v>
      </c>
      <c r="Z109">
        <v>62.7</v>
      </c>
      <c r="AA109">
        <v>65.5</v>
      </c>
      <c r="AB109">
        <v>52.9</v>
      </c>
      <c r="AC109">
        <v>43.6</v>
      </c>
      <c r="AD109">
        <v>83.2</v>
      </c>
      <c r="AE109">
        <v>78.400000000000006</v>
      </c>
      <c r="AF109">
        <v>56.9</v>
      </c>
      <c r="AH109" s="7">
        <f t="shared" si="10"/>
        <v>78.400000000000006</v>
      </c>
      <c r="AJ109" s="11">
        <f t="shared" ref="AJ109:AJ113" si="14">($AH$113/AH109)*100</f>
        <v>43.453752468729427</v>
      </c>
      <c r="AK109" s="14"/>
    </row>
    <row r="110" spans="1:37" x14ac:dyDescent="0.25">
      <c r="A110" t="s">
        <v>157</v>
      </c>
      <c r="B110">
        <v>44.2</v>
      </c>
      <c r="C110">
        <v>31.3</v>
      </c>
      <c r="D110">
        <v>30.4</v>
      </c>
      <c r="E110">
        <v>42.9</v>
      </c>
      <c r="F110">
        <v>54</v>
      </c>
      <c r="G110">
        <v>37.200000000000003</v>
      </c>
      <c r="H110">
        <v>53.8</v>
      </c>
      <c r="I110">
        <v>58.9</v>
      </c>
      <c r="J110">
        <v>57.3</v>
      </c>
      <c r="K110">
        <v>87.5</v>
      </c>
      <c r="L110">
        <v>118.3</v>
      </c>
      <c r="M110">
        <v>145.4</v>
      </c>
      <c r="N110">
        <v>69.8</v>
      </c>
      <c r="O110">
        <v>43.1</v>
      </c>
      <c r="P110">
        <v>48.4</v>
      </c>
      <c r="Q110">
        <v>59.6</v>
      </c>
      <c r="R110">
        <v>92.5</v>
      </c>
      <c r="S110">
        <v>50.8</v>
      </c>
      <c r="T110">
        <v>67.8</v>
      </c>
      <c r="U110">
        <v>73.8</v>
      </c>
      <c r="V110">
        <v>71.8</v>
      </c>
      <c r="W110">
        <v>70.7</v>
      </c>
      <c r="X110">
        <v>88</v>
      </c>
      <c r="Y110">
        <v>53.4</v>
      </c>
      <c r="Z110">
        <v>48.4</v>
      </c>
      <c r="AA110">
        <v>47.7</v>
      </c>
      <c r="AB110">
        <v>39.299999999999997</v>
      </c>
      <c r="AC110">
        <v>28.8</v>
      </c>
      <c r="AD110">
        <v>64.8</v>
      </c>
      <c r="AE110">
        <v>48.6</v>
      </c>
      <c r="AF110">
        <v>33</v>
      </c>
      <c r="AH110" s="7">
        <f t="shared" si="10"/>
        <v>60.048387096774185</v>
      </c>
      <c r="AJ110" s="11">
        <f t="shared" si="14"/>
        <v>56.733816814397009</v>
      </c>
      <c r="AK110" s="14"/>
    </row>
    <row r="111" spans="1:37" x14ac:dyDescent="0.25">
      <c r="A111" t="s">
        <v>158</v>
      </c>
      <c r="B111">
        <v>35</v>
      </c>
      <c r="C111">
        <v>22.6</v>
      </c>
      <c r="D111">
        <v>20.3</v>
      </c>
      <c r="E111">
        <v>42.1</v>
      </c>
      <c r="F111">
        <v>32.6</v>
      </c>
      <c r="G111">
        <v>26.2</v>
      </c>
      <c r="H111">
        <v>44.2</v>
      </c>
      <c r="I111">
        <v>40.700000000000003</v>
      </c>
      <c r="J111">
        <v>44.6</v>
      </c>
      <c r="K111">
        <v>76</v>
      </c>
      <c r="L111">
        <v>104.8</v>
      </c>
      <c r="M111">
        <v>143.4</v>
      </c>
      <c r="N111">
        <v>56.7</v>
      </c>
      <c r="O111">
        <v>39.4</v>
      </c>
      <c r="P111">
        <v>40.4</v>
      </c>
      <c r="Q111">
        <v>49</v>
      </c>
      <c r="R111">
        <v>86.9</v>
      </c>
      <c r="S111">
        <v>38.799999999999997</v>
      </c>
      <c r="T111">
        <v>64.5</v>
      </c>
      <c r="U111">
        <v>69.900000000000006</v>
      </c>
      <c r="V111">
        <v>58.4</v>
      </c>
      <c r="W111">
        <v>66.5</v>
      </c>
      <c r="X111">
        <v>82.6</v>
      </c>
      <c r="Y111">
        <v>44.6</v>
      </c>
      <c r="Z111">
        <v>39.4</v>
      </c>
      <c r="AA111">
        <v>35.5</v>
      </c>
      <c r="AB111">
        <v>42.8</v>
      </c>
      <c r="AC111">
        <v>23.2</v>
      </c>
      <c r="AD111">
        <v>55</v>
      </c>
      <c r="AE111">
        <v>41.4</v>
      </c>
      <c r="AF111">
        <v>26.6</v>
      </c>
      <c r="AH111" s="7">
        <f t="shared" si="10"/>
        <v>51.42258064516129</v>
      </c>
      <c r="AJ111" s="11">
        <f t="shared" si="14"/>
        <v>66.250548899065308</v>
      </c>
      <c r="AK111" s="14"/>
    </row>
    <row r="112" spans="1:37" x14ac:dyDescent="0.25">
      <c r="A112" t="s">
        <v>159</v>
      </c>
      <c r="B112">
        <v>32.799999999999997</v>
      </c>
      <c r="C112">
        <v>20.6</v>
      </c>
      <c r="D112">
        <v>21.6</v>
      </c>
      <c r="E112">
        <v>45</v>
      </c>
      <c r="F112">
        <v>29.1</v>
      </c>
      <c r="G112">
        <v>27.4</v>
      </c>
      <c r="H112">
        <v>50.7</v>
      </c>
      <c r="I112">
        <v>52.3</v>
      </c>
      <c r="J112">
        <v>50.8</v>
      </c>
      <c r="K112">
        <v>76.599999999999994</v>
      </c>
      <c r="L112">
        <v>105.9</v>
      </c>
      <c r="M112">
        <v>143.1</v>
      </c>
      <c r="N112">
        <v>54.6</v>
      </c>
      <c r="O112">
        <v>38.4</v>
      </c>
      <c r="P112">
        <v>42.1</v>
      </c>
      <c r="Q112">
        <v>46.1</v>
      </c>
      <c r="R112">
        <v>85.1</v>
      </c>
      <c r="S112">
        <v>38.299999999999997</v>
      </c>
      <c r="T112">
        <v>67.099999999999994</v>
      </c>
      <c r="U112">
        <v>70</v>
      </c>
      <c r="V112">
        <v>58.6</v>
      </c>
      <c r="W112">
        <v>62.1</v>
      </c>
      <c r="X112">
        <v>86.2</v>
      </c>
      <c r="Y112">
        <v>44.5</v>
      </c>
      <c r="Z112">
        <v>40.200000000000003</v>
      </c>
      <c r="AA112">
        <v>33</v>
      </c>
      <c r="AB112">
        <v>38.200000000000003</v>
      </c>
      <c r="AC112">
        <v>30.6</v>
      </c>
      <c r="AD112">
        <v>56.2</v>
      </c>
      <c r="AE112">
        <v>40.200000000000003</v>
      </c>
      <c r="AF112">
        <v>27.9</v>
      </c>
      <c r="AH112" s="7">
        <f t="shared" si="10"/>
        <v>52.106451612903221</v>
      </c>
      <c r="AJ112" s="11">
        <f t="shared" si="14"/>
        <v>65.38104376895933</v>
      </c>
      <c r="AK112" s="14"/>
    </row>
    <row r="113" spans="1:37" x14ac:dyDescent="0.25">
      <c r="A113" t="s">
        <v>160</v>
      </c>
      <c r="B113">
        <v>22.4</v>
      </c>
      <c r="C113">
        <v>14</v>
      </c>
      <c r="D113">
        <v>8.5</v>
      </c>
      <c r="E113">
        <v>34.200000000000003</v>
      </c>
      <c r="F113">
        <v>15.1</v>
      </c>
      <c r="G113">
        <v>15.8</v>
      </c>
      <c r="H113">
        <v>38.200000000000003</v>
      </c>
      <c r="I113">
        <v>36.6</v>
      </c>
      <c r="J113">
        <v>18</v>
      </c>
      <c r="K113">
        <v>37</v>
      </c>
      <c r="L113">
        <v>78.5</v>
      </c>
      <c r="M113">
        <v>124.4</v>
      </c>
      <c r="N113">
        <v>38.799999999999997</v>
      </c>
      <c r="O113">
        <v>27.3</v>
      </c>
      <c r="P113">
        <v>40.4</v>
      </c>
      <c r="Q113">
        <v>23.8</v>
      </c>
      <c r="R113">
        <v>65.099999999999994</v>
      </c>
      <c r="S113">
        <v>22.9</v>
      </c>
      <c r="T113">
        <v>48.7</v>
      </c>
      <c r="U113">
        <v>43</v>
      </c>
      <c r="V113">
        <v>34.9</v>
      </c>
      <c r="W113">
        <v>29.5</v>
      </c>
      <c r="X113">
        <v>58.7</v>
      </c>
      <c r="Y113">
        <v>34.6</v>
      </c>
      <c r="Z113">
        <v>24.5</v>
      </c>
      <c r="AA113">
        <v>17.7</v>
      </c>
      <c r="AB113">
        <v>20.100000000000001</v>
      </c>
      <c r="AC113">
        <v>7.7</v>
      </c>
      <c r="AD113">
        <v>40.9</v>
      </c>
      <c r="AE113">
        <v>26.3</v>
      </c>
      <c r="AF113">
        <v>8.5</v>
      </c>
      <c r="AH113" s="7">
        <f t="shared" si="10"/>
        <v>34.067741935483873</v>
      </c>
      <c r="AJ113" s="11">
        <f t="shared" si="14"/>
        <v>100</v>
      </c>
      <c r="AK113" s="14"/>
    </row>
    <row r="114" spans="1:37" x14ac:dyDescent="0.25">
      <c r="AJ114" s="11"/>
      <c r="AK114" s="14"/>
    </row>
    <row r="115" spans="1:37" s="4" customFormat="1" x14ac:dyDescent="0.25">
      <c r="AH115" s="8"/>
      <c r="AJ115" s="12"/>
      <c r="AK115" s="15"/>
    </row>
    <row r="116" spans="1:37" x14ac:dyDescent="0.25">
      <c r="AJ116" s="11"/>
      <c r="AK116" s="14"/>
    </row>
    <row r="117" spans="1:37" x14ac:dyDescent="0.25">
      <c r="AJ117" s="11"/>
      <c r="AK117" s="14"/>
    </row>
    <row r="118" spans="1:37" x14ac:dyDescent="0.25">
      <c r="AJ118" s="11"/>
      <c r="AK118" s="14"/>
    </row>
    <row r="119" spans="1:37" x14ac:dyDescent="0.25">
      <c r="AJ119" s="11"/>
      <c r="AK119" s="14"/>
    </row>
    <row r="120" spans="1:37" x14ac:dyDescent="0.25">
      <c r="AJ120" s="11"/>
      <c r="AK120" s="14"/>
    </row>
    <row r="121" spans="1:37" x14ac:dyDescent="0.25">
      <c r="AJ121" s="11"/>
    </row>
    <row r="122" spans="1:37" x14ac:dyDescent="0.25">
      <c r="AJ122" s="11"/>
    </row>
    <row r="123" spans="1:37" x14ac:dyDescent="0.25">
      <c r="AJ123" s="11"/>
    </row>
    <row r="124" spans="1:37" x14ac:dyDescent="0.25">
      <c r="AJ124" s="11"/>
    </row>
    <row r="132" spans="1:1" x14ac:dyDescent="0.25">
      <c r="A132" s="1"/>
    </row>
    <row r="142" spans="1:1" x14ac:dyDescent="0.25">
      <c r="A142" s="3"/>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9"/>
  <sheetViews>
    <sheetView zoomScale="80" zoomScaleNormal="80" workbookViewId="0">
      <pane xSplit="1" topLeftCell="B1" activePane="topRight" state="frozen"/>
      <selection pane="topRight" activeCell="AB21" sqref="AB21"/>
    </sheetView>
  </sheetViews>
  <sheetFormatPr baseColWidth="10" defaultRowHeight="15" x14ac:dyDescent="0.25"/>
  <cols>
    <col min="1" max="1" width="34.140625" bestFit="1" customWidth="1"/>
    <col min="34" max="34" width="11.140625" style="6"/>
    <col min="36" max="36" width="29.140625" bestFit="1" customWidth="1"/>
  </cols>
  <sheetData>
    <row r="1" spans="1:37" x14ac:dyDescent="0.25">
      <c r="B1" t="s">
        <v>0</v>
      </c>
      <c r="C1" t="s">
        <v>1</v>
      </c>
      <c r="D1" t="s">
        <v>2</v>
      </c>
      <c r="E1" t="s">
        <v>3</v>
      </c>
      <c r="F1" t="s">
        <v>4</v>
      </c>
      <c r="G1" t="s">
        <v>5</v>
      </c>
      <c r="H1" t="s">
        <v>6</v>
      </c>
      <c r="I1" t="s">
        <v>7</v>
      </c>
      <c r="J1" t="s">
        <v>8</v>
      </c>
      <c r="K1" t="s">
        <v>9</v>
      </c>
      <c r="L1" t="s">
        <v>10</v>
      </c>
      <c r="M1" t="s">
        <v>11</v>
      </c>
      <c r="N1" t="s">
        <v>12</v>
      </c>
      <c r="O1" t="s">
        <v>13</v>
      </c>
      <c r="P1" t="s">
        <v>14</v>
      </c>
      <c r="Q1" t="s">
        <v>15</v>
      </c>
      <c r="R1" t="s">
        <v>16</v>
      </c>
      <c r="S1" t="s">
        <v>17</v>
      </c>
      <c r="T1" t="s">
        <v>18</v>
      </c>
      <c r="U1" t="s">
        <v>19</v>
      </c>
      <c r="V1" t="s">
        <v>20</v>
      </c>
      <c r="W1" t="s">
        <v>21</v>
      </c>
      <c r="X1" t="s">
        <v>22</v>
      </c>
      <c r="Y1" t="s">
        <v>23</v>
      </c>
      <c r="Z1" t="s">
        <v>24</v>
      </c>
      <c r="AA1" t="s">
        <v>25</v>
      </c>
      <c r="AB1" t="s">
        <v>26</v>
      </c>
      <c r="AC1" t="s">
        <v>27</v>
      </c>
      <c r="AD1" t="s">
        <v>28</v>
      </c>
      <c r="AE1" t="s">
        <v>29</v>
      </c>
      <c r="AF1" t="s">
        <v>30</v>
      </c>
      <c r="AH1" s="6" t="s">
        <v>189</v>
      </c>
      <c r="AJ1" s="6" t="s">
        <v>235</v>
      </c>
    </row>
    <row r="2" spans="1:37" ht="12.75" customHeight="1" x14ac:dyDescent="0.25"/>
    <row r="3" spans="1:37" ht="12.75" customHeight="1" x14ac:dyDescent="0.25">
      <c r="A3" s="2" t="s">
        <v>161</v>
      </c>
    </row>
    <row r="4" spans="1:37" ht="12.75" customHeight="1" x14ac:dyDescent="0.25">
      <c r="A4" t="s">
        <v>163</v>
      </c>
      <c r="B4">
        <v>15</v>
      </c>
      <c r="C4">
        <v>15</v>
      </c>
      <c r="D4">
        <v>15</v>
      </c>
      <c r="E4">
        <v>15</v>
      </c>
      <c r="F4">
        <v>15</v>
      </c>
      <c r="G4">
        <v>15</v>
      </c>
      <c r="H4">
        <v>15</v>
      </c>
      <c r="I4">
        <v>15</v>
      </c>
      <c r="J4">
        <v>15</v>
      </c>
      <c r="K4">
        <v>15</v>
      </c>
      <c r="L4">
        <v>15</v>
      </c>
      <c r="M4">
        <v>15</v>
      </c>
      <c r="N4">
        <v>15</v>
      </c>
      <c r="O4">
        <v>15</v>
      </c>
      <c r="P4">
        <v>15</v>
      </c>
      <c r="Q4">
        <v>15</v>
      </c>
      <c r="R4">
        <v>15</v>
      </c>
      <c r="S4">
        <v>15</v>
      </c>
      <c r="T4">
        <v>15</v>
      </c>
      <c r="U4">
        <v>15</v>
      </c>
      <c r="V4">
        <v>15</v>
      </c>
      <c r="W4">
        <v>15</v>
      </c>
      <c r="X4">
        <v>15</v>
      </c>
      <c r="Y4">
        <v>15</v>
      </c>
      <c r="Z4">
        <v>15</v>
      </c>
      <c r="AA4">
        <v>15</v>
      </c>
      <c r="AB4">
        <v>15</v>
      </c>
      <c r="AC4">
        <v>15</v>
      </c>
      <c r="AD4">
        <v>15</v>
      </c>
      <c r="AE4">
        <v>15</v>
      </c>
      <c r="AF4">
        <v>15</v>
      </c>
    </row>
    <row r="5" spans="1:37" ht="12.75" customHeight="1" x14ac:dyDescent="0.25">
      <c r="A5" t="s">
        <v>162</v>
      </c>
      <c r="B5">
        <v>15</v>
      </c>
      <c r="C5">
        <v>15</v>
      </c>
      <c r="D5">
        <v>15</v>
      </c>
      <c r="E5">
        <v>15</v>
      </c>
      <c r="F5">
        <v>15</v>
      </c>
      <c r="G5">
        <v>15</v>
      </c>
      <c r="H5">
        <v>15</v>
      </c>
      <c r="I5">
        <v>15</v>
      </c>
      <c r="J5">
        <v>15</v>
      </c>
      <c r="K5">
        <v>15</v>
      </c>
      <c r="L5">
        <v>15</v>
      </c>
      <c r="M5">
        <v>15</v>
      </c>
      <c r="N5">
        <v>15</v>
      </c>
      <c r="O5">
        <v>15</v>
      </c>
      <c r="P5">
        <v>15</v>
      </c>
      <c r="Q5">
        <v>15</v>
      </c>
      <c r="R5">
        <v>15</v>
      </c>
      <c r="S5">
        <v>15</v>
      </c>
      <c r="T5">
        <v>15</v>
      </c>
      <c r="U5">
        <v>15</v>
      </c>
      <c r="V5">
        <v>15</v>
      </c>
      <c r="W5">
        <v>15</v>
      </c>
      <c r="X5">
        <v>15</v>
      </c>
      <c r="Y5">
        <v>15</v>
      </c>
      <c r="Z5">
        <v>15</v>
      </c>
      <c r="AA5">
        <v>15</v>
      </c>
      <c r="AB5">
        <v>15</v>
      </c>
      <c r="AC5">
        <v>15</v>
      </c>
      <c r="AD5">
        <v>15</v>
      </c>
      <c r="AE5">
        <v>15</v>
      </c>
      <c r="AF5">
        <v>15</v>
      </c>
    </row>
    <row r="6" spans="1:37" ht="12.75" customHeight="1" x14ac:dyDescent="0.25">
      <c r="A6" t="s">
        <v>164</v>
      </c>
      <c r="B6">
        <v>15</v>
      </c>
      <c r="C6">
        <v>15</v>
      </c>
      <c r="D6">
        <v>15</v>
      </c>
      <c r="E6">
        <v>15</v>
      </c>
      <c r="F6">
        <v>15</v>
      </c>
      <c r="G6">
        <v>15</v>
      </c>
      <c r="H6">
        <v>15</v>
      </c>
      <c r="I6">
        <v>15</v>
      </c>
      <c r="J6">
        <v>15</v>
      </c>
      <c r="K6">
        <v>15</v>
      </c>
      <c r="L6">
        <v>15</v>
      </c>
      <c r="M6">
        <v>15</v>
      </c>
      <c r="N6">
        <v>15</v>
      </c>
      <c r="O6">
        <v>15</v>
      </c>
      <c r="P6">
        <v>15</v>
      </c>
      <c r="Q6">
        <v>15</v>
      </c>
      <c r="R6">
        <v>15</v>
      </c>
      <c r="S6">
        <v>15</v>
      </c>
      <c r="T6">
        <v>15</v>
      </c>
      <c r="U6">
        <v>15</v>
      </c>
      <c r="V6">
        <v>15</v>
      </c>
      <c r="W6">
        <v>15</v>
      </c>
      <c r="X6">
        <v>15</v>
      </c>
      <c r="Y6">
        <v>15</v>
      </c>
      <c r="Z6">
        <v>15</v>
      </c>
      <c r="AA6">
        <v>15</v>
      </c>
      <c r="AB6">
        <v>15</v>
      </c>
      <c r="AC6">
        <v>15</v>
      </c>
      <c r="AD6">
        <v>15</v>
      </c>
      <c r="AE6">
        <v>15</v>
      </c>
      <c r="AF6">
        <v>15</v>
      </c>
    </row>
    <row r="7" spans="1:37" ht="12.75" customHeight="1" x14ac:dyDescent="0.25">
      <c r="A7" t="s">
        <v>165</v>
      </c>
      <c r="B7">
        <v>7</v>
      </c>
      <c r="C7">
        <v>7</v>
      </c>
      <c r="D7">
        <v>7</v>
      </c>
      <c r="E7">
        <v>7</v>
      </c>
      <c r="F7">
        <v>7</v>
      </c>
      <c r="G7">
        <v>7</v>
      </c>
      <c r="H7">
        <v>7</v>
      </c>
      <c r="I7">
        <v>7</v>
      </c>
      <c r="J7">
        <v>7</v>
      </c>
      <c r="K7">
        <v>7</v>
      </c>
      <c r="L7">
        <v>7</v>
      </c>
      <c r="M7">
        <v>7</v>
      </c>
      <c r="N7">
        <v>7</v>
      </c>
      <c r="O7">
        <v>7</v>
      </c>
      <c r="P7">
        <v>7</v>
      </c>
      <c r="Q7">
        <v>7</v>
      </c>
      <c r="R7">
        <v>7</v>
      </c>
      <c r="S7">
        <v>7</v>
      </c>
      <c r="T7">
        <v>7</v>
      </c>
      <c r="U7">
        <v>7</v>
      </c>
      <c r="V7">
        <v>7</v>
      </c>
      <c r="W7">
        <v>7</v>
      </c>
      <c r="X7">
        <v>7</v>
      </c>
      <c r="Y7">
        <v>7</v>
      </c>
      <c r="Z7">
        <v>7</v>
      </c>
      <c r="AA7">
        <v>7</v>
      </c>
      <c r="AB7">
        <v>7</v>
      </c>
      <c r="AC7">
        <v>7</v>
      </c>
      <c r="AD7">
        <v>7</v>
      </c>
      <c r="AE7">
        <v>7</v>
      </c>
      <c r="AF7">
        <v>7</v>
      </c>
    </row>
    <row r="8" spans="1:37" ht="12.75" customHeight="1" x14ac:dyDescent="0.25">
      <c r="A8" t="s">
        <v>166</v>
      </c>
      <c r="B8">
        <v>3</v>
      </c>
      <c r="C8">
        <v>3</v>
      </c>
      <c r="D8">
        <v>3</v>
      </c>
      <c r="E8">
        <v>3</v>
      </c>
      <c r="F8">
        <v>3</v>
      </c>
      <c r="G8">
        <v>3</v>
      </c>
      <c r="H8">
        <v>3</v>
      </c>
      <c r="I8">
        <v>3</v>
      </c>
      <c r="J8">
        <v>3</v>
      </c>
      <c r="K8">
        <v>3</v>
      </c>
      <c r="L8">
        <v>3</v>
      </c>
      <c r="M8">
        <v>3</v>
      </c>
      <c r="N8">
        <v>3</v>
      </c>
      <c r="O8">
        <v>3</v>
      </c>
      <c r="P8">
        <v>3</v>
      </c>
      <c r="Q8">
        <v>3</v>
      </c>
      <c r="R8">
        <v>3</v>
      </c>
      <c r="S8">
        <v>3</v>
      </c>
      <c r="T8">
        <v>3</v>
      </c>
      <c r="U8">
        <v>3</v>
      </c>
      <c r="V8">
        <v>3</v>
      </c>
      <c r="W8">
        <v>3</v>
      </c>
      <c r="X8">
        <v>3</v>
      </c>
      <c r="Y8">
        <v>3</v>
      </c>
      <c r="Z8">
        <v>3</v>
      </c>
      <c r="AA8">
        <v>3</v>
      </c>
      <c r="AB8">
        <v>3</v>
      </c>
      <c r="AC8">
        <v>3</v>
      </c>
      <c r="AD8">
        <v>3</v>
      </c>
      <c r="AE8">
        <v>3</v>
      </c>
      <c r="AF8">
        <v>3</v>
      </c>
    </row>
    <row r="9" spans="1:37" x14ac:dyDescent="0.25">
      <c r="A9" t="s">
        <v>167</v>
      </c>
      <c r="B9">
        <v>50</v>
      </c>
      <c r="C9">
        <v>50</v>
      </c>
      <c r="D9">
        <v>50</v>
      </c>
      <c r="E9">
        <v>50</v>
      </c>
      <c r="F9">
        <v>50</v>
      </c>
      <c r="G9">
        <v>50</v>
      </c>
      <c r="H9">
        <v>50</v>
      </c>
      <c r="I9">
        <v>50</v>
      </c>
      <c r="J9">
        <v>50</v>
      </c>
      <c r="K9">
        <v>50</v>
      </c>
      <c r="L9">
        <v>50</v>
      </c>
      <c r="M9">
        <v>50</v>
      </c>
      <c r="N9">
        <v>50</v>
      </c>
      <c r="O9">
        <v>50</v>
      </c>
      <c r="P9">
        <v>50</v>
      </c>
      <c r="Q9">
        <v>50</v>
      </c>
      <c r="R9">
        <v>50</v>
      </c>
      <c r="S9">
        <v>50</v>
      </c>
      <c r="T9">
        <v>50</v>
      </c>
      <c r="U9">
        <v>50</v>
      </c>
      <c r="V9">
        <v>50</v>
      </c>
      <c r="W9">
        <v>50</v>
      </c>
      <c r="X9">
        <v>50</v>
      </c>
      <c r="Y9">
        <v>50</v>
      </c>
      <c r="Z9">
        <v>50</v>
      </c>
      <c r="AA9">
        <v>50</v>
      </c>
      <c r="AB9">
        <v>50</v>
      </c>
      <c r="AC9">
        <v>50</v>
      </c>
      <c r="AD9">
        <v>50</v>
      </c>
      <c r="AE9">
        <v>50</v>
      </c>
      <c r="AF9">
        <v>50</v>
      </c>
    </row>
    <row r="10" spans="1:37" ht="21.75" customHeight="1" x14ac:dyDescent="0.25">
      <c r="A10" t="s">
        <v>168</v>
      </c>
      <c r="B10">
        <v>10</v>
      </c>
      <c r="C10">
        <v>10</v>
      </c>
      <c r="D10">
        <v>10</v>
      </c>
      <c r="E10">
        <v>10</v>
      </c>
      <c r="F10">
        <v>10</v>
      </c>
      <c r="G10">
        <v>10</v>
      </c>
      <c r="H10">
        <v>10</v>
      </c>
      <c r="I10">
        <v>10</v>
      </c>
      <c r="J10">
        <v>10</v>
      </c>
      <c r="K10">
        <v>10</v>
      </c>
      <c r="L10">
        <v>10</v>
      </c>
      <c r="M10">
        <v>10</v>
      </c>
      <c r="N10">
        <v>10</v>
      </c>
      <c r="O10">
        <v>10</v>
      </c>
      <c r="P10">
        <v>10</v>
      </c>
      <c r="Q10">
        <v>10</v>
      </c>
      <c r="R10">
        <v>10</v>
      </c>
      <c r="S10">
        <v>10</v>
      </c>
      <c r="T10">
        <v>10</v>
      </c>
      <c r="U10">
        <v>10</v>
      </c>
      <c r="V10">
        <v>10</v>
      </c>
      <c r="W10">
        <v>10</v>
      </c>
      <c r="X10">
        <v>10</v>
      </c>
      <c r="Y10">
        <v>10</v>
      </c>
      <c r="Z10">
        <v>10</v>
      </c>
      <c r="AA10">
        <v>10</v>
      </c>
      <c r="AB10">
        <v>10</v>
      </c>
      <c r="AC10">
        <v>10</v>
      </c>
      <c r="AD10">
        <v>10</v>
      </c>
      <c r="AE10">
        <v>10</v>
      </c>
      <c r="AF10">
        <v>10</v>
      </c>
    </row>
    <row r="11" spans="1:37" ht="24.75" customHeight="1" x14ac:dyDescent="0.25">
      <c r="A11" t="s">
        <v>169</v>
      </c>
      <c r="B11">
        <v>100</v>
      </c>
      <c r="C11">
        <v>100</v>
      </c>
      <c r="D11">
        <v>100</v>
      </c>
      <c r="E11">
        <v>100</v>
      </c>
      <c r="F11">
        <v>100</v>
      </c>
      <c r="G11">
        <v>100</v>
      </c>
      <c r="H11">
        <v>100</v>
      </c>
      <c r="I11">
        <v>100</v>
      </c>
      <c r="J11">
        <v>100</v>
      </c>
      <c r="K11">
        <v>100</v>
      </c>
      <c r="L11">
        <v>100</v>
      </c>
      <c r="M11">
        <v>100</v>
      </c>
      <c r="N11">
        <v>100</v>
      </c>
      <c r="O11">
        <v>100</v>
      </c>
      <c r="P11">
        <v>100</v>
      </c>
      <c r="Q11">
        <v>100</v>
      </c>
      <c r="R11">
        <v>100</v>
      </c>
      <c r="S11">
        <v>100</v>
      </c>
      <c r="T11">
        <v>100</v>
      </c>
      <c r="U11">
        <v>100</v>
      </c>
      <c r="V11">
        <v>100</v>
      </c>
      <c r="W11">
        <v>100</v>
      </c>
      <c r="X11">
        <v>100</v>
      </c>
      <c r="Y11">
        <v>100</v>
      </c>
      <c r="Z11">
        <v>100</v>
      </c>
      <c r="AA11">
        <v>100</v>
      </c>
      <c r="AB11">
        <v>100</v>
      </c>
      <c r="AC11">
        <v>100</v>
      </c>
      <c r="AD11">
        <v>100</v>
      </c>
      <c r="AE11">
        <v>100</v>
      </c>
      <c r="AF11">
        <v>100</v>
      </c>
    </row>
    <row r="12" spans="1:37" ht="24.75" customHeight="1" x14ac:dyDescent="0.25"/>
    <row r="13" spans="1:37" s="4" customFormat="1" ht="14.25" customHeight="1" x14ac:dyDescent="0.25">
      <c r="AH13" s="8"/>
    </row>
    <row r="15" spans="1:37" x14ac:dyDescent="0.25">
      <c r="A15" s="1" t="s">
        <v>170</v>
      </c>
    </row>
    <row r="16" spans="1:37" x14ac:dyDescent="0.25">
      <c r="AJ16" s="6"/>
      <c r="AK16" s="6" t="s">
        <v>236</v>
      </c>
    </row>
    <row r="17" spans="1:37" x14ac:dyDescent="0.25">
      <c r="A17" t="s">
        <v>155</v>
      </c>
      <c r="B17">
        <v>2</v>
      </c>
      <c r="C17">
        <v>2</v>
      </c>
      <c r="D17">
        <v>2</v>
      </c>
      <c r="E17">
        <v>2</v>
      </c>
      <c r="F17">
        <v>2</v>
      </c>
      <c r="G17">
        <v>2</v>
      </c>
      <c r="H17">
        <v>2</v>
      </c>
      <c r="I17">
        <v>2</v>
      </c>
      <c r="J17">
        <v>2</v>
      </c>
      <c r="K17">
        <v>2</v>
      </c>
      <c r="L17">
        <v>2</v>
      </c>
      <c r="M17">
        <v>2</v>
      </c>
      <c r="N17">
        <v>2</v>
      </c>
      <c r="O17">
        <v>2</v>
      </c>
      <c r="P17">
        <v>2</v>
      </c>
      <c r="Q17">
        <v>2</v>
      </c>
      <c r="R17">
        <v>2</v>
      </c>
      <c r="S17">
        <v>2</v>
      </c>
      <c r="T17">
        <v>2</v>
      </c>
      <c r="U17">
        <v>2</v>
      </c>
      <c r="V17">
        <v>2</v>
      </c>
      <c r="W17">
        <v>2</v>
      </c>
      <c r="X17">
        <v>2</v>
      </c>
      <c r="Y17">
        <v>2</v>
      </c>
      <c r="Z17">
        <v>2</v>
      </c>
      <c r="AA17">
        <v>2</v>
      </c>
      <c r="AB17">
        <v>2</v>
      </c>
      <c r="AC17">
        <v>2</v>
      </c>
      <c r="AD17">
        <v>2</v>
      </c>
      <c r="AE17">
        <v>2</v>
      </c>
      <c r="AF17">
        <v>2</v>
      </c>
      <c r="AH17" s="7">
        <f>AVERAGE(B17:AF17)</f>
        <v>2</v>
      </c>
      <c r="AJ17" s="6" t="s">
        <v>155</v>
      </c>
      <c r="AK17" s="30">
        <f>0.2*AH17+0.2*AH34+0.2*AH51+0.2*AH68+0.2*AH85</f>
        <v>2</v>
      </c>
    </row>
    <row r="18" spans="1:37" x14ac:dyDescent="0.25">
      <c r="A18" t="s">
        <v>156</v>
      </c>
      <c r="B18">
        <v>14.3</v>
      </c>
      <c r="C18">
        <v>15.7</v>
      </c>
      <c r="D18">
        <v>15.8</v>
      </c>
      <c r="E18">
        <v>9.3000000000000007</v>
      </c>
      <c r="F18">
        <v>6.9</v>
      </c>
      <c r="G18">
        <v>11.6</v>
      </c>
      <c r="H18">
        <v>5.2</v>
      </c>
      <c r="I18">
        <v>7.6</v>
      </c>
      <c r="J18">
        <v>6.8</v>
      </c>
      <c r="K18">
        <v>6.7</v>
      </c>
      <c r="L18">
        <v>10.9</v>
      </c>
      <c r="M18">
        <v>12.3</v>
      </c>
      <c r="N18">
        <v>9.8000000000000007</v>
      </c>
      <c r="O18">
        <v>7.6</v>
      </c>
      <c r="P18">
        <v>6.8</v>
      </c>
      <c r="Q18">
        <v>8.9</v>
      </c>
      <c r="R18">
        <v>5.8</v>
      </c>
      <c r="S18">
        <v>4.3</v>
      </c>
      <c r="T18">
        <v>9.8000000000000007</v>
      </c>
      <c r="U18">
        <v>64.5</v>
      </c>
      <c r="V18">
        <v>7.8</v>
      </c>
      <c r="W18">
        <v>11.4</v>
      </c>
      <c r="X18">
        <v>66.2</v>
      </c>
      <c r="Y18">
        <v>7.6</v>
      </c>
      <c r="Z18">
        <v>8.1999999999999993</v>
      </c>
      <c r="AA18">
        <v>7.3</v>
      </c>
      <c r="AB18">
        <v>12</v>
      </c>
      <c r="AC18">
        <v>12.1</v>
      </c>
      <c r="AD18">
        <v>5.8</v>
      </c>
      <c r="AE18">
        <v>9.6</v>
      </c>
      <c r="AF18">
        <v>3.6</v>
      </c>
      <c r="AH18" s="7">
        <f t="shared" ref="AH18:AH80" si="0">AVERAGE(B18:AF18)</f>
        <v>12.651612903225812</v>
      </c>
      <c r="AJ18" s="6" t="s">
        <v>156</v>
      </c>
      <c r="AK18" s="30">
        <f t="shared" ref="AK18:AK22" si="1">0.2*AH18+0.2*AH35+0.2*AH52+0.2*AH69+0.2*AH86</f>
        <v>12.651612903225812</v>
      </c>
    </row>
    <row r="19" spans="1:37" x14ac:dyDescent="0.25">
      <c r="A19" t="s">
        <v>157</v>
      </c>
      <c r="B19">
        <v>62.8</v>
      </c>
      <c r="C19">
        <v>50.8</v>
      </c>
      <c r="D19">
        <v>67.099999999999994</v>
      </c>
      <c r="E19">
        <v>57.5</v>
      </c>
      <c r="F19">
        <v>59.8</v>
      </c>
      <c r="G19">
        <v>74.400000000000006</v>
      </c>
      <c r="H19">
        <v>22</v>
      </c>
      <c r="I19">
        <v>33.200000000000003</v>
      </c>
      <c r="J19">
        <v>34.9</v>
      </c>
      <c r="K19">
        <v>19.5</v>
      </c>
      <c r="L19">
        <v>35.9</v>
      </c>
      <c r="M19">
        <v>35.1</v>
      </c>
      <c r="N19">
        <v>44.4</v>
      </c>
      <c r="O19">
        <v>31.3</v>
      </c>
      <c r="P19">
        <v>28.1</v>
      </c>
      <c r="Q19">
        <v>30.9</v>
      </c>
      <c r="R19">
        <v>28.8</v>
      </c>
      <c r="S19">
        <v>19.3</v>
      </c>
      <c r="T19">
        <v>27.6</v>
      </c>
      <c r="U19">
        <v>112.3</v>
      </c>
      <c r="V19">
        <v>52.2</v>
      </c>
      <c r="W19">
        <v>47.9</v>
      </c>
      <c r="X19">
        <v>98.5</v>
      </c>
      <c r="Y19">
        <v>29.6</v>
      </c>
      <c r="Z19">
        <v>53.3</v>
      </c>
      <c r="AA19">
        <v>49.7</v>
      </c>
      <c r="AB19">
        <v>60.4</v>
      </c>
      <c r="AC19">
        <v>24</v>
      </c>
      <c r="AD19">
        <v>31.5</v>
      </c>
      <c r="AE19">
        <v>36.9</v>
      </c>
      <c r="AF19">
        <v>15.3</v>
      </c>
      <c r="AH19" s="7">
        <f t="shared" si="0"/>
        <v>44.354838709677409</v>
      </c>
      <c r="AJ19" s="6" t="s">
        <v>157</v>
      </c>
      <c r="AK19" s="30">
        <f t="shared" si="1"/>
        <v>47.195483870967749</v>
      </c>
    </row>
    <row r="20" spans="1:37" x14ac:dyDescent="0.25">
      <c r="A20" t="s">
        <v>158</v>
      </c>
      <c r="B20">
        <v>92.5</v>
      </c>
      <c r="C20">
        <v>93.8</v>
      </c>
      <c r="D20">
        <v>118.9</v>
      </c>
      <c r="E20">
        <v>69.5</v>
      </c>
      <c r="F20">
        <v>65.2</v>
      </c>
      <c r="G20">
        <v>80.2</v>
      </c>
      <c r="H20">
        <v>41.1</v>
      </c>
      <c r="I20">
        <v>41.8</v>
      </c>
      <c r="J20">
        <v>37</v>
      </c>
      <c r="K20">
        <v>39.1</v>
      </c>
      <c r="L20">
        <v>56.3</v>
      </c>
      <c r="M20">
        <v>60.2</v>
      </c>
      <c r="N20">
        <v>54.7</v>
      </c>
      <c r="O20">
        <v>66.900000000000006</v>
      </c>
      <c r="P20">
        <v>50.9</v>
      </c>
      <c r="Q20">
        <v>50.4</v>
      </c>
      <c r="R20">
        <v>48</v>
      </c>
      <c r="S20">
        <v>35.200000000000003</v>
      </c>
      <c r="T20">
        <v>35.1</v>
      </c>
      <c r="U20">
        <v>33</v>
      </c>
      <c r="V20">
        <v>57.5</v>
      </c>
      <c r="W20">
        <v>64.400000000000006</v>
      </c>
      <c r="X20">
        <v>46</v>
      </c>
      <c r="Y20">
        <v>43.8</v>
      </c>
      <c r="Z20">
        <v>63.7</v>
      </c>
      <c r="AA20">
        <v>65</v>
      </c>
      <c r="AB20">
        <v>65</v>
      </c>
      <c r="AC20">
        <v>33.4</v>
      </c>
      <c r="AD20">
        <v>40.700000000000003</v>
      </c>
      <c r="AE20">
        <v>60.3</v>
      </c>
      <c r="AF20">
        <v>23.2</v>
      </c>
      <c r="AH20" s="7">
        <f t="shared" si="0"/>
        <v>55.896774193548396</v>
      </c>
      <c r="AJ20" s="6" t="s">
        <v>158</v>
      </c>
      <c r="AK20" s="30">
        <f t="shared" si="1"/>
        <v>75.732903225806453</v>
      </c>
    </row>
    <row r="21" spans="1:37" x14ac:dyDescent="0.25">
      <c r="A21" t="s">
        <v>159</v>
      </c>
      <c r="B21">
        <v>73.3</v>
      </c>
      <c r="C21">
        <v>100.6</v>
      </c>
      <c r="D21">
        <v>121.1</v>
      </c>
      <c r="E21">
        <v>84.9</v>
      </c>
      <c r="F21">
        <v>80.3</v>
      </c>
      <c r="G21">
        <v>56.8</v>
      </c>
      <c r="H21">
        <v>44.3</v>
      </c>
      <c r="I21">
        <v>58.2</v>
      </c>
      <c r="J21">
        <v>34.6</v>
      </c>
      <c r="K21">
        <v>42.5</v>
      </c>
      <c r="L21">
        <v>63.2</v>
      </c>
      <c r="M21">
        <v>64.099999999999994</v>
      </c>
      <c r="N21">
        <v>61</v>
      </c>
      <c r="O21">
        <v>68.5</v>
      </c>
      <c r="P21">
        <v>51.7</v>
      </c>
      <c r="Q21">
        <v>51.5</v>
      </c>
      <c r="R21">
        <v>43.099999999999902</v>
      </c>
      <c r="S21">
        <v>45.5</v>
      </c>
      <c r="T21">
        <v>30.9</v>
      </c>
      <c r="U21">
        <v>44.099999999999902</v>
      </c>
      <c r="V21">
        <v>64.8</v>
      </c>
      <c r="W21">
        <v>54.8</v>
      </c>
      <c r="X21">
        <v>54.5</v>
      </c>
      <c r="Y21">
        <v>47.9</v>
      </c>
      <c r="Z21">
        <v>62.2</v>
      </c>
      <c r="AA21">
        <v>91.1</v>
      </c>
      <c r="AB21">
        <v>62.699999999999903</v>
      </c>
      <c r="AC21">
        <v>31.9</v>
      </c>
      <c r="AD21">
        <v>45.4</v>
      </c>
      <c r="AE21">
        <v>55.3</v>
      </c>
      <c r="AF21">
        <v>23.4</v>
      </c>
      <c r="AH21" s="7">
        <f t="shared" si="0"/>
        <v>58.522580645161291</v>
      </c>
      <c r="AJ21" s="6" t="s">
        <v>159</v>
      </c>
      <c r="AK21" s="30">
        <f t="shared" si="1"/>
        <v>85.650322580645167</v>
      </c>
    </row>
    <row r="22" spans="1:37" x14ac:dyDescent="0.25">
      <c r="A22" t="s">
        <v>160</v>
      </c>
      <c r="B22">
        <v>350.9</v>
      </c>
      <c r="C22">
        <v>12061.300000000001</v>
      </c>
      <c r="D22">
        <v>1160.6999999999971</v>
      </c>
      <c r="E22">
        <v>639.80000000000291</v>
      </c>
      <c r="F22">
        <v>382.59999999999854</v>
      </c>
      <c r="G22">
        <v>15.099999999998545</v>
      </c>
      <c r="H22">
        <v>11.30000000000291</v>
      </c>
      <c r="I22">
        <v>1640.9000000000015</v>
      </c>
      <c r="J22">
        <v>45.400000000001455</v>
      </c>
      <c r="K22">
        <v>19.5</v>
      </c>
      <c r="L22">
        <v>45</v>
      </c>
      <c r="M22">
        <v>38.799999999999955</v>
      </c>
      <c r="N22">
        <v>322.19999999999891</v>
      </c>
      <c r="O22">
        <v>3700.1999999999989</v>
      </c>
      <c r="P22">
        <v>631.09999999999854</v>
      </c>
      <c r="Q22">
        <v>53.200000000004366</v>
      </c>
      <c r="R22">
        <v>27.799999999988358</v>
      </c>
      <c r="S22">
        <v>852</v>
      </c>
      <c r="T22">
        <v>251</v>
      </c>
      <c r="U22">
        <v>1394.8999999999942</v>
      </c>
      <c r="V22">
        <v>342</v>
      </c>
      <c r="W22">
        <v>300</v>
      </c>
      <c r="X22">
        <v>3886.9</v>
      </c>
      <c r="Y22">
        <v>1593.1999999999998</v>
      </c>
      <c r="Z22">
        <v>28470</v>
      </c>
      <c r="AA22">
        <v>1158.5999999999999</v>
      </c>
      <c r="AB22">
        <v>1158.5999999999999</v>
      </c>
      <c r="AC22">
        <v>1056.8</v>
      </c>
      <c r="AD22">
        <v>2583.0000000000073</v>
      </c>
      <c r="AE22">
        <v>639.5</v>
      </c>
      <c r="AF22">
        <v>3788.5</v>
      </c>
      <c r="AH22" s="7">
        <f t="shared" si="0"/>
        <v>2213.5741935483866</v>
      </c>
      <c r="AJ22" s="6" t="s">
        <v>160</v>
      </c>
      <c r="AK22" s="30">
        <f t="shared" si="1"/>
        <v>1770.4535483870968</v>
      </c>
    </row>
    <row r="23" spans="1:37" x14ac:dyDescent="0.25">
      <c r="AH23" s="7"/>
      <c r="AJ23" s="6"/>
      <c r="AK23" s="6"/>
    </row>
    <row r="24" spans="1:37" x14ac:dyDescent="0.25">
      <c r="AH24" s="7"/>
      <c r="AJ24" s="6"/>
      <c r="AK24" s="6"/>
    </row>
    <row r="25" spans="1:37" x14ac:dyDescent="0.25">
      <c r="A25" s="3" t="s">
        <v>171</v>
      </c>
      <c r="AH25" s="7"/>
      <c r="AJ25" s="6" t="s">
        <v>237</v>
      </c>
      <c r="AK25" s="6"/>
    </row>
    <row r="26" spans="1:37" x14ac:dyDescent="0.25">
      <c r="AH26" s="7"/>
      <c r="AJ26" s="6"/>
      <c r="AK26" s="6"/>
    </row>
    <row r="27" spans="1:37" x14ac:dyDescent="0.25">
      <c r="A27" t="s">
        <v>157</v>
      </c>
      <c r="B27">
        <v>2.6</v>
      </c>
      <c r="C27">
        <v>4.8</v>
      </c>
      <c r="D27">
        <v>4</v>
      </c>
      <c r="E27">
        <v>3.4</v>
      </c>
      <c r="F27">
        <v>2.8</v>
      </c>
      <c r="G27">
        <v>3.6</v>
      </c>
      <c r="H27">
        <v>3.6</v>
      </c>
      <c r="I27">
        <v>3.6</v>
      </c>
      <c r="J27">
        <v>3.6</v>
      </c>
      <c r="K27">
        <v>3</v>
      </c>
      <c r="L27">
        <v>2.8</v>
      </c>
      <c r="M27">
        <v>4.2</v>
      </c>
      <c r="N27">
        <v>2.8</v>
      </c>
      <c r="O27">
        <v>3.6</v>
      </c>
      <c r="P27">
        <v>2.6</v>
      </c>
      <c r="Q27">
        <v>3</v>
      </c>
      <c r="R27">
        <v>3.6</v>
      </c>
      <c r="S27">
        <v>3.6</v>
      </c>
      <c r="T27">
        <v>3.8</v>
      </c>
      <c r="U27">
        <v>3.6</v>
      </c>
      <c r="V27">
        <v>3.4</v>
      </c>
      <c r="W27">
        <v>2.4</v>
      </c>
      <c r="X27">
        <v>3.2</v>
      </c>
      <c r="Y27">
        <v>3.4</v>
      </c>
      <c r="Z27">
        <v>4.8</v>
      </c>
      <c r="AA27">
        <v>3.4</v>
      </c>
      <c r="AB27">
        <v>3.6</v>
      </c>
      <c r="AC27">
        <v>3.4</v>
      </c>
      <c r="AD27">
        <v>3.8</v>
      </c>
      <c r="AE27">
        <v>3.8</v>
      </c>
      <c r="AF27">
        <v>3.2</v>
      </c>
      <c r="AH27" s="7">
        <f t="shared" si="0"/>
        <v>3.4516129032258074</v>
      </c>
      <c r="AJ27" s="6" t="s">
        <v>157</v>
      </c>
      <c r="AK27" s="7">
        <f>0.2*AH27+0.2*AH44+0.2*AH61+0.2*AH78+0.2*AH95</f>
        <v>3.6541935483870969</v>
      </c>
    </row>
    <row r="28" spans="1:37" x14ac:dyDescent="0.25">
      <c r="A28" t="s">
        <v>158</v>
      </c>
      <c r="B28">
        <v>3</v>
      </c>
      <c r="C28">
        <v>6</v>
      </c>
      <c r="D28">
        <v>6</v>
      </c>
      <c r="E28">
        <v>3</v>
      </c>
      <c r="F28">
        <v>8</v>
      </c>
      <c r="G28">
        <v>2</v>
      </c>
      <c r="H28">
        <v>2</v>
      </c>
      <c r="I28">
        <v>4</v>
      </c>
      <c r="J28">
        <v>6</v>
      </c>
      <c r="K28">
        <v>3</v>
      </c>
      <c r="L28">
        <v>3</v>
      </c>
      <c r="M28">
        <v>7</v>
      </c>
      <c r="N28">
        <v>5</v>
      </c>
      <c r="O28">
        <v>5</v>
      </c>
      <c r="P28">
        <v>5</v>
      </c>
      <c r="Q28">
        <v>2</v>
      </c>
      <c r="R28">
        <v>4</v>
      </c>
      <c r="S28">
        <v>4</v>
      </c>
      <c r="T28">
        <v>9</v>
      </c>
      <c r="U28">
        <v>2</v>
      </c>
      <c r="V28">
        <v>3</v>
      </c>
      <c r="W28">
        <v>4</v>
      </c>
      <c r="X28">
        <v>4</v>
      </c>
      <c r="Y28">
        <v>4</v>
      </c>
      <c r="Z28">
        <v>4</v>
      </c>
      <c r="AA28">
        <v>8</v>
      </c>
      <c r="AB28">
        <v>6</v>
      </c>
      <c r="AC28">
        <v>3</v>
      </c>
      <c r="AD28">
        <v>2</v>
      </c>
      <c r="AE28">
        <v>8</v>
      </c>
      <c r="AF28">
        <v>4</v>
      </c>
      <c r="AH28" s="7">
        <f t="shared" si="0"/>
        <v>4.4838709677419351</v>
      </c>
      <c r="AJ28" s="6" t="s">
        <v>158</v>
      </c>
      <c r="AK28" s="7">
        <f t="shared" ref="AK28:AK29" si="2">0.2*AH28+0.2*AH45+0.2*AH62+0.2*AH79+0.2*AH96</f>
        <v>3.8774193548387097</v>
      </c>
    </row>
    <row r="29" spans="1:37" x14ac:dyDescent="0.25">
      <c r="A29" t="s">
        <v>159</v>
      </c>
      <c r="B29">
        <v>3</v>
      </c>
      <c r="C29">
        <v>4.2</v>
      </c>
      <c r="D29">
        <v>3.6</v>
      </c>
      <c r="E29">
        <v>3.8</v>
      </c>
      <c r="F29">
        <v>4.5999999999999996</v>
      </c>
      <c r="G29">
        <v>3.6</v>
      </c>
      <c r="H29">
        <v>3.8</v>
      </c>
      <c r="I29">
        <v>3.4</v>
      </c>
      <c r="J29">
        <v>4</v>
      </c>
      <c r="K29">
        <v>2.8</v>
      </c>
      <c r="L29">
        <v>4.2</v>
      </c>
      <c r="M29">
        <v>4.4000000000000004</v>
      </c>
      <c r="N29">
        <v>4</v>
      </c>
      <c r="O29">
        <v>3.8</v>
      </c>
      <c r="P29">
        <v>3.8</v>
      </c>
      <c r="Q29">
        <v>3.4</v>
      </c>
      <c r="R29">
        <v>3.6</v>
      </c>
      <c r="S29">
        <v>3.6</v>
      </c>
      <c r="T29">
        <v>3.8</v>
      </c>
      <c r="U29">
        <v>3.6</v>
      </c>
      <c r="V29">
        <v>3.4</v>
      </c>
      <c r="W29">
        <v>2.6</v>
      </c>
      <c r="X29">
        <v>3.2</v>
      </c>
      <c r="Y29">
        <v>4.4000000000000004</v>
      </c>
      <c r="Z29">
        <v>3.8</v>
      </c>
      <c r="AA29">
        <v>4.4000000000000004</v>
      </c>
      <c r="AB29">
        <v>3.4</v>
      </c>
      <c r="AC29">
        <v>4</v>
      </c>
      <c r="AD29">
        <v>3.4</v>
      </c>
      <c r="AE29">
        <v>5.2</v>
      </c>
      <c r="AF29">
        <v>4.2</v>
      </c>
      <c r="AH29" s="7">
        <f t="shared" si="0"/>
        <v>3.7741935483870974</v>
      </c>
      <c r="AJ29" s="6" t="s">
        <v>159</v>
      </c>
      <c r="AK29" s="7">
        <f t="shared" si="2"/>
        <v>3.6748387096774202</v>
      </c>
    </row>
    <row r="30" spans="1:37" s="4" customFormat="1" x14ac:dyDescent="0.25">
      <c r="AH30" s="9"/>
    </row>
    <row r="31" spans="1:37" x14ac:dyDescent="0.25">
      <c r="AH31" s="7"/>
    </row>
    <row r="32" spans="1:37" x14ac:dyDescent="0.25">
      <c r="A32" s="1" t="s">
        <v>177</v>
      </c>
      <c r="AH32" s="7"/>
    </row>
    <row r="33" spans="1:34" x14ac:dyDescent="0.25">
      <c r="AH33" s="7"/>
    </row>
    <row r="34" spans="1:34" x14ac:dyDescent="0.25">
      <c r="A34" t="s">
        <v>155</v>
      </c>
      <c r="B34">
        <v>2</v>
      </c>
      <c r="C34">
        <v>2</v>
      </c>
      <c r="D34">
        <v>2</v>
      </c>
      <c r="E34">
        <v>2</v>
      </c>
      <c r="F34">
        <v>2</v>
      </c>
      <c r="G34">
        <v>2</v>
      </c>
      <c r="H34">
        <v>2</v>
      </c>
      <c r="I34">
        <v>2</v>
      </c>
      <c r="J34">
        <v>2</v>
      </c>
      <c r="K34">
        <v>2</v>
      </c>
      <c r="L34">
        <v>2</v>
      </c>
      <c r="M34">
        <v>2</v>
      </c>
      <c r="N34">
        <v>2</v>
      </c>
      <c r="O34">
        <v>2</v>
      </c>
      <c r="P34">
        <v>2</v>
      </c>
      <c r="Q34">
        <v>2</v>
      </c>
      <c r="R34">
        <v>2</v>
      </c>
      <c r="S34">
        <v>2</v>
      </c>
      <c r="T34">
        <v>2</v>
      </c>
      <c r="U34">
        <v>2</v>
      </c>
      <c r="V34">
        <v>2</v>
      </c>
      <c r="W34">
        <v>2</v>
      </c>
      <c r="X34">
        <v>2</v>
      </c>
      <c r="Y34">
        <v>2</v>
      </c>
      <c r="Z34">
        <v>2</v>
      </c>
      <c r="AA34">
        <v>2</v>
      </c>
      <c r="AB34">
        <v>2</v>
      </c>
      <c r="AC34">
        <v>2</v>
      </c>
      <c r="AD34">
        <v>2</v>
      </c>
      <c r="AE34">
        <v>2</v>
      </c>
      <c r="AF34">
        <v>2</v>
      </c>
      <c r="AH34" s="7">
        <f t="shared" si="0"/>
        <v>2</v>
      </c>
    </row>
    <row r="35" spans="1:34" x14ac:dyDescent="0.25">
      <c r="A35" t="s">
        <v>156</v>
      </c>
      <c r="B35">
        <v>14.3</v>
      </c>
      <c r="C35">
        <v>15.7</v>
      </c>
      <c r="D35">
        <v>15.8</v>
      </c>
      <c r="E35">
        <v>9.3000000000000007</v>
      </c>
      <c r="F35">
        <v>6.9</v>
      </c>
      <c r="G35">
        <v>11.6</v>
      </c>
      <c r="H35">
        <v>5.2</v>
      </c>
      <c r="I35">
        <v>7.6</v>
      </c>
      <c r="J35">
        <v>6.8</v>
      </c>
      <c r="K35">
        <v>6.7</v>
      </c>
      <c r="L35">
        <v>10.9</v>
      </c>
      <c r="M35">
        <v>12.3</v>
      </c>
      <c r="N35">
        <v>9.8000000000000007</v>
      </c>
      <c r="O35">
        <v>7.6</v>
      </c>
      <c r="P35">
        <v>6.8</v>
      </c>
      <c r="Q35">
        <v>8.9</v>
      </c>
      <c r="R35">
        <v>5.8</v>
      </c>
      <c r="S35">
        <v>4.3</v>
      </c>
      <c r="T35">
        <v>9.8000000000000007</v>
      </c>
      <c r="U35">
        <v>64.5</v>
      </c>
      <c r="V35">
        <v>7.8</v>
      </c>
      <c r="W35">
        <v>11.4</v>
      </c>
      <c r="X35">
        <v>66.2</v>
      </c>
      <c r="Y35">
        <v>7.6</v>
      </c>
      <c r="Z35">
        <v>8.1999999999999993</v>
      </c>
      <c r="AA35">
        <v>7.3</v>
      </c>
      <c r="AB35">
        <v>12</v>
      </c>
      <c r="AC35">
        <v>12.1</v>
      </c>
      <c r="AD35">
        <v>5.8</v>
      </c>
      <c r="AE35">
        <v>9.6</v>
      </c>
      <c r="AF35">
        <v>3.6</v>
      </c>
      <c r="AH35" s="7">
        <f t="shared" si="0"/>
        <v>12.651612903225812</v>
      </c>
    </row>
    <row r="36" spans="1:34" x14ac:dyDescent="0.25">
      <c r="A36" t="s">
        <v>157</v>
      </c>
      <c r="B36">
        <v>57.6</v>
      </c>
      <c r="C36">
        <v>40.299999999999997</v>
      </c>
      <c r="D36">
        <v>75.599999999999994</v>
      </c>
      <c r="E36">
        <v>35.200000000000003</v>
      </c>
      <c r="F36">
        <v>24.6</v>
      </c>
      <c r="G36">
        <v>28.7</v>
      </c>
      <c r="H36">
        <v>18</v>
      </c>
      <c r="I36">
        <v>25.8</v>
      </c>
      <c r="J36">
        <v>16</v>
      </c>
      <c r="K36">
        <v>22.4</v>
      </c>
      <c r="L36">
        <v>35.700000000000003</v>
      </c>
      <c r="M36">
        <v>36.4</v>
      </c>
      <c r="N36">
        <v>41.2</v>
      </c>
      <c r="O36">
        <v>33.700000000000003</v>
      </c>
      <c r="P36">
        <v>24.1</v>
      </c>
      <c r="Q36">
        <v>32.200000000000003</v>
      </c>
      <c r="R36">
        <v>18.600000000000001</v>
      </c>
      <c r="S36">
        <v>100.7</v>
      </c>
      <c r="T36">
        <v>20.5</v>
      </c>
      <c r="U36">
        <v>21.9</v>
      </c>
      <c r="V36">
        <v>38.200000000000003</v>
      </c>
      <c r="W36">
        <v>27.1</v>
      </c>
      <c r="X36">
        <v>29.4</v>
      </c>
      <c r="Y36">
        <v>35.5</v>
      </c>
      <c r="Z36">
        <v>27.6</v>
      </c>
      <c r="AA36">
        <v>27.9</v>
      </c>
      <c r="AB36">
        <v>41.5</v>
      </c>
      <c r="AC36">
        <v>26.2</v>
      </c>
      <c r="AD36">
        <v>31</v>
      </c>
      <c r="AE36">
        <v>20.6</v>
      </c>
      <c r="AF36">
        <v>16.600000000000001</v>
      </c>
      <c r="AH36" s="7">
        <f t="shared" si="0"/>
        <v>33.251612903225812</v>
      </c>
    </row>
    <row r="37" spans="1:34" x14ac:dyDescent="0.25">
      <c r="A37" t="s">
        <v>158</v>
      </c>
      <c r="B37">
        <v>114.2</v>
      </c>
      <c r="C37">
        <v>96</v>
      </c>
      <c r="D37">
        <v>221.3</v>
      </c>
      <c r="E37">
        <v>65.5</v>
      </c>
      <c r="F37">
        <v>54.7</v>
      </c>
      <c r="G37">
        <v>45</v>
      </c>
      <c r="H37">
        <v>23</v>
      </c>
      <c r="I37">
        <v>37.5</v>
      </c>
      <c r="J37">
        <v>36.700000000000003</v>
      </c>
      <c r="K37">
        <v>41.5</v>
      </c>
      <c r="L37">
        <v>49.7</v>
      </c>
      <c r="M37">
        <v>53.6</v>
      </c>
      <c r="N37">
        <v>50.9</v>
      </c>
      <c r="O37">
        <v>55.5</v>
      </c>
      <c r="P37">
        <v>45.9</v>
      </c>
      <c r="Q37">
        <v>39</v>
      </c>
      <c r="R37">
        <v>50.5</v>
      </c>
      <c r="S37">
        <v>89</v>
      </c>
      <c r="T37">
        <v>36.6</v>
      </c>
      <c r="U37">
        <v>31.5</v>
      </c>
      <c r="V37">
        <v>52</v>
      </c>
      <c r="W37">
        <v>59.9</v>
      </c>
      <c r="X37">
        <v>49.4</v>
      </c>
      <c r="Y37">
        <v>44.9</v>
      </c>
      <c r="Z37">
        <v>66.3</v>
      </c>
      <c r="AA37">
        <v>68.900000000000006</v>
      </c>
      <c r="AB37">
        <v>45.2</v>
      </c>
      <c r="AC37">
        <v>40.6</v>
      </c>
      <c r="AD37">
        <v>45.2</v>
      </c>
      <c r="AE37">
        <v>57.4</v>
      </c>
      <c r="AF37">
        <v>30.3</v>
      </c>
      <c r="AH37" s="7">
        <f t="shared" si="0"/>
        <v>57.99032258064517</v>
      </c>
    </row>
    <row r="38" spans="1:34" x14ac:dyDescent="0.25">
      <c r="A38" t="s">
        <v>159</v>
      </c>
      <c r="B38">
        <v>124.5</v>
      </c>
      <c r="C38">
        <v>126.2</v>
      </c>
      <c r="D38">
        <v>155.69999999999999</v>
      </c>
      <c r="E38">
        <v>67.5</v>
      </c>
      <c r="F38">
        <v>63</v>
      </c>
      <c r="G38">
        <v>35.5</v>
      </c>
      <c r="H38">
        <v>25.3</v>
      </c>
      <c r="I38">
        <v>44</v>
      </c>
      <c r="J38">
        <v>53.9</v>
      </c>
      <c r="K38">
        <v>38.200000000000003</v>
      </c>
      <c r="L38">
        <v>61.9</v>
      </c>
      <c r="M38">
        <v>62.9</v>
      </c>
      <c r="N38">
        <v>57</v>
      </c>
      <c r="O38">
        <v>73.699999999999903</v>
      </c>
      <c r="P38">
        <v>50.4</v>
      </c>
      <c r="Q38">
        <v>48</v>
      </c>
      <c r="R38">
        <v>37</v>
      </c>
      <c r="S38">
        <v>105.5</v>
      </c>
      <c r="T38">
        <v>41.8</v>
      </c>
      <c r="U38">
        <v>44.099999999999902</v>
      </c>
      <c r="V38">
        <v>58.5</v>
      </c>
      <c r="W38">
        <v>74</v>
      </c>
      <c r="X38">
        <v>55.9</v>
      </c>
      <c r="Y38">
        <v>50.6</v>
      </c>
      <c r="Z38">
        <v>58.2</v>
      </c>
      <c r="AA38">
        <v>66.400000000000006</v>
      </c>
      <c r="AB38">
        <v>35.299999999999997</v>
      </c>
      <c r="AC38">
        <v>55.3</v>
      </c>
      <c r="AD38">
        <v>65.400000000000006</v>
      </c>
      <c r="AE38">
        <v>41.7</v>
      </c>
      <c r="AF38">
        <v>28.1</v>
      </c>
      <c r="AH38" s="7">
        <f t="shared" si="0"/>
        <v>61.467741935483865</v>
      </c>
    </row>
    <row r="39" spans="1:34" x14ac:dyDescent="0.25">
      <c r="A39" t="s">
        <v>160</v>
      </c>
      <c r="B39">
        <v>23.600000000000023</v>
      </c>
      <c r="C39">
        <v>48.5</v>
      </c>
      <c r="D39">
        <v>34.400000000001455</v>
      </c>
      <c r="E39">
        <v>60.19999999999709</v>
      </c>
      <c r="F39">
        <v>27.80000000000291</v>
      </c>
      <c r="G39">
        <v>19.69999999999709</v>
      </c>
      <c r="H39">
        <v>10.30000000000291</v>
      </c>
      <c r="I39">
        <v>15</v>
      </c>
      <c r="J39">
        <v>17.799999999995634</v>
      </c>
      <c r="K39">
        <v>277</v>
      </c>
      <c r="L39">
        <v>264.7</v>
      </c>
      <c r="M39">
        <v>482.10000000000014</v>
      </c>
      <c r="N39">
        <v>18</v>
      </c>
      <c r="O39">
        <v>835.5</v>
      </c>
      <c r="P39">
        <v>14.700000000004366</v>
      </c>
      <c r="Q39">
        <v>1442.3999999999942</v>
      </c>
      <c r="R39">
        <v>2357.4000000000087</v>
      </c>
      <c r="S39">
        <v>32.69999999999709</v>
      </c>
      <c r="T39">
        <v>405.39999999999418</v>
      </c>
      <c r="U39">
        <v>20.399999999994179</v>
      </c>
      <c r="V39">
        <v>42.399999999999977</v>
      </c>
      <c r="W39">
        <v>631.19999999999982</v>
      </c>
      <c r="X39">
        <v>131.09999999999945</v>
      </c>
      <c r="Y39">
        <v>4559.2</v>
      </c>
      <c r="Z39">
        <v>34.900000000001455</v>
      </c>
      <c r="AA39">
        <v>489.5</v>
      </c>
      <c r="AB39">
        <v>22.900000000001455</v>
      </c>
      <c r="AC39">
        <v>491.20000000000437</v>
      </c>
      <c r="AD39">
        <v>107.5</v>
      </c>
      <c r="AE39">
        <v>81.30000000000291</v>
      </c>
      <c r="AF39">
        <v>657.89999999999418</v>
      </c>
      <c r="AH39" s="7">
        <f t="shared" si="0"/>
        <v>440.53870967741915</v>
      </c>
    </row>
    <row r="40" spans="1:34" x14ac:dyDescent="0.25">
      <c r="AH40" s="7"/>
    </row>
    <row r="41" spans="1:34" x14ac:dyDescent="0.25">
      <c r="AH41" s="7"/>
    </row>
    <row r="42" spans="1:34" x14ac:dyDescent="0.25">
      <c r="A42" s="3" t="s">
        <v>188</v>
      </c>
      <c r="AH42" s="7"/>
    </row>
    <row r="43" spans="1:34" x14ac:dyDescent="0.25">
      <c r="AH43" s="7"/>
    </row>
    <row r="44" spans="1:34" x14ac:dyDescent="0.25">
      <c r="A44" t="s">
        <v>157</v>
      </c>
      <c r="B44">
        <v>4.4000000000000004</v>
      </c>
      <c r="C44">
        <v>4.2</v>
      </c>
      <c r="D44">
        <v>3.6</v>
      </c>
      <c r="E44">
        <v>4.2</v>
      </c>
      <c r="F44">
        <v>3.4</v>
      </c>
      <c r="G44">
        <v>3.4</v>
      </c>
      <c r="H44">
        <v>4.2</v>
      </c>
      <c r="I44">
        <v>3</v>
      </c>
      <c r="J44">
        <v>3.6</v>
      </c>
      <c r="K44">
        <v>4</v>
      </c>
      <c r="L44">
        <v>3.4</v>
      </c>
      <c r="M44">
        <v>2.8</v>
      </c>
      <c r="N44">
        <v>2.8</v>
      </c>
      <c r="O44">
        <v>3</v>
      </c>
      <c r="P44">
        <v>4.5999999999999996</v>
      </c>
      <c r="Q44">
        <v>2.2000000000000002</v>
      </c>
      <c r="R44">
        <v>3.2</v>
      </c>
      <c r="S44">
        <v>4.4000000000000004</v>
      </c>
      <c r="T44">
        <v>3</v>
      </c>
      <c r="U44">
        <v>3.4</v>
      </c>
      <c r="V44">
        <v>2.8</v>
      </c>
      <c r="W44">
        <v>3</v>
      </c>
      <c r="X44">
        <v>3.4</v>
      </c>
      <c r="Y44">
        <v>3</v>
      </c>
      <c r="Z44">
        <v>3</v>
      </c>
      <c r="AA44">
        <v>2.6</v>
      </c>
      <c r="AB44">
        <v>3.6</v>
      </c>
      <c r="AC44">
        <v>3.8</v>
      </c>
      <c r="AD44">
        <v>2.6</v>
      </c>
      <c r="AE44">
        <v>3.2</v>
      </c>
      <c r="AF44">
        <v>3</v>
      </c>
      <c r="AH44" s="7">
        <f t="shared" si="0"/>
        <v>3.3806451612903223</v>
      </c>
    </row>
    <row r="45" spans="1:34" x14ac:dyDescent="0.25">
      <c r="A45" t="s">
        <v>158</v>
      </c>
      <c r="B45">
        <v>2</v>
      </c>
      <c r="C45">
        <v>4</v>
      </c>
      <c r="D45">
        <v>2</v>
      </c>
      <c r="E45">
        <v>6</v>
      </c>
      <c r="F45">
        <v>4</v>
      </c>
      <c r="G45">
        <v>6</v>
      </c>
      <c r="H45">
        <v>9</v>
      </c>
      <c r="I45">
        <v>3</v>
      </c>
      <c r="J45">
        <v>4</v>
      </c>
      <c r="K45">
        <v>3</v>
      </c>
      <c r="L45">
        <v>2</v>
      </c>
      <c r="M45">
        <v>4</v>
      </c>
      <c r="N45">
        <v>3</v>
      </c>
      <c r="O45">
        <v>7</v>
      </c>
      <c r="P45">
        <v>7</v>
      </c>
      <c r="Q45">
        <v>2</v>
      </c>
      <c r="R45">
        <v>2</v>
      </c>
      <c r="S45">
        <v>4</v>
      </c>
      <c r="T45">
        <v>4</v>
      </c>
      <c r="U45">
        <v>3</v>
      </c>
      <c r="V45">
        <v>4</v>
      </c>
      <c r="W45">
        <v>2</v>
      </c>
      <c r="X45">
        <v>4</v>
      </c>
      <c r="Y45">
        <v>6</v>
      </c>
      <c r="Z45">
        <v>3</v>
      </c>
      <c r="AA45">
        <v>4</v>
      </c>
      <c r="AB45">
        <v>3</v>
      </c>
      <c r="AC45">
        <v>3</v>
      </c>
      <c r="AD45">
        <v>3</v>
      </c>
      <c r="AE45">
        <v>3</v>
      </c>
      <c r="AF45">
        <v>2</v>
      </c>
      <c r="AH45" s="7">
        <f t="shared" si="0"/>
        <v>3.806451612903226</v>
      </c>
    </row>
    <row r="46" spans="1:34" x14ac:dyDescent="0.25">
      <c r="A46" t="s">
        <v>159</v>
      </c>
      <c r="B46">
        <v>3</v>
      </c>
      <c r="C46">
        <v>4.4000000000000004</v>
      </c>
      <c r="D46">
        <v>3</v>
      </c>
      <c r="E46">
        <v>3.4</v>
      </c>
      <c r="F46">
        <v>2.6</v>
      </c>
      <c r="G46">
        <v>2.8</v>
      </c>
      <c r="H46">
        <v>3.2</v>
      </c>
      <c r="I46">
        <v>4</v>
      </c>
      <c r="J46">
        <v>3.4</v>
      </c>
      <c r="K46">
        <v>2.6</v>
      </c>
      <c r="L46">
        <v>2.4</v>
      </c>
      <c r="M46">
        <v>2.6</v>
      </c>
      <c r="N46">
        <v>3.6</v>
      </c>
      <c r="O46">
        <v>3</v>
      </c>
      <c r="P46">
        <v>3.8</v>
      </c>
      <c r="Q46">
        <v>2.4</v>
      </c>
      <c r="R46">
        <v>2.6</v>
      </c>
      <c r="S46">
        <v>4.2</v>
      </c>
      <c r="T46">
        <v>2.8</v>
      </c>
      <c r="U46">
        <v>3</v>
      </c>
      <c r="V46">
        <v>3.6</v>
      </c>
      <c r="W46">
        <v>3</v>
      </c>
      <c r="X46">
        <v>2</v>
      </c>
      <c r="Y46">
        <v>3.8</v>
      </c>
      <c r="Z46">
        <v>5.2</v>
      </c>
      <c r="AA46">
        <v>4.4000000000000004</v>
      </c>
      <c r="AB46">
        <v>3.8</v>
      </c>
      <c r="AC46">
        <v>2.6</v>
      </c>
      <c r="AD46">
        <v>3</v>
      </c>
      <c r="AE46">
        <v>3.4</v>
      </c>
      <c r="AF46">
        <v>4</v>
      </c>
      <c r="AH46" s="7">
        <f t="shared" si="0"/>
        <v>3.2774193548387096</v>
      </c>
    </row>
    <row r="47" spans="1:34" s="4" customFormat="1" x14ac:dyDescent="0.25">
      <c r="AH47" s="9"/>
    </row>
    <row r="48" spans="1:34" x14ac:dyDescent="0.25">
      <c r="A48" s="3"/>
      <c r="AH48" s="7"/>
    </row>
    <row r="49" spans="1:34" x14ac:dyDescent="0.25">
      <c r="A49" s="1" t="s">
        <v>176</v>
      </c>
      <c r="AH49" s="7"/>
    </row>
    <row r="50" spans="1:34" x14ac:dyDescent="0.25">
      <c r="AH50" s="7"/>
    </row>
    <row r="51" spans="1:34" x14ac:dyDescent="0.25">
      <c r="A51" t="s">
        <v>155</v>
      </c>
      <c r="B51">
        <v>2</v>
      </c>
      <c r="C51">
        <v>2</v>
      </c>
      <c r="D51">
        <v>2</v>
      </c>
      <c r="E51">
        <v>2</v>
      </c>
      <c r="F51">
        <v>2</v>
      </c>
      <c r="G51">
        <v>2</v>
      </c>
      <c r="H51">
        <v>2</v>
      </c>
      <c r="I51">
        <v>2</v>
      </c>
      <c r="J51">
        <v>2</v>
      </c>
      <c r="K51">
        <v>2</v>
      </c>
      <c r="L51">
        <v>2</v>
      </c>
      <c r="M51">
        <v>2</v>
      </c>
      <c r="N51">
        <v>2</v>
      </c>
      <c r="O51">
        <v>2</v>
      </c>
      <c r="P51">
        <v>2</v>
      </c>
      <c r="Q51">
        <v>2</v>
      </c>
      <c r="R51">
        <v>2</v>
      </c>
      <c r="S51">
        <v>2</v>
      </c>
      <c r="T51">
        <v>2</v>
      </c>
      <c r="U51">
        <v>2</v>
      </c>
      <c r="V51">
        <v>2</v>
      </c>
      <c r="W51">
        <v>2</v>
      </c>
      <c r="X51">
        <v>2</v>
      </c>
      <c r="Y51">
        <v>2</v>
      </c>
      <c r="Z51">
        <v>2</v>
      </c>
      <c r="AA51">
        <v>2</v>
      </c>
      <c r="AB51">
        <v>2</v>
      </c>
      <c r="AC51">
        <v>2</v>
      </c>
      <c r="AD51">
        <v>2</v>
      </c>
      <c r="AE51">
        <v>2</v>
      </c>
      <c r="AF51">
        <v>2</v>
      </c>
      <c r="AH51" s="7">
        <f t="shared" si="0"/>
        <v>2</v>
      </c>
    </row>
    <row r="52" spans="1:34" x14ac:dyDescent="0.25">
      <c r="A52" t="s">
        <v>156</v>
      </c>
      <c r="B52">
        <v>14.3</v>
      </c>
      <c r="C52">
        <v>15.7</v>
      </c>
      <c r="D52">
        <v>15.8</v>
      </c>
      <c r="E52">
        <v>9.3000000000000007</v>
      </c>
      <c r="F52">
        <v>6.9</v>
      </c>
      <c r="G52">
        <v>11.6</v>
      </c>
      <c r="H52">
        <v>5.2</v>
      </c>
      <c r="I52">
        <v>7.6</v>
      </c>
      <c r="J52">
        <v>6.8</v>
      </c>
      <c r="K52">
        <v>6.7</v>
      </c>
      <c r="L52">
        <v>10.9</v>
      </c>
      <c r="M52">
        <v>12.3</v>
      </c>
      <c r="N52">
        <v>9.8000000000000007</v>
      </c>
      <c r="O52">
        <v>7.6</v>
      </c>
      <c r="P52">
        <v>6.8</v>
      </c>
      <c r="Q52">
        <v>8.9</v>
      </c>
      <c r="R52">
        <v>5.8</v>
      </c>
      <c r="S52">
        <v>4.3</v>
      </c>
      <c r="T52">
        <v>9.8000000000000007</v>
      </c>
      <c r="U52">
        <v>64.5</v>
      </c>
      <c r="V52">
        <v>7.8</v>
      </c>
      <c r="W52">
        <v>11.4</v>
      </c>
      <c r="X52">
        <v>66.2</v>
      </c>
      <c r="Y52">
        <v>7.6</v>
      </c>
      <c r="Z52">
        <v>8.1999999999999993</v>
      </c>
      <c r="AA52">
        <v>7.3</v>
      </c>
      <c r="AB52">
        <v>12</v>
      </c>
      <c r="AC52">
        <v>12.1</v>
      </c>
      <c r="AD52">
        <v>5.8</v>
      </c>
      <c r="AE52">
        <v>9.6</v>
      </c>
      <c r="AF52">
        <v>3.6</v>
      </c>
      <c r="AH52" s="7">
        <f t="shared" si="0"/>
        <v>12.651612903225812</v>
      </c>
    </row>
    <row r="53" spans="1:34" x14ac:dyDescent="0.25">
      <c r="A53" t="s">
        <v>157</v>
      </c>
      <c r="B53">
        <v>59.4</v>
      </c>
      <c r="C53">
        <v>95.4</v>
      </c>
      <c r="D53">
        <v>74.099999999999994</v>
      </c>
      <c r="E53">
        <v>93.9</v>
      </c>
      <c r="F53">
        <v>88.5</v>
      </c>
      <c r="G53">
        <v>63</v>
      </c>
      <c r="H53">
        <v>26.8</v>
      </c>
      <c r="I53">
        <v>26.4</v>
      </c>
      <c r="J53">
        <v>35</v>
      </c>
      <c r="K53">
        <v>76.8</v>
      </c>
      <c r="L53">
        <v>86.4</v>
      </c>
      <c r="M53">
        <v>85.5</v>
      </c>
      <c r="N53">
        <v>45.9</v>
      </c>
      <c r="O53">
        <v>84.7</v>
      </c>
      <c r="P53">
        <v>94.2</v>
      </c>
      <c r="Q53">
        <v>89.7</v>
      </c>
      <c r="R53">
        <v>27.3</v>
      </c>
      <c r="S53">
        <v>26.6</v>
      </c>
      <c r="T53">
        <v>20.6</v>
      </c>
      <c r="U53">
        <v>110.1</v>
      </c>
      <c r="V53">
        <v>52.2</v>
      </c>
      <c r="W53">
        <v>49.6</v>
      </c>
      <c r="X53">
        <v>104.8</v>
      </c>
      <c r="Y53">
        <v>37.299999999999997</v>
      </c>
      <c r="Z53">
        <v>89.9</v>
      </c>
      <c r="AA53">
        <v>81.3</v>
      </c>
      <c r="AB53">
        <v>44.4</v>
      </c>
      <c r="AC53">
        <v>26.3</v>
      </c>
      <c r="AD53">
        <v>76.2</v>
      </c>
      <c r="AE53">
        <v>74.900000000000006</v>
      </c>
      <c r="AF53">
        <v>68.7</v>
      </c>
      <c r="AH53" s="7">
        <f t="shared" si="0"/>
        <v>65.029032258064518</v>
      </c>
    </row>
    <row r="54" spans="1:34" x14ac:dyDescent="0.25">
      <c r="A54" t="s">
        <v>158</v>
      </c>
      <c r="B54">
        <v>143.1</v>
      </c>
      <c r="C54">
        <v>210.9</v>
      </c>
      <c r="D54">
        <v>118</v>
      </c>
      <c r="E54">
        <v>140.69999999999999</v>
      </c>
      <c r="F54">
        <v>136.9</v>
      </c>
      <c r="G54">
        <v>115.1</v>
      </c>
      <c r="H54">
        <v>38.1</v>
      </c>
      <c r="I54">
        <v>65.7</v>
      </c>
      <c r="J54">
        <v>101.2</v>
      </c>
      <c r="K54">
        <v>103.6</v>
      </c>
      <c r="L54">
        <v>132.4</v>
      </c>
      <c r="M54">
        <v>128.6</v>
      </c>
      <c r="N54">
        <v>136.4</v>
      </c>
      <c r="O54">
        <v>140.19999999999999</v>
      </c>
      <c r="P54">
        <v>118</v>
      </c>
      <c r="Q54">
        <v>124.6</v>
      </c>
      <c r="R54">
        <v>58.6</v>
      </c>
      <c r="S54">
        <v>93.4</v>
      </c>
      <c r="T54">
        <v>41.4</v>
      </c>
      <c r="U54">
        <v>94.3</v>
      </c>
      <c r="V54">
        <v>74.099999999999994</v>
      </c>
      <c r="W54">
        <v>123.4</v>
      </c>
      <c r="X54">
        <v>127.9</v>
      </c>
      <c r="Y54">
        <v>65.400000000000006</v>
      </c>
      <c r="Z54">
        <v>138.19999999999999</v>
      </c>
      <c r="AA54">
        <v>134</v>
      </c>
      <c r="AB54">
        <v>70.7</v>
      </c>
      <c r="AC54">
        <v>98</v>
      </c>
      <c r="AD54">
        <v>112.6</v>
      </c>
      <c r="AE54">
        <v>129.6</v>
      </c>
      <c r="AF54">
        <v>94.7</v>
      </c>
      <c r="AH54" s="7">
        <f t="shared" si="0"/>
        <v>109.99354838709677</v>
      </c>
    </row>
    <row r="55" spans="1:34" x14ac:dyDescent="0.25">
      <c r="A55" t="s">
        <v>159</v>
      </c>
      <c r="B55">
        <v>99.1</v>
      </c>
      <c r="C55">
        <v>229.3</v>
      </c>
      <c r="D55">
        <v>128.80000000000001</v>
      </c>
      <c r="E55">
        <v>203.5</v>
      </c>
      <c r="F55">
        <v>246.7</v>
      </c>
      <c r="G55">
        <v>61.4</v>
      </c>
      <c r="H55">
        <v>58.8</v>
      </c>
      <c r="I55">
        <v>55.4</v>
      </c>
      <c r="J55">
        <v>117.69999999999899</v>
      </c>
      <c r="K55">
        <v>161.30000000000001</v>
      </c>
      <c r="L55">
        <v>196.9</v>
      </c>
      <c r="M55">
        <v>187.2</v>
      </c>
      <c r="N55">
        <v>89.9</v>
      </c>
      <c r="O55">
        <v>181.4</v>
      </c>
      <c r="P55">
        <v>127.6</v>
      </c>
      <c r="Q55">
        <v>183.4</v>
      </c>
      <c r="R55">
        <v>59.099999999999902</v>
      </c>
      <c r="S55">
        <v>111.6</v>
      </c>
      <c r="T55">
        <v>61.5</v>
      </c>
      <c r="U55">
        <v>185.2</v>
      </c>
      <c r="V55">
        <v>91.1</v>
      </c>
      <c r="W55">
        <v>83.1</v>
      </c>
      <c r="X55">
        <v>185.3</v>
      </c>
      <c r="Y55">
        <v>66.400000000000006</v>
      </c>
      <c r="Z55">
        <v>125.6</v>
      </c>
      <c r="AA55">
        <v>213</v>
      </c>
      <c r="AB55">
        <v>49.4</v>
      </c>
      <c r="AC55">
        <v>56.4</v>
      </c>
      <c r="AD55">
        <v>159.69999999999999</v>
      </c>
      <c r="AE55">
        <v>169.3</v>
      </c>
      <c r="AF55">
        <v>138.80000000000001</v>
      </c>
      <c r="AH55" s="7">
        <f t="shared" si="0"/>
        <v>131.73870967741934</v>
      </c>
    </row>
    <row r="56" spans="1:34" x14ac:dyDescent="0.25">
      <c r="A56" t="s">
        <v>160</v>
      </c>
      <c r="B56">
        <v>41.899999999999977</v>
      </c>
      <c r="C56">
        <v>8122.4999999999982</v>
      </c>
      <c r="D56">
        <v>1135.9000000000015</v>
      </c>
      <c r="E56">
        <v>945.20000000000437</v>
      </c>
      <c r="F56">
        <v>430.40000000000146</v>
      </c>
      <c r="G56">
        <v>26.200000000004366</v>
      </c>
      <c r="H56">
        <v>24.599999999998545</v>
      </c>
      <c r="I56">
        <v>664.69999999999709</v>
      </c>
      <c r="J56">
        <v>56.400000000001455</v>
      </c>
      <c r="K56">
        <v>487.60000000000582</v>
      </c>
      <c r="L56">
        <v>506.09999999999997</v>
      </c>
      <c r="M56">
        <v>1131.5</v>
      </c>
      <c r="N56">
        <v>548.20000000000073</v>
      </c>
      <c r="O56">
        <v>11105.1</v>
      </c>
      <c r="P56">
        <v>43</v>
      </c>
      <c r="Q56">
        <v>11752.600000000006</v>
      </c>
      <c r="R56">
        <v>1216.8000000000029</v>
      </c>
      <c r="S56">
        <v>528.80000000000291</v>
      </c>
      <c r="T56">
        <v>262.30000000000291</v>
      </c>
      <c r="U56">
        <v>33.100000000005821</v>
      </c>
      <c r="V56">
        <v>557.6</v>
      </c>
      <c r="W56">
        <v>1611.8000000000002</v>
      </c>
      <c r="X56">
        <v>597.20000000000073</v>
      </c>
      <c r="Y56">
        <v>6914.2000000000007</v>
      </c>
      <c r="Z56">
        <v>2222.0999999999985</v>
      </c>
      <c r="AA56">
        <v>2242.5999999999985</v>
      </c>
      <c r="AB56">
        <v>2435.3000000000029</v>
      </c>
      <c r="AC56">
        <v>978</v>
      </c>
      <c r="AD56">
        <v>43.399999999994179</v>
      </c>
      <c r="AE56">
        <v>678.39999999999418</v>
      </c>
      <c r="AF56">
        <v>2313.6999999999971</v>
      </c>
      <c r="AH56" s="7">
        <f t="shared" si="0"/>
        <v>1924.4258064516137</v>
      </c>
    </row>
    <row r="57" spans="1:34" x14ac:dyDescent="0.25">
      <c r="AH57" s="7"/>
    </row>
    <row r="58" spans="1:34" x14ac:dyDescent="0.25">
      <c r="AH58" s="7"/>
    </row>
    <row r="59" spans="1:34" x14ac:dyDescent="0.25">
      <c r="A59" s="3" t="s">
        <v>174</v>
      </c>
      <c r="AH59" s="7"/>
    </row>
    <row r="60" spans="1:34" x14ac:dyDescent="0.25">
      <c r="AH60" s="7"/>
    </row>
    <row r="61" spans="1:34" x14ac:dyDescent="0.25">
      <c r="A61" t="s">
        <v>157</v>
      </c>
      <c r="B61">
        <v>3.6</v>
      </c>
      <c r="C61">
        <v>4.4000000000000004</v>
      </c>
      <c r="D61">
        <v>4.2</v>
      </c>
      <c r="E61">
        <v>3.6</v>
      </c>
      <c r="F61">
        <v>3.4</v>
      </c>
      <c r="G61">
        <v>4.5999999999999996</v>
      </c>
      <c r="H61">
        <v>3.8</v>
      </c>
      <c r="I61">
        <v>2.8</v>
      </c>
      <c r="J61">
        <v>2.8</v>
      </c>
      <c r="K61">
        <v>7</v>
      </c>
      <c r="L61">
        <v>3.8</v>
      </c>
      <c r="M61">
        <v>3.2</v>
      </c>
      <c r="N61">
        <v>6.4</v>
      </c>
      <c r="O61">
        <v>3</v>
      </c>
      <c r="P61">
        <v>4.4000000000000004</v>
      </c>
      <c r="Q61">
        <v>6.2</v>
      </c>
      <c r="R61">
        <v>4.2</v>
      </c>
      <c r="S61">
        <v>2.4</v>
      </c>
      <c r="T61">
        <v>2.8</v>
      </c>
      <c r="U61">
        <v>2.4</v>
      </c>
      <c r="V61">
        <v>3.6</v>
      </c>
      <c r="W61">
        <v>3</v>
      </c>
      <c r="X61">
        <v>2.6</v>
      </c>
      <c r="Y61">
        <v>3.8</v>
      </c>
      <c r="Z61">
        <v>5.2</v>
      </c>
      <c r="AA61">
        <v>3</v>
      </c>
      <c r="AB61">
        <v>3.8</v>
      </c>
      <c r="AC61">
        <v>3.2</v>
      </c>
      <c r="AD61">
        <v>4.2</v>
      </c>
      <c r="AE61">
        <v>2.8</v>
      </c>
      <c r="AF61">
        <v>6.2</v>
      </c>
      <c r="AH61" s="7">
        <f t="shared" si="0"/>
        <v>3.8838709677419354</v>
      </c>
    </row>
    <row r="62" spans="1:34" x14ac:dyDescent="0.25">
      <c r="A62" t="s">
        <v>158</v>
      </c>
      <c r="B62">
        <v>2</v>
      </c>
      <c r="C62">
        <v>5</v>
      </c>
      <c r="D62">
        <v>4</v>
      </c>
      <c r="E62">
        <v>5</v>
      </c>
      <c r="F62">
        <v>4</v>
      </c>
      <c r="G62">
        <v>6</v>
      </c>
      <c r="H62">
        <v>3</v>
      </c>
      <c r="I62">
        <v>2</v>
      </c>
      <c r="J62">
        <v>3</v>
      </c>
      <c r="K62">
        <v>3</v>
      </c>
      <c r="L62">
        <v>2</v>
      </c>
      <c r="M62">
        <v>3</v>
      </c>
      <c r="N62">
        <v>2</v>
      </c>
      <c r="O62">
        <v>5</v>
      </c>
      <c r="P62">
        <v>3</v>
      </c>
      <c r="Q62">
        <v>2</v>
      </c>
      <c r="R62">
        <v>3</v>
      </c>
      <c r="S62">
        <v>5</v>
      </c>
      <c r="T62">
        <v>5</v>
      </c>
      <c r="U62">
        <v>2</v>
      </c>
      <c r="V62">
        <v>3</v>
      </c>
      <c r="W62">
        <v>3</v>
      </c>
      <c r="X62">
        <v>4</v>
      </c>
      <c r="Y62">
        <v>6</v>
      </c>
      <c r="Z62">
        <v>3</v>
      </c>
      <c r="AA62">
        <v>3</v>
      </c>
      <c r="AB62">
        <v>3</v>
      </c>
      <c r="AC62">
        <v>5</v>
      </c>
      <c r="AD62">
        <v>3</v>
      </c>
      <c r="AE62">
        <v>1</v>
      </c>
      <c r="AF62">
        <v>5</v>
      </c>
      <c r="AH62" s="7">
        <f t="shared" si="0"/>
        <v>3.4838709677419355</v>
      </c>
    </row>
    <row r="63" spans="1:34" x14ac:dyDescent="0.25">
      <c r="A63" t="s">
        <v>159</v>
      </c>
      <c r="B63">
        <v>7.4</v>
      </c>
      <c r="C63">
        <v>5</v>
      </c>
      <c r="D63">
        <v>4.2</v>
      </c>
      <c r="E63">
        <v>3.4</v>
      </c>
      <c r="F63">
        <v>2.8</v>
      </c>
      <c r="G63">
        <v>3.4</v>
      </c>
      <c r="H63">
        <v>4.4000000000000004</v>
      </c>
      <c r="I63">
        <v>4</v>
      </c>
      <c r="J63">
        <v>6</v>
      </c>
      <c r="K63">
        <v>3</v>
      </c>
      <c r="L63">
        <v>2.8</v>
      </c>
      <c r="M63">
        <v>2.2000000000000002</v>
      </c>
      <c r="N63">
        <v>3.8</v>
      </c>
      <c r="O63">
        <v>4.2</v>
      </c>
      <c r="P63">
        <v>2.8</v>
      </c>
      <c r="Q63">
        <v>2.8</v>
      </c>
      <c r="R63">
        <v>3.6</v>
      </c>
      <c r="S63">
        <v>4.5999999999999996</v>
      </c>
      <c r="T63">
        <v>3</v>
      </c>
      <c r="U63">
        <v>2.6</v>
      </c>
      <c r="V63">
        <v>3.2</v>
      </c>
      <c r="W63">
        <v>2.6</v>
      </c>
      <c r="X63">
        <v>2.8</v>
      </c>
      <c r="Y63">
        <v>4.2</v>
      </c>
      <c r="Z63">
        <v>2.8</v>
      </c>
      <c r="AA63">
        <v>4</v>
      </c>
      <c r="AB63">
        <v>4</v>
      </c>
      <c r="AC63">
        <v>4</v>
      </c>
      <c r="AD63">
        <v>5.4</v>
      </c>
      <c r="AE63">
        <v>3.2</v>
      </c>
      <c r="AF63">
        <v>5</v>
      </c>
      <c r="AH63" s="7">
        <f t="shared" si="0"/>
        <v>3.7806451612903222</v>
      </c>
    </row>
    <row r="64" spans="1:34" s="4" customFormat="1" x14ac:dyDescent="0.25">
      <c r="AH64" s="9"/>
    </row>
    <row r="65" spans="1:34" x14ac:dyDescent="0.25">
      <c r="AH65" s="7"/>
    </row>
    <row r="66" spans="1:34" x14ac:dyDescent="0.25">
      <c r="A66" s="1" t="s">
        <v>175</v>
      </c>
      <c r="AH66" s="7"/>
    </row>
    <row r="67" spans="1:34" x14ac:dyDescent="0.25">
      <c r="AH67" s="7"/>
    </row>
    <row r="68" spans="1:34" x14ac:dyDescent="0.25">
      <c r="A68" t="s">
        <v>155</v>
      </c>
      <c r="B68">
        <v>2</v>
      </c>
      <c r="C68">
        <v>2</v>
      </c>
      <c r="D68">
        <v>2</v>
      </c>
      <c r="E68">
        <v>2</v>
      </c>
      <c r="F68">
        <v>2</v>
      </c>
      <c r="G68">
        <v>2</v>
      </c>
      <c r="H68">
        <v>2</v>
      </c>
      <c r="I68">
        <v>2</v>
      </c>
      <c r="J68">
        <v>2</v>
      </c>
      <c r="K68">
        <v>2</v>
      </c>
      <c r="L68">
        <v>2</v>
      </c>
      <c r="M68">
        <v>2</v>
      </c>
      <c r="N68">
        <v>2</v>
      </c>
      <c r="O68">
        <v>2</v>
      </c>
      <c r="P68">
        <v>2</v>
      </c>
      <c r="Q68">
        <v>2</v>
      </c>
      <c r="R68">
        <v>2</v>
      </c>
      <c r="S68">
        <v>2</v>
      </c>
      <c r="T68">
        <v>2</v>
      </c>
      <c r="U68">
        <v>2</v>
      </c>
      <c r="V68">
        <v>2</v>
      </c>
      <c r="W68">
        <v>2</v>
      </c>
      <c r="X68">
        <v>2</v>
      </c>
      <c r="Y68">
        <v>2</v>
      </c>
      <c r="Z68">
        <v>2</v>
      </c>
      <c r="AA68">
        <v>2</v>
      </c>
      <c r="AB68">
        <v>2</v>
      </c>
      <c r="AC68">
        <v>2</v>
      </c>
      <c r="AD68">
        <v>2</v>
      </c>
      <c r="AE68">
        <v>2</v>
      </c>
      <c r="AF68">
        <v>2</v>
      </c>
      <c r="AH68" s="7">
        <f t="shared" si="0"/>
        <v>2</v>
      </c>
    </row>
    <row r="69" spans="1:34" x14ac:dyDescent="0.25">
      <c r="A69" t="s">
        <v>156</v>
      </c>
      <c r="B69">
        <v>14.3</v>
      </c>
      <c r="C69">
        <v>15.7</v>
      </c>
      <c r="D69">
        <v>15.8</v>
      </c>
      <c r="E69">
        <v>9.3000000000000007</v>
      </c>
      <c r="F69">
        <v>6.9</v>
      </c>
      <c r="G69">
        <v>11.6</v>
      </c>
      <c r="H69">
        <v>5.2</v>
      </c>
      <c r="I69">
        <v>7.6</v>
      </c>
      <c r="J69">
        <v>6.8</v>
      </c>
      <c r="K69">
        <v>6.7</v>
      </c>
      <c r="L69">
        <v>10.9</v>
      </c>
      <c r="M69">
        <v>12.3</v>
      </c>
      <c r="N69">
        <v>9.8000000000000007</v>
      </c>
      <c r="O69">
        <v>7.6</v>
      </c>
      <c r="P69">
        <v>6.8</v>
      </c>
      <c r="Q69">
        <v>8.9</v>
      </c>
      <c r="R69">
        <v>5.8</v>
      </c>
      <c r="S69">
        <v>4.3</v>
      </c>
      <c r="T69">
        <v>9.8000000000000007</v>
      </c>
      <c r="U69">
        <v>64.5</v>
      </c>
      <c r="V69">
        <v>7.8</v>
      </c>
      <c r="W69">
        <v>11.4</v>
      </c>
      <c r="X69">
        <v>66.2</v>
      </c>
      <c r="Y69">
        <v>7.6</v>
      </c>
      <c r="Z69">
        <v>8.1999999999999993</v>
      </c>
      <c r="AA69">
        <v>7.3</v>
      </c>
      <c r="AB69">
        <v>12</v>
      </c>
      <c r="AC69">
        <v>12.1</v>
      </c>
      <c r="AD69">
        <v>5.8</v>
      </c>
      <c r="AE69">
        <v>9.6</v>
      </c>
      <c r="AF69">
        <v>3.6</v>
      </c>
      <c r="AH69" s="7">
        <f t="shared" si="0"/>
        <v>12.651612903225812</v>
      </c>
    </row>
    <row r="70" spans="1:34" x14ac:dyDescent="0.25">
      <c r="A70" t="s">
        <v>157</v>
      </c>
      <c r="B70">
        <v>82.4</v>
      </c>
      <c r="C70">
        <v>95.2</v>
      </c>
      <c r="D70">
        <v>68</v>
      </c>
      <c r="E70">
        <v>83.7</v>
      </c>
      <c r="F70">
        <v>86.8</v>
      </c>
      <c r="G70">
        <v>62.9</v>
      </c>
      <c r="H70">
        <v>31.1</v>
      </c>
      <c r="I70">
        <v>20.9</v>
      </c>
      <c r="J70">
        <v>38.4</v>
      </c>
      <c r="K70">
        <v>77.900000000000006</v>
      </c>
      <c r="L70">
        <v>43.5</v>
      </c>
      <c r="M70">
        <v>45.4</v>
      </c>
      <c r="N70">
        <v>42.7</v>
      </c>
      <c r="O70">
        <v>32.6</v>
      </c>
      <c r="P70">
        <v>27.7</v>
      </c>
      <c r="Q70">
        <v>21.9</v>
      </c>
      <c r="R70">
        <v>25.4</v>
      </c>
      <c r="S70">
        <v>22.2</v>
      </c>
      <c r="T70">
        <v>20.2</v>
      </c>
      <c r="U70">
        <v>113.5</v>
      </c>
      <c r="V70">
        <v>50.4</v>
      </c>
      <c r="W70">
        <v>44.6</v>
      </c>
      <c r="X70">
        <v>97.8</v>
      </c>
      <c r="Y70">
        <v>37</v>
      </c>
      <c r="Z70">
        <v>29.5</v>
      </c>
      <c r="AA70">
        <v>58.4</v>
      </c>
      <c r="AB70">
        <v>42.8</v>
      </c>
      <c r="AC70">
        <v>21.1</v>
      </c>
      <c r="AD70">
        <v>39.9</v>
      </c>
      <c r="AE70">
        <v>81.599999999999994</v>
      </c>
      <c r="AF70">
        <v>68.400000000000006</v>
      </c>
      <c r="AH70" s="7">
        <f t="shared" si="0"/>
        <v>52.061290322580646</v>
      </c>
    </row>
    <row r="71" spans="1:34" x14ac:dyDescent="0.25">
      <c r="A71" t="s">
        <v>158</v>
      </c>
      <c r="B71">
        <v>138.80000000000001</v>
      </c>
      <c r="C71">
        <v>176.4</v>
      </c>
      <c r="D71">
        <v>140.19999999999999</v>
      </c>
      <c r="E71">
        <v>153.30000000000001</v>
      </c>
      <c r="F71">
        <v>140</v>
      </c>
      <c r="G71">
        <v>84.8</v>
      </c>
      <c r="H71">
        <v>46.1</v>
      </c>
      <c r="I71">
        <v>67.8</v>
      </c>
      <c r="J71">
        <v>43.5</v>
      </c>
      <c r="K71">
        <v>58.1</v>
      </c>
      <c r="L71">
        <v>72.2</v>
      </c>
      <c r="M71">
        <v>64</v>
      </c>
      <c r="N71">
        <v>127.5</v>
      </c>
      <c r="O71">
        <v>89.6</v>
      </c>
      <c r="P71">
        <v>107.6</v>
      </c>
      <c r="Q71">
        <v>61.9</v>
      </c>
      <c r="R71">
        <v>51</v>
      </c>
      <c r="S71">
        <v>82.8</v>
      </c>
      <c r="T71">
        <v>40.9</v>
      </c>
      <c r="U71">
        <v>85.6</v>
      </c>
      <c r="V71">
        <v>72.599999999999994</v>
      </c>
      <c r="W71">
        <v>78.7</v>
      </c>
      <c r="X71">
        <v>66.400000000000006</v>
      </c>
      <c r="Y71">
        <v>67.400000000000006</v>
      </c>
      <c r="Z71">
        <v>84.3</v>
      </c>
      <c r="AA71">
        <v>79.599999999999994</v>
      </c>
      <c r="AB71">
        <v>70.2</v>
      </c>
      <c r="AC71">
        <v>49.5</v>
      </c>
      <c r="AD71">
        <v>81.7</v>
      </c>
      <c r="AE71">
        <v>117</v>
      </c>
      <c r="AF71">
        <v>33.4</v>
      </c>
      <c r="AH71" s="7">
        <f t="shared" si="0"/>
        <v>84.93225806451612</v>
      </c>
    </row>
    <row r="72" spans="1:34" x14ac:dyDescent="0.25">
      <c r="A72" t="s">
        <v>159</v>
      </c>
      <c r="B72">
        <v>187.8</v>
      </c>
      <c r="C72">
        <v>262.8</v>
      </c>
      <c r="D72">
        <v>151.80000000000001</v>
      </c>
      <c r="E72">
        <v>211.2</v>
      </c>
      <c r="F72">
        <v>203.1</v>
      </c>
      <c r="G72">
        <v>65.599999999999994</v>
      </c>
      <c r="H72">
        <v>51.9</v>
      </c>
      <c r="I72">
        <v>53.3</v>
      </c>
      <c r="J72">
        <v>116.69999999999899</v>
      </c>
      <c r="K72">
        <v>111.9</v>
      </c>
      <c r="L72">
        <v>92.3</v>
      </c>
      <c r="M72">
        <v>71.2</v>
      </c>
      <c r="N72">
        <v>106.5</v>
      </c>
      <c r="O72">
        <v>130.5</v>
      </c>
      <c r="P72">
        <v>82.8</v>
      </c>
      <c r="Q72">
        <v>73.2</v>
      </c>
      <c r="R72">
        <v>79.599999999999994</v>
      </c>
      <c r="S72">
        <v>113.2</v>
      </c>
      <c r="T72">
        <v>57.3</v>
      </c>
      <c r="U72">
        <v>100.8</v>
      </c>
      <c r="V72">
        <v>91.5</v>
      </c>
      <c r="W72">
        <v>83.1</v>
      </c>
      <c r="X72">
        <v>76.099999999999994</v>
      </c>
      <c r="Y72">
        <v>117.6</v>
      </c>
      <c r="Z72">
        <v>77</v>
      </c>
      <c r="AA72">
        <v>86.6</v>
      </c>
      <c r="AB72">
        <v>59.7</v>
      </c>
      <c r="AC72">
        <v>38.9</v>
      </c>
      <c r="AD72">
        <v>56</v>
      </c>
      <c r="AE72">
        <v>114.4</v>
      </c>
      <c r="AF72">
        <v>33.200000000000003</v>
      </c>
      <c r="AH72" s="7">
        <f t="shared" si="0"/>
        <v>101.85806451612901</v>
      </c>
    </row>
    <row r="73" spans="1:34" x14ac:dyDescent="0.25">
      <c r="A73" t="s">
        <v>160</v>
      </c>
      <c r="B73">
        <v>104.80000000000007</v>
      </c>
      <c r="C73">
        <v>12392</v>
      </c>
      <c r="D73">
        <v>2064.8000000000029</v>
      </c>
      <c r="E73">
        <v>764.29999999999563</v>
      </c>
      <c r="F73">
        <v>349.29999999999563</v>
      </c>
      <c r="G73">
        <v>72.900000000001455</v>
      </c>
      <c r="H73">
        <v>23.599999999998545</v>
      </c>
      <c r="I73">
        <v>1294.6999999999971</v>
      </c>
      <c r="J73">
        <v>63.599999999998545</v>
      </c>
      <c r="K73">
        <v>342.59999999999127</v>
      </c>
      <c r="L73">
        <v>673.60000000000014</v>
      </c>
      <c r="M73">
        <v>5719.2</v>
      </c>
      <c r="N73">
        <v>500.60000000000036</v>
      </c>
      <c r="O73">
        <v>11780.5</v>
      </c>
      <c r="P73">
        <v>2291.7999999999956</v>
      </c>
      <c r="Q73">
        <v>11751.099999999991</v>
      </c>
      <c r="R73">
        <v>477.59999999999127</v>
      </c>
      <c r="S73">
        <v>634.60000000000582</v>
      </c>
      <c r="T73">
        <v>412.69999999999709</v>
      </c>
      <c r="U73">
        <v>206</v>
      </c>
      <c r="V73">
        <v>642</v>
      </c>
      <c r="W73">
        <v>1388.5</v>
      </c>
      <c r="X73">
        <v>136.19999999999982</v>
      </c>
      <c r="Y73">
        <v>11430.5</v>
      </c>
      <c r="Z73">
        <v>5204.0999999999985</v>
      </c>
      <c r="AA73">
        <v>1218.8000000000029</v>
      </c>
      <c r="AB73">
        <v>2376.6999999999971</v>
      </c>
      <c r="AC73">
        <v>213.80000000000291</v>
      </c>
      <c r="AD73">
        <v>276</v>
      </c>
      <c r="AE73">
        <v>227.80000000000291</v>
      </c>
      <c r="AF73">
        <v>872.5</v>
      </c>
      <c r="AH73" s="7">
        <f t="shared" si="0"/>
        <v>2448.6193548387082</v>
      </c>
    </row>
    <row r="74" spans="1:34" x14ac:dyDescent="0.25">
      <c r="AH74" s="7"/>
    </row>
    <row r="75" spans="1:34" x14ac:dyDescent="0.25">
      <c r="AH75" s="7"/>
    </row>
    <row r="76" spans="1:34" x14ac:dyDescent="0.25">
      <c r="A76" s="3" t="s">
        <v>172</v>
      </c>
      <c r="AH76" s="7"/>
    </row>
    <row r="77" spans="1:34" x14ac:dyDescent="0.25">
      <c r="AH77" s="7"/>
    </row>
    <row r="78" spans="1:34" x14ac:dyDescent="0.25">
      <c r="A78" t="s">
        <v>157</v>
      </c>
      <c r="B78">
        <v>2.4</v>
      </c>
      <c r="C78">
        <v>7.4</v>
      </c>
      <c r="D78">
        <v>4.2</v>
      </c>
      <c r="E78">
        <v>4.2</v>
      </c>
      <c r="F78">
        <v>3.8</v>
      </c>
      <c r="G78">
        <v>5</v>
      </c>
      <c r="H78">
        <v>3.4</v>
      </c>
      <c r="I78">
        <v>4</v>
      </c>
      <c r="J78">
        <v>2.8</v>
      </c>
      <c r="K78">
        <v>3.4</v>
      </c>
      <c r="L78">
        <v>3.4</v>
      </c>
      <c r="M78">
        <v>6.8</v>
      </c>
      <c r="N78">
        <v>2.6</v>
      </c>
      <c r="O78">
        <v>3.4</v>
      </c>
      <c r="P78">
        <v>4.5999999999999996</v>
      </c>
      <c r="Q78">
        <v>6</v>
      </c>
      <c r="R78">
        <v>3.6</v>
      </c>
      <c r="S78">
        <v>2.6</v>
      </c>
      <c r="T78">
        <v>4</v>
      </c>
      <c r="U78">
        <v>3.8</v>
      </c>
      <c r="V78">
        <v>4</v>
      </c>
      <c r="W78">
        <v>2.6</v>
      </c>
      <c r="X78">
        <v>2.8</v>
      </c>
      <c r="Y78">
        <v>3.8</v>
      </c>
      <c r="Z78">
        <v>5.4</v>
      </c>
      <c r="AA78">
        <v>3.2</v>
      </c>
      <c r="AB78">
        <v>4.2</v>
      </c>
      <c r="AC78">
        <v>3.8</v>
      </c>
      <c r="AD78">
        <v>3.6</v>
      </c>
      <c r="AE78">
        <v>2.8</v>
      </c>
      <c r="AF78">
        <v>3.4</v>
      </c>
      <c r="AH78" s="7">
        <f t="shared" si="0"/>
        <v>3.9032258064516121</v>
      </c>
    </row>
    <row r="79" spans="1:34" x14ac:dyDescent="0.25">
      <c r="A79" t="s">
        <v>158</v>
      </c>
      <c r="B79">
        <v>4</v>
      </c>
      <c r="C79">
        <v>3</v>
      </c>
      <c r="D79">
        <v>2</v>
      </c>
      <c r="E79">
        <v>3</v>
      </c>
      <c r="F79">
        <v>4</v>
      </c>
      <c r="G79">
        <v>2</v>
      </c>
      <c r="H79">
        <v>3</v>
      </c>
      <c r="I79">
        <v>2</v>
      </c>
      <c r="J79">
        <v>2</v>
      </c>
      <c r="K79">
        <v>3</v>
      </c>
      <c r="L79">
        <v>3</v>
      </c>
      <c r="M79">
        <v>3</v>
      </c>
      <c r="N79">
        <v>3</v>
      </c>
      <c r="O79">
        <v>3</v>
      </c>
      <c r="P79">
        <v>3</v>
      </c>
      <c r="Q79">
        <v>3</v>
      </c>
      <c r="R79">
        <v>4</v>
      </c>
      <c r="S79">
        <v>3</v>
      </c>
      <c r="T79">
        <v>7</v>
      </c>
      <c r="U79">
        <v>3</v>
      </c>
      <c r="V79">
        <v>3</v>
      </c>
      <c r="W79">
        <v>3</v>
      </c>
      <c r="X79">
        <v>3</v>
      </c>
      <c r="Y79">
        <v>3</v>
      </c>
      <c r="Z79">
        <v>4</v>
      </c>
      <c r="AA79">
        <v>3</v>
      </c>
      <c r="AB79">
        <v>5</v>
      </c>
      <c r="AC79">
        <v>9</v>
      </c>
      <c r="AD79">
        <v>5</v>
      </c>
      <c r="AE79">
        <v>2</v>
      </c>
      <c r="AF79">
        <v>6</v>
      </c>
      <c r="AH79" s="7">
        <f t="shared" si="0"/>
        <v>3.5161290322580645</v>
      </c>
    </row>
    <row r="80" spans="1:34" x14ac:dyDescent="0.25">
      <c r="A80" t="s">
        <v>159</v>
      </c>
      <c r="B80">
        <v>3.2</v>
      </c>
      <c r="C80">
        <v>4.2</v>
      </c>
      <c r="D80">
        <v>4.5999999999999996</v>
      </c>
      <c r="E80">
        <v>4.2</v>
      </c>
      <c r="F80">
        <v>3.2</v>
      </c>
      <c r="G80">
        <v>3.6</v>
      </c>
      <c r="H80">
        <v>3.4</v>
      </c>
      <c r="I80">
        <v>3.8</v>
      </c>
      <c r="J80">
        <v>3.4</v>
      </c>
      <c r="K80">
        <v>2.2000000000000002</v>
      </c>
      <c r="L80">
        <v>2.8</v>
      </c>
      <c r="M80">
        <v>2.8</v>
      </c>
      <c r="N80">
        <v>3</v>
      </c>
      <c r="O80">
        <v>3.2</v>
      </c>
      <c r="P80">
        <v>3.6</v>
      </c>
      <c r="Q80">
        <v>3</v>
      </c>
      <c r="R80">
        <v>3.6</v>
      </c>
      <c r="S80">
        <v>4</v>
      </c>
      <c r="T80">
        <v>3.4</v>
      </c>
      <c r="U80">
        <v>2.8</v>
      </c>
      <c r="V80">
        <v>4.2</v>
      </c>
      <c r="W80">
        <v>3</v>
      </c>
      <c r="X80">
        <v>3.2</v>
      </c>
      <c r="Y80">
        <v>3.4</v>
      </c>
      <c r="Z80">
        <v>3.6</v>
      </c>
      <c r="AA80">
        <v>4.2</v>
      </c>
      <c r="AB80">
        <v>3.8</v>
      </c>
      <c r="AC80">
        <v>4.2</v>
      </c>
      <c r="AD80">
        <v>4</v>
      </c>
      <c r="AE80">
        <v>3.8</v>
      </c>
      <c r="AF80">
        <v>7.8</v>
      </c>
      <c r="AH80" s="7">
        <f t="shared" si="0"/>
        <v>3.6516129032258067</v>
      </c>
    </row>
    <row r="81" spans="1:34" s="4" customFormat="1" x14ac:dyDescent="0.25">
      <c r="AH81" s="9"/>
    </row>
    <row r="82" spans="1:34" x14ac:dyDescent="0.25">
      <c r="AH82" s="7"/>
    </row>
    <row r="83" spans="1:34" x14ac:dyDescent="0.25">
      <c r="A83" s="1" t="s">
        <v>177</v>
      </c>
      <c r="AH83" s="7"/>
    </row>
    <row r="84" spans="1:34" x14ac:dyDescent="0.25">
      <c r="AH84" s="7"/>
    </row>
    <row r="85" spans="1:34" x14ac:dyDescent="0.25">
      <c r="A85" t="s">
        <v>155</v>
      </c>
      <c r="B85">
        <v>2</v>
      </c>
      <c r="C85">
        <v>2</v>
      </c>
      <c r="D85">
        <v>2</v>
      </c>
      <c r="E85">
        <v>2</v>
      </c>
      <c r="F85">
        <v>2</v>
      </c>
      <c r="G85">
        <v>2</v>
      </c>
      <c r="H85">
        <v>2</v>
      </c>
      <c r="I85">
        <v>2</v>
      </c>
      <c r="J85">
        <v>2</v>
      </c>
      <c r="K85">
        <v>2</v>
      </c>
      <c r="L85">
        <v>2</v>
      </c>
      <c r="M85">
        <v>2</v>
      </c>
      <c r="N85">
        <v>2</v>
      </c>
      <c r="O85">
        <v>2</v>
      </c>
      <c r="P85">
        <v>2</v>
      </c>
      <c r="Q85">
        <v>2</v>
      </c>
      <c r="R85">
        <v>2</v>
      </c>
      <c r="S85">
        <v>2</v>
      </c>
      <c r="T85">
        <v>2</v>
      </c>
      <c r="U85">
        <v>2</v>
      </c>
      <c r="V85">
        <v>2</v>
      </c>
      <c r="W85">
        <v>2</v>
      </c>
      <c r="X85">
        <v>2</v>
      </c>
      <c r="Y85">
        <v>2</v>
      </c>
      <c r="Z85">
        <v>2</v>
      </c>
      <c r="AA85">
        <v>2</v>
      </c>
      <c r="AB85">
        <v>2</v>
      </c>
      <c r="AC85">
        <v>2</v>
      </c>
      <c r="AD85">
        <v>2</v>
      </c>
      <c r="AE85">
        <v>2</v>
      </c>
      <c r="AF85">
        <v>2</v>
      </c>
      <c r="AH85" s="7">
        <f t="shared" ref="AH85:AH97" si="3">AVERAGE(B85:AF85)</f>
        <v>2</v>
      </c>
    </row>
    <row r="86" spans="1:34" x14ac:dyDescent="0.25">
      <c r="A86" t="s">
        <v>156</v>
      </c>
      <c r="B86">
        <v>14.3</v>
      </c>
      <c r="C86">
        <v>15.7</v>
      </c>
      <c r="D86">
        <v>15.8</v>
      </c>
      <c r="E86">
        <v>9.3000000000000007</v>
      </c>
      <c r="F86">
        <v>6.9</v>
      </c>
      <c r="G86">
        <v>11.6</v>
      </c>
      <c r="H86">
        <v>5.2</v>
      </c>
      <c r="I86">
        <v>7.6</v>
      </c>
      <c r="J86">
        <v>6.8</v>
      </c>
      <c r="K86">
        <v>6.7</v>
      </c>
      <c r="L86">
        <v>10.9</v>
      </c>
      <c r="M86">
        <v>12.3</v>
      </c>
      <c r="N86">
        <v>9.8000000000000007</v>
      </c>
      <c r="O86">
        <v>7.6</v>
      </c>
      <c r="P86">
        <v>6.8</v>
      </c>
      <c r="Q86">
        <v>8.9</v>
      </c>
      <c r="R86">
        <v>5.8</v>
      </c>
      <c r="S86">
        <v>4.3</v>
      </c>
      <c r="T86">
        <v>9.8000000000000007</v>
      </c>
      <c r="U86">
        <v>64.5</v>
      </c>
      <c r="V86">
        <v>7.8</v>
      </c>
      <c r="W86">
        <v>11.4</v>
      </c>
      <c r="X86">
        <v>66.2</v>
      </c>
      <c r="Y86">
        <v>7.6</v>
      </c>
      <c r="Z86">
        <v>8.1999999999999993</v>
      </c>
      <c r="AA86">
        <v>7.3</v>
      </c>
      <c r="AB86">
        <v>12</v>
      </c>
      <c r="AC86">
        <v>12.1</v>
      </c>
      <c r="AD86">
        <v>5.8</v>
      </c>
      <c r="AE86">
        <v>9.6</v>
      </c>
      <c r="AF86">
        <v>3.6</v>
      </c>
      <c r="AH86" s="7">
        <f t="shared" si="3"/>
        <v>12.651612903225812</v>
      </c>
    </row>
    <row r="87" spans="1:34" x14ac:dyDescent="0.25">
      <c r="A87" t="s">
        <v>157</v>
      </c>
      <c r="B87">
        <v>38.299999999999997</v>
      </c>
      <c r="C87">
        <v>37.1</v>
      </c>
      <c r="D87">
        <v>49.9</v>
      </c>
      <c r="E87">
        <v>56.5</v>
      </c>
      <c r="F87">
        <v>58.3</v>
      </c>
      <c r="G87">
        <v>66.3</v>
      </c>
      <c r="H87">
        <v>26.6</v>
      </c>
      <c r="I87">
        <v>24.5</v>
      </c>
      <c r="J87">
        <v>38.5</v>
      </c>
      <c r="K87">
        <v>22.6</v>
      </c>
      <c r="L87">
        <v>38.9</v>
      </c>
      <c r="M87">
        <v>48</v>
      </c>
      <c r="N87">
        <v>42.1</v>
      </c>
      <c r="O87">
        <v>34.5</v>
      </c>
      <c r="P87">
        <v>26.3</v>
      </c>
      <c r="Q87">
        <v>26.5</v>
      </c>
      <c r="R87">
        <v>30.5</v>
      </c>
      <c r="S87">
        <v>20.3</v>
      </c>
      <c r="T87">
        <v>20.7</v>
      </c>
      <c r="U87">
        <v>107.5</v>
      </c>
      <c r="V87">
        <v>52.8</v>
      </c>
      <c r="W87">
        <v>44.3</v>
      </c>
      <c r="X87">
        <v>97.6</v>
      </c>
      <c r="Y87">
        <v>31.2</v>
      </c>
      <c r="Z87">
        <v>34</v>
      </c>
      <c r="AA87">
        <v>59.3</v>
      </c>
      <c r="AB87">
        <v>41.4</v>
      </c>
      <c r="AC87">
        <v>26.7</v>
      </c>
      <c r="AD87">
        <v>27.8</v>
      </c>
      <c r="AE87">
        <v>35.299999999999997</v>
      </c>
      <c r="AF87">
        <v>15.4</v>
      </c>
      <c r="AH87" s="7">
        <f t="shared" si="3"/>
        <v>41.280645161290323</v>
      </c>
    </row>
    <row r="88" spans="1:34" x14ac:dyDescent="0.25">
      <c r="A88" t="s">
        <v>158</v>
      </c>
      <c r="B88">
        <v>58.1</v>
      </c>
      <c r="C88">
        <v>63.6</v>
      </c>
      <c r="D88">
        <v>69.599999999999994</v>
      </c>
      <c r="E88">
        <v>96.3</v>
      </c>
      <c r="F88">
        <v>78.7</v>
      </c>
      <c r="G88">
        <v>55.6</v>
      </c>
      <c r="H88">
        <v>41</v>
      </c>
      <c r="I88">
        <v>72.5</v>
      </c>
      <c r="J88">
        <v>52.5</v>
      </c>
      <c r="K88">
        <v>44.1</v>
      </c>
      <c r="L88">
        <v>75.3</v>
      </c>
      <c r="M88">
        <v>76.8</v>
      </c>
      <c r="N88">
        <v>89.4</v>
      </c>
      <c r="O88">
        <v>84.8</v>
      </c>
      <c r="P88">
        <v>67</v>
      </c>
      <c r="Q88">
        <v>59</v>
      </c>
      <c r="R88">
        <v>52.2</v>
      </c>
      <c r="S88">
        <v>86.7</v>
      </c>
      <c r="T88">
        <v>50.4</v>
      </c>
      <c r="U88">
        <v>42.5</v>
      </c>
      <c r="V88">
        <v>77</v>
      </c>
      <c r="W88">
        <v>76.099999999999994</v>
      </c>
      <c r="X88">
        <v>67.2</v>
      </c>
      <c r="Y88">
        <v>117.7</v>
      </c>
      <c r="Z88">
        <v>89</v>
      </c>
      <c r="AA88">
        <v>78.599999999999994</v>
      </c>
      <c r="AB88">
        <v>110</v>
      </c>
      <c r="AC88">
        <v>61.8</v>
      </c>
      <c r="AD88">
        <v>67.2</v>
      </c>
      <c r="AE88">
        <v>72.099999999999994</v>
      </c>
      <c r="AF88">
        <v>32.6</v>
      </c>
      <c r="AH88" s="7">
        <f t="shared" si="3"/>
        <v>69.851612903225799</v>
      </c>
    </row>
    <row r="89" spans="1:34" x14ac:dyDescent="0.25">
      <c r="A89" t="s">
        <v>159</v>
      </c>
      <c r="B89">
        <v>64.7</v>
      </c>
      <c r="C89">
        <v>75.2</v>
      </c>
      <c r="D89">
        <v>76.8</v>
      </c>
      <c r="E89">
        <v>111.5</v>
      </c>
      <c r="F89">
        <v>110.3</v>
      </c>
      <c r="G89">
        <v>57.5</v>
      </c>
      <c r="H89">
        <v>52.2</v>
      </c>
      <c r="I89">
        <v>47.8</v>
      </c>
      <c r="J89">
        <v>58.4</v>
      </c>
      <c r="K89">
        <v>43.5</v>
      </c>
      <c r="L89">
        <v>89.3</v>
      </c>
      <c r="M89">
        <v>87.5</v>
      </c>
      <c r="N89">
        <v>94</v>
      </c>
      <c r="O89">
        <v>107.4</v>
      </c>
      <c r="P89">
        <v>77</v>
      </c>
      <c r="Q89">
        <v>73.8</v>
      </c>
      <c r="R89">
        <v>64.8</v>
      </c>
      <c r="S89">
        <v>102.7</v>
      </c>
      <c r="T89">
        <v>48.5</v>
      </c>
      <c r="U89">
        <v>58.599999999999902</v>
      </c>
      <c r="V89">
        <v>89.3</v>
      </c>
      <c r="W89">
        <v>97.7</v>
      </c>
      <c r="X89">
        <v>68</v>
      </c>
      <c r="Y89">
        <v>120.9</v>
      </c>
      <c r="Z89">
        <v>76.599999999999994</v>
      </c>
      <c r="AA89">
        <v>101.9</v>
      </c>
      <c r="AB89">
        <v>51.5</v>
      </c>
      <c r="AC89">
        <v>41.7</v>
      </c>
      <c r="AD89">
        <v>58.4</v>
      </c>
      <c r="AE89">
        <v>75.8</v>
      </c>
      <c r="AF89">
        <v>31.3</v>
      </c>
      <c r="AH89" s="7">
        <f t="shared" si="3"/>
        <v>74.664516129032251</v>
      </c>
    </row>
    <row r="90" spans="1:34" x14ac:dyDescent="0.25">
      <c r="A90" t="s">
        <v>160</v>
      </c>
      <c r="B90">
        <v>71.599999999999909</v>
      </c>
      <c r="C90">
        <v>11485.400000000001</v>
      </c>
      <c r="D90">
        <v>1420.3999999999942</v>
      </c>
      <c r="E90">
        <v>2523.3000000000029</v>
      </c>
      <c r="F90">
        <v>418.30000000000291</v>
      </c>
      <c r="G90">
        <v>214.89999999999418</v>
      </c>
      <c r="H90">
        <v>20.400000000001455</v>
      </c>
      <c r="I90">
        <v>3836.2000000000044</v>
      </c>
      <c r="J90">
        <v>265.59999999999854</v>
      </c>
      <c r="K90">
        <v>577.10000000000582</v>
      </c>
      <c r="L90">
        <v>60</v>
      </c>
      <c r="M90">
        <v>175.20000000000073</v>
      </c>
      <c r="N90">
        <v>883.5</v>
      </c>
      <c r="O90">
        <v>6269.5</v>
      </c>
      <c r="P90">
        <v>3192</v>
      </c>
      <c r="Q90">
        <v>4272.2000000000116</v>
      </c>
      <c r="R90">
        <v>63.30000000000291</v>
      </c>
      <c r="S90">
        <v>667.5</v>
      </c>
      <c r="T90">
        <v>247.60000000000582</v>
      </c>
      <c r="U90">
        <v>109.10000000000582</v>
      </c>
      <c r="V90">
        <v>571.90000000000009</v>
      </c>
      <c r="W90">
        <v>142.60000000000036</v>
      </c>
      <c r="X90">
        <v>562.30000000000018</v>
      </c>
      <c r="Y90">
        <v>4653.7000000000007</v>
      </c>
      <c r="Z90">
        <v>2777.3000000000029</v>
      </c>
      <c r="AA90">
        <v>4108.9000000000015</v>
      </c>
      <c r="AB90">
        <v>2728.0999999999985</v>
      </c>
      <c r="AC90">
        <v>848.89999999999418</v>
      </c>
      <c r="AD90">
        <v>36.100000000005821</v>
      </c>
      <c r="AE90">
        <v>2622.5</v>
      </c>
      <c r="AF90">
        <v>753</v>
      </c>
      <c r="AH90" s="7">
        <f t="shared" si="3"/>
        <v>1825.1096774193561</v>
      </c>
    </row>
    <row r="91" spans="1:34" x14ac:dyDescent="0.25">
      <c r="AH91" s="7"/>
    </row>
    <row r="92" spans="1:34" x14ac:dyDescent="0.25">
      <c r="AH92" s="7"/>
    </row>
    <row r="93" spans="1:34" x14ac:dyDescent="0.25">
      <c r="A93" s="3" t="s">
        <v>173</v>
      </c>
      <c r="AH93" s="7"/>
    </row>
    <row r="94" spans="1:34" x14ac:dyDescent="0.25">
      <c r="AH94" s="7"/>
    </row>
    <row r="95" spans="1:34" x14ac:dyDescent="0.25">
      <c r="A95" t="s">
        <v>157</v>
      </c>
      <c r="B95">
        <v>2.8</v>
      </c>
      <c r="C95">
        <v>3.8</v>
      </c>
      <c r="D95">
        <v>4</v>
      </c>
      <c r="E95">
        <v>4</v>
      </c>
      <c r="F95">
        <v>3.2</v>
      </c>
      <c r="G95">
        <v>4.4000000000000004</v>
      </c>
      <c r="H95">
        <v>4.2</v>
      </c>
      <c r="I95">
        <v>3.4</v>
      </c>
      <c r="J95">
        <v>3</v>
      </c>
      <c r="K95">
        <v>3.8</v>
      </c>
      <c r="L95">
        <v>3.8</v>
      </c>
      <c r="M95">
        <v>3.8</v>
      </c>
      <c r="N95">
        <v>5</v>
      </c>
      <c r="O95">
        <v>3.8</v>
      </c>
      <c r="P95">
        <v>3.2</v>
      </c>
      <c r="Q95">
        <v>2.2000000000000002</v>
      </c>
      <c r="R95">
        <v>7</v>
      </c>
      <c r="S95">
        <v>2.6</v>
      </c>
      <c r="T95">
        <v>3.2</v>
      </c>
      <c r="U95">
        <v>3.4</v>
      </c>
      <c r="V95">
        <v>3</v>
      </c>
      <c r="W95">
        <v>2.6</v>
      </c>
      <c r="X95">
        <v>2.6</v>
      </c>
      <c r="Y95">
        <v>3.8</v>
      </c>
      <c r="Z95">
        <v>3.6</v>
      </c>
      <c r="AA95">
        <v>3.8</v>
      </c>
      <c r="AB95">
        <v>4.4000000000000004</v>
      </c>
      <c r="AC95">
        <v>4.5999999999999996</v>
      </c>
      <c r="AD95">
        <v>3</v>
      </c>
      <c r="AE95">
        <v>3.8</v>
      </c>
      <c r="AF95">
        <v>3.4</v>
      </c>
      <c r="AH95" s="7">
        <f t="shared" si="3"/>
        <v>3.6516129032258058</v>
      </c>
    </row>
    <row r="96" spans="1:34" x14ac:dyDescent="0.25">
      <c r="A96" t="s">
        <v>158</v>
      </c>
      <c r="B96">
        <v>4</v>
      </c>
      <c r="C96">
        <v>8</v>
      </c>
      <c r="D96">
        <v>5</v>
      </c>
      <c r="E96">
        <v>6</v>
      </c>
      <c r="F96">
        <v>3</v>
      </c>
      <c r="G96">
        <v>3</v>
      </c>
      <c r="H96">
        <v>5</v>
      </c>
      <c r="I96">
        <v>3</v>
      </c>
      <c r="J96">
        <v>3</v>
      </c>
      <c r="K96">
        <v>2</v>
      </c>
      <c r="L96">
        <v>4</v>
      </c>
      <c r="M96">
        <v>6</v>
      </c>
      <c r="N96">
        <v>2</v>
      </c>
      <c r="O96">
        <v>4</v>
      </c>
      <c r="P96">
        <v>3</v>
      </c>
      <c r="Q96">
        <v>2</v>
      </c>
      <c r="R96">
        <v>4</v>
      </c>
      <c r="S96">
        <v>3</v>
      </c>
      <c r="T96">
        <v>2</v>
      </c>
      <c r="U96">
        <v>6</v>
      </c>
      <c r="V96">
        <v>3</v>
      </c>
      <c r="W96">
        <v>2</v>
      </c>
      <c r="X96">
        <v>3</v>
      </c>
      <c r="Y96">
        <v>4</v>
      </c>
      <c r="Z96">
        <v>5</v>
      </c>
      <c r="AA96">
        <v>6</v>
      </c>
      <c r="AB96">
        <v>4</v>
      </c>
      <c r="AC96">
        <v>10</v>
      </c>
      <c r="AD96">
        <v>4</v>
      </c>
      <c r="AE96">
        <v>3</v>
      </c>
      <c r="AF96">
        <v>5</v>
      </c>
      <c r="AH96" s="7">
        <f t="shared" si="3"/>
        <v>4.096774193548387</v>
      </c>
    </row>
    <row r="97" spans="1:34" x14ac:dyDescent="0.25">
      <c r="A97" t="s">
        <v>159</v>
      </c>
      <c r="B97">
        <v>3</v>
      </c>
      <c r="C97">
        <v>5.4</v>
      </c>
      <c r="D97">
        <v>3.6</v>
      </c>
      <c r="E97">
        <v>4.2</v>
      </c>
      <c r="F97">
        <v>4.4000000000000004</v>
      </c>
      <c r="G97">
        <v>4</v>
      </c>
      <c r="H97">
        <v>3.6</v>
      </c>
      <c r="I97">
        <v>4.4000000000000004</v>
      </c>
      <c r="J97">
        <v>6.8</v>
      </c>
      <c r="K97">
        <v>2.6</v>
      </c>
      <c r="L97">
        <v>3.2</v>
      </c>
      <c r="M97">
        <v>6.6</v>
      </c>
      <c r="N97">
        <v>3.6</v>
      </c>
      <c r="O97">
        <v>4.2</v>
      </c>
      <c r="P97">
        <v>4</v>
      </c>
      <c r="Q97">
        <v>3.2</v>
      </c>
      <c r="R97">
        <v>3.8</v>
      </c>
      <c r="S97">
        <v>4</v>
      </c>
      <c r="T97">
        <v>3.4</v>
      </c>
      <c r="U97">
        <v>2.8</v>
      </c>
      <c r="V97">
        <v>2.6</v>
      </c>
      <c r="W97">
        <v>2.6</v>
      </c>
      <c r="X97">
        <v>3.2</v>
      </c>
      <c r="Y97">
        <v>3.2</v>
      </c>
      <c r="Z97">
        <v>5.4</v>
      </c>
      <c r="AA97">
        <v>3.6</v>
      </c>
      <c r="AB97">
        <v>4.4000000000000004</v>
      </c>
      <c r="AC97">
        <v>3.2</v>
      </c>
      <c r="AD97">
        <v>4.2</v>
      </c>
      <c r="AE97">
        <v>3</v>
      </c>
      <c r="AF97">
        <v>4.4000000000000004</v>
      </c>
      <c r="AH97" s="7">
        <f t="shared" si="3"/>
        <v>3.890322580645162</v>
      </c>
    </row>
    <row r="98" spans="1:34" x14ac:dyDescent="0.25">
      <c r="AH98" s="7"/>
    </row>
    <row r="99" spans="1:34" x14ac:dyDescent="0.25">
      <c r="A99" s="2"/>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Z130"/>
  <sheetViews>
    <sheetView zoomScale="80" zoomScaleNormal="80" workbookViewId="0">
      <pane xSplit="1" topLeftCell="CN1" activePane="topRight" state="frozen"/>
      <selection pane="topRight" activeCell="CV40" sqref="CV40"/>
    </sheetView>
  </sheetViews>
  <sheetFormatPr baseColWidth="10" defaultRowHeight="15" x14ac:dyDescent="0.25"/>
  <cols>
    <col min="1" max="1" width="36.85546875" bestFit="1" customWidth="1"/>
    <col min="2" max="2" width="11.140625" customWidth="1"/>
    <col min="127" max="127" width="15.140625" style="6" bestFit="1" customWidth="1"/>
    <col min="129" max="129" width="14.28515625" bestFit="1" customWidth="1"/>
    <col min="130" max="130" width="29.28515625" bestFit="1" customWidth="1"/>
  </cols>
  <sheetData>
    <row r="1" spans="1:130" x14ac:dyDescent="0.25">
      <c r="B1" t="s">
        <v>31</v>
      </c>
      <c r="C1" t="s">
        <v>32</v>
      </c>
      <c r="D1" t="s">
        <v>33</v>
      </c>
      <c r="E1" t="s">
        <v>34</v>
      </c>
      <c r="F1" t="s">
        <v>35</v>
      </c>
      <c r="G1" t="s">
        <v>36</v>
      </c>
      <c r="H1" t="s">
        <v>37</v>
      </c>
      <c r="I1" t="s">
        <v>38</v>
      </c>
      <c r="J1" t="s">
        <v>39</v>
      </c>
      <c r="K1" t="s">
        <v>40</v>
      </c>
      <c r="L1" t="s">
        <v>41</v>
      </c>
      <c r="M1" t="s">
        <v>42</v>
      </c>
      <c r="N1" t="s">
        <v>43</v>
      </c>
      <c r="O1" t="s">
        <v>44</v>
      </c>
      <c r="P1" t="s">
        <v>45</v>
      </c>
      <c r="Q1" t="s">
        <v>46</v>
      </c>
      <c r="R1" t="s">
        <v>47</v>
      </c>
      <c r="S1" t="s">
        <v>48</v>
      </c>
      <c r="T1" t="s">
        <v>49</v>
      </c>
      <c r="U1" t="s">
        <v>50</v>
      </c>
      <c r="V1" t="s">
        <v>51</v>
      </c>
      <c r="W1" t="s">
        <v>52</v>
      </c>
      <c r="X1" t="s">
        <v>53</v>
      </c>
      <c r="Y1" t="s">
        <v>54</v>
      </c>
      <c r="Z1" t="s">
        <v>55</v>
      </c>
      <c r="AA1" t="s">
        <v>56</v>
      </c>
      <c r="AB1" t="s">
        <v>57</v>
      </c>
      <c r="AC1" t="s">
        <v>58</v>
      </c>
      <c r="AD1" t="s">
        <v>59</v>
      </c>
      <c r="AE1" t="s">
        <v>60</v>
      </c>
      <c r="AF1" t="s">
        <v>61</v>
      </c>
      <c r="AG1" t="s">
        <v>62</v>
      </c>
      <c r="AH1" t="s">
        <v>63</v>
      </c>
      <c r="AI1" t="s">
        <v>64</v>
      </c>
      <c r="AJ1" t="s">
        <v>65</v>
      </c>
      <c r="AK1" t="s">
        <v>66</v>
      </c>
      <c r="AL1" t="s">
        <v>67</v>
      </c>
      <c r="AM1" t="s">
        <v>68</v>
      </c>
      <c r="AN1" t="s">
        <v>69</v>
      </c>
      <c r="AO1" t="s">
        <v>70</v>
      </c>
      <c r="AP1" t="s">
        <v>71</v>
      </c>
      <c r="AQ1" t="s">
        <v>72</v>
      </c>
      <c r="AR1" t="s">
        <v>73</v>
      </c>
      <c r="AS1" t="s">
        <v>74</v>
      </c>
      <c r="AT1" t="s">
        <v>75</v>
      </c>
      <c r="AU1" t="s">
        <v>76</v>
      </c>
      <c r="AV1" t="s">
        <v>77</v>
      </c>
      <c r="AW1" t="s">
        <v>78</v>
      </c>
      <c r="AX1" t="s">
        <v>79</v>
      </c>
      <c r="AY1" t="s">
        <v>80</v>
      </c>
      <c r="AZ1" t="s">
        <v>81</v>
      </c>
      <c r="BA1" t="s">
        <v>82</v>
      </c>
      <c r="BB1" t="s">
        <v>83</v>
      </c>
      <c r="BC1" t="s">
        <v>84</v>
      </c>
      <c r="BD1" t="s">
        <v>85</v>
      </c>
      <c r="BE1" t="s">
        <v>86</v>
      </c>
      <c r="BF1" t="s">
        <v>87</v>
      </c>
      <c r="BG1" t="s">
        <v>88</v>
      </c>
      <c r="BH1" t="s">
        <v>89</v>
      </c>
      <c r="BI1" t="s">
        <v>90</v>
      </c>
      <c r="BJ1" t="s">
        <v>91</v>
      </c>
      <c r="BK1" t="s">
        <v>92</v>
      </c>
      <c r="BL1" t="s">
        <v>93</v>
      </c>
      <c r="BM1" t="s">
        <v>94</v>
      </c>
      <c r="BN1" t="s">
        <v>95</v>
      </c>
      <c r="BO1" t="s">
        <v>96</v>
      </c>
      <c r="BP1" t="s">
        <v>97</v>
      </c>
      <c r="BQ1" t="s">
        <v>98</v>
      </c>
      <c r="BR1" t="s">
        <v>99</v>
      </c>
      <c r="BS1" t="s">
        <v>100</v>
      </c>
      <c r="BT1" t="s">
        <v>101</v>
      </c>
      <c r="BU1" t="s">
        <v>102</v>
      </c>
      <c r="BV1" t="s">
        <v>103</v>
      </c>
      <c r="BW1" t="s">
        <v>104</v>
      </c>
      <c r="BX1" t="s">
        <v>105</v>
      </c>
      <c r="BY1" t="s">
        <v>106</v>
      </c>
      <c r="BZ1" t="s">
        <v>107</v>
      </c>
      <c r="CA1" t="s">
        <v>108</v>
      </c>
      <c r="CB1" t="s">
        <v>109</v>
      </c>
      <c r="CC1" t="s">
        <v>110</v>
      </c>
      <c r="CD1" t="s">
        <v>111</v>
      </c>
      <c r="CE1" t="s">
        <v>112</v>
      </c>
      <c r="CF1" t="s">
        <v>113</v>
      </c>
      <c r="CG1" t="s">
        <v>114</v>
      </c>
      <c r="CH1" t="s">
        <v>115</v>
      </c>
      <c r="CI1" t="s">
        <v>116</v>
      </c>
      <c r="CJ1" t="s">
        <v>117</v>
      </c>
      <c r="CK1" t="s">
        <v>118</v>
      </c>
      <c r="CL1" t="s">
        <v>119</v>
      </c>
      <c r="CM1" t="s">
        <v>120</v>
      </c>
      <c r="CN1" t="s">
        <v>121</v>
      </c>
      <c r="CO1" t="s">
        <v>122</v>
      </c>
      <c r="CP1" t="s">
        <v>123</v>
      </c>
      <c r="CQ1" t="s">
        <v>124</v>
      </c>
      <c r="CR1" t="s">
        <v>125</v>
      </c>
      <c r="CS1" t="s">
        <v>126</v>
      </c>
      <c r="CT1" t="s">
        <v>127</v>
      </c>
      <c r="CU1" t="s">
        <v>128</v>
      </c>
      <c r="CV1" t="s">
        <v>129</v>
      </c>
      <c r="CW1" t="s">
        <v>130</v>
      </c>
      <c r="CX1" t="s">
        <v>131</v>
      </c>
      <c r="CY1" t="s">
        <v>132</v>
      </c>
      <c r="CZ1" t="s">
        <v>133</v>
      </c>
      <c r="DA1" t="s">
        <v>134</v>
      </c>
      <c r="DB1" t="s">
        <v>135</v>
      </c>
      <c r="DC1" t="s">
        <v>136</v>
      </c>
      <c r="DD1" t="s">
        <v>137</v>
      </c>
      <c r="DE1" t="s">
        <v>138</v>
      </c>
      <c r="DF1" t="s">
        <v>139</v>
      </c>
      <c r="DG1" t="s">
        <v>140</v>
      </c>
      <c r="DH1" t="s">
        <v>141</v>
      </c>
      <c r="DI1" t="s">
        <v>142</v>
      </c>
      <c r="DJ1" t="s">
        <v>143</v>
      </c>
      <c r="DK1" t="s">
        <v>144</v>
      </c>
      <c r="DL1" t="s">
        <v>145</v>
      </c>
      <c r="DM1" t="s">
        <v>146</v>
      </c>
      <c r="DN1" t="s">
        <v>147</v>
      </c>
      <c r="DO1" t="s">
        <v>148</v>
      </c>
      <c r="DP1" t="s">
        <v>149</v>
      </c>
      <c r="DQ1" t="s">
        <v>150</v>
      </c>
      <c r="DR1" t="s">
        <v>151</v>
      </c>
      <c r="DS1" t="s">
        <v>152</v>
      </c>
      <c r="DT1" t="s">
        <v>153</v>
      </c>
      <c r="DU1" t="s">
        <v>154</v>
      </c>
      <c r="DW1" s="6" t="s">
        <v>206</v>
      </c>
      <c r="DY1" t="s">
        <v>204</v>
      </c>
      <c r="DZ1" t="s">
        <v>203</v>
      </c>
    </row>
    <row r="3" spans="1:130" x14ac:dyDescent="0.25">
      <c r="A3" s="2" t="s">
        <v>161</v>
      </c>
    </row>
    <row r="4" spans="1:130" x14ac:dyDescent="0.25">
      <c r="A4" t="s">
        <v>190</v>
      </c>
      <c r="B4">
        <v>23</v>
      </c>
      <c r="C4">
        <v>18</v>
      </c>
      <c r="D4">
        <v>22</v>
      </c>
      <c r="E4">
        <v>11</v>
      </c>
      <c r="F4">
        <v>15</v>
      </c>
      <c r="G4">
        <v>12</v>
      </c>
      <c r="H4">
        <v>18</v>
      </c>
      <c r="I4">
        <v>11</v>
      </c>
      <c r="J4">
        <v>16</v>
      </c>
      <c r="K4">
        <v>11</v>
      </c>
      <c r="L4">
        <v>8</v>
      </c>
      <c r="M4">
        <v>9</v>
      </c>
      <c r="N4">
        <v>12</v>
      </c>
      <c r="O4">
        <v>9</v>
      </c>
      <c r="P4">
        <v>7</v>
      </c>
      <c r="Q4">
        <v>21</v>
      </c>
      <c r="R4">
        <v>11</v>
      </c>
      <c r="S4">
        <v>12</v>
      </c>
      <c r="T4">
        <v>19</v>
      </c>
      <c r="U4">
        <v>9</v>
      </c>
      <c r="V4">
        <v>12</v>
      </c>
      <c r="W4">
        <v>20</v>
      </c>
      <c r="X4">
        <v>15</v>
      </c>
      <c r="Y4">
        <v>16</v>
      </c>
      <c r="Z4">
        <v>19</v>
      </c>
      <c r="AA4">
        <v>12</v>
      </c>
      <c r="AB4">
        <v>10</v>
      </c>
      <c r="AC4">
        <v>16</v>
      </c>
      <c r="AD4">
        <v>21</v>
      </c>
      <c r="AE4">
        <v>7</v>
      </c>
      <c r="AF4">
        <v>15</v>
      </c>
      <c r="AG4">
        <v>15</v>
      </c>
      <c r="AH4">
        <v>7</v>
      </c>
      <c r="AI4">
        <v>21</v>
      </c>
      <c r="AJ4">
        <v>17</v>
      </c>
      <c r="AK4">
        <v>18</v>
      </c>
      <c r="AL4">
        <v>21</v>
      </c>
      <c r="AM4">
        <v>16</v>
      </c>
      <c r="AN4">
        <v>19</v>
      </c>
      <c r="AO4">
        <v>16</v>
      </c>
      <c r="AP4">
        <v>18</v>
      </c>
      <c r="AQ4">
        <v>10</v>
      </c>
      <c r="AR4">
        <v>21</v>
      </c>
      <c r="AS4">
        <v>12</v>
      </c>
      <c r="AT4">
        <v>20</v>
      </c>
      <c r="AU4">
        <v>12</v>
      </c>
      <c r="AV4">
        <v>15</v>
      </c>
      <c r="AW4">
        <v>12</v>
      </c>
      <c r="AX4">
        <v>8</v>
      </c>
      <c r="AY4">
        <v>16</v>
      </c>
      <c r="AZ4">
        <v>20</v>
      </c>
      <c r="BA4">
        <v>18</v>
      </c>
      <c r="BB4">
        <v>19</v>
      </c>
      <c r="BC4">
        <v>10</v>
      </c>
      <c r="BD4">
        <v>14</v>
      </c>
      <c r="BE4">
        <v>18</v>
      </c>
      <c r="BF4">
        <v>19</v>
      </c>
      <c r="BG4">
        <v>23</v>
      </c>
      <c r="BH4">
        <v>15</v>
      </c>
      <c r="BI4">
        <v>17</v>
      </c>
      <c r="BJ4">
        <v>8</v>
      </c>
      <c r="BK4">
        <v>13</v>
      </c>
      <c r="BL4">
        <v>16</v>
      </c>
      <c r="BM4">
        <v>18</v>
      </c>
      <c r="BN4">
        <v>11</v>
      </c>
      <c r="BO4">
        <v>11</v>
      </c>
      <c r="BP4">
        <v>17</v>
      </c>
      <c r="BQ4">
        <v>17</v>
      </c>
      <c r="BR4">
        <v>18</v>
      </c>
      <c r="BS4">
        <v>20</v>
      </c>
      <c r="BT4">
        <v>12</v>
      </c>
      <c r="BU4">
        <v>17</v>
      </c>
      <c r="BV4">
        <v>20</v>
      </c>
      <c r="BW4">
        <v>18</v>
      </c>
      <c r="BX4">
        <v>22</v>
      </c>
      <c r="BY4">
        <v>22</v>
      </c>
      <c r="BZ4">
        <v>19</v>
      </c>
      <c r="CA4">
        <v>8</v>
      </c>
      <c r="CB4">
        <v>13</v>
      </c>
      <c r="CC4">
        <v>19</v>
      </c>
      <c r="CD4">
        <v>13</v>
      </c>
      <c r="CE4">
        <v>12</v>
      </c>
      <c r="CF4">
        <v>14</v>
      </c>
      <c r="CG4">
        <v>20</v>
      </c>
      <c r="CH4">
        <v>19</v>
      </c>
      <c r="CI4">
        <v>14</v>
      </c>
      <c r="CJ4">
        <v>18</v>
      </c>
      <c r="CK4">
        <v>18</v>
      </c>
      <c r="CL4">
        <v>9</v>
      </c>
      <c r="CM4">
        <v>12</v>
      </c>
      <c r="CN4">
        <v>16</v>
      </c>
      <c r="CO4">
        <v>15</v>
      </c>
      <c r="CP4">
        <v>17</v>
      </c>
      <c r="CQ4">
        <v>13</v>
      </c>
      <c r="CR4">
        <v>17</v>
      </c>
      <c r="CS4">
        <v>23</v>
      </c>
      <c r="CT4">
        <v>18</v>
      </c>
      <c r="CU4">
        <v>15</v>
      </c>
      <c r="CV4">
        <v>22</v>
      </c>
      <c r="CW4">
        <v>12</v>
      </c>
      <c r="CX4">
        <v>10</v>
      </c>
      <c r="CY4">
        <v>19</v>
      </c>
      <c r="CZ4">
        <v>21</v>
      </c>
      <c r="DA4">
        <v>12</v>
      </c>
      <c r="DB4">
        <v>9</v>
      </c>
      <c r="DC4">
        <v>15</v>
      </c>
      <c r="DD4">
        <v>16</v>
      </c>
      <c r="DE4">
        <v>7</v>
      </c>
      <c r="DF4">
        <v>21</v>
      </c>
      <c r="DG4">
        <v>20</v>
      </c>
      <c r="DH4">
        <v>17</v>
      </c>
      <c r="DI4">
        <v>24</v>
      </c>
      <c r="DJ4">
        <v>12</v>
      </c>
      <c r="DK4">
        <v>13</v>
      </c>
      <c r="DL4">
        <v>12</v>
      </c>
      <c r="DM4">
        <v>17</v>
      </c>
      <c r="DN4">
        <v>17</v>
      </c>
      <c r="DO4">
        <v>9</v>
      </c>
      <c r="DP4">
        <v>18</v>
      </c>
      <c r="DQ4">
        <v>16</v>
      </c>
      <c r="DR4">
        <v>17</v>
      </c>
      <c r="DS4">
        <v>15</v>
      </c>
      <c r="DT4">
        <v>17</v>
      </c>
      <c r="DU4">
        <v>11</v>
      </c>
      <c r="DW4" s="7">
        <f>AVERAGE(B4:DU4)</f>
        <v>15.362903225806452</v>
      </c>
    </row>
    <row r="5" spans="1:130" x14ac:dyDescent="0.25">
      <c r="A5" t="s">
        <v>191</v>
      </c>
      <c r="B5">
        <v>15</v>
      </c>
      <c r="C5">
        <v>23</v>
      </c>
      <c r="D5">
        <v>7</v>
      </c>
      <c r="E5">
        <v>23</v>
      </c>
      <c r="F5">
        <v>18</v>
      </c>
      <c r="G5">
        <v>19</v>
      </c>
      <c r="H5">
        <v>14</v>
      </c>
      <c r="I5">
        <v>12</v>
      </c>
      <c r="J5">
        <v>15</v>
      </c>
      <c r="K5">
        <v>19</v>
      </c>
      <c r="L5">
        <v>19</v>
      </c>
      <c r="M5">
        <v>21</v>
      </c>
      <c r="N5">
        <v>19</v>
      </c>
      <c r="O5">
        <v>24</v>
      </c>
      <c r="P5">
        <v>18</v>
      </c>
      <c r="Q5">
        <v>11</v>
      </c>
      <c r="R5">
        <v>22</v>
      </c>
      <c r="S5">
        <v>13</v>
      </c>
      <c r="T5">
        <v>14</v>
      </c>
      <c r="U5">
        <v>10</v>
      </c>
      <c r="V5">
        <v>12</v>
      </c>
      <c r="W5">
        <v>14</v>
      </c>
      <c r="X5">
        <v>16</v>
      </c>
      <c r="Y5">
        <v>14</v>
      </c>
      <c r="Z5">
        <v>13</v>
      </c>
      <c r="AA5">
        <v>13</v>
      </c>
      <c r="AB5">
        <v>5</v>
      </c>
      <c r="AC5">
        <v>13</v>
      </c>
      <c r="AD5">
        <v>17</v>
      </c>
      <c r="AE5">
        <v>18</v>
      </c>
      <c r="AF5">
        <v>13</v>
      </c>
      <c r="AG5">
        <v>12</v>
      </c>
      <c r="AH5">
        <v>19</v>
      </c>
      <c r="AI5">
        <v>11</v>
      </c>
      <c r="AJ5">
        <v>22</v>
      </c>
      <c r="AK5">
        <v>16</v>
      </c>
      <c r="AL5">
        <v>13</v>
      </c>
      <c r="AM5">
        <v>12</v>
      </c>
      <c r="AN5">
        <v>14</v>
      </c>
      <c r="AO5">
        <v>13</v>
      </c>
      <c r="AP5">
        <v>16</v>
      </c>
      <c r="AQ5">
        <v>13</v>
      </c>
      <c r="AR5">
        <v>15</v>
      </c>
      <c r="AS5">
        <v>20</v>
      </c>
      <c r="AT5">
        <v>18</v>
      </c>
      <c r="AU5">
        <v>22</v>
      </c>
      <c r="AV5">
        <v>15</v>
      </c>
      <c r="AW5">
        <v>17</v>
      </c>
      <c r="AX5">
        <v>14</v>
      </c>
      <c r="AY5">
        <v>20</v>
      </c>
      <c r="AZ5">
        <v>19</v>
      </c>
      <c r="BA5">
        <v>21</v>
      </c>
      <c r="BB5">
        <v>18</v>
      </c>
      <c r="BC5">
        <v>12</v>
      </c>
      <c r="BD5">
        <v>24</v>
      </c>
      <c r="BE5">
        <v>11</v>
      </c>
      <c r="BF5">
        <v>11</v>
      </c>
      <c r="BG5">
        <v>15</v>
      </c>
      <c r="BH5">
        <v>21</v>
      </c>
      <c r="BI5">
        <v>16</v>
      </c>
      <c r="BJ5">
        <v>23</v>
      </c>
      <c r="BK5">
        <v>11</v>
      </c>
      <c r="BL5">
        <v>8</v>
      </c>
      <c r="BM5">
        <v>6</v>
      </c>
      <c r="BN5">
        <v>19</v>
      </c>
      <c r="BO5">
        <v>14</v>
      </c>
      <c r="BP5">
        <v>12</v>
      </c>
      <c r="BQ5">
        <v>12</v>
      </c>
      <c r="BR5">
        <v>10</v>
      </c>
      <c r="BS5">
        <v>11</v>
      </c>
      <c r="BT5">
        <v>18</v>
      </c>
      <c r="BU5">
        <v>14</v>
      </c>
      <c r="BV5">
        <v>14</v>
      </c>
      <c r="BW5">
        <v>17</v>
      </c>
      <c r="BX5">
        <v>8</v>
      </c>
      <c r="BY5">
        <v>7</v>
      </c>
      <c r="BZ5">
        <v>10</v>
      </c>
      <c r="CA5">
        <v>13</v>
      </c>
      <c r="CB5">
        <v>7</v>
      </c>
      <c r="CC5">
        <v>17</v>
      </c>
      <c r="CD5">
        <v>23</v>
      </c>
      <c r="CE5">
        <v>10</v>
      </c>
      <c r="CF5">
        <v>12</v>
      </c>
      <c r="CG5">
        <v>22</v>
      </c>
      <c r="CH5">
        <v>6</v>
      </c>
      <c r="CI5">
        <v>17</v>
      </c>
      <c r="CJ5">
        <v>13</v>
      </c>
      <c r="CK5">
        <v>15</v>
      </c>
      <c r="CL5">
        <v>14</v>
      </c>
      <c r="CM5">
        <v>14</v>
      </c>
      <c r="CN5">
        <v>18</v>
      </c>
      <c r="CO5">
        <v>8</v>
      </c>
      <c r="CP5">
        <v>18</v>
      </c>
      <c r="CQ5">
        <v>21</v>
      </c>
      <c r="CR5">
        <v>12</v>
      </c>
      <c r="CS5">
        <v>16</v>
      </c>
      <c r="CT5">
        <v>15</v>
      </c>
      <c r="CU5">
        <v>13</v>
      </c>
      <c r="CV5">
        <v>21</v>
      </c>
      <c r="CW5">
        <v>7</v>
      </c>
      <c r="CX5">
        <v>6</v>
      </c>
      <c r="CY5">
        <v>19</v>
      </c>
      <c r="CZ5">
        <v>19</v>
      </c>
      <c r="DA5">
        <v>25</v>
      </c>
      <c r="DB5">
        <v>17</v>
      </c>
      <c r="DC5">
        <v>22</v>
      </c>
      <c r="DD5">
        <v>16</v>
      </c>
      <c r="DE5">
        <v>7</v>
      </c>
      <c r="DF5">
        <v>15</v>
      </c>
      <c r="DG5">
        <v>21</v>
      </c>
      <c r="DH5">
        <v>10</v>
      </c>
      <c r="DI5">
        <v>14</v>
      </c>
      <c r="DJ5">
        <v>23</v>
      </c>
      <c r="DK5">
        <v>15</v>
      </c>
      <c r="DL5">
        <v>20</v>
      </c>
      <c r="DM5">
        <v>14</v>
      </c>
      <c r="DN5">
        <v>21</v>
      </c>
      <c r="DO5">
        <v>10</v>
      </c>
      <c r="DP5">
        <v>12</v>
      </c>
      <c r="DQ5">
        <v>14</v>
      </c>
      <c r="DR5">
        <v>18</v>
      </c>
      <c r="DS5">
        <v>13</v>
      </c>
      <c r="DT5">
        <v>15</v>
      </c>
      <c r="DU5">
        <v>14</v>
      </c>
      <c r="DW5" s="7">
        <f t="shared" ref="DW5:DW67" si="0">AVERAGE(B5:DU5)</f>
        <v>15.161290322580646</v>
      </c>
    </row>
    <row r="6" spans="1:130" x14ac:dyDescent="0.25">
      <c r="A6" t="s">
        <v>192</v>
      </c>
      <c r="B6">
        <v>23</v>
      </c>
      <c r="C6">
        <v>12</v>
      </c>
      <c r="D6">
        <v>23</v>
      </c>
      <c r="E6">
        <v>19</v>
      </c>
      <c r="F6">
        <v>21</v>
      </c>
      <c r="G6">
        <v>19</v>
      </c>
      <c r="H6">
        <v>19</v>
      </c>
      <c r="I6">
        <v>12</v>
      </c>
      <c r="J6">
        <v>20</v>
      </c>
      <c r="K6">
        <v>24</v>
      </c>
      <c r="L6">
        <v>6</v>
      </c>
      <c r="M6">
        <v>6</v>
      </c>
      <c r="N6">
        <v>13</v>
      </c>
      <c r="O6">
        <v>7</v>
      </c>
      <c r="P6">
        <v>12</v>
      </c>
      <c r="Q6">
        <v>17</v>
      </c>
      <c r="R6">
        <v>17</v>
      </c>
      <c r="S6">
        <v>18</v>
      </c>
      <c r="T6">
        <v>19</v>
      </c>
      <c r="U6">
        <v>24</v>
      </c>
      <c r="V6">
        <v>14</v>
      </c>
      <c r="W6">
        <v>15</v>
      </c>
      <c r="X6">
        <v>10</v>
      </c>
      <c r="Y6">
        <v>10</v>
      </c>
      <c r="Z6">
        <v>17</v>
      </c>
      <c r="AA6">
        <v>11</v>
      </c>
      <c r="AB6">
        <v>19</v>
      </c>
      <c r="AC6">
        <v>15</v>
      </c>
      <c r="AD6">
        <v>13</v>
      </c>
      <c r="AE6">
        <v>12</v>
      </c>
      <c r="AF6">
        <v>7</v>
      </c>
      <c r="AG6">
        <v>19</v>
      </c>
      <c r="AH6">
        <v>15</v>
      </c>
      <c r="AI6">
        <v>17</v>
      </c>
      <c r="AJ6">
        <v>10</v>
      </c>
      <c r="AK6">
        <v>12</v>
      </c>
      <c r="AL6">
        <v>10</v>
      </c>
      <c r="AM6">
        <v>9</v>
      </c>
      <c r="AN6">
        <v>22</v>
      </c>
      <c r="AO6">
        <v>18</v>
      </c>
      <c r="AP6">
        <v>12</v>
      </c>
      <c r="AQ6">
        <v>20</v>
      </c>
      <c r="AR6">
        <v>23</v>
      </c>
      <c r="AS6">
        <v>19</v>
      </c>
      <c r="AT6">
        <v>12</v>
      </c>
      <c r="AU6">
        <v>14</v>
      </c>
      <c r="AV6">
        <v>14</v>
      </c>
      <c r="AW6">
        <v>18</v>
      </c>
      <c r="AX6">
        <v>13</v>
      </c>
      <c r="AY6">
        <v>12</v>
      </c>
      <c r="AZ6">
        <v>19</v>
      </c>
      <c r="BA6">
        <v>12</v>
      </c>
      <c r="BB6">
        <v>23</v>
      </c>
      <c r="BC6">
        <v>15</v>
      </c>
      <c r="BD6">
        <v>22</v>
      </c>
      <c r="BE6">
        <v>19</v>
      </c>
      <c r="BF6">
        <v>10</v>
      </c>
      <c r="BG6">
        <v>6</v>
      </c>
      <c r="BH6">
        <v>10</v>
      </c>
      <c r="BI6">
        <v>22</v>
      </c>
      <c r="BJ6">
        <v>15</v>
      </c>
      <c r="BK6">
        <v>20</v>
      </c>
      <c r="BL6">
        <v>21</v>
      </c>
      <c r="BM6">
        <v>18</v>
      </c>
      <c r="BN6">
        <v>23</v>
      </c>
      <c r="BO6">
        <v>9</v>
      </c>
      <c r="BP6">
        <v>7</v>
      </c>
      <c r="BQ6">
        <v>13</v>
      </c>
      <c r="BR6">
        <v>7</v>
      </c>
      <c r="BS6">
        <v>18</v>
      </c>
      <c r="BT6">
        <v>16</v>
      </c>
      <c r="BU6">
        <v>14</v>
      </c>
      <c r="BV6">
        <v>12</v>
      </c>
      <c r="BW6">
        <v>18</v>
      </c>
      <c r="BX6">
        <v>16</v>
      </c>
      <c r="BY6">
        <v>12</v>
      </c>
      <c r="BZ6">
        <v>21</v>
      </c>
      <c r="CA6">
        <v>18</v>
      </c>
      <c r="CB6">
        <v>16</v>
      </c>
      <c r="CC6">
        <v>7</v>
      </c>
      <c r="CD6">
        <v>11</v>
      </c>
      <c r="CE6">
        <v>23</v>
      </c>
      <c r="CF6">
        <v>18</v>
      </c>
      <c r="CG6">
        <v>15</v>
      </c>
      <c r="CH6">
        <v>9</v>
      </c>
      <c r="CI6">
        <v>22</v>
      </c>
      <c r="CJ6">
        <v>18</v>
      </c>
      <c r="CK6">
        <v>16</v>
      </c>
      <c r="CL6">
        <v>14</v>
      </c>
      <c r="CM6">
        <v>10</v>
      </c>
      <c r="CN6">
        <v>11</v>
      </c>
      <c r="CO6">
        <v>10</v>
      </c>
      <c r="CP6">
        <v>14</v>
      </c>
      <c r="CQ6">
        <v>12</v>
      </c>
      <c r="CR6">
        <v>16</v>
      </c>
      <c r="CS6">
        <v>11</v>
      </c>
      <c r="CT6">
        <v>19</v>
      </c>
      <c r="CU6">
        <v>11</v>
      </c>
      <c r="CV6">
        <v>24</v>
      </c>
      <c r="CW6">
        <v>22</v>
      </c>
      <c r="CX6">
        <v>20</v>
      </c>
      <c r="CY6">
        <v>7</v>
      </c>
      <c r="CZ6">
        <v>16</v>
      </c>
      <c r="DA6">
        <v>10</v>
      </c>
      <c r="DB6">
        <v>12</v>
      </c>
      <c r="DC6">
        <v>9</v>
      </c>
      <c r="DD6">
        <v>22</v>
      </c>
      <c r="DE6">
        <v>19</v>
      </c>
      <c r="DF6">
        <v>19</v>
      </c>
      <c r="DG6">
        <v>21</v>
      </c>
      <c r="DH6">
        <v>12</v>
      </c>
      <c r="DI6">
        <v>20</v>
      </c>
      <c r="DJ6">
        <v>22</v>
      </c>
      <c r="DK6">
        <v>11</v>
      </c>
      <c r="DL6">
        <v>10</v>
      </c>
      <c r="DM6">
        <v>17</v>
      </c>
      <c r="DN6">
        <v>14</v>
      </c>
      <c r="DO6">
        <v>18</v>
      </c>
      <c r="DP6">
        <v>7</v>
      </c>
      <c r="DQ6">
        <v>17</v>
      </c>
      <c r="DR6">
        <v>11</v>
      </c>
      <c r="DS6">
        <v>18</v>
      </c>
      <c r="DT6">
        <v>12</v>
      </c>
      <c r="DU6">
        <v>23</v>
      </c>
      <c r="DW6" s="7">
        <f t="shared" si="0"/>
        <v>15.28225806451613</v>
      </c>
    </row>
    <row r="7" spans="1:130" x14ac:dyDescent="0.25">
      <c r="A7" t="s">
        <v>167</v>
      </c>
      <c r="B7">
        <v>45</v>
      </c>
      <c r="C7">
        <v>50</v>
      </c>
      <c r="D7">
        <v>25</v>
      </c>
      <c r="E7">
        <v>65</v>
      </c>
      <c r="F7">
        <v>40</v>
      </c>
      <c r="G7">
        <v>44.999999999999901</v>
      </c>
      <c r="H7">
        <v>60</v>
      </c>
      <c r="I7">
        <v>75</v>
      </c>
      <c r="J7">
        <v>55</v>
      </c>
      <c r="K7">
        <v>55</v>
      </c>
      <c r="L7">
        <v>30</v>
      </c>
      <c r="M7">
        <v>55</v>
      </c>
      <c r="N7">
        <v>40</v>
      </c>
      <c r="O7">
        <v>50</v>
      </c>
      <c r="P7">
        <v>65</v>
      </c>
      <c r="Q7">
        <v>75</v>
      </c>
      <c r="R7">
        <v>65</v>
      </c>
      <c r="S7">
        <v>35</v>
      </c>
      <c r="T7">
        <v>40</v>
      </c>
      <c r="U7">
        <v>50</v>
      </c>
      <c r="V7">
        <v>49.999999999999901</v>
      </c>
      <c r="W7">
        <v>65</v>
      </c>
      <c r="X7">
        <v>60</v>
      </c>
      <c r="Y7">
        <v>75</v>
      </c>
      <c r="Z7">
        <v>70</v>
      </c>
      <c r="AA7">
        <v>60</v>
      </c>
      <c r="AB7">
        <v>75</v>
      </c>
      <c r="AC7">
        <v>44.999999999999901</v>
      </c>
      <c r="AD7">
        <v>40</v>
      </c>
      <c r="AE7">
        <v>60</v>
      </c>
      <c r="AF7">
        <v>75</v>
      </c>
      <c r="AG7">
        <v>60</v>
      </c>
      <c r="AH7">
        <v>30</v>
      </c>
      <c r="AI7">
        <v>60</v>
      </c>
      <c r="AJ7">
        <v>25</v>
      </c>
      <c r="AK7">
        <v>55</v>
      </c>
      <c r="AL7">
        <v>50</v>
      </c>
      <c r="AM7">
        <v>54.999999999999901</v>
      </c>
      <c r="AN7">
        <v>60</v>
      </c>
      <c r="AO7">
        <v>30</v>
      </c>
      <c r="AP7">
        <v>50</v>
      </c>
      <c r="AQ7">
        <v>60</v>
      </c>
      <c r="AR7">
        <v>65</v>
      </c>
      <c r="AS7">
        <v>54.999999999999901</v>
      </c>
      <c r="AT7">
        <v>40</v>
      </c>
      <c r="AU7">
        <v>44.999999999999901</v>
      </c>
      <c r="AV7">
        <v>49.999999999999901</v>
      </c>
      <c r="AW7">
        <v>35</v>
      </c>
      <c r="AX7">
        <v>60</v>
      </c>
      <c r="AY7">
        <v>45</v>
      </c>
      <c r="AZ7">
        <v>60</v>
      </c>
      <c r="BA7">
        <v>60</v>
      </c>
      <c r="BB7">
        <v>60</v>
      </c>
      <c r="BC7">
        <v>70</v>
      </c>
      <c r="BD7">
        <v>45</v>
      </c>
      <c r="BE7">
        <v>50</v>
      </c>
      <c r="BF7">
        <v>65</v>
      </c>
      <c r="BG7">
        <v>45</v>
      </c>
      <c r="BH7">
        <v>55</v>
      </c>
      <c r="BI7">
        <v>44.999999999999901</v>
      </c>
      <c r="BJ7">
        <v>75</v>
      </c>
      <c r="BK7">
        <v>40</v>
      </c>
      <c r="BL7">
        <v>50</v>
      </c>
      <c r="BM7">
        <v>50</v>
      </c>
      <c r="BN7">
        <v>50</v>
      </c>
      <c r="BO7">
        <v>35</v>
      </c>
      <c r="BP7">
        <v>45</v>
      </c>
      <c r="BQ7">
        <v>30</v>
      </c>
      <c r="BR7">
        <v>55</v>
      </c>
      <c r="BS7">
        <v>40</v>
      </c>
      <c r="BT7">
        <v>60</v>
      </c>
      <c r="BU7">
        <v>30</v>
      </c>
      <c r="BV7">
        <v>55</v>
      </c>
      <c r="BW7">
        <v>50</v>
      </c>
      <c r="BX7">
        <v>55</v>
      </c>
      <c r="BY7">
        <v>55</v>
      </c>
      <c r="BZ7">
        <v>55</v>
      </c>
      <c r="CA7">
        <v>30</v>
      </c>
      <c r="CB7">
        <v>30</v>
      </c>
      <c r="CC7">
        <v>55</v>
      </c>
      <c r="CD7">
        <v>35</v>
      </c>
      <c r="CE7">
        <v>30</v>
      </c>
      <c r="CF7">
        <v>55</v>
      </c>
      <c r="CG7">
        <v>35</v>
      </c>
      <c r="CH7">
        <v>25</v>
      </c>
      <c r="CI7">
        <v>70</v>
      </c>
      <c r="CJ7">
        <v>75</v>
      </c>
      <c r="CK7">
        <v>60</v>
      </c>
      <c r="CL7">
        <v>55</v>
      </c>
      <c r="CM7">
        <v>30</v>
      </c>
      <c r="CN7">
        <v>25</v>
      </c>
      <c r="CO7">
        <v>30</v>
      </c>
      <c r="CP7">
        <v>35</v>
      </c>
      <c r="CQ7">
        <v>75</v>
      </c>
      <c r="CR7">
        <v>50</v>
      </c>
      <c r="CS7">
        <v>50</v>
      </c>
      <c r="CT7">
        <v>35</v>
      </c>
      <c r="CU7">
        <v>40</v>
      </c>
      <c r="CV7">
        <v>65</v>
      </c>
      <c r="CW7">
        <v>40</v>
      </c>
      <c r="CX7">
        <v>35</v>
      </c>
      <c r="CY7">
        <v>70</v>
      </c>
      <c r="CZ7">
        <v>64.999999999999901</v>
      </c>
      <c r="DA7">
        <v>45</v>
      </c>
      <c r="DB7">
        <v>35</v>
      </c>
      <c r="DC7">
        <v>25</v>
      </c>
      <c r="DD7">
        <v>45</v>
      </c>
      <c r="DE7">
        <v>44.999999999999901</v>
      </c>
      <c r="DF7">
        <v>75</v>
      </c>
      <c r="DG7">
        <v>40</v>
      </c>
      <c r="DH7">
        <v>49.999999999999901</v>
      </c>
      <c r="DI7">
        <v>30</v>
      </c>
      <c r="DJ7">
        <v>50</v>
      </c>
      <c r="DK7">
        <v>55</v>
      </c>
      <c r="DL7">
        <v>65</v>
      </c>
      <c r="DM7">
        <v>45</v>
      </c>
      <c r="DN7">
        <v>50</v>
      </c>
      <c r="DO7">
        <v>55</v>
      </c>
      <c r="DP7">
        <v>40</v>
      </c>
      <c r="DQ7">
        <v>75</v>
      </c>
      <c r="DR7">
        <v>50</v>
      </c>
      <c r="DS7">
        <v>60</v>
      </c>
      <c r="DT7">
        <v>25</v>
      </c>
      <c r="DU7">
        <v>70</v>
      </c>
      <c r="DW7" s="7">
        <f t="shared" si="0"/>
        <v>50.322580645161288</v>
      </c>
    </row>
    <row r="8" spans="1:130" x14ac:dyDescent="0.25">
      <c r="A8" t="s">
        <v>193</v>
      </c>
      <c r="B8">
        <v>3000</v>
      </c>
      <c r="C8">
        <v>7000</v>
      </c>
      <c r="D8">
        <v>10000</v>
      </c>
      <c r="E8">
        <v>5000</v>
      </c>
      <c r="F8">
        <v>10000</v>
      </c>
      <c r="G8">
        <v>7000</v>
      </c>
      <c r="H8">
        <v>7000</v>
      </c>
      <c r="I8">
        <v>10000</v>
      </c>
      <c r="J8">
        <v>5000</v>
      </c>
      <c r="K8">
        <v>7000</v>
      </c>
      <c r="L8">
        <v>4000</v>
      </c>
      <c r="M8">
        <v>9000</v>
      </c>
      <c r="N8">
        <v>9000</v>
      </c>
      <c r="O8">
        <v>9000</v>
      </c>
      <c r="P8">
        <v>5000</v>
      </c>
      <c r="Q8">
        <v>4000</v>
      </c>
      <c r="R8">
        <v>4000</v>
      </c>
      <c r="S8">
        <v>9000</v>
      </c>
      <c r="T8">
        <v>9000</v>
      </c>
      <c r="U8">
        <v>5000</v>
      </c>
      <c r="V8">
        <v>10000</v>
      </c>
      <c r="W8">
        <v>7000</v>
      </c>
      <c r="X8">
        <v>10000</v>
      </c>
      <c r="Y8">
        <v>8000</v>
      </c>
      <c r="Z8">
        <v>7000</v>
      </c>
      <c r="AA8">
        <v>5000</v>
      </c>
      <c r="AB8">
        <v>6000</v>
      </c>
      <c r="AC8">
        <v>8000</v>
      </c>
      <c r="AD8">
        <v>9000</v>
      </c>
      <c r="AE8">
        <v>8000</v>
      </c>
      <c r="AF8">
        <v>5000</v>
      </c>
      <c r="AG8">
        <v>10000</v>
      </c>
      <c r="AH8">
        <v>5000</v>
      </c>
      <c r="AI8">
        <v>7000</v>
      </c>
      <c r="AJ8">
        <v>3000</v>
      </c>
      <c r="AK8">
        <v>10000</v>
      </c>
      <c r="AL8">
        <v>6000</v>
      </c>
      <c r="AM8">
        <v>5000</v>
      </c>
      <c r="AN8">
        <v>8000</v>
      </c>
      <c r="AO8">
        <v>6000</v>
      </c>
      <c r="AP8">
        <v>4000</v>
      </c>
      <c r="AQ8">
        <v>9000</v>
      </c>
      <c r="AR8">
        <v>6000</v>
      </c>
      <c r="AS8">
        <v>3000</v>
      </c>
      <c r="AT8">
        <v>5000</v>
      </c>
      <c r="AU8">
        <v>4000</v>
      </c>
      <c r="AV8">
        <v>3000</v>
      </c>
      <c r="AW8">
        <v>10000</v>
      </c>
      <c r="AX8">
        <v>6000</v>
      </c>
      <c r="AY8">
        <v>7000</v>
      </c>
      <c r="AZ8">
        <v>8000</v>
      </c>
      <c r="BA8">
        <v>8000</v>
      </c>
      <c r="BB8">
        <v>6000</v>
      </c>
      <c r="BC8">
        <v>6000</v>
      </c>
      <c r="BD8">
        <v>8000</v>
      </c>
      <c r="BE8">
        <v>6000</v>
      </c>
      <c r="BF8">
        <v>8000</v>
      </c>
      <c r="BG8">
        <v>6000</v>
      </c>
      <c r="BH8">
        <v>6000</v>
      </c>
      <c r="BI8">
        <v>9000</v>
      </c>
      <c r="BJ8">
        <v>5000</v>
      </c>
      <c r="BK8">
        <v>10000</v>
      </c>
      <c r="BL8">
        <v>7000</v>
      </c>
      <c r="BM8">
        <v>8000</v>
      </c>
      <c r="BN8">
        <v>8000</v>
      </c>
      <c r="BO8">
        <v>9000</v>
      </c>
      <c r="BP8">
        <v>6000</v>
      </c>
      <c r="BQ8">
        <v>9000</v>
      </c>
      <c r="BR8">
        <v>7000</v>
      </c>
      <c r="BS8">
        <v>8000</v>
      </c>
      <c r="BT8">
        <v>10000</v>
      </c>
      <c r="BU8">
        <v>10000</v>
      </c>
      <c r="BV8">
        <v>4000</v>
      </c>
      <c r="BW8">
        <v>4000</v>
      </c>
      <c r="BX8">
        <v>5000</v>
      </c>
      <c r="BY8">
        <v>8000</v>
      </c>
      <c r="BZ8">
        <v>6000</v>
      </c>
      <c r="CA8">
        <v>8000</v>
      </c>
      <c r="CB8">
        <v>8000</v>
      </c>
      <c r="CC8">
        <v>4000</v>
      </c>
      <c r="CD8">
        <v>8000</v>
      </c>
      <c r="CE8">
        <v>9000</v>
      </c>
      <c r="CF8">
        <v>9000</v>
      </c>
      <c r="CG8">
        <v>9000</v>
      </c>
      <c r="CH8">
        <v>10000</v>
      </c>
      <c r="CI8">
        <v>10000</v>
      </c>
      <c r="CJ8">
        <v>9000</v>
      </c>
      <c r="CK8">
        <v>8000</v>
      </c>
      <c r="CL8">
        <v>4000</v>
      </c>
      <c r="CM8">
        <v>8000</v>
      </c>
      <c r="CN8">
        <v>3000</v>
      </c>
      <c r="CO8">
        <v>7000</v>
      </c>
      <c r="CP8">
        <v>7000</v>
      </c>
      <c r="CQ8">
        <v>7000</v>
      </c>
      <c r="CR8">
        <v>6000</v>
      </c>
      <c r="CS8">
        <v>5000</v>
      </c>
      <c r="CT8">
        <v>10000</v>
      </c>
      <c r="CU8">
        <v>9000</v>
      </c>
      <c r="CV8">
        <v>9000</v>
      </c>
      <c r="CW8">
        <v>10000</v>
      </c>
      <c r="CX8">
        <v>10000</v>
      </c>
      <c r="CY8">
        <v>3000</v>
      </c>
      <c r="CZ8">
        <v>9000</v>
      </c>
      <c r="DA8">
        <v>6000</v>
      </c>
      <c r="DB8">
        <v>7000</v>
      </c>
      <c r="DC8">
        <v>9000</v>
      </c>
      <c r="DD8">
        <v>6000</v>
      </c>
      <c r="DE8">
        <v>6000</v>
      </c>
      <c r="DF8">
        <v>7000</v>
      </c>
      <c r="DG8">
        <v>5000</v>
      </c>
      <c r="DH8">
        <v>3000</v>
      </c>
      <c r="DI8">
        <v>4000</v>
      </c>
      <c r="DJ8">
        <v>9000</v>
      </c>
      <c r="DK8">
        <v>5000</v>
      </c>
      <c r="DL8">
        <v>8000</v>
      </c>
      <c r="DM8">
        <v>3000</v>
      </c>
      <c r="DN8">
        <v>10000</v>
      </c>
      <c r="DO8">
        <v>7000</v>
      </c>
      <c r="DP8">
        <v>8000</v>
      </c>
      <c r="DQ8">
        <v>8000</v>
      </c>
      <c r="DR8">
        <v>7000</v>
      </c>
      <c r="DS8">
        <v>8000</v>
      </c>
      <c r="DT8">
        <v>3000</v>
      </c>
      <c r="DU8">
        <v>4000</v>
      </c>
      <c r="DW8" s="7">
        <f t="shared" si="0"/>
        <v>6975.8064516129034</v>
      </c>
    </row>
    <row r="9" spans="1:130" x14ac:dyDescent="0.25">
      <c r="A9" t="s">
        <v>194</v>
      </c>
      <c r="B9">
        <v>3000</v>
      </c>
      <c r="C9">
        <v>7000</v>
      </c>
      <c r="D9">
        <v>10000</v>
      </c>
      <c r="E9">
        <v>5000</v>
      </c>
      <c r="F9">
        <v>10000</v>
      </c>
      <c r="G9">
        <v>7000</v>
      </c>
      <c r="H9">
        <v>7000</v>
      </c>
      <c r="I9">
        <v>10000</v>
      </c>
      <c r="J9">
        <v>5000</v>
      </c>
      <c r="K9">
        <v>7000</v>
      </c>
      <c r="L9">
        <v>4000</v>
      </c>
      <c r="M9">
        <v>9000</v>
      </c>
      <c r="N9">
        <v>9000</v>
      </c>
      <c r="O9">
        <v>9000</v>
      </c>
      <c r="P9">
        <v>5000</v>
      </c>
      <c r="Q9">
        <v>4000</v>
      </c>
      <c r="R9">
        <v>4000</v>
      </c>
      <c r="S9">
        <v>9000</v>
      </c>
      <c r="T9">
        <v>9000</v>
      </c>
      <c r="U9">
        <v>5000</v>
      </c>
      <c r="V9">
        <v>10000</v>
      </c>
      <c r="W9">
        <v>7000</v>
      </c>
      <c r="X9">
        <v>10000</v>
      </c>
      <c r="Y9">
        <v>8000</v>
      </c>
      <c r="Z9">
        <v>7000</v>
      </c>
      <c r="AA9">
        <v>5000</v>
      </c>
      <c r="AB9">
        <v>6000</v>
      </c>
      <c r="AC9">
        <v>8000</v>
      </c>
      <c r="AD9">
        <v>9000</v>
      </c>
      <c r="AE9">
        <v>8000</v>
      </c>
      <c r="AF9">
        <v>5000</v>
      </c>
      <c r="AG9">
        <v>10000</v>
      </c>
      <c r="AH9">
        <v>5000</v>
      </c>
      <c r="AI9">
        <v>7000</v>
      </c>
      <c r="AJ9">
        <v>3000</v>
      </c>
      <c r="AK9">
        <v>10000</v>
      </c>
      <c r="AL9">
        <v>6000</v>
      </c>
      <c r="AM9">
        <v>5000</v>
      </c>
      <c r="AN9">
        <v>8000</v>
      </c>
      <c r="AO9">
        <v>6000</v>
      </c>
      <c r="AP9">
        <v>4000</v>
      </c>
      <c r="AQ9">
        <v>9000</v>
      </c>
      <c r="AR9">
        <v>6000</v>
      </c>
      <c r="AS9">
        <v>3000</v>
      </c>
      <c r="AT9">
        <v>5000</v>
      </c>
      <c r="AU9">
        <v>4000</v>
      </c>
      <c r="AV9">
        <v>3000</v>
      </c>
      <c r="AW9">
        <v>10000</v>
      </c>
      <c r="AX9">
        <v>6000</v>
      </c>
      <c r="AY9">
        <v>7000</v>
      </c>
      <c r="AZ9">
        <v>8000</v>
      </c>
      <c r="BA9">
        <v>8000</v>
      </c>
      <c r="BB9">
        <v>6000</v>
      </c>
      <c r="BC9">
        <v>6000</v>
      </c>
      <c r="BD9">
        <v>8000</v>
      </c>
      <c r="BE9">
        <v>6000</v>
      </c>
      <c r="BF9">
        <v>8000</v>
      </c>
      <c r="BG9">
        <v>6000</v>
      </c>
      <c r="BH9">
        <v>6000</v>
      </c>
      <c r="BI9">
        <v>9000</v>
      </c>
      <c r="BJ9">
        <v>5000</v>
      </c>
      <c r="BK9">
        <v>10000</v>
      </c>
      <c r="BL9">
        <v>7000</v>
      </c>
      <c r="BM9">
        <v>8000</v>
      </c>
      <c r="BN9">
        <v>8000</v>
      </c>
      <c r="BO9">
        <v>9000</v>
      </c>
      <c r="BP9">
        <v>6000</v>
      </c>
      <c r="BQ9">
        <v>9000</v>
      </c>
      <c r="BR9">
        <v>7000</v>
      </c>
      <c r="BS9">
        <v>8000</v>
      </c>
      <c r="BT9">
        <v>10000</v>
      </c>
      <c r="BU9">
        <v>10000</v>
      </c>
      <c r="BV9">
        <v>4000</v>
      </c>
      <c r="BW9">
        <v>4000</v>
      </c>
      <c r="BX9">
        <v>5000</v>
      </c>
      <c r="BY9">
        <v>8000</v>
      </c>
      <c r="BZ9">
        <v>6000</v>
      </c>
      <c r="CA9">
        <v>8000</v>
      </c>
      <c r="CB9">
        <v>8000</v>
      </c>
      <c r="CC9">
        <v>4000</v>
      </c>
      <c r="CD9">
        <v>8000</v>
      </c>
      <c r="CE9">
        <v>9000</v>
      </c>
      <c r="CF9">
        <v>9000</v>
      </c>
      <c r="CG9">
        <v>9000</v>
      </c>
      <c r="CH9">
        <v>10000</v>
      </c>
      <c r="CI9">
        <v>10000</v>
      </c>
      <c r="CJ9">
        <v>9000</v>
      </c>
      <c r="CK9">
        <v>8000</v>
      </c>
      <c r="CL9">
        <v>4000</v>
      </c>
      <c r="CM9">
        <v>8000</v>
      </c>
      <c r="CN9">
        <v>3000</v>
      </c>
      <c r="CO9">
        <v>7000</v>
      </c>
      <c r="CP9">
        <v>7000</v>
      </c>
      <c r="CQ9">
        <v>7000</v>
      </c>
      <c r="CR9">
        <v>6000</v>
      </c>
      <c r="CS9">
        <v>5000</v>
      </c>
      <c r="CT9">
        <v>10000</v>
      </c>
      <c r="CU9">
        <v>9000</v>
      </c>
      <c r="CV9">
        <v>9000</v>
      </c>
      <c r="CW9">
        <v>10000</v>
      </c>
      <c r="CX9">
        <v>10000</v>
      </c>
      <c r="CY9">
        <v>3000</v>
      </c>
      <c r="CZ9">
        <v>9000</v>
      </c>
      <c r="DA9">
        <v>6000</v>
      </c>
      <c r="DB9">
        <v>7000</v>
      </c>
      <c r="DC9">
        <v>9000</v>
      </c>
      <c r="DD9">
        <v>6000</v>
      </c>
      <c r="DE9">
        <v>6000</v>
      </c>
      <c r="DF9">
        <v>7000</v>
      </c>
      <c r="DG9">
        <v>5000</v>
      </c>
      <c r="DH9">
        <v>3000</v>
      </c>
      <c r="DI9">
        <v>4000</v>
      </c>
      <c r="DJ9">
        <v>9000</v>
      </c>
      <c r="DK9">
        <v>5000</v>
      </c>
      <c r="DL9">
        <v>8000</v>
      </c>
      <c r="DM9">
        <v>3000</v>
      </c>
      <c r="DN9">
        <v>10000</v>
      </c>
      <c r="DO9">
        <v>7000</v>
      </c>
      <c r="DP9">
        <v>8000</v>
      </c>
      <c r="DQ9">
        <v>8000</v>
      </c>
      <c r="DR9">
        <v>7000</v>
      </c>
      <c r="DS9">
        <v>8000</v>
      </c>
      <c r="DT9">
        <v>3000</v>
      </c>
      <c r="DU9">
        <v>4000</v>
      </c>
      <c r="DW9" s="7">
        <f t="shared" si="0"/>
        <v>6975.8064516129034</v>
      </c>
    </row>
    <row r="10" spans="1:130" x14ac:dyDescent="0.25">
      <c r="A10" t="s">
        <v>195</v>
      </c>
      <c r="B10">
        <v>3000</v>
      </c>
      <c r="C10">
        <v>7000</v>
      </c>
      <c r="D10">
        <v>10000</v>
      </c>
      <c r="E10">
        <v>5000</v>
      </c>
      <c r="F10">
        <v>10000</v>
      </c>
      <c r="G10">
        <v>7000</v>
      </c>
      <c r="H10">
        <v>7000</v>
      </c>
      <c r="I10">
        <v>10000</v>
      </c>
      <c r="J10">
        <v>5000</v>
      </c>
      <c r="K10">
        <v>7000</v>
      </c>
      <c r="L10">
        <v>4000</v>
      </c>
      <c r="M10">
        <v>9000</v>
      </c>
      <c r="N10">
        <v>9000</v>
      </c>
      <c r="O10">
        <v>9000</v>
      </c>
      <c r="P10">
        <v>5000</v>
      </c>
      <c r="Q10">
        <v>4000</v>
      </c>
      <c r="R10">
        <v>4000</v>
      </c>
      <c r="S10">
        <v>9000</v>
      </c>
      <c r="T10">
        <v>9000</v>
      </c>
      <c r="U10">
        <v>5000</v>
      </c>
      <c r="V10">
        <v>10000</v>
      </c>
      <c r="W10">
        <v>7000</v>
      </c>
      <c r="X10">
        <v>10000</v>
      </c>
      <c r="Y10">
        <v>8000</v>
      </c>
      <c r="Z10">
        <v>7000</v>
      </c>
      <c r="AA10">
        <v>5000</v>
      </c>
      <c r="AB10">
        <v>6000</v>
      </c>
      <c r="AC10">
        <v>8000</v>
      </c>
      <c r="AD10">
        <v>9000</v>
      </c>
      <c r="AE10">
        <v>8000</v>
      </c>
      <c r="AF10">
        <v>5000</v>
      </c>
      <c r="AG10">
        <v>10000</v>
      </c>
      <c r="AH10">
        <v>5000</v>
      </c>
      <c r="AI10">
        <v>7000</v>
      </c>
      <c r="AJ10">
        <v>3000</v>
      </c>
      <c r="AK10">
        <v>10000</v>
      </c>
      <c r="AL10">
        <v>6000</v>
      </c>
      <c r="AM10">
        <v>5000</v>
      </c>
      <c r="AN10">
        <v>8000</v>
      </c>
      <c r="AO10">
        <v>6000</v>
      </c>
      <c r="AP10">
        <v>4000</v>
      </c>
      <c r="AQ10">
        <v>9000</v>
      </c>
      <c r="AR10">
        <v>6000</v>
      </c>
      <c r="AS10">
        <v>3000</v>
      </c>
      <c r="AT10">
        <v>5000</v>
      </c>
      <c r="AU10">
        <v>4000</v>
      </c>
      <c r="AV10">
        <v>3000</v>
      </c>
      <c r="AW10">
        <v>10000</v>
      </c>
      <c r="AX10">
        <v>6000</v>
      </c>
      <c r="AY10">
        <v>7000</v>
      </c>
      <c r="AZ10">
        <v>8000</v>
      </c>
      <c r="BA10">
        <v>8000</v>
      </c>
      <c r="BB10">
        <v>6000</v>
      </c>
      <c r="BC10">
        <v>6000</v>
      </c>
      <c r="BD10">
        <v>8000</v>
      </c>
      <c r="BE10">
        <v>6000</v>
      </c>
      <c r="BF10">
        <v>8000</v>
      </c>
      <c r="BG10">
        <v>6000</v>
      </c>
      <c r="BH10">
        <v>6000</v>
      </c>
      <c r="BI10">
        <v>9000</v>
      </c>
      <c r="BJ10">
        <v>5000</v>
      </c>
      <c r="BK10">
        <v>10000</v>
      </c>
      <c r="BL10">
        <v>7000</v>
      </c>
      <c r="BM10">
        <v>8000</v>
      </c>
      <c r="BN10">
        <v>8000</v>
      </c>
      <c r="BO10">
        <v>9000</v>
      </c>
      <c r="BP10">
        <v>6000</v>
      </c>
      <c r="BQ10">
        <v>9000</v>
      </c>
      <c r="BR10">
        <v>7000</v>
      </c>
      <c r="BS10">
        <v>8000</v>
      </c>
      <c r="BT10">
        <v>10000</v>
      </c>
      <c r="BU10">
        <v>10000</v>
      </c>
      <c r="BV10">
        <v>4000</v>
      </c>
      <c r="BW10">
        <v>4000</v>
      </c>
      <c r="BX10">
        <v>5000</v>
      </c>
      <c r="BY10">
        <v>8000</v>
      </c>
      <c r="BZ10">
        <v>6000</v>
      </c>
      <c r="CA10">
        <v>8000</v>
      </c>
      <c r="CB10">
        <v>8000</v>
      </c>
      <c r="CC10">
        <v>4000</v>
      </c>
      <c r="CD10">
        <v>8000</v>
      </c>
      <c r="CE10">
        <v>9000</v>
      </c>
      <c r="CF10">
        <v>9000</v>
      </c>
      <c r="CG10">
        <v>9000</v>
      </c>
      <c r="CH10">
        <v>10000</v>
      </c>
      <c r="CI10">
        <v>10000</v>
      </c>
      <c r="CJ10">
        <v>9000</v>
      </c>
      <c r="CK10">
        <v>8000</v>
      </c>
      <c r="CL10">
        <v>4000</v>
      </c>
      <c r="CM10">
        <v>8000</v>
      </c>
      <c r="CN10">
        <v>3000</v>
      </c>
      <c r="CO10">
        <v>7000</v>
      </c>
      <c r="CP10">
        <v>7000</v>
      </c>
      <c r="CQ10">
        <v>7000</v>
      </c>
      <c r="CR10">
        <v>6000</v>
      </c>
      <c r="CS10">
        <v>5000</v>
      </c>
      <c r="CT10">
        <v>10000</v>
      </c>
      <c r="CU10">
        <v>9000</v>
      </c>
      <c r="CV10">
        <v>9000</v>
      </c>
      <c r="CW10">
        <v>10000</v>
      </c>
      <c r="CX10">
        <v>10000</v>
      </c>
      <c r="CY10">
        <v>3000</v>
      </c>
      <c r="CZ10">
        <v>9000</v>
      </c>
      <c r="DA10">
        <v>6000</v>
      </c>
      <c r="DB10">
        <v>7000</v>
      </c>
      <c r="DC10">
        <v>9000</v>
      </c>
      <c r="DD10">
        <v>6000</v>
      </c>
      <c r="DE10">
        <v>6000</v>
      </c>
      <c r="DF10">
        <v>7000</v>
      </c>
      <c r="DG10">
        <v>5000</v>
      </c>
      <c r="DH10">
        <v>3000</v>
      </c>
      <c r="DI10">
        <v>4000</v>
      </c>
      <c r="DJ10">
        <v>9000</v>
      </c>
      <c r="DK10">
        <v>5000</v>
      </c>
      <c r="DL10">
        <v>8000</v>
      </c>
      <c r="DM10">
        <v>3000</v>
      </c>
      <c r="DN10">
        <v>10000</v>
      </c>
      <c r="DO10">
        <v>7000</v>
      </c>
      <c r="DP10">
        <v>8000</v>
      </c>
      <c r="DQ10">
        <v>8000</v>
      </c>
      <c r="DR10">
        <v>7000</v>
      </c>
      <c r="DS10">
        <v>8000</v>
      </c>
      <c r="DT10">
        <v>3000</v>
      </c>
      <c r="DU10">
        <v>4000</v>
      </c>
      <c r="DW10" s="7">
        <f t="shared" si="0"/>
        <v>6975.8064516129034</v>
      </c>
    </row>
    <row r="11" spans="1:130" x14ac:dyDescent="0.25">
      <c r="A11" t="s">
        <v>196</v>
      </c>
      <c r="B11">
        <v>1000</v>
      </c>
      <c r="C11">
        <v>2000</v>
      </c>
      <c r="D11">
        <v>3000</v>
      </c>
      <c r="E11">
        <v>3000</v>
      </c>
      <c r="F11">
        <v>0</v>
      </c>
      <c r="G11">
        <v>3000</v>
      </c>
      <c r="H11">
        <v>1000</v>
      </c>
      <c r="I11">
        <v>3000</v>
      </c>
      <c r="J11">
        <v>2000</v>
      </c>
      <c r="K11">
        <v>2000</v>
      </c>
      <c r="L11">
        <v>2000</v>
      </c>
      <c r="M11">
        <v>2000</v>
      </c>
      <c r="N11">
        <v>1000</v>
      </c>
      <c r="O11">
        <v>0</v>
      </c>
      <c r="P11">
        <v>0</v>
      </c>
      <c r="Q11">
        <v>3000</v>
      </c>
      <c r="R11">
        <v>1000</v>
      </c>
      <c r="S11">
        <v>3000</v>
      </c>
      <c r="T11">
        <v>0</v>
      </c>
      <c r="U11">
        <v>3000</v>
      </c>
      <c r="V11">
        <v>2000</v>
      </c>
      <c r="W11">
        <v>1000</v>
      </c>
      <c r="X11">
        <v>2000</v>
      </c>
      <c r="Y11">
        <v>3000</v>
      </c>
      <c r="Z11">
        <v>2000</v>
      </c>
      <c r="AA11">
        <v>1000</v>
      </c>
      <c r="AB11">
        <v>2000</v>
      </c>
      <c r="AC11">
        <v>3000</v>
      </c>
      <c r="AD11">
        <v>2000</v>
      </c>
      <c r="AE11">
        <v>3000</v>
      </c>
      <c r="AF11">
        <v>0</v>
      </c>
      <c r="AG11">
        <v>3000</v>
      </c>
      <c r="AH11">
        <v>3000</v>
      </c>
      <c r="AI11">
        <v>1000</v>
      </c>
      <c r="AJ11">
        <v>1000</v>
      </c>
      <c r="AK11">
        <v>2000</v>
      </c>
      <c r="AL11">
        <v>2000</v>
      </c>
      <c r="AM11">
        <v>3000</v>
      </c>
      <c r="AN11">
        <v>0</v>
      </c>
      <c r="AO11">
        <v>0</v>
      </c>
      <c r="AP11">
        <v>1000</v>
      </c>
      <c r="AQ11">
        <v>3000</v>
      </c>
      <c r="AR11">
        <v>1000</v>
      </c>
      <c r="AS11">
        <v>2000</v>
      </c>
      <c r="AT11">
        <v>1000</v>
      </c>
      <c r="AU11">
        <v>1000</v>
      </c>
      <c r="AV11">
        <v>1000</v>
      </c>
      <c r="AW11">
        <v>1000</v>
      </c>
      <c r="AX11">
        <v>2000</v>
      </c>
      <c r="AY11">
        <v>3000</v>
      </c>
      <c r="AZ11">
        <v>2000</v>
      </c>
      <c r="BA11">
        <v>0</v>
      </c>
      <c r="BB11">
        <v>1000</v>
      </c>
      <c r="BC11">
        <v>1000</v>
      </c>
      <c r="BD11">
        <v>1000</v>
      </c>
      <c r="BE11">
        <v>3000</v>
      </c>
      <c r="BF11">
        <v>0</v>
      </c>
      <c r="BG11">
        <v>0</v>
      </c>
      <c r="BH11">
        <v>2000</v>
      </c>
      <c r="BI11">
        <v>0</v>
      </c>
      <c r="BJ11">
        <v>1000</v>
      </c>
      <c r="BK11">
        <v>2000</v>
      </c>
      <c r="BL11">
        <v>2000</v>
      </c>
      <c r="BM11">
        <v>0</v>
      </c>
      <c r="BN11">
        <v>0</v>
      </c>
      <c r="BO11">
        <v>0</v>
      </c>
      <c r="BP11">
        <v>2000</v>
      </c>
      <c r="BQ11">
        <v>2000</v>
      </c>
      <c r="BR11">
        <v>3000</v>
      </c>
      <c r="BS11">
        <v>3000</v>
      </c>
      <c r="BT11">
        <v>0</v>
      </c>
      <c r="BU11">
        <v>3000</v>
      </c>
      <c r="BV11">
        <v>0</v>
      </c>
      <c r="BW11">
        <v>2000</v>
      </c>
      <c r="BX11">
        <v>0</v>
      </c>
      <c r="BY11">
        <v>3000</v>
      </c>
      <c r="BZ11">
        <v>3000</v>
      </c>
      <c r="CA11">
        <v>0</v>
      </c>
      <c r="CB11">
        <v>3000</v>
      </c>
      <c r="CC11">
        <v>0</v>
      </c>
      <c r="CD11">
        <v>0</v>
      </c>
      <c r="CE11">
        <v>2000</v>
      </c>
      <c r="CF11">
        <v>3000</v>
      </c>
      <c r="CG11">
        <v>2000</v>
      </c>
      <c r="CH11">
        <v>2000</v>
      </c>
      <c r="CI11">
        <v>0</v>
      </c>
      <c r="CJ11">
        <v>0</v>
      </c>
      <c r="CK11">
        <v>1000</v>
      </c>
      <c r="CL11">
        <v>2000</v>
      </c>
      <c r="CM11">
        <v>2000</v>
      </c>
      <c r="CN11">
        <v>1000</v>
      </c>
      <c r="CO11">
        <v>1000</v>
      </c>
      <c r="CP11">
        <v>2000</v>
      </c>
      <c r="CQ11">
        <v>3000</v>
      </c>
      <c r="CR11">
        <v>2000</v>
      </c>
      <c r="CS11">
        <v>2000</v>
      </c>
      <c r="CT11">
        <v>3000</v>
      </c>
      <c r="CU11">
        <v>0</v>
      </c>
      <c r="CV11">
        <v>3000</v>
      </c>
      <c r="CW11">
        <v>0</v>
      </c>
      <c r="CX11">
        <v>0</v>
      </c>
      <c r="CY11">
        <v>0</v>
      </c>
      <c r="CZ11">
        <v>2000</v>
      </c>
      <c r="DA11">
        <v>3000</v>
      </c>
      <c r="DB11">
        <v>0</v>
      </c>
      <c r="DC11">
        <v>2000</v>
      </c>
      <c r="DD11">
        <v>0</v>
      </c>
      <c r="DE11">
        <v>2000</v>
      </c>
      <c r="DF11">
        <v>0</v>
      </c>
      <c r="DG11">
        <v>0</v>
      </c>
      <c r="DH11">
        <v>0</v>
      </c>
      <c r="DI11">
        <v>3000</v>
      </c>
      <c r="DJ11">
        <v>1000</v>
      </c>
      <c r="DK11">
        <v>3000</v>
      </c>
      <c r="DL11">
        <v>3000</v>
      </c>
      <c r="DM11">
        <v>2000</v>
      </c>
      <c r="DN11">
        <v>3000</v>
      </c>
      <c r="DO11">
        <v>1000</v>
      </c>
      <c r="DP11">
        <v>3000</v>
      </c>
      <c r="DQ11">
        <v>0</v>
      </c>
      <c r="DR11">
        <v>3000</v>
      </c>
      <c r="DS11">
        <v>2000</v>
      </c>
      <c r="DT11">
        <v>1000</v>
      </c>
      <c r="DU11">
        <v>0</v>
      </c>
      <c r="DW11" s="7">
        <f t="shared" si="0"/>
        <v>1540.3225806451612</v>
      </c>
    </row>
    <row r="12" spans="1:130" x14ac:dyDescent="0.25">
      <c r="A12" t="s">
        <v>197</v>
      </c>
      <c r="B12">
        <v>1000</v>
      </c>
      <c r="C12">
        <v>2000</v>
      </c>
      <c r="D12">
        <v>3000</v>
      </c>
      <c r="E12">
        <v>3000</v>
      </c>
      <c r="F12">
        <v>0</v>
      </c>
      <c r="G12">
        <v>3000</v>
      </c>
      <c r="H12">
        <v>1000</v>
      </c>
      <c r="I12">
        <v>3000</v>
      </c>
      <c r="J12">
        <v>2000</v>
      </c>
      <c r="K12">
        <v>2000</v>
      </c>
      <c r="L12">
        <v>2000</v>
      </c>
      <c r="M12">
        <v>2000</v>
      </c>
      <c r="N12">
        <v>1000</v>
      </c>
      <c r="O12">
        <v>0</v>
      </c>
      <c r="P12">
        <v>0</v>
      </c>
      <c r="Q12">
        <v>3000</v>
      </c>
      <c r="R12">
        <v>1000</v>
      </c>
      <c r="S12">
        <v>3000</v>
      </c>
      <c r="T12">
        <v>0</v>
      </c>
      <c r="U12">
        <v>3000</v>
      </c>
      <c r="V12">
        <v>2000</v>
      </c>
      <c r="W12">
        <v>1000</v>
      </c>
      <c r="X12">
        <v>2000</v>
      </c>
      <c r="Y12">
        <v>3000</v>
      </c>
      <c r="Z12">
        <v>2000</v>
      </c>
      <c r="AA12">
        <v>1000</v>
      </c>
      <c r="AB12">
        <v>2000</v>
      </c>
      <c r="AC12">
        <v>3000</v>
      </c>
      <c r="AD12">
        <v>2000</v>
      </c>
      <c r="AE12">
        <v>3000</v>
      </c>
      <c r="AF12">
        <v>0</v>
      </c>
      <c r="AG12">
        <v>3000</v>
      </c>
      <c r="AH12">
        <v>3000</v>
      </c>
      <c r="AI12">
        <v>1000</v>
      </c>
      <c r="AJ12">
        <v>1000</v>
      </c>
      <c r="AK12">
        <v>2000</v>
      </c>
      <c r="AL12">
        <v>2000</v>
      </c>
      <c r="AM12">
        <v>3000</v>
      </c>
      <c r="AN12">
        <v>0</v>
      </c>
      <c r="AO12">
        <v>0</v>
      </c>
      <c r="AP12">
        <v>1000</v>
      </c>
      <c r="AQ12">
        <v>3000</v>
      </c>
      <c r="AR12">
        <v>1000</v>
      </c>
      <c r="AS12">
        <v>2000</v>
      </c>
      <c r="AT12">
        <v>1000</v>
      </c>
      <c r="AU12">
        <v>1000</v>
      </c>
      <c r="AV12">
        <v>1000</v>
      </c>
      <c r="AW12">
        <v>1000</v>
      </c>
      <c r="AX12">
        <v>2000</v>
      </c>
      <c r="AY12">
        <v>3000</v>
      </c>
      <c r="AZ12">
        <v>2000</v>
      </c>
      <c r="BA12">
        <v>0</v>
      </c>
      <c r="BB12">
        <v>1000</v>
      </c>
      <c r="BC12">
        <v>1000</v>
      </c>
      <c r="BD12">
        <v>1000</v>
      </c>
      <c r="BE12">
        <v>3000</v>
      </c>
      <c r="BF12">
        <v>0</v>
      </c>
      <c r="BG12">
        <v>0</v>
      </c>
      <c r="BH12">
        <v>2000</v>
      </c>
      <c r="BI12">
        <v>0</v>
      </c>
      <c r="BJ12">
        <v>1000</v>
      </c>
      <c r="BK12">
        <v>2000</v>
      </c>
      <c r="BL12">
        <v>2000</v>
      </c>
      <c r="BM12">
        <v>0</v>
      </c>
      <c r="BN12">
        <v>0</v>
      </c>
      <c r="BO12">
        <v>0</v>
      </c>
      <c r="BP12">
        <v>2000</v>
      </c>
      <c r="BQ12">
        <v>2000</v>
      </c>
      <c r="BR12">
        <v>3000</v>
      </c>
      <c r="BS12">
        <v>3000</v>
      </c>
      <c r="BT12">
        <v>0</v>
      </c>
      <c r="BU12">
        <v>3000</v>
      </c>
      <c r="BV12">
        <v>0</v>
      </c>
      <c r="BW12">
        <v>2000</v>
      </c>
      <c r="BX12">
        <v>0</v>
      </c>
      <c r="BY12">
        <v>3000</v>
      </c>
      <c r="BZ12">
        <v>3000</v>
      </c>
      <c r="CA12">
        <v>0</v>
      </c>
      <c r="CB12">
        <v>3000</v>
      </c>
      <c r="CC12">
        <v>0</v>
      </c>
      <c r="CD12">
        <v>0</v>
      </c>
      <c r="CE12">
        <v>2000</v>
      </c>
      <c r="CF12">
        <v>3000</v>
      </c>
      <c r="CG12">
        <v>2000</v>
      </c>
      <c r="CH12">
        <v>2000</v>
      </c>
      <c r="CI12">
        <v>0</v>
      </c>
      <c r="CJ12">
        <v>0</v>
      </c>
      <c r="CK12">
        <v>1000</v>
      </c>
      <c r="CL12">
        <v>2000</v>
      </c>
      <c r="CM12">
        <v>2000</v>
      </c>
      <c r="CN12">
        <v>1000</v>
      </c>
      <c r="CO12">
        <v>1000</v>
      </c>
      <c r="CP12">
        <v>2000</v>
      </c>
      <c r="CQ12">
        <v>3000</v>
      </c>
      <c r="CR12">
        <v>2000</v>
      </c>
      <c r="CS12">
        <v>2000</v>
      </c>
      <c r="CT12">
        <v>3000</v>
      </c>
      <c r="CU12">
        <v>0</v>
      </c>
      <c r="CV12">
        <v>3000</v>
      </c>
      <c r="CW12">
        <v>0</v>
      </c>
      <c r="CX12">
        <v>0</v>
      </c>
      <c r="CY12">
        <v>0</v>
      </c>
      <c r="CZ12">
        <v>2000</v>
      </c>
      <c r="DA12">
        <v>3000</v>
      </c>
      <c r="DB12">
        <v>0</v>
      </c>
      <c r="DC12">
        <v>2000</v>
      </c>
      <c r="DD12">
        <v>0</v>
      </c>
      <c r="DE12">
        <v>2000</v>
      </c>
      <c r="DF12">
        <v>0</v>
      </c>
      <c r="DG12">
        <v>0</v>
      </c>
      <c r="DH12">
        <v>0</v>
      </c>
      <c r="DI12">
        <v>3000</v>
      </c>
      <c r="DJ12">
        <v>1000</v>
      </c>
      <c r="DK12">
        <v>3000</v>
      </c>
      <c r="DL12">
        <v>3000</v>
      </c>
      <c r="DM12">
        <v>2000</v>
      </c>
      <c r="DN12">
        <v>3000</v>
      </c>
      <c r="DO12">
        <v>1000</v>
      </c>
      <c r="DP12">
        <v>3000</v>
      </c>
      <c r="DQ12">
        <v>0</v>
      </c>
      <c r="DR12">
        <v>3000</v>
      </c>
      <c r="DS12">
        <v>2000</v>
      </c>
      <c r="DT12">
        <v>1000</v>
      </c>
      <c r="DU12">
        <v>0</v>
      </c>
      <c r="DW12" s="7">
        <f t="shared" si="0"/>
        <v>1540.3225806451612</v>
      </c>
    </row>
    <row r="13" spans="1:130" x14ac:dyDescent="0.25">
      <c r="A13" t="s">
        <v>198</v>
      </c>
      <c r="B13">
        <v>1000</v>
      </c>
      <c r="C13">
        <v>2000</v>
      </c>
      <c r="D13">
        <v>3000</v>
      </c>
      <c r="E13">
        <v>3000</v>
      </c>
      <c r="F13">
        <v>0</v>
      </c>
      <c r="G13">
        <v>3000</v>
      </c>
      <c r="H13">
        <v>1000</v>
      </c>
      <c r="I13">
        <v>3000</v>
      </c>
      <c r="J13">
        <v>2000</v>
      </c>
      <c r="K13">
        <v>2000</v>
      </c>
      <c r="L13">
        <v>2000</v>
      </c>
      <c r="M13">
        <v>2000</v>
      </c>
      <c r="N13">
        <v>1000</v>
      </c>
      <c r="O13">
        <v>0</v>
      </c>
      <c r="P13">
        <v>0</v>
      </c>
      <c r="Q13">
        <v>3000</v>
      </c>
      <c r="R13">
        <v>1000</v>
      </c>
      <c r="S13">
        <v>3000</v>
      </c>
      <c r="T13">
        <v>0</v>
      </c>
      <c r="U13">
        <v>3000</v>
      </c>
      <c r="V13">
        <v>2000</v>
      </c>
      <c r="W13">
        <v>1000</v>
      </c>
      <c r="X13">
        <v>2000</v>
      </c>
      <c r="Y13">
        <v>3000</v>
      </c>
      <c r="Z13">
        <v>2000</v>
      </c>
      <c r="AA13">
        <v>1000</v>
      </c>
      <c r="AB13">
        <v>2000</v>
      </c>
      <c r="AC13">
        <v>3000</v>
      </c>
      <c r="AD13">
        <v>2000</v>
      </c>
      <c r="AE13">
        <v>3000</v>
      </c>
      <c r="AF13">
        <v>0</v>
      </c>
      <c r="AG13">
        <v>3000</v>
      </c>
      <c r="AH13">
        <v>3000</v>
      </c>
      <c r="AI13">
        <v>1000</v>
      </c>
      <c r="AJ13">
        <v>1000</v>
      </c>
      <c r="AK13">
        <v>2000</v>
      </c>
      <c r="AL13">
        <v>2000</v>
      </c>
      <c r="AM13">
        <v>3000</v>
      </c>
      <c r="AN13">
        <v>0</v>
      </c>
      <c r="AO13">
        <v>0</v>
      </c>
      <c r="AP13">
        <v>1000</v>
      </c>
      <c r="AQ13">
        <v>3000</v>
      </c>
      <c r="AR13">
        <v>1000</v>
      </c>
      <c r="AS13">
        <v>2000</v>
      </c>
      <c r="AT13">
        <v>1000</v>
      </c>
      <c r="AU13">
        <v>1000</v>
      </c>
      <c r="AV13">
        <v>1000</v>
      </c>
      <c r="AW13">
        <v>1000</v>
      </c>
      <c r="AX13">
        <v>2000</v>
      </c>
      <c r="AY13">
        <v>3000</v>
      </c>
      <c r="AZ13">
        <v>2000</v>
      </c>
      <c r="BA13">
        <v>0</v>
      </c>
      <c r="BB13">
        <v>1000</v>
      </c>
      <c r="BC13">
        <v>1000</v>
      </c>
      <c r="BD13">
        <v>1000</v>
      </c>
      <c r="BE13">
        <v>3000</v>
      </c>
      <c r="BF13">
        <v>0</v>
      </c>
      <c r="BG13">
        <v>0</v>
      </c>
      <c r="BH13">
        <v>2000</v>
      </c>
      <c r="BI13">
        <v>0</v>
      </c>
      <c r="BJ13">
        <v>1000</v>
      </c>
      <c r="BK13">
        <v>2000</v>
      </c>
      <c r="BL13">
        <v>2000</v>
      </c>
      <c r="BM13">
        <v>0</v>
      </c>
      <c r="BN13">
        <v>0</v>
      </c>
      <c r="BO13">
        <v>0</v>
      </c>
      <c r="BP13">
        <v>2000</v>
      </c>
      <c r="BQ13">
        <v>2000</v>
      </c>
      <c r="BR13">
        <v>3000</v>
      </c>
      <c r="BS13">
        <v>3000</v>
      </c>
      <c r="BT13">
        <v>0</v>
      </c>
      <c r="BU13">
        <v>3000</v>
      </c>
      <c r="BV13">
        <v>0</v>
      </c>
      <c r="BW13">
        <v>2000</v>
      </c>
      <c r="BX13">
        <v>0</v>
      </c>
      <c r="BY13">
        <v>3000</v>
      </c>
      <c r="BZ13">
        <v>3000</v>
      </c>
      <c r="CA13">
        <v>0</v>
      </c>
      <c r="CB13">
        <v>3000</v>
      </c>
      <c r="CC13">
        <v>0</v>
      </c>
      <c r="CD13">
        <v>0</v>
      </c>
      <c r="CE13">
        <v>2000</v>
      </c>
      <c r="CF13">
        <v>3000</v>
      </c>
      <c r="CG13">
        <v>2000</v>
      </c>
      <c r="CH13">
        <v>2000</v>
      </c>
      <c r="CI13">
        <v>0</v>
      </c>
      <c r="CJ13">
        <v>0</v>
      </c>
      <c r="CK13">
        <v>1000</v>
      </c>
      <c r="CL13">
        <v>2000</v>
      </c>
      <c r="CM13">
        <v>2000</v>
      </c>
      <c r="CN13">
        <v>1000</v>
      </c>
      <c r="CO13">
        <v>1000</v>
      </c>
      <c r="CP13">
        <v>2000</v>
      </c>
      <c r="CQ13">
        <v>3000</v>
      </c>
      <c r="CR13">
        <v>2000</v>
      </c>
      <c r="CS13">
        <v>2000</v>
      </c>
      <c r="CT13">
        <v>3000</v>
      </c>
      <c r="CU13">
        <v>0</v>
      </c>
      <c r="CV13">
        <v>3000</v>
      </c>
      <c r="CW13">
        <v>0</v>
      </c>
      <c r="CX13">
        <v>0</v>
      </c>
      <c r="CY13">
        <v>0</v>
      </c>
      <c r="CZ13">
        <v>2000</v>
      </c>
      <c r="DA13">
        <v>3000</v>
      </c>
      <c r="DB13">
        <v>0</v>
      </c>
      <c r="DC13">
        <v>2000</v>
      </c>
      <c r="DD13">
        <v>0</v>
      </c>
      <c r="DE13">
        <v>2000</v>
      </c>
      <c r="DF13">
        <v>0</v>
      </c>
      <c r="DG13">
        <v>0</v>
      </c>
      <c r="DH13">
        <v>0</v>
      </c>
      <c r="DI13">
        <v>3000</v>
      </c>
      <c r="DJ13">
        <v>1000</v>
      </c>
      <c r="DK13">
        <v>3000</v>
      </c>
      <c r="DL13">
        <v>3000</v>
      </c>
      <c r="DM13">
        <v>2000</v>
      </c>
      <c r="DN13">
        <v>3000</v>
      </c>
      <c r="DO13">
        <v>1000</v>
      </c>
      <c r="DP13">
        <v>3000</v>
      </c>
      <c r="DQ13">
        <v>0</v>
      </c>
      <c r="DR13">
        <v>3000</v>
      </c>
      <c r="DS13">
        <v>2000</v>
      </c>
      <c r="DT13">
        <v>1000</v>
      </c>
      <c r="DU13">
        <v>0</v>
      </c>
      <c r="DW13" s="7">
        <f t="shared" si="0"/>
        <v>1540.3225806451612</v>
      </c>
    </row>
    <row r="14" spans="1:130" x14ac:dyDescent="0.25">
      <c r="A14" t="s">
        <v>199</v>
      </c>
      <c r="B14">
        <v>229.6</v>
      </c>
      <c r="C14">
        <v>144.6</v>
      </c>
      <c r="D14">
        <v>172.2</v>
      </c>
      <c r="E14">
        <v>134.30000000000001</v>
      </c>
      <c r="F14">
        <v>78.599999999999994</v>
      </c>
      <c r="G14">
        <v>163.5</v>
      </c>
      <c r="H14">
        <v>102.5</v>
      </c>
      <c r="I14">
        <v>50.7</v>
      </c>
      <c r="J14">
        <v>172</v>
      </c>
      <c r="K14">
        <v>188.8</v>
      </c>
      <c r="L14">
        <v>89.3</v>
      </c>
      <c r="M14">
        <v>37.700000000000003</v>
      </c>
      <c r="N14">
        <v>90.8</v>
      </c>
      <c r="O14">
        <v>94.3</v>
      </c>
      <c r="P14">
        <v>64.900000000000006</v>
      </c>
      <c r="Q14">
        <v>181</v>
      </c>
      <c r="R14">
        <v>162.80000000000001</v>
      </c>
      <c r="S14">
        <v>94</v>
      </c>
      <c r="T14">
        <v>142.1</v>
      </c>
      <c r="U14">
        <v>142.5</v>
      </c>
      <c r="V14">
        <v>124.4</v>
      </c>
      <c r="W14">
        <v>194.1</v>
      </c>
      <c r="X14">
        <v>41.3</v>
      </c>
      <c r="Y14">
        <v>73.3</v>
      </c>
      <c r="Z14">
        <v>65.8</v>
      </c>
      <c r="AA14">
        <v>122.7</v>
      </c>
      <c r="AB14">
        <v>93</v>
      </c>
      <c r="AC14">
        <v>152.80000000000001</v>
      </c>
      <c r="AD14">
        <v>197.1</v>
      </c>
      <c r="AE14">
        <v>64.900000000000006</v>
      </c>
      <c r="AF14">
        <v>119.9</v>
      </c>
      <c r="AG14">
        <v>146.5</v>
      </c>
      <c r="AH14">
        <v>112.2</v>
      </c>
      <c r="AI14">
        <v>91</v>
      </c>
      <c r="AJ14">
        <v>101.6</v>
      </c>
      <c r="AK14">
        <v>61.4</v>
      </c>
      <c r="AL14">
        <v>77.099999999999994</v>
      </c>
      <c r="AM14">
        <v>80.3</v>
      </c>
      <c r="AN14">
        <v>90.7</v>
      </c>
      <c r="AO14">
        <v>118.7</v>
      </c>
      <c r="AP14">
        <v>121.5</v>
      </c>
      <c r="AQ14">
        <v>69.3</v>
      </c>
      <c r="AR14">
        <v>59</v>
      </c>
      <c r="AS14">
        <v>152.69999999999999</v>
      </c>
      <c r="AT14">
        <v>63.1</v>
      </c>
      <c r="AU14">
        <v>98.5</v>
      </c>
      <c r="AV14">
        <v>114.6</v>
      </c>
      <c r="AW14">
        <v>47.9</v>
      </c>
      <c r="AX14">
        <v>58.6</v>
      </c>
      <c r="AY14">
        <v>165.7</v>
      </c>
      <c r="AZ14">
        <v>62.8</v>
      </c>
      <c r="BA14">
        <v>107</v>
      </c>
      <c r="BB14">
        <v>183.9</v>
      </c>
      <c r="BC14">
        <v>85.6</v>
      </c>
      <c r="BD14">
        <v>193.9</v>
      </c>
      <c r="BE14">
        <v>163.30000000000001</v>
      </c>
      <c r="BF14">
        <v>138.80000000000001</v>
      </c>
      <c r="BG14">
        <v>143.9</v>
      </c>
      <c r="BH14">
        <v>172.9</v>
      </c>
      <c r="BI14">
        <v>189.9</v>
      </c>
      <c r="BJ14">
        <v>89.2</v>
      </c>
      <c r="BK14">
        <v>157.1</v>
      </c>
      <c r="BL14">
        <v>173</v>
      </c>
      <c r="BM14">
        <v>130.69999999999999</v>
      </c>
      <c r="BN14">
        <v>117</v>
      </c>
      <c r="BO14">
        <v>73</v>
      </c>
      <c r="BP14">
        <v>103.8</v>
      </c>
      <c r="BQ14">
        <v>74.099999999999994</v>
      </c>
      <c r="BR14">
        <v>77</v>
      </c>
      <c r="BS14">
        <v>174.8</v>
      </c>
      <c r="BT14">
        <v>138.6</v>
      </c>
      <c r="BU14">
        <v>94.6</v>
      </c>
      <c r="BV14">
        <v>87.1</v>
      </c>
      <c r="BW14">
        <v>168</v>
      </c>
      <c r="BX14">
        <v>173.1</v>
      </c>
      <c r="BY14">
        <v>100.1</v>
      </c>
      <c r="BZ14">
        <v>132.6</v>
      </c>
      <c r="CA14">
        <v>94.5</v>
      </c>
      <c r="CB14">
        <v>114.7</v>
      </c>
      <c r="CC14">
        <v>91.1</v>
      </c>
      <c r="CD14">
        <v>154.4</v>
      </c>
      <c r="CE14">
        <v>132.1</v>
      </c>
      <c r="CF14">
        <v>49.2</v>
      </c>
      <c r="CG14">
        <v>136.30000000000001</v>
      </c>
      <c r="CH14">
        <v>117.6</v>
      </c>
      <c r="CI14">
        <v>78.2</v>
      </c>
      <c r="CJ14">
        <v>79.400000000000006</v>
      </c>
      <c r="CK14">
        <v>139.4</v>
      </c>
      <c r="CL14">
        <v>65.599999999999994</v>
      </c>
      <c r="CM14">
        <v>96</v>
      </c>
      <c r="CN14">
        <v>93.5</v>
      </c>
      <c r="CO14">
        <v>86.8</v>
      </c>
      <c r="CP14">
        <v>176.2</v>
      </c>
      <c r="CQ14">
        <v>96</v>
      </c>
      <c r="CR14">
        <v>177.2</v>
      </c>
      <c r="CS14">
        <v>162.6</v>
      </c>
      <c r="CT14">
        <v>196.9</v>
      </c>
      <c r="CU14">
        <v>131.4</v>
      </c>
      <c r="CV14">
        <v>140</v>
      </c>
      <c r="CW14">
        <v>160.30000000000001</v>
      </c>
      <c r="CX14">
        <v>142.1</v>
      </c>
      <c r="CY14">
        <v>164.1</v>
      </c>
      <c r="CZ14">
        <v>166.8</v>
      </c>
      <c r="DA14">
        <v>168.1</v>
      </c>
      <c r="DB14">
        <v>143.30000000000001</v>
      </c>
      <c r="DC14">
        <v>124.1</v>
      </c>
      <c r="DD14">
        <v>199.1</v>
      </c>
      <c r="DE14">
        <v>108.4</v>
      </c>
      <c r="DF14">
        <v>145.69999999999999</v>
      </c>
      <c r="DG14">
        <v>170.5</v>
      </c>
      <c r="DH14">
        <v>106.7</v>
      </c>
      <c r="DI14">
        <v>162.4</v>
      </c>
      <c r="DJ14">
        <v>114.4</v>
      </c>
      <c r="DK14">
        <v>48</v>
      </c>
      <c r="DL14">
        <v>94.2</v>
      </c>
      <c r="DM14">
        <v>145.4</v>
      </c>
      <c r="DN14">
        <v>69.599999999999994</v>
      </c>
      <c r="DO14">
        <v>137.1</v>
      </c>
      <c r="DP14">
        <v>92.2</v>
      </c>
      <c r="DQ14">
        <v>63.8</v>
      </c>
      <c r="DR14">
        <v>119.6</v>
      </c>
      <c r="DS14">
        <v>137.80000000000001</v>
      </c>
      <c r="DT14">
        <v>112.6</v>
      </c>
      <c r="DU14">
        <v>160.1</v>
      </c>
      <c r="DW14" s="7">
        <f t="shared" si="0"/>
        <v>120.86451612903231</v>
      </c>
    </row>
    <row r="15" spans="1:130" x14ac:dyDescent="0.25">
      <c r="A15" t="s">
        <v>200</v>
      </c>
      <c r="B15">
        <v>8</v>
      </c>
      <c r="C15">
        <v>14</v>
      </c>
      <c r="D15">
        <v>16</v>
      </c>
      <c r="E15">
        <v>7</v>
      </c>
      <c r="F15">
        <v>11</v>
      </c>
      <c r="G15">
        <v>7</v>
      </c>
      <c r="H15">
        <v>2</v>
      </c>
      <c r="I15">
        <v>7</v>
      </c>
      <c r="J15">
        <v>5</v>
      </c>
      <c r="K15">
        <v>6</v>
      </c>
      <c r="L15">
        <v>7</v>
      </c>
      <c r="M15">
        <v>2</v>
      </c>
      <c r="N15">
        <v>11</v>
      </c>
      <c r="O15">
        <v>8</v>
      </c>
      <c r="P15">
        <v>4</v>
      </c>
      <c r="Q15">
        <v>21</v>
      </c>
      <c r="R15">
        <v>10</v>
      </c>
      <c r="S15">
        <v>3</v>
      </c>
      <c r="T15">
        <v>11</v>
      </c>
      <c r="U15">
        <v>3</v>
      </c>
      <c r="V15">
        <v>6</v>
      </c>
      <c r="W15">
        <v>8</v>
      </c>
      <c r="X15">
        <v>5</v>
      </c>
      <c r="Y15">
        <v>10</v>
      </c>
      <c r="Z15">
        <v>3</v>
      </c>
      <c r="AA15">
        <v>8</v>
      </c>
      <c r="AB15">
        <v>3</v>
      </c>
      <c r="AC15">
        <v>14</v>
      </c>
      <c r="AD15">
        <v>7</v>
      </c>
      <c r="AE15">
        <v>6</v>
      </c>
      <c r="AF15">
        <v>10</v>
      </c>
      <c r="AG15">
        <v>13</v>
      </c>
      <c r="AH15">
        <v>4</v>
      </c>
      <c r="AI15">
        <v>6</v>
      </c>
      <c r="AJ15">
        <v>16</v>
      </c>
      <c r="AK15">
        <v>13</v>
      </c>
      <c r="AL15">
        <v>5</v>
      </c>
      <c r="AM15">
        <v>16</v>
      </c>
      <c r="AN15">
        <v>5</v>
      </c>
      <c r="AO15">
        <v>13</v>
      </c>
      <c r="AP15">
        <v>13</v>
      </c>
      <c r="AQ15">
        <v>2</v>
      </c>
      <c r="AR15">
        <v>16</v>
      </c>
      <c r="AS15">
        <v>5</v>
      </c>
      <c r="AT15">
        <v>10</v>
      </c>
      <c r="AU15">
        <v>7</v>
      </c>
      <c r="AV15">
        <v>8</v>
      </c>
      <c r="AW15">
        <v>6</v>
      </c>
      <c r="AX15">
        <v>5</v>
      </c>
      <c r="AY15">
        <v>9</v>
      </c>
      <c r="AZ15">
        <v>9</v>
      </c>
      <c r="BA15">
        <v>12</v>
      </c>
      <c r="BB15">
        <v>6</v>
      </c>
      <c r="BC15">
        <v>7</v>
      </c>
      <c r="BD15">
        <v>10</v>
      </c>
      <c r="BE15">
        <v>11</v>
      </c>
      <c r="BF15">
        <v>7</v>
      </c>
      <c r="BG15">
        <v>17</v>
      </c>
      <c r="BH15">
        <v>12</v>
      </c>
      <c r="BI15">
        <v>8</v>
      </c>
      <c r="BJ15">
        <v>5</v>
      </c>
      <c r="BK15">
        <v>6</v>
      </c>
      <c r="BL15">
        <v>11</v>
      </c>
      <c r="BM15">
        <v>8</v>
      </c>
      <c r="BN15">
        <v>8</v>
      </c>
      <c r="BO15">
        <v>11</v>
      </c>
      <c r="BP15">
        <v>15</v>
      </c>
      <c r="BQ15">
        <v>16</v>
      </c>
      <c r="BR15">
        <v>6</v>
      </c>
      <c r="BS15">
        <v>12</v>
      </c>
      <c r="BT15">
        <v>6</v>
      </c>
      <c r="BU15">
        <v>6</v>
      </c>
      <c r="BV15">
        <v>8</v>
      </c>
      <c r="BW15">
        <v>9</v>
      </c>
      <c r="BX15">
        <v>5</v>
      </c>
      <c r="BY15">
        <v>7</v>
      </c>
      <c r="BZ15">
        <v>10</v>
      </c>
      <c r="CA15">
        <v>7</v>
      </c>
      <c r="CB15">
        <v>2</v>
      </c>
      <c r="CC15">
        <v>5</v>
      </c>
      <c r="CD15">
        <v>12</v>
      </c>
      <c r="CE15">
        <v>7</v>
      </c>
      <c r="CF15">
        <v>11</v>
      </c>
      <c r="CG15">
        <v>15</v>
      </c>
      <c r="CH15">
        <v>5</v>
      </c>
      <c r="CI15">
        <v>4</v>
      </c>
      <c r="CJ15">
        <v>16</v>
      </c>
      <c r="CK15">
        <v>9</v>
      </c>
      <c r="CL15">
        <v>6</v>
      </c>
      <c r="CM15">
        <v>5</v>
      </c>
      <c r="CN15">
        <v>11</v>
      </c>
      <c r="CO15">
        <v>8</v>
      </c>
      <c r="CP15">
        <v>7</v>
      </c>
      <c r="CQ15">
        <v>11</v>
      </c>
      <c r="CR15">
        <v>12</v>
      </c>
      <c r="CS15">
        <v>19</v>
      </c>
      <c r="CT15">
        <v>5</v>
      </c>
      <c r="CU15">
        <v>11</v>
      </c>
      <c r="CV15">
        <v>12</v>
      </c>
      <c r="CW15">
        <v>6</v>
      </c>
      <c r="CX15">
        <v>6</v>
      </c>
      <c r="CY15">
        <v>14</v>
      </c>
      <c r="CZ15">
        <v>11</v>
      </c>
      <c r="DA15">
        <v>6</v>
      </c>
      <c r="DB15">
        <v>2</v>
      </c>
      <c r="DC15">
        <v>8</v>
      </c>
      <c r="DD15">
        <v>12</v>
      </c>
      <c r="DE15">
        <v>5</v>
      </c>
      <c r="DF15">
        <v>15</v>
      </c>
      <c r="DG15">
        <v>12</v>
      </c>
      <c r="DH15">
        <v>5</v>
      </c>
      <c r="DI15">
        <v>10</v>
      </c>
      <c r="DJ15">
        <v>4</v>
      </c>
      <c r="DK15">
        <v>8</v>
      </c>
      <c r="DL15">
        <v>5</v>
      </c>
      <c r="DM15">
        <v>13</v>
      </c>
      <c r="DN15">
        <v>12</v>
      </c>
      <c r="DO15">
        <v>6</v>
      </c>
      <c r="DP15">
        <v>6</v>
      </c>
      <c r="DQ15">
        <v>9</v>
      </c>
      <c r="DR15">
        <v>11</v>
      </c>
      <c r="DS15">
        <v>9</v>
      </c>
      <c r="DT15">
        <v>12</v>
      </c>
      <c r="DU15">
        <v>9</v>
      </c>
      <c r="DW15" s="7">
        <f t="shared" si="0"/>
        <v>8.7016129032258061</v>
      </c>
    </row>
    <row r="16" spans="1:130" x14ac:dyDescent="0.25">
      <c r="DW16" s="7"/>
    </row>
    <row r="17" spans="1:130" s="4" customFormat="1" x14ac:dyDescent="0.25">
      <c r="DW17" s="9"/>
    </row>
    <row r="18" spans="1:130" x14ac:dyDescent="0.25">
      <c r="DW18" s="7"/>
    </row>
    <row r="19" spans="1:130" x14ac:dyDescent="0.25">
      <c r="DW19" s="7"/>
    </row>
    <row r="20" spans="1:130" x14ac:dyDescent="0.25">
      <c r="A20" s="1" t="s">
        <v>178</v>
      </c>
      <c r="DW20" s="7"/>
    </row>
    <row r="21" spans="1:130" x14ac:dyDescent="0.25">
      <c r="DW21" s="7"/>
    </row>
    <row r="22" spans="1:130" x14ac:dyDescent="0.25">
      <c r="A22" t="s">
        <v>155</v>
      </c>
      <c r="B22">
        <v>1564.8</v>
      </c>
      <c r="C22">
        <v>982.1</v>
      </c>
      <c r="D22">
        <v>1175.5</v>
      </c>
      <c r="E22">
        <v>853.4</v>
      </c>
      <c r="F22">
        <v>388.9</v>
      </c>
      <c r="G22">
        <v>580.20000000000005</v>
      </c>
      <c r="H22">
        <v>353.5</v>
      </c>
      <c r="I22">
        <v>595</v>
      </c>
      <c r="J22">
        <v>1143.2</v>
      </c>
      <c r="K22">
        <v>1584.2</v>
      </c>
      <c r="L22">
        <v>504.2</v>
      </c>
      <c r="M22">
        <v>194.4</v>
      </c>
      <c r="N22">
        <v>423.4</v>
      </c>
      <c r="O22">
        <v>589.1</v>
      </c>
      <c r="P22">
        <v>242.5</v>
      </c>
      <c r="Q22">
        <v>645.20000000000005</v>
      </c>
      <c r="R22">
        <v>955</v>
      </c>
      <c r="S22">
        <v>515.20000000000005</v>
      </c>
      <c r="T22">
        <v>820.7</v>
      </c>
      <c r="U22">
        <v>909.8</v>
      </c>
      <c r="V22">
        <v>199.6</v>
      </c>
      <c r="W22">
        <v>283.8</v>
      </c>
      <c r="X22">
        <v>132.1</v>
      </c>
      <c r="Y22">
        <v>134.4</v>
      </c>
      <c r="Z22">
        <v>213.6</v>
      </c>
      <c r="AA22">
        <v>228.1</v>
      </c>
      <c r="AB22">
        <v>128.30000000000001</v>
      </c>
      <c r="AC22">
        <v>359</v>
      </c>
      <c r="AD22">
        <v>521.9</v>
      </c>
      <c r="AE22">
        <v>354.1</v>
      </c>
      <c r="AF22">
        <v>291.39999999999998</v>
      </c>
      <c r="AG22">
        <v>653.1</v>
      </c>
      <c r="AH22">
        <v>1305.7</v>
      </c>
      <c r="AI22">
        <v>635.29999999999995</v>
      </c>
      <c r="AJ22">
        <v>799.7</v>
      </c>
      <c r="AK22">
        <v>423.6</v>
      </c>
      <c r="AL22">
        <v>730</v>
      </c>
      <c r="AM22">
        <v>788</v>
      </c>
      <c r="AN22">
        <v>883.6</v>
      </c>
      <c r="AO22">
        <v>1304.5</v>
      </c>
      <c r="AP22">
        <v>852.4</v>
      </c>
      <c r="AQ22">
        <v>836.3</v>
      </c>
      <c r="AR22">
        <v>551.29999999999995</v>
      </c>
      <c r="AS22">
        <v>1166.9000000000001</v>
      </c>
      <c r="AT22">
        <v>579.4</v>
      </c>
      <c r="AU22">
        <v>851</v>
      </c>
      <c r="AV22">
        <v>849.9</v>
      </c>
      <c r="AW22">
        <v>939.4</v>
      </c>
      <c r="AX22">
        <v>235.8</v>
      </c>
      <c r="AY22">
        <v>621.4</v>
      </c>
      <c r="AZ22">
        <v>497</v>
      </c>
      <c r="BA22">
        <v>631.6</v>
      </c>
      <c r="BB22">
        <v>629.79999999999995</v>
      </c>
      <c r="BC22">
        <v>364.8</v>
      </c>
      <c r="BD22">
        <v>759.7</v>
      </c>
      <c r="BE22">
        <v>463.9</v>
      </c>
      <c r="BF22">
        <v>488.3</v>
      </c>
      <c r="BG22">
        <v>178.7</v>
      </c>
      <c r="BH22">
        <v>274.60000000000002</v>
      </c>
      <c r="BI22">
        <v>415.7</v>
      </c>
      <c r="BJ22">
        <v>422</v>
      </c>
      <c r="BK22">
        <v>729.7</v>
      </c>
      <c r="BL22">
        <v>520.9</v>
      </c>
      <c r="BM22">
        <v>437.7</v>
      </c>
      <c r="BN22">
        <v>977.3</v>
      </c>
      <c r="BO22">
        <v>574.4</v>
      </c>
      <c r="BP22">
        <v>777.4</v>
      </c>
      <c r="BQ22">
        <v>539.29999999999995</v>
      </c>
      <c r="BR22">
        <v>186.6</v>
      </c>
      <c r="BS22">
        <v>343.9</v>
      </c>
      <c r="BT22">
        <v>729.9</v>
      </c>
      <c r="BU22">
        <v>272.3</v>
      </c>
      <c r="BV22">
        <v>255.6</v>
      </c>
      <c r="BW22">
        <v>356.3</v>
      </c>
      <c r="BX22">
        <v>538.4</v>
      </c>
      <c r="BY22">
        <v>704.1</v>
      </c>
      <c r="BZ22">
        <v>751.3</v>
      </c>
      <c r="CA22">
        <v>516.29999999999995</v>
      </c>
      <c r="CB22">
        <v>772.2</v>
      </c>
      <c r="CC22">
        <v>467.2</v>
      </c>
      <c r="CD22">
        <v>1009.7</v>
      </c>
      <c r="CE22">
        <v>815.8</v>
      </c>
      <c r="CF22">
        <v>332.6</v>
      </c>
      <c r="CG22">
        <v>728.5</v>
      </c>
      <c r="CH22">
        <v>968.6</v>
      </c>
      <c r="CI22">
        <v>860.2</v>
      </c>
      <c r="CJ22">
        <v>776.8</v>
      </c>
      <c r="CK22">
        <v>1178.9000000000001</v>
      </c>
      <c r="CL22">
        <v>453.6</v>
      </c>
      <c r="CM22">
        <v>1068.5</v>
      </c>
      <c r="CN22">
        <v>629.9</v>
      </c>
      <c r="CO22">
        <v>841.3</v>
      </c>
      <c r="CP22">
        <v>304.8</v>
      </c>
      <c r="CQ22">
        <v>659.3</v>
      </c>
      <c r="CR22">
        <v>299.2</v>
      </c>
      <c r="CS22">
        <v>265.39999999999998</v>
      </c>
      <c r="CT22">
        <v>485.4</v>
      </c>
      <c r="CU22">
        <v>310.10000000000002</v>
      </c>
      <c r="CV22">
        <v>737.8</v>
      </c>
      <c r="CW22">
        <v>365.1</v>
      </c>
      <c r="CX22">
        <v>605.1</v>
      </c>
      <c r="CY22">
        <v>390.3</v>
      </c>
      <c r="CZ22">
        <v>962</v>
      </c>
      <c r="DA22">
        <v>629.9</v>
      </c>
      <c r="DB22">
        <v>1237.3</v>
      </c>
      <c r="DC22">
        <v>910.8</v>
      </c>
      <c r="DD22">
        <v>1682.2</v>
      </c>
      <c r="DE22">
        <v>869.5</v>
      </c>
      <c r="DF22">
        <v>1451.3</v>
      </c>
      <c r="DG22">
        <v>1866.5</v>
      </c>
      <c r="DH22">
        <v>1188.2</v>
      </c>
      <c r="DI22">
        <v>1799.2</v>
      </c>
      <c r="DJ22">
        <v>755.4</v>
      </c>
      <c r="DK22">
        <v>240.4</v>
      </c>
      <c r="DL22">
        <v>716.1</v>
      </c>
      <c r="DM22">
        <v>557.20000000000005</v>
      </c>
      <c r="DN22">
        <v>589</v>
      </c>
      <c r="DO22">
        <v>605.70000000000005</v>
      </c>
      <c r="DP22">
        <v>425</v>
      </c>
      <c r="DQ22">
        <v>541.20000000000005</v>
      </c>
      <c r="DR22">
        <v>1325.5</v>
      </c>
      <c r="DS22">
        <v>1727.9</v>
      </c>
      <c r="DT22">
        <v>1178.2</v>
      </c>
      <c r="DU22">
        <v>1995.6</v>
      </c>
      <c r="DW22" s="7">
        <f t="shared" si="0"/>
        <v>691.86935483870968</v>
      </c>
      <c r="DY22" s="11">
        <f>($DW$27/DW22)*100</f>
        <v>31.686277292557598</v>
      </c>
      <c r="DZ22" s="13">
        <v>31.686277292557598</v>
      </c>
    </row>
    <row r="23" spans="1:130" x14ac:dyDescent="0.25">
      <c r="A23" t="s">
        <v>156</v>
      </c>
      <c r="B23">
        <v>942.4</v>
      </c>
      <c r="C23">
        <v>768.2</v>
      </c>
      <c r="D23">
        <v>546.1</v>
      </c>
      <c r="E23">
        <v>653.9</v>
      </c>
      <c r="F23">
        <v>324.39999999999998</v>
      </c>
      <c r="G23">
        <v>403.4</v>
      </c>
      <c r="H23">
        <v>276.39999999999998</v>
      </c>
      <c r="I23">
        <v>529.20000000000005</v>
      </c>
      <c r="J23">
        <v>624.6</v>
      </c>
      <c r="K23">
        <v>909.3</v>
      </c>
      <c r="L23">
        <v>379.1</v>
      </c>
      <c r="M23">
        <v>139.1</v>
      </c>
      <c r="N23">
        <v>311.8</v>
      </c>
      <c r="O23">
        <v>512.5</v>
      </c>
      <c r="P23">
        <v>168.3</v>
      </c>
      <c r="Q23">
        <v>406.8</v>
      </c>
      <c r="R23">
        <v>717.8</v>
      </c>
      <c r="S23">
        <v>314.8</v>
      </c>
      <c r="T23">
        <v>516.5</v>
      </c>
      <c r="U23">
        <v>429.1</v>
      </c>
      <c r="V23">
        <v>113.1</v>
      </c>
      <c r="W23">
        <v>158.1</v>
      </c>
      <c r="X23">
        <v>58</v>
      </c>
      <c r="Y23">
        <v>61.9</v>
      </c>
      <c r="Z23">
        <v>182.2</v>
      </c>
      <c r="AA23">
        <v>170.3</v>
      </c>
      <c r="AB23">
        <v>116.4</v>
      </c>
      <c r="AC23">
        <v>245.7</v>
      </c>
      <c r="AD23">
        <v>357.3</v>
      </c>
      <c r="AE23">
        <v>272.89999999999998</v>
      </c>
      <c r="AF23">
        <v>170</v>
      </c>
      <c r="AG23">
        <v>486.2</v>
      </c>
      <c r="AH23">
        <v>872</v>
      </c>
      <c r="AI23">
        <v>475.6</v>
      </c>
      <c r="AJ23">
        <v>588.4</v>
      </c>
      <c r="AK23">
        <v>278.7</v>
      </c>
      <c r="AL23">
        <v>581.4</v>
      </c>
      <c r="AM23">
        <v>612.1</v>
      </c>
      <c r="AN23">
        <v>690.8</v>
      </c>
      <c r="AO23">
        <v>801.1</v>
      </c>
      <c r="AP23">
        <v>629</v>
      </c>
      <c r="AQ23">
        <v>692.9</v>
      </c>
      <c r="AR23">
        <v>435.7</v>
      </c>
      <c r="AS23">
        <v>861.3</v>
      </c>
      <c r="AT23">
        <v>465.4</v>
      </c>
      <c r="AU23">
        <v>684</v>
      </c>
      <c r="AV23">
        <v>633.20000000000005</v>
      </c>
      <c r="AW23">
        <v>856.5</v>
      </c>
      <c r="AX23">
        <v>227.7</v>
      </c>
      <c r="AY23">
        <v>522.9</v>
      </c>
      <c r="AZ23">
        <v>456.5</v>
      </c>
      <c r="BA23">
        <v>582.70000000000005</v>
      </c>
      <c r="BB23">
        <v>497</v>
      </c>
      <c r="BC23">
        <v>323.3</v>
      </c>
      <c r="BD23">
        <v>652.9</v>
      </c>
      <c r="BE23">
        <v>356.9</v>
      </c>
      <c r="BF23">
        <v>451.5</v>
      </c>
      <c r="BG23">
        <v>167.6</v>
      </c>
      <c r="BH23">
        <v>248.3</v>
      </c>
      <c r="BI23">
        <v>372.9</v>
      </c>
      <c r="BJ23">
        <v>344.8</v>
      </c>
      <c r="BK23">
        <v>603.5</v>
      </c>
      <c r="BL23">
        <v>354.1</v>
      </c>
      <c r="BM23">
        <v>341.6</v>
      </c>
      <c r="BN23">
        <v>719.8</v>
      </c>
      <c r="BO23">
        <v>467.5</v>
      </c>
      <c r="BP23">
        <v>668.1</v>
      </c>
      <c r="BQ23">
        <v>407.2</v>
      </c>
      <c r="BR23">
        <v>148.69999999999999</v>
      </c>
      <c r="BS23">
        <v>257.39999999999998</v>
      </c>
      <c r="BT23">
        <v>646.29999999999995</v>
      </c>
      <c r="BU23">
        <v>222</v>
      </c>
      <c r="BV23">
        <v>178.6</v>
      </c>
      <c r="BW23">
        <v>235.9</v>
      </c>
      <c r="BX23">
        <v>394.5</v>
      </c>
      <c r="BY23">
        <v>618.29999999999995</v>
      </c>
      <c r="BZ23">
        <v>449.1</v>
      </c>
      <c r="CA23">
        <v>296.3</v>
      </c>
      <c r="CB23">
        <v>475.6</v>
      </c>
      <c r="CC23">
        <v>321.89999999999998</v>
      </c>
      <c r="CD23">
        <v>755.9</v>
      </c>
      <c r="CE23">
        <v>400.8</v>
      </c>
      <c r="CF23">
        <v>257</v>
      </c>
      <c r="CG23">
        <v>567.5</v>
      </c>
      <c r="CH23">
        <v>739</v>
      </c>
      <c r="CI23">
        <v>712.6</v>
      </c>
      <c r="CJ23">
        <v>616.29999999999995</v>
      </c>
      <c r="CK23">
        <v>909.3</v>
      </c>
      <c r="CL23">
        <v>364</v>
      </c>
      <c r="CM23">
        <v>832.4</v>
      </c>
      <c r="CN23">
        <v>464.9</v>
      </c>
      <c r="CO23">
        <v>583.4</v>
      </c>
      <c r="CP23">
        <v>254</v>
      </c>
      <c r="CQ23">
        <v>591</v>
      </c>
      <c r="CR23">
        <v>243.3</v>
      </c>
      <c r="CS23">
        <v>236</v>
      </c>
      <c r="CT23">
        <v>385.8</v>
      </c>
      <c r="CU23">
        <v>270.10000000000002</v>
      </c>
      <c r="CV23">
        <v>653.5</v>
      </c>
      <c r="CW23">
        <v>278.10000000000002</v>
      </c>
      <c r="CX23">
        <v>351.4</v>
      </c>
      <c r="CY23">
        <v>310.60000000000002</v>
      </c>
      <c r="CZ23">
        <v>801.3</v>
      </c>
      <c r="DA23">
        <v>534.5</v>
      </c>
      <c r="DB23">
        <v>869.3</v>
      </c>
      <c r="DC23">
        <v>699.3</v>
      </c>
      <c r="DD23">
        <v>995.3</v>
      </c>
      <c r="DE23">
        <v>374.7</v>
      </c>
      <c r="DF23">
        <v>831.8</v>
      </c>
      <c r="DG23">
        <v>1095.8</v>
      </c>
      <c r="DH23">
        <v>757.1</v>
      </c>
      <c r="DI23">
        <v>1041.4000000000001</v>
      </c>
      <c r="DJ23">
        <v>615.4</v>
      </c>
      <c r="DK23">
        <v>169.8</v>
      </c>
      <c r="DL23">
        <v>629.6</v>
      </c>
      <c r="DM23">
        <v>323.3</v>
      </c>
      <c r="DN23">
        <v>480.8</v>
      </c>
      <c r="DO23">
        <v>374</v>
      </c>
      <c r="DP23">
        <v>263</v>
      </c>
      <c r="DQ23">
        <v>430.5</v>
      </c>
      <c r="DR23">
        <v>1002.8</v>
      </c>
      <c r="DS23">
        <v>1096.7</v>
      </c>
      <c r="DT23">
        <v>759</v>
      </c>
      <c r="DU23">
        <v>1092.5</v>
      </c>
      <c r="DW23" s="7">
        <f t="shared" si="0"/>
        <v>495.56532258064556</v>
      </c>
      <c r="DY23" s="11">
        <f t="shared" ref="DY23:DY27" si="1">($DW$27/DW23)*100</f>
        <v>44.237889999001482</v>
      </c>
      <c r="DZ23" s="13">
        <v>44.237889999001482</v>
      </c>
    </row>
    <row r="24" spans="1:130" x14ac:dyDescent="0.25">
      <c r="A24" t="s">
        <v>157</v>
      </c>
      <c r="B24">
        <v>372.3</v>
      </c>
      <c r="C24">
        <v>346.7</v>
      </c>
      <c r="D24">
        <v>163.1</v>
      </c>
      <c r="E24">
        <v>191.2</v>
      </c>
      <c r="F24">
        <v>103.8</v>
      </c>
      <c r="G24">
        <v>160</v>
      </c>
      <c r="H24">
        <v>120.4</v>
      </c>
      <c r="I24">
        <v>440.6</v>
      </c>
      <c r="J24">
        <v>230.3</v>
      </c>
      <c r="K24">
        <v>429.2</v>
      </c>
      <c r="L24">
        <v>190.7</v>
      </c>
      <c r="M24">
        <v>76.7</v>
      </c>
      <c r="N24">
        <v>154.6</v>
      </c>
      <c r="O24">
        <v>333.2</v>
      </c>
      <c r="P24">
        <v>67.7</v>
      </c>
      <c r="Q24">
        <v>204.4</v>
      </c>
      <c r="R24">
        <v>394.5</v>
      </c>
      <c r="S24">
        <v>133.19999999999999</v>
      </c>
      <c r="T24">
        <v>238.6</v>
      </c>
      <c r="U24">
        <v>96.7</v>
      </c>
      <c r="V24">
        <v>41</v>
      </c>
      <c r="W24">
        <v>53.8</v>
      </c>
      <c r="X24">
        <v>24.3</v>
      </c>
      <c r="Y24">
        <v>24.4</v>
      </c>
      <c r="Z24">
        <v>37</v>
      </c>
      <c r="AA24">
        <v>47.8</v>
      </c>
      <c r="AB24">
        <v>23.8</v>
      </c>
      <c r="AC24">
        <v>60.6</v>
      </c>
      <c r="AD24">
        <v>180.9</v>
      </c>
      <c r="AE24">
        <v>197.6</v>
      </c>
      <c r="AF24">
        <v>96.3</v>
      </c>
      <c r="AG24">
        <v>341.5</v>
      </c>
      <c r="AH24">
        <v>668.4</v>
      </c>
      <c r="AI24">
        <v>133.6</v>
      </c>
      <c r="AJ24">
        <v>354.6</v>
      </c>
      <c r="AK24">
        <v>112.5</v>
      </c>
      <c r="AL24">
        <v>408.5</v>
      </c>
      <c r="AM24">
        <v>481.9</v>
      </c>
      <c r="AN24">
        <v>348.3</v>
      </c>
      <c r="AO24">
        <v>434</v>
      </c>
      <c r="AP24">
        <v>454.1</v>
      </c>
      <c r="AQ24">
        <v>555.6</v>
      </c>
      <c r="AR24">
        <v>341.8</v>
      </c>
      <c r="AS24">
        <v>571.9</v>
      </c>
      <c r="AT24">
        <v>250.4</v>
      </c>
      <c r="AU24">
        <v>442.5</v>
      </c>
      <c r="AV24">
        <v>401.8</v>
      </c>
      <c r="AW24">
        <v>560</v>
      </c>
      <c r="AX24">
        <v>99.8</v>
      </c>
      <c r="AY24">
        <v>373.3</v>
      </c>
      <c r="AZ24">
        <v>256</v>
      </c>
      <c r="BA24">
        <v>409.9</v>
      </c>
      <c r="BB24">
        <v>250.5</v>
      </c>
      <c r="BC24">
        <v>199.1</v>
      </c>
      <c r="BD24">
        <v>310.2</v>
      </c>
      <c r="BE24">
        <v>120.7</v>
      </c>
      <c r="BF24">
        <v>354.7</v>
      </c>
      <c r="BG24">
        <v>81.599999999999994</v>
      </c>
      <c r="BH24">
        <v>146.5</v>
      </c>
      <c r="BI24">
        <v>168.5</v>
      </c>
      <c r="BJ24">
        <v>243.1</v>
      </c>
      <c r="BK24">
        <v>371.1</v>
      </c>
      <c r="BL24">
        <v>170.3</v>
      </c>
      <c r="BM24">
        <v>181.7</v>
      </c>
      <c r="BN24">
        <v>472</v>
      </c>
      <c r="BO24">
        <v>331.3</v>
      </c>
      <c r="BP24">
        <v>548.5</v>
      </c>
      <c r="BQ24">
        <v>229.9</v>
      </c>
      <c r="BR24">
        <v>84.1</v>
      </c>
      <c r="BS24">
        <v>88.6</v>
      </c>
      <c r="BT24">
        <v>499.3</v>
      </c>
      <c r="BU24">
        <v>80.7</v>
      </c>
      <c r="BV24">
        <v>103.1</v>
      </c>
      <c r="BW24">
        <v>78.900000000000006</v>
      </c>
      <c r="BX24">
        <v>237.4</v>
      </c>
      <c r="BY24">
        <v>520.5</v>
      </c>
      <c r="BZ24">
        <v>207.5</v>
      </c>
      <c r="CA24">
        <v>74.099999999999994</v>
      </c>
      <c r="CB24">
        <v>160.19999999999999</v>
      </c>
      <c r="CC24">
        <v>169.2</v>
      </c>
      <c r="CD24">
        <v>594.5</v>
      </c>
      <c r="CE24">
        <v>170.8</v>
      </c>
      <c r="CF24">
        <v>127.2</v>
      </c>
      <c r="CG24">
        <v>290.2</v>
      </c>
      <c r="CH24">
        <v>492.9</v>
      </c>
      <c r="CI24">
        <v>478.1</v>
      </c>
      <c r="CJ24">
        <v>428.1</v>
      </c>
      <c r="CK24">
        <v>553</v>
      </c>
      <c r="CL24">
        <v>86.4</v>
      </c>
      <c r="CM24">
        <v>512.20000000000005</v>
      </c>
      <c r="CN24">
        <v>84.8</v>
      </c>
      <c r="CO24">
        <v>315.10000000000002</v>
      </c>
      <c r="CP24">
        <v>145.6</v>
      </c>
      <c r="CQ24">
        <v>514.9</v>
      </c>
      <c r="CR24">
        <v>124.4</v>
      </c>
      <c r="CS24">
        <v>146.30000000000001</v>
      </c>
      <c r="CT24">
        <v>190.4</v>
      </c>
      <c r="CU24">
        <v>155.9</v>
      </c>
      <c r="CV24">
        <v>502.3</v>
      </c>
      <c r="CW24">
        <v>99.9</v>
      </c>
      <c r="CX24">
        <v>171.3</v>
      </c>
      <c r="CY24">
        <v>119.8</v>
      </c>
      <c r="CZ24">
        <v>647.79999999999995</v>
      </c>
      <c r="DA24">
        <v>285.39999999999998</v>
      </c>
      <c r="DB24">
        <v>656.1</v>
      </c>
      <c r="DC24">
        <v>563.70000000000005</v>
      </c>
      <c r="DD24">
        <v>655.4</v>
      </c>
      <c r="DE24">
        <v>142</v>
      </c>
      <c r="DF24">
        <v>441.7</v>
      </c>
      <c r="DG24">
        <v>672.6</v>
      </c>
      <c r="DH24">
        <v>493.8</v>
      </c>
      <c r="DI24">
        <v>647.70000000000005</v>
      </c>
      <c r="DJ24">
        <v>400.2</v>
      </c>
      <c r="DK24">
        <v>81</v>
      </c>
      <c r="DL24">
        <v>494.3</v>
      </c>
      <c r="DM24">
        <v>87.8</v>
      </c>
      <c r="DN24">
        <v>330.8</v>
      </c>
      <c r="DO24">
        <v>211</v>
      </c>
      <c r="DP24">
        <v>182.7</v>
      </c>
      <c r="DQ24">
        <v>342</v>
      </c>
      <c r="DR24">
        <v>704.3</v>
      </c>
      <c r="DS24">
        <v>698</v>
      </c>
      <c r="DT24">
        <v>444.8</v>
      </c>
      <c r="DU24">
        <v>754</v>
      </c>
      <c r="DW24" s="7">
        <f t="shared" si="0"/>
        <v>290.00241935483871</v>
      </c>
      <c r="DY24" s="11">
        <f t="shared" si="1"/>
        <v>75.595108056040772</v>
      </c>
      <c r="DZ24" s="13">
        <v>75.595108056040772</v>
      </c>
    </row>
    <row r="25" spans="1:130" x14ac:dyDescent="0.25">
      <c r="A25" t="s">
        <v>158</v>
      </c>
      <c r="B25">
        <v>295.60000000000002</v>
      </c>
      <c r="C25">
        <v>326.8</v>
      </c>
      <c r="D25">
        <v>125.1</v>
      </c>
      <c r="E25">
        <v>172.7</v>
      </c>
      <c r="F25">
        <v>67.599999999999994</v>
      </c>
      <c r="G25">
        <v>140.19999999999999</v>
      </c>
      <c r="H25">
        <v>95.6</v>
      </c>
      <c r="I25">
        <v>432.6</v>
      </c>
      <c r="J25">
        <v>169.8</v>
      </c>
      <c r="K25">
        <v>383.1</v>
      </c>
      <c r="L25">
        <v>145.6</v>
      </c>
      <c r="M25">
        <v>39.5</v>
      </c>
      <c r="N25">
        <v>137.30000000000001</v>
      </c>
      <c r="O25">
        <v>323.10000000000002</v>
      </c>
      <c r="P25">
        <v>59.5</v>
      </c>
      <c r="Q25">
        <v>194.9</v>
      </c>
      <c r="R25">
        <v>160.4</v>
      </c>
      <c r="S25">
        <v>69.599999999999994</v>
      </c>
      <c r="T25">
        <v>142.19999999999999</v>
      </c>
      <c r="U25">
        <v>46.9</v>
      </c>
      <c r="V25">
        <v>7.4</v>
      </c>
      <c r="W25">
        <v>15.6</v>
      </c>
      <c r="X25">
        <v>5.8</v>
      </c>
      <c r="Y25">
        <v>8.6999999999999993</v>
      </c>
      <c r="Z25">
        <v>31.1</v>
      </c>
      <c r="AA25">
        <v>45.3</v>
      </c>
      <c r="AB25">
        <v>21.9</v>
      </c>
      <c r="AC25">
        <v>60.8</v>
      </c>
      <c r="AD25">
        <v>131.69999999999999</v>
      </c>
      <c r="AE25">
        <v>178.6</v>
      </c>
      <c r="AF25">
        <v>87.6</v>
      </c>
      <c r="AG25">
        <v>311.60000000000002</v>
      </c>
      <c r="AH25">
        <v>471.1</v>
      </c>
      <c r="AI25">
        <v>76.5</v>
      </c>
      <c r="AJ25">
        <v>244.9</v>
      </c>
      <c r="AK25">
        <v>57.9</v>
      </c>
      <c r="AL25">
        <v>300.7</v>
      </c>
      <c r="AM25">
        <v>373.9</v>
      </c>
      <c r="AN25">
        <v>250.4</v>
      </c>
      <c r="AO25">
        <v>393.1</v>
      </c>
      <c r="AP25">
        <v>348.8</v>
      </c>
      <c r="AQ25">
        <v>461.3</v>
      </c>
      <c r="AR25">
        <v>243</v>
      </c>
      <c r="AS25">
        <v>435.7</v>
      </c>
      <c r="AT25">
        <v>238.2</v>
      </c>
      <c r="AU25">
        <v>439.8</v>
      </c>
      <c r="AV25">
        <v>406.4</v>
      </c>
      <c r="AW25">
        <v>534.1</v>
      </c>
      <c r="AX25">
        <v>74.400000000000006</v>
      </c>
      <c r="AY25">
        <v>322.5</v>
      </c>
      <c r="AZ25">
        <v>211.1</v>
      </c>
      <c r="BA25">
        <v>377.1</v>
      </c>
      <c r="BB25">
        <v>210.4</v>
      </c>
      <c r="BC25">
        <v>183.7</v>
      </c>
      <c r="BD25">
        <v>261.89999999999998</v>
      </c>
      <c r="BE25">
        <v>86</v>
      </c>
      <c r="BF25">
        <v>344.9</v>
      </c>
      <c r="BG25">
        <v>38.299999999999997</v>
      </c>
      <c r="BH25">
        <v>112.3</v>
      </c>
      <c r="BI25">
        <v>134.4</v>
      </c>
      <c r="BJ25">
        <v>207.7</v>
      </c>
      <c r="BK25">
        <v>283.8</v>
      </c>
      <c r="BL25">
        <v>108.8</v>
      </c>
      <c r="BM25">
        <v>112.2</v>
      </c>
      <c r="BN25">
        <v>461.6</v>
      </c>
      <c r="BO25">
        <v>321.10000000000002</v>
      </c>
      <c r="BP25">
        <v>541.79999999999995</v>
      </c>
      <c r="BQ25">
        <v>231.8</v>
      </c>
      <c r="BR25">
        <v>66.8</v>
      </c>
      <c r="BS25">
        <v>72.900000000000006</v>
      </c>
      <c r="BT25">
        <v>471.5</v>
      </c>
      <c r="BU25">
        <v>69.900000000000006</v>
      </c>
      <c r="BV25">
        <v>84.8</v>
      </c>
      <c r="BW25">
        <v>56.2</v>
      </c>
      <c r="BX25">
        <v>209.4</v>
      </c>
      <c r="BY25">
        <v>493.7</v>
      </c>
      <c r="BZ25">
        <v>188.8</v>
      </c>
      <c r="CA25">
        <v>72.599999999999994</v>
      </c>
      <c r="CB25">
        <v>151.30000000000001</v>
      </c>
      <c r="CC25">
        <v>156.80000000000001</v>
      </c>
      <c r="CD25">
        <v>496.8</v>
      </c>
      <c r="CE25">
        <v>99</v>
      </c>
      <c r="CF25">
        <v>83.9</v>
      </c>
      <c r="CG25">
        <v>223.1</v>
      </c>
      <c r="CH25">
        <v>485</v>
      </c>
      <c r="CI25">
        <v>459.1</v>
      </c>
      <c r="CJ25">
        <v>420.2</v>
      </c>
      <c r="CK25">
        <v>543.5</v>
      </c>
      <c r="CL25">
        <v>68.599999999999994</v>
      </c>
      <c r="CM25">
        <v>492.6</v>
      </c>
      <c r="CN25">
        <v>78.7</v>
      </c>
      <c r="CO25">
        <v>290.3</v>
      </c>
      <c r="CP25">
        <v>79</v>
      </c>
      <c r="CQ25">
        <v>488.9</v>
      </c>
      <c r="CR25">
        <v>75.7</v>
      </c>
      <c r="CS25">
        <v>107.8</v>
      </c>
      <c r="CT25">
        <v>132.9</v>
      </c>
      <c r="CU25">
        <v>101.5</v>
      </c>
      <c r="CV25">
        <v>436.6</v>
      </c>
      <c r="CW25">
        <v>58.2</v>
      </c>
      <c r="CX25">
        <v>107.8</v>
      </c>
      <c r="CY25">
        <v>97.8</v>
      </c>
      <c r="CZ25">
        <v>599.1</v>
      </c>
      <c r="DA25">
        <v>228.8</v>
      </c>
      <c r="DB25">
        <v>601.4</v>
      </c>
      <c r="DC25">
        <v>439.8</v>
      </c>
      <c r="DD25">
        <v>596.9</v>
      </c>
      <c r="DE25">
        <v>102.7</v>
      </c>
      <c r="DF25">
        <v>412.1</v>
      </c>
      <c r="DG25">
        <v>650.70000000000005</v>
      </c>
      <c r="DH25">
        <v>478.1</v>
      </c>
      <c r="DI25">
        <v>626.9</v>
      </c>
      <c r="DJ25">
        <v>362.7</v>
      </c>
      <c r="DK25">
        <v>56.3</v>
      </c>
      <c r="DL25">
        <v>487.3</v>
      </c>
      <c r="DM25">
        <v>77.2</v>
      </c>
      <c r="DN25">
        <v>280.7</v>
      </c>
      <c r="DO25">
        <v>199.2</v>
      </c>
      <c r="DP25">
        <v>153.5</v>
      </c>
      <c r="DQ25">
        <v>326.39999999999998</v>
      </c>
      <c r="DR25">
        <v>687.7</v>
      </c>
      <c r="DS25">
        <v>692.5</v>
      </c>
      <c r="DT25">
        <v>413.4</v>
      </c>
      <c r="DU25">
        <v>734.7</v>
      </c>
      <c r="DW25" s="7">
        <f t="shared" si="0"/>
        <v>250.52903225806452</v>
      </c>
      <c r="DY25" s="11">
        <f t="shared" si="1"/>
        <v>87.505883170698226</v>
      </c>
      <c r="DZ25" s="13">
        <v>87.505883170698226</v>
      </c>
    </row>
    <row r="26" spans="1:130" x14ac:dyDescent="0.25">
      <c r="A26" t="s">
        <v>159</v>
      </c>
      <c r="B26">
        <v>298.3</v>
      </c>
      <c r="C26">
        <v>324.8</v>
      </c>
      <c r="D26">
        <v>112.7</v>
      </c>
      <c r="E26">
        <v>172.9</v>
      </c>
      <c r="F26">
        <v>62.4</v>
      </c>
      <c r="G26">
        <v>138</v>
      </c>
      <c r="H26">
        <v>101.6</v>
      </c>
      <c r="I26">
        <v>432.3</v>
      </c>
      <c r="J26">
        <v>168</v>
      </c>
      <c r="K26">
        <v>379</v>
      </c>
      <c r="L26">
        <v>162.69999999999999</v>
      </c>
      <c r="M26">
        <v>37</v>
      </c>
      <c r="N26">
        <v>132</v>
      </c>
      <c r="O26">
        <v>321.10000000000002</v>
      </c>
      <c r="P26">
        <v>55.8</v>
      </c>
      <c r="Q26">
        <v>193.3</v>
      </c>
      <c r="R26">
        <v>171.4</v>
      </c>
      <c r="S26">
        <v>54.7</v>
      </c>
      <c r="T26">
        <v>143.5</v>
      </c>
      <c r="U26">
        <v>45.1</v>
      </c>
      <c r="V26">
        <v>3.8</v>
      </c>
      <c r="W26">
        <v>14.5</v>
      </c>
      <c r="X26">
        <v>5.5</v>
      </c>
      <c r="Y26">
        <v>10.9</v>
      </c>
      <c r="Z26">
        <v>29.4</v>
      </c>
      <c r="AA26">
        <v>44.2</v>
      </c>
      <c r="AB26">
        <v>22.4</v>
      </c>
      <c r="AC26">
        <v>57</v>
      </c>
      <c r="AD26">
        <v>121.5</v>
      </c>
      <c r="AE26">
        <v>177</v>
      </c>
      <c r="AF26">
        <v>83.7</v>
      </c>
      <c r="AG26">
        <v>307.10000000000002</v>
      </c>
      <c r="AH26">
        <v>453.5</v>
      </c>
      <c r="AI26">
        <v>106.2</v>
      </c>
      <c r="AJ26">
        <v>238.8</v>
      </c>
      <c r="AK26">
        <v>50.6</v>
      </c>
      <c r="AL26">
        <v>323</v>
      </c>
      <c r="AM26">
        <v>361.6</v>
      </c>
      <c r="AN26">
        <v>244</v>
      </c>
      <c r="AO26">
        <v>365.9</v>
      </c>
      <c r="AP26">
        <v>341.2</v>
      </c>
      <c r="AQ26">
        <v>458.5</v>
      </c>
      <c r="AR26">
        <v>244.7</v>
      </c>
      <c r="AS26">
        <v>433.6</v>
      </c>
      <c r="AT26">
        <v>234.2</v>
      </c>
      <c r="AU26">
        <v>435.2</v>
      </c>
      <c r="AV26">
        <v>397.9</v>
      </c>
      <c r="AW26">
        <v>530.6</v>
      </c>
      <c r="AX26">
        <v>77.8</v>
      </c>
      <c r="AY26">
        <v>319</v>
      </c>
      <c r="AZ26">
        <v>215</v>
      </c>
      <c r="BA26">
        <v>380.9</v>
      </c>
      <c r="BB26">
        <v>208.1</v>
      </c>
      <c r="BC26">
        <v>183.6</v>
      </c>
      <c r="BD26">
        <v>261.89999999999998</v>
      </c>
      <c r="BE26">
        <v>80.8</v>
      </c>
      <c r="BF26">
        <v>343.2</v>
      </c>
      <c r="BG26">
        <v>39.700000000000003</v>
      </c>
      <c r="BH26">
        <v>112.2</v>
      </c>
      <c r="BI26">
        <v>134.30000000000001</v>
      </c>
      <c r="BJ26">
        <v>206.8</v>
      </c>
      <c r="BK26">
        <v>279</v>
      </c>
      <c r="BL26">
        <v>109</v>
      </c>
      <c r="BM26">
        <v>113.4</v>
      </c>
      <c r="BN26">
        <v>459.5</v>
      </c>
      <c r="BO26">
        <v>319.3</v>
      </c>
      <c r="BP26">
        <v>537.9</v>
      </c>
      <c r="BQ26">
        <v>220.9</v>
      </c>
      <c r="BR26">
        <v>67.099999999999994</v>
      </c>
      <c r="BS26">
        <v>66.8</v>
      </c>
      <c r="BT26">
        <v>466.6</v>
      </c>
      <c r="BU26">
        <v>63</v>
      </c>
      <c r="BV26">
        <v>86.6</v>
      </c>
      <c r="BW26">
        <v>58.2</v>
      </c>
      <c r="BX26">
        <v>209.2</v>
      </c>
      <c r="BY26">
        <v>493.4</v>
      </c>
      <c r="BZ26">
        <v>187.9</v>
      </c>
      <c r="CA26">
        <v>64.5</v>
      </c>
      <c r="CB26">
        <v>139</v>
      </c>
      <c r="CC26">
        <v>149.80000000000001</v>
      </c>
      <c r="CD26">
        <v>486.3</v>
      </c>
      <c r="CE26">
        <v>86</v>
      </c>
      <c r="CF26">
        <v>81.7</v>
      </c>
      <c r="CG26">
        <v>214.9</v>
      </c>
      <c r="CH26">
        <v>481.2</v>
      </c>
      <c r="CI26">
        <v>460.3</v>
      </c>
      <c r="CJ26">
        <v>418.1</v>
      </c>
      <c r="CK26">
        <v>544.4</v>
      </c>
      <c r="CL26">
        <v>66.599999999999994</v>
      </c>
      <c r="CM26">
        <v>491.4</v>
      </c>
      <c r="CN26">
        <v>68.099999999999994</v>
      </c>
      <c r="CO26">
        <v>288.7</v>
      </c>
      <c r="CP26">
        <v>72.400000000000006</v>
      </c>
      <c r="CQ26">
        <v>489.4</v>
      </c>
      <c r="CR26">
        <v>69.400000000000006</v>
      </c>
      <c r="CS26">
        <v>104.7</v>
      </c>
      <c r="CT26">
        <v>114.2</v>
      </c>
      <c r="CU26">
        <v>94.1</v>
      </c>
      <c r="CV26">
        <v>433.9</v>
      </c>
      <c r="CW26">
        <v>49.6</v>
      </c>
      <c r="CX26">
        <v>96.9</v>
      </c>
      <c r="CY26">
        <v>94.3</v>
      </c>
      <c r="CZ26">
        <v>588.4</v>
      </c>
      <c r="DA26">
        <v>218.5</v>
      </c>
      <c r="DB26">
        <v>599.29999999999995</v>
      </c>
      <c r="DC26">
        <v>438.1</v>
      </c>
      <c r="DD26">
        <v>592.5</v>
      </c>
      <c r="DE26">
        <v>92.8</v>
      </c>
      <c r="DF26">
        <v>396.5</v>
      </c>
      <c r="DG26">
        <v>650.9</v>
      </c>
      <c r="DH26">
        <v>472.1</v>
      </c>
      <c r="DI26">
        <v>618.79999999999995</v>
      </c>
      <c r="DJ26">
        <v>361.9</v>
      </c>
      <c r="DK26">
        <v>55.3</v>
      </c>
      <c r="DL26">
        <v>481.4</v>
      </c>
      <c r="DM26">
        <v>69.099999999999994</v>
      </c>
      <c r="DN26">
        <v>281.89999999999998</v>
      </c>
      <c r="DO26">
        <v>197.6</v>
      </c>
      <c r="DP26">
        <v>147.9</v>
      </c>
      <c r="DQ26">
        <v>323</v>
      </c>
      <c r="DR26">
        <v>688.4</v>
      </c>
      <c r="DS26">
        <v>689.4</v>
      </c>
      <c r="DT26">
        <v>417.7</v>
      </c>
      <c r="DU26">
        <v>727.5</v>
      </c>
      <c r="DW26" s="7">
        <f t="shared" si="0"/>
        <v>247.36370967741942</v>
      </c>
      <c r="DY26" s="11">
        <f t="shared" si="1"/>
        <v>88.625628457105478</v>
      </c>
      <c r="DZ26" s="13">
        <v>88.625628457105478</v>
      </c>
    </row>
    <row r="27" spans="1:130" x14ac:dyDescent="0.25">
      <c r="A27" t="s">
        <v>160</v>
      </c>
      <c r="B27">
        <v>251.1</v>
      </c>
      <c r="C27">
        <v>272.60000000000002</v>
      </c>
      <c r="D27">
        <v>54.2</v>
      </c>
      <c r="E27">
        <v>125.5</v>
      </c>
      <c r="F27">
        <v>21</v>
      </c>
      <c r="G27">
        <v>103.4</v>
      </c>
      <c r="H27">
        <v>64.900000000000006</v>
      </c>
      <c r="I27">
        <v>421.2</v>
      </c>
      <c r="J27">
        <v>104.3</v>
      </c>
      <c r="K27">
        <v>324.10000000000002</v>
      </c>
      <c r="L27">
        <v>110.6</v>
      </c>
      <c r="M27">
        <v>20.399999999999999</v>
      </c>
      <c r="N27">
        <v>110.4</v>
      </c>
      <c r="O27">
        <v>309.7</v>
      </c>
      <c r="P27">
        <v>39.6</v>
      </c>
      <c r="Q27">
        <v>163</v>
      </c>
      <c r="R27">
        <v>98.4</v>
      </c>
      <c r="S27">
        <v>13.6</v>
      </c>
      <c r="T27">
        <v>92.4</v>
      </c>
      <c r="U27">
        <v>0.3</v>
      </c>
      <c r="V27">
        <v>0.4</v>
      </c>
      <c r="W27">
        <v>0.6</v>
      </c>
      <c r="X27">
        <v>1.1000000000000001</v>
      </c>
      <c r="Y27">
        <v>1.7</v>
      </c>
      <c r="Z27">
        <v>4.7</v>
      </c>
      <c r="AA27">
        <v>30.7</v>
      </c>
      <c r="AB27">
        <v>9.4</v>
      </c>
      <c r="AC27">
        <v>38.5</v>
      </c>
      <c r="AD27">
        <v>92.1</v>
      </c>
      <c r="AE27">
        <v>167</v>
      </c>
      <c r="AF27">
        <v>70.2</v>
      </c>
      <c r="AG27">
        <v>292.8</v>
      </c>
      <c r="AI27">
        <v>6.6</v>
      </c>
      <c r="AJ27">
        <v>175.7</v>
      </c>
      <c r="AK27">
        <v>11.1</v>
      </c>
      <c r="AL27">
        <v>279.7</v>
      </c>
      <c r="AM27">
        <v>340</v>
      </c>
      <c r="AN27">
        <v>211.5</v>
      </c>
      <c r="AO27">
        <v>350.1</v>
      </c>
      <c r="AP27">
        <v>317.89999999999998</v>
      </c>
      <c r="AQ27">
        <v>446.1</v>
      </c>
      <c r="AR27">
        <v>218.7</v>
      </c>
      <c r="AS27">
        <v>422.3</v>
      </c>
      <c r="AT27">
        <v>221.3</v>
      </c>
      <c r="AU27">
        <v>420.8</v>
      </c>
      <c r="AV27">
        <v>378.8</v>
      </c>
      <c r="AW27">
        <v>520.5</v>
      </c>
      <c r="AX27">
        <v>54.3</v>
      </c>
      <c r="AY27">
        <v>300.5</v>
      </c>
      <c r="AZ27">
        <v>185.5</v>
      </c>
      <c r="BA27">
        <v>354.8</v>
      </c>
      <c r="BB27">
        <v>187.6</v>
      </c>
      <c r="BC27">
        <v>174.4</v>
      </c>
      <c r="BD27">
        <v>239.5</v>
      </c>
      <c r="BE27">
        <v>59.6</v>
      </c>
      <c r="BF27">
        <v>331.7</v>
      </c>
      <c r="BG27">
        <v>8.1999999999999993</v>
      </c>
      <c r="BH27">
        <v>93.3</v>
      </c>
      <c r="BI27">
        <v>99.6</v>
      </c>
      <c r="BJ27">
        <v>191.6</v>
      </c>
      <c r="BK27">
        <v>251</v>
      </c>
      <c r="BL27">
        <v>65.8</v>
      </c>
      <c r="BM27">
        <v>79.599999999999994</v>
      </c>
      <c r="BN27">
        <v>441</v>
      </c>
      <c r="BO27">
        <v>287.60000000000002</v>
      </c>
      <c r="BP27">
        <v>500.5</v>
      </c>
      <c r="BQ27">
        <v>196.9</v>
      </c>
      <c r="BR27">
        <v>50.7</v>
      </c>
      <c r="BS27">
        <v>22.6</v>
      </c>
      <c r="BT27">
        <v>442.7</v>
      </c>
      <c r="BU27">
        <v>20.7</v>
      </c>
      <c r="BV27">
        <v>61.6</v>
      </c>
      <c r="BW27">
        <v>17.5</v>
      </c>
      <c r="BX27">
        <v>179</v>
      </c>
      <c r="BY27">
        <v>478.3</v>
      </c>
      <c r="BZ27">
        <v>153.1</v>
      </c>
      <c r="CA27">
        <v>39.4</v>
      </c>
      <c r="CB27">
        <v>114.5</v>
      </c>
      <c r="CC27">
        <v>115.1</v>
      </c>
      <c r="CD27">
        <v>474.2</v>
      </c>
      <c r="CE27">
        <v>60.4</v>
      </c>
      <c r="CF27">
        <v>67.5</v>
      </c>
      <c r="CG27">
        <v>167</v>
      </c>
      <c r="CH27">
        <v>470.9</v>
      </c>
      <c r="CI27">
        <v>442.1</v>
      </c>
      <c r="CJ27">
        <v>389.9</v>
      </c>
      <c r="CK27">
        <v>516.20000000000005</v>
      </c>
      <c r="CL27">
        <v>40.799999999999997</v>
      </c>
      <c r="CM27">
        <v>482.1</v>
      </c>
      <c r="CN27">
        <v>39.1</v>
      </c>
      <c r="CO27">
        <v>275.3</v>
      </c>
      <c r="CP27">
        <v>46.2</v>
      </c>
      <c r="CQ27">
        <v>480.9</v>
      </c>
      <c r="CR27">
        <v>46.6</v>
      </c>
      <c r="CS27">
        <v>81.8</v>
      </c>
      <c r="CT27">
        <v>70.3</v>
      </c>
      <c r="CU27">
        <v>68.7</v>
      </c>
      <c r="CV27">
        <v>411.6</v>
      </c>
      <c r="CW27">
        <v>13.4</v>
      </c>
      <c r="CX27">
        <v>71.400000000000006</v>
      </c>
      <c r="CY27">
        <v>37.4</v>
      </c>
      <c r="CZ27">
        <v>565.4</v>
      </c>
      <c r="DA27">
        <v>181.6</v>
      </c>
      <c r="DB27">
        <v>588.79999999999995</v>
      </c>
      <c r="DC27">
        <v>427</v>
      </c>
      <c r="DD27">
        <v>575.70000000000005</v>
      </c>
      <c r="DE27">
        <v>66.900000000000006</v>
      </c>
      <c r="DF27">
        <v>382.7</v>
      </c>
      <c r="DG27">
        <v>597.5</v>
      </c>
      <c r="DH27">
        <v>463.5</v>
      </c>
      <c r="DI27">
        <v>581.1</v>
      </c>
      <c r="DJ27">
        <v>347.9</v>
      </c>
      <c r="DK27">
        <v>41.6</v>
      </c>
      <c r="DL27">
        <v>472.8</v>
      </c>
      <c r="DM27">
        <v>39.1</v>
      </c>
      <c r="DN27">
        <v>259.89999999999998</v>
      </c>
      <c r="DO27">
        <v>183</v>
      </c>
      <c r="DP27">
        <v>129.4</v>
      </c>
      <c r="DQ27">
        <v>310</v>
      </c>
      <c r="DR27">
        <v>674.7</v>
      </c>
      <c r="DS27">
        <v>680.4</v>
      </c>
      <c r="DT27">
        <v>394.4</v>
      </c>
      <c r="DU27">
        <v>718.6</v>
      </c>
      <c r="DW27" s="7">
        <f t="shared" si="0"/>
        <v>219.22764227642281</v>
      </c>
      <c r="DY27" s="11">
        <f t="shared" si="1"/>
        <v>100</v>
      </c>
      <c r="DZ27" s="13">
        <v>100</v>
      </c>
    </row>
    <row r="28" spans="1:130" x14ac:dyDescent="0.25">
      <c r="DW28" s="7"/>
      <c r="DY28" s="11"/>
      <c r="DZ28" s="13"/>
    </row>
    <row r="29" spans="1:130" x14ac:dyDescent="0.25">
      <c r="DW29" s="7"/>
      <c r="DY29" s="11"/>
      <c r="DZ29" s="13"/>
    </row>
    <row r="30" spans="1:130" x14ac:dyDescent="0.25">
      <c r="A30" s="3" t="s">
        <v>183</v>
      </c>
      <c r="DW30" s="7"/>
      <c r="DY30" s="11"/>
      <c r="DZ30" s="13"/>
    </row>
    <row r="31" spans="1:130" x14ac:dyDescent="0.25">
      <c r="DW31" s="7"/>
      <c r="DY31" s="11"/>
      <c r="DZ31" s="13"/>
    </row>
    <row r="32" spans="1:130" x14ac:dyDescent="0.25">
      <c r="A32" t="s">
        <v>155</v>
      </c>
      <c r="B32">
        <v>156.1</v>
      </c>
      <c r="C32">
        <v>138.80000000000001</v>
      </c>
      <c r="D32">
        <v>135.5</v>
      </c>
      <c r="E32">
        <v>109.6</v>
      </c>
      <c r="F32">
        <v>99</v>
      </c>
      <c r="G32">
        <v>95.6</v>
      </c>
      <c r="H32">
        <v>92.2</v>
      </c>
      <c r="I32">
        <v>139.1</v>
      </c>
      <c r="J32">
        <v>112.3</v>
      </c>
      <c r="K32">
        <v>141.6</v>
      </c>
      <c r="L32">
        <v>58.3</v>
      </c>
      <c r="M32">
        <v>63.8</v>
      </c>
      <c r="N32">
        <v>100.8</v>
      </c>
      <c r="O32">
        <v>125.7</v>
      </c>
      <c r="P32">
        <v>62.5</v>
      </c>
      <c r="Q32">
        <v>111.9</v>
      </c>
      <c r="R32">
        <v>91.3</v>
      </c>
      <c r="S32">
        <v>82.9</v>
      </c>
      <c r="T32">
        <v>113.3</v>
      </c>
      <c r="U32">
        <v>80</v>
      </c>
      <c r="V32">
        <v>69.8</v>
      </c>
      <c r="W32">
        <v>89.8</v>
      </c>
      <c r="X32">
        <v>80.099999999999994</v>
      </c>
      <c r="Y32">
        <v>77.7</v>
      </c>
      <c r="Z32">
        <v>96.6</v>
      </c>
      <c r="AA32">
        <v>72.400000000000006</v>
      </c>
      <c r="AB32">
        <v>79.599999999999994</v>
      </c>
      <c r="AC32">
        <v>114.4</v>
      </c>
      <c r="AD32">
        <v>117.9</v>
      </c>
      <c r="AE32">
        <v>111.8</v>
      </c>
      <c r="AF32">
        <v>76.3</v>
      </c>
      <c r="AG32">
        <v>172</v>
      </c>
      <c r="AH32">
        <v>102.7</v>
      </c>
      <c r="AI32">
        <v>95.4</v>
      </c>
      <c r="AJ32">
        <v>93.1</v>
      </c>
      <c r="AK32">
        <v>98.7</v>
      </c>
      <c r="AL32">
        <v>84.2</v>
      </c>
      <c r="AM32">
        <v>77.5</v>
      </c>
      <c r="AN32">
        <v>122.3</v>
      </c>
      <c r="AO32">
        <v>92.9</v>
      </c>
      <c r="AP32">
        <v>109.3</v>
      </c>
      <c r="AQ32">
        <v>162.69999999999999</v>
      </c>
      <c r="AR32">
        <v>135</v>
      </c>
      <c r="AS32">
        <v>126.1</v>
      </c>
      <c r="AT32">
        <v>100.3</v>
      </c>
      <c r="AU32">
        <v>125.3</v>
      </c>
      <c r="AV32">
        <v>118.5</v>
      </c>
      <c r="AW32">
        <v>155.1</v>
      </c>
      <c r="AX32">
        <v>75.400000000000006</v>
      </c>
      <c r="AY32">
        <v>135.69999999999999</v>
      </c>
      <c r="AZ32">
        <v>160.19999999999999</v>
      </c>
      <c r="BA32">
        <v>166.5</v>
      </c>
      <c r="BB32">
        <v>104.4</v>
      </c>
      <c r="BC32">
        <v>73.5</v>
      </c>
      <c r="BD32">
        <v>119.9</v>
      </c>
      <c r="BE32">
        <v>91.1</v>
      </c>
      <c r="BF32">
        <v>113.2</v>
      </c>
      <c r="BG32">
        <v>109.5</v>
      </c>
      <c r="BH32">
        <v>73.8</v>
      </c>
      <c r="BI32">
        <v>105.1</v>
      </c>
      <c r="BJ32">
        <v>92.2</v>
      </c>
      <c r="BK32">
        <v>120.5</v>
      </c>
      <c r="BL32">
        <v>93.6</v>
      </c>
      <c r="BM32">
        <v>90.6</v>
      </c>
      <c r="BN32">
        <v>169</v>
      </c>
      <c r="BO32">
        <v>99.2</v>
      </c>
      <c r="BP32">
        <v>124.3</v>
      </c>
      <c r="BQ32">
        <v>110.8</v>
      </c>
      <c r="BR32">
        <v>86</v>
      </c>
      <c r="BS32">
        <v>103.9</v>
      </c>
      <c r="BT32">
        <v>182.2</v>
      </c>
      <c r="BU32">
        <v>88.6</v>
      </c>
      <c r="BV32">
        <v>87.5</v>
      </c>
      <c r="BW32">
        <v>74.599999999999994</v>
      </c>
      <c r="BX32">
        <v>93.4</v>
      </c>
      <c r="BY32">
        <v>131.6</v>
      </c>
      <c r="BZ32">
        <v>142.6</v>
      </c>
      <c r="CA32">
        <v>96.4</v>
      </c>
      <c r="CB32">
        <v>101.6</v>
      </c>
      <c r="CC32">
        <v>86.4</v>
      </c>
      <c r="CD32">
        <v>143.80000000000001</v>
      </c>
      <c r="CE32">
        <v>121.2</v>
      </c>
      <c r="CF32">
        <v>118.2</v>
      </c>
      <c r="CG32">
        <v>153.80000000000001</v>
      </c>
      <c r="CH32">
        <v>106</v>
      </c>
      <c r="CI32">
        <v>193</v>
      </c>
      <c r="CJ32">
        <v>172.8</v>
      </c>
      <c r="CK32">
        <v>153.19999999999999</v>
      </c>
      <c r="CL32">
        <v>58</v>
      </c>
      <c r="CM32">
        <v>99.8</v>
      </c>
      <c r="CN32">
        <v>58.4</v>
      </c>
      <c r="CO32">
        <v>81.5</v>
      </c>
      <c r="CP32">
        <v>85.2</v>
      </c>
      <c r="CQ32">
        <v>124.2</v>
      </c>
      <c r="CR32">
        <v>95.5</v>
      </c>
      <c r="CS32">
        <v>136.30000000000001</v>
      </c>
      <c r="CT32">
        <v>106.7</v>
      </c>
      <c r="CU32">
        <v>79</v>
      </c>
      <c r="CV32">
        <v>204.3</v>
      </c>
      <c r="CW32">
        <v>84.6</v>
      </c>
      <c r="CX32">
        <v>83.4</v>
      </c>
      <c r="CY32">
        <v>57.7</v>
      </c>
      <c r="CZ32">
        <v>184</v>
      </c>
      <c r="DA32">
        <v>86.8</v>
      </c>
      <c r="DB32">
        <v>103.1</v>
      </c>
      <c r="DC32">
        <v>92.2</v>
      </c>
      <c r="DD32">
        <v>136.1</v>
      </c>
      <c r="DE32">
        <v>76.2</v>
      </c>
      <c r="DF32">
        <v>112.9</v>
      </c>
      <c r="DG32">
        <v>134.80000000000001</v>
      </c>
      <c r="DH32">
        <v>83.6</v>
      </c>
      <c r="DI32">
        <v>124.4</v>
      </c>
      <c r="DJ32">
        <v>155.5</v>
      </c>
      <c r="DK32">
        <v>67.599999999999994</v>
      </c>
      <c r="DL32">
        <v>143.5</v>
      </c>
      <c r="DM32">
        <v>80.900000000000006</v>
      </c>
      <c r="DN32">
        <v>135.4</v>
      </c>
      <c r="DO32">
        <v>97.6</v>
      </c>
      <c r="DP32">
        <v>80</v>
      </c>
      <c r="DQ32">
        <v>125</v>
      </c>
      <c r="DR32">
        <v>91.4</v>
      </c>
      <c r="DS32">
        <v>122.1</v>
      </c>
      <c r="DT32">
        <v>86</v>
      </c>
      <c r="DU32">
        <v>122.3</v>
      </c>
      <c r="DW32" s="7">
        <f t="shared" si="0"/>
        <v>109.10564516129033</v>
      </c>
      <c r="DY32" s="11">
        <f>($DW$37/DW32)*100</f>
        <v>69.788825568589203</v>
      </c>
      <c r="DZ32" s="13"/>
    </row>
    <row r="33" spans="1:130" x14ac:dyDescent="0.25">
      <c r="A33" t="s">
        <v>156</v>
      </c>
      <c r="B33">
        <v>98.8</v>
      </c>
      <c r="C33">
        <v>116</v>
      </c>
      <c r="D33">
        <v>99.4</v>
      </c>
      <c r="E33">
        <v>100.1</v>
      </c>
      <c r="F33">
        <v>82.1</v>
      </c>
      <c r="G33">
        <v>81.8</v>
      </c>
      <c r="H33">
        <v>65.900000000000006</v>
      </c>
      <c r="I33">
        <v>113.4</v>
      </c>
      <c r="J33">
        <v>71.599999999999994</v>
      </c>
      <c r="K33">
        <v>105.5</v>
      </c>
      <c r="L33">
        <v>35.700000000000003</v>
      </c>
      <c r="M33">
        <v>51.3</v>
      </c>
      <c r="N33">
        <v>84.1</v>
      </c>
      <c r="O33">
        <v>108.4</v>
      </c>
      <c r="P33">
        <v>46.1</v>
      </c>
      <c r="Q33">
        <v>106.6</v>
      </c>
      <c r="R33">
        <v>81.900000000000006</v>
      </c>
      <c r="S33">
        <v>72.900000000000006</v>
      </c>
      <c r="T33">
        <v>100.9</v>
      </c>
      <c r="U33">
        <v>57</v>
      </c>
      <c r="V33">
        <v>60.2</v>
      </c>
      <c r="W33">
        <v>72.5</v>
      </c>
      <c r="X33">
        <v>62.2</v>
      </c>
      <c r="Y33">
        <v>84.2</v>
      </c>
      <c r="Z33">
        <v>74.099999999999994</v>
      </c>
      <c r="AA33">
        <v>70.099999999999994</v>
      </c>
      <c r="AB33">
        <v>43</v>
      </c>
      <c r="AC33">
        <v>106.8</v>
      </c>
      <c r="AD33">
        <v>108.8</v>
      </c>
      <c r="AE33">
        <v>99.9</v>
      </c>
      <c r="AF33">
        <v>65.599999999999994</v>
      </c>
      <c r="AG33">
        <v>155.9</v>
      </c>
      <c r="AH33">
        <v>66.099999999999994</v>
      </c>
      <c r="AI33">
        <v>82.9</v>
      </c>
      <c r="AJ33">
        <v>42.6</v>
      </c>
      <c r="AK33">
        <v>75.400000000000006</v>
      </c>
      <c r="AL33">
        <v>82.5</v>
      </c>
      <c r="AM33">
        <v>73.8</v>
      </c>
      <c r="AN33">
        <v>117.4</v>
      </c>
      <c r="AO33">
        <v>75.099999999999994</v>
      </c>
      <c r="AP33">
        <v>96</v>
      </c>
      <c r="AQ33">
        <v>151</v>
      </c>
      <c r="AR33">
        <v>126.1</v>
      </c>
      <c r="AS33">
        <v>104.9</v>
      </c>
      <c r="AT33">
        <v>92.8</v>
      </c>
      <c r="AU33">
        <v>106.4</v>
      </c>
      <c r="AV33">
        <v>97</v>
      </c>
      <c r="AW33">
        <v>151.4</v>
      </c>
      <c r="AX33">
        <v>69.3</v>
      </c>
      <c r="AY33">
        <v>118.5</v>
      </c>
      <c r="AZ33">
        <v>156.19999999999999</v>
      </c>
      <c r="BA33">
        <v>161.19999999999999</v>
      </c>
      <c r="BB33">
        <v>100.2</v>
      </c>
      <c r="BC33">
        <v>69</v>
      </c>
      <c r="BD33">
        <v>115.8</v>
      </c>
      <c r="BE33">
        <v>70.5</v>
      </c>
      <c r="BF33">
        <v>119.1</v>
      </c>
      <c r="BG33">
        <v>93.9</v>
      </c>
      <c r="BH33">
        <v>102</v>
      </c>
      <c r="BI33">
        <v>111.4</v>
      </c>
      <c r="BJ33">
        <v>72</v>
      </c>
      <c r="BK33">
        <v>119.5</v>
      </c>
      <c r="BL33">
        <v>76.099999999999994</v>
      </c>
      <c r="BM33">
        <v>77.7</v>
      </c>
      <c r="BN33">
        <v>155.30000000000001</v>
      </c>
      <c r="BO33">
        <v>87.9</v>
      </c>
      <c r="BP33">
        <v>113.2</v>
      </c>
      <c r="BQ33">
        <v>89.2</v>
      </c>
      <c r="BR33">
        <v>56.1</v>
      </c>
      <c r="BS33">
        <v>80.400000000000006</v>
      </c>
      <c r="BT33">
        <v>170.7</v>
      </c>
      <c r="BU33">
        <v>79</v>
      </c>
      <c r="BV33">
        <v>51.3</v>
      </c>
      <c r="BW33">
        <v>56.1</v>
      </c>
      <c r="BX33">
        <v>79.5</v>
      </c>
      <c r="BY33">
        <v>116.8</v>
      </c>
      <c r="BZ33">
        <v>113.4</v>
      </c>
      <c r="CA33">
        <v>68.8</v>
      </c>
      <c r="CB33">
        <v>81.7</v>
      </c>
      <c r="CC33">
        <v>69.3</v>
      </c>
      <c r="CD33">
        <v>124.4</v>
      </c>
      <c r="CE33">
        <v>88.6</v>
      </c>
      <c r="CF33">
        <v>103.6</v>
      </c>
      <c r="CG33">
        <v>131.1</v>
      </c>
      <c r="CH33">
        <v>95.2</v>
      </c>
      <c r="CI33">
        <v>182</v>
      </c>
      <c r="CJ33">
        <v>160.6</v>
      </c>
      <c r="CK33">
        <v>141.9</v>
      </c>
      <c r="CL33">
        <v>52.4</v>
      </c>
      <c r="CM33">
        <v>88</v>
      </c>
      <c r="CN33">
        <v>41</v>
      </c>
      <c r="CO33">
        <v>64.099999999999994</v>
      </c>
      <c r="CP33">
        <v>54.2</v>
      </c>
      <c r="CQ33">
        <v>117.6</v>
      </c>
      <c r="CR33">
        <v>78.8</v>
      </c>
      <c r="CS33">
        <v>124.3</v>
      </c>
      <c r="CT33">
        <v>111.1</v>
      </c>
      <c r="CU33">
        <v>82.9</v>
      </c>
      <c r="CV33">
        <v>194.6</v>
      </c>
      <c r="CW33">
        <v>82.9</v>
      </c>
      <c r="CX33">
        <v>74.099999999999994</v>
      </c>
      <c r="CY33">
        <v>109.4</v>
      </c>
      <c r="CZ33">
        <v>183.6</v>
      </c>
      <c r="DA33">
        <v>85.8</v>
      </c>
      <c r="DB33">
        <v>86</v>
      </c>
      <c r="DC33">
        <v>86.7</v>
      </c>
      <c r="DD33">
        <v>111.9</v>
      </c>
      <c r="DE33">
        <v>48.8</v>
      </c>
      <c r="DF33">
        <v>68.3</v>
      </c>
      <c r="DG33">
        <v>81.400000000000006</v>
      </c>
      <c r="DH33">
        <v>56.3</v>
      </c>
      <c r="DI33">
        <v>79.5</v>
      </c>
      <c r="DJ33">
        <v>134.80000000000001</v>
      </c>
      <c r="DK33">
        <v>70.2</v>
      </c>
      <c r="DL33">
        <v>135.69999999999999</v>
      </c>
      <c r="DM33">
        <v>56.9</v>
      </c>
      <c r="DN33">
        <v>131.80000000000001</v>
      </c>
      <c r="DO33">
        <v>79.2</v>
      </c>
      <c r="DP33">
        <v>76.900000000000006</v>
      </c>
      <c r="DQ33">
        <v>122.8</v>
      </c>
      <c r="DR33">
        <v>100.6</v>
      </c>
      <c r="DS33">
        <v>115.5</v>
      </c>
      <c r="DT33">
        <v>55.9</v>
      </c>
      <c r="DU33">
        <v>87.9</v>
      </c>
      <c r="DW33" s="7">
        <f t="shared" si="0"/>
        <v>94.230645161290298</v>
      </c>
      <c r="DY33" s="11">
        <f t="shared" ref="DY33:DY37" si="2">($DW$37/DW33)*100</f>
        <v>80.805504681375538</v>
      </c>
      <c r="DZ33" s="13"/>
    </row>
    <row r="34" spans="1:130" x14ac:dyDescent="0.25">
      <c r="A34" t="s">
        <v>157</v>
      </c>
      <c r="B34">
        <v>78.7</v>
      </c>
      <c r="C34">
        <v>99.5</v>
      </c>
      <c r="D34">
        <v>77.2</v>
      </c>
      <c r="E34">
        <v>68.8</v>
      </c>
      <c r="F34">
        <v>80.400000000000006</v>
      </c>
      <c r="G34">
        <v>57.8</v>
      </c>
      <c r="H34">
        <v>64.599999999999994</v>
      </c>
      <c r="I34">
        <v>111.1</v>
      </c>
      <c r="J34">
        <v>57.6</v>
      </c>
      <c r="K34">
        <v>102.9</v>
      </c>
      <c r="L34">
        <v>25.2</v>
      </c>
      <c r="M34">
        <v>42.6</v>
      </c>
      <c r="N34">
        <v>69.900000000000006</v>
      </c>
      <c r="O34">
        <v>103.1</v>
      </c>
      <c r="P34">
        <v>56.9</v>
      </c>
      <c r="Q34">
        <v>90.3</v>
      </c>
      <c r="R34">
        <v>75.8</v>
      </c>
      <c r="S34">
        <v>52.2</v>
      </c>
      <c r="T34">
        <v>78.599999999999994</v>
      </c>
      <c r="U34">
        <v>43.7</v>
      </c>
      <c r="V34">
        <v>42.2</v>
      </c>
      <c r="W34">
        <v>47.2</v>
      </c>
      <c r="X34">
        <v>59.9</v>
      </c>
      <c r="Y34">
        <v>62.7</v>
      </c>
      <c r="Z34">
        <v>102.8</v>
      </c>
      <c r="AA34">
        <v>62.3</v>
      </c>
      <c r="AB34">
        <v>66.3</v>
      </c>
      <c r="AC34">
        <v>91.2</v>
      </c>
      <c r="AD34">
        <v>100</v>
      </c>
      <c r="AE34">
        <v>88.1</v>
      </c>
      <c r="AF34">
        <v>70.7</v>
      </c>
      <c r="AG34">
        <v>136</v>
      </c>
      <c r="AH34">
        <v>60.8</v>
      </c>
      <c r="AI34">
        <v>58.9</v>
      </c>
      <c r="AJ34">
        <v>33.5</v>
      </c>
      <c r="AK34">
        <v>55.9</v>
      </c>
      <c r="AL34">
        <v>72.5</v>
      </c>
      <c r="AM34">
        <v>69.2</v>
      </c>
      <c r="AN34">
        <v>99.5</v>
      </c>
      <c r="AO34">
        <v>62.9</v>
      </c>
      <c r="AP34">
        <v>83</v>
      </c>
      <c r="AQ34">
        <v>129.30000000000001</v>
      </c>
      <c r="AR34">
        <v>95</v>
      </c>
      <c r="AS34">
        <v>94.2</v>
      </c>
      <c r="AT34">
        <v>72.900000000000006</v>
      </c>
      <c r="AU34">
        <v>89.3</v>
      </c>
      <c r="AV34">
        <v>83.4</v>
      </c>
      <c r="AW34">
        <v>114.5</v>
      </c>
      <c r="AX34">
        <v>54.6</v>
      </c>
      <c r="AY34">
        <v>101.6</v>
      </c>
      <c r="AZ34">
        <v>122.6</v>
      </c>
      <c r="BA34">
        <v>140.19999999999999</v>
      </c>
      <c r="BB34">
        <v>79.099999999999994</v>
      </c>
      <c r="BC34">
        <v>57.3</v>
      </c>
      <c r="BD34">
        <v>75.099999999999994</v>
      </c>
      <c r="BE34">
        <v>67.8</v>
      </c>
      <c r="BF34">
        <v>108.9</v>
      </c>
      <c r="BG34">
        <v>65.7</v>
      </c>
      <c r="BH34">
        <v>77.2</v>
      </c>
      <c r="BI34">
        <v>89.8</v>
      </c>
      <c r="BJ34">
        <v>61.8</v>
      </c>
      <c r="BK34">
        <v>89.3</v>
      </c>
      <c r="BL34">
        <v>54</v>
      </c>
      <c r="BM34">
        <v>60.3</v>
      </c>
      <c r="BN34">
        <v>120.3</v>
      </c>
      <c r="BO34">
        <v>78.599999999999994</v>
      </c>
      <c r="BP34">
        <v>107</v>
      </c>
      <c r="BQ34">
        <v>76.3</v>
      </c>
      <c r="BR34">
        <v>49.7</v>
      </c>
      <c r="BS34">
        <v>52.1</v>
      </c>
      <c r="BT34">
        <v>147.80000000000001</v>
      </c>
      <c r="BU34">
        <v>56.1</v>
      </c>
      <c r="BV34">
        <v>42.7</v>
      </c>
      <c r="BW34">
        <v>65.7</v>
      </c>
      <c r="BX34">
        <v>60.4</v>
      </c>
      <c r="BY34">
        <v>104.2</v>
      </c>
      <c r="BZ34">
        <v>84.2</v>
      </c>
      <c r="CA34">
        <v>49</v>
      </c>
      <c r="CB34">
        <v>54</v>
      </c>
      <c r="CC34">
        <v>56.3</v>
      </c>
      <c r="CD34">
        <v>111.7</v>
      </c>
      <c r="CE34">
        <v>61.2</v>
      </c>
      <c r="CF34">
        <v>74</v>
      </c>
      <c r="CG34">
        <v>98.9</v>
      </c>
      <c r="CH34">
        <v>86.4</v>
      </c>
      <c r="CI34">
        <v>167.9</v>
      </c>
      <c r="CJ34">
        <v>152.80000000000001</v>
      </c>
      <c r="CK34">
        <v>123.9</v>
      </c>
      <c r="CL34">
        <v>30.8</v>
      </c>
      <c r="CM34">
        <v>74.3</v>
      </c>
      <c r="CN34">
        <v>26.4</v>
      </c>
      <c r="CO34">
        <v>54.4</v>
      </c>
      <c r="CP34">
        <v>55.2</v>
      </c>
      <c r="CQ34">
        <v>107.9</v>
      </c>
      <c r="CR34">
        <v>58</v>
      </c>
      <c r="CS34">
        <v>79.599999999999994</v>
      </c>
      <c r="CT34">
        <v>84.7</v>
      </c>
      <c r="CU34">
        <v>68.5</v>
      </c>
      <c r="CV34">
        <v>161</v>
      </c>
      <c r="CW34">
        <v>64.5</v>
      </c>
      <c r="CX34">
        <v>52.1</v>
      </c>
      <c r="CY34">
        <v>41.2</v>
      </c>
      <c r="CZ34">
        <v>153.5</v>
      </c>
      <c r="DA34">
        <v>68.900000000000006</v>
      </c>
      <c r="DB34">
        <v>79.099999999999994</v>
      </c>
      <c r="DC34">
        <v>77.8</v>
      </c>
      <c r="DD34">
        <v>105.1</v>
      </c>
      <c r="DE34">
        <v>38.6</v>
      </c>
      <c r="DF34">
        <v>54</v>
      </c>
      <c r="DG34">
        <v>74.7</v>
      </c>
      <c r="DH34">
        <v>51.5</v>
      </c>
      <c r="DI34">
        <v>66.599999999999994</v>
      </c>
      <c r="DJ34">
        <v>104.3</v>
      </c>
      <c r="DK34">
        <v>55.6</v>
      </c>
      <c r="DL34">
        <v>112.7</v>
      </c>
      <c r="DM34">
        <v>41.3</v>
      </c>
      <c r="DN34">
        <v>95.1</v>
      </c>
      <c r="DO34">
        <v>56.2</v>
      </c>
      <c r="DP34">
        <v>61.3</v>
      </c>
      <c r="DQ34">
        <v>94.4</v>
      </c>
      <c r="DR34">
        <v>92.3</v>
      </c>
      <c r="DS34">
        <v>102.4</v>
      </c>
      <c r="DT34">
        <v>44.4</v>
      </c>
      <c r="DU34">
        <v>84.3</v>
      </c>
      <c r="DW34" s="7">
        <f t="shared" si="0"/>
        <v>78.22822580645159</v>
      </c>
      <c r="DY34" s="11">
        <f t="shared" si="2"/>
        <v>97.335133964928971</v>
      </c>
      <c r="DZ34" s="13"/>
    </row>
    <row r="35" spans="1:130" x14ac:dyDescent="0.25">
      <c r="A35" t="s">
        <v>158</v>
      </c>
      <c r="B35">
        <v>76.5</v>
      </c>
      <c r="C35">
        <v>100.1</v>
      </c>
      <c r="D35">
        <v>64.599999999999994</v>
      </c>
      <c r="E35">
        <v>77</v>
      </c>
      <c r="F35">
        <v>70.3</v>
      </c>
      <c r="G35">
        <v>43.9</v>
      </c>
      <c r="H35">
        <v>57.3</v>
      </c>
      <c r="I35">
        <v>108.9</v>
      </c>
      <c r="J35">
        <v>52.1</v>
      </c>
      <c r="K35">
        <v>100</v>
      </c>
      <c r="L35">
        <v>25.2</v>
      </c>
      <c r="M35">
        <v>29.8</v>
      </c>
      <c r="N35">
        <v>80.400000000000006</v>
      </c>
      <c r="O35">
        <v>97.2</v>
      </c>
      <c r="P35">
        <v>65.2</v>
      </c>
      <c r="Q35">
        <v>78.099999999999994</v>
      </c>
      <c r="R35">
        <v>59.5</v>
      </c>
      <c r="S35">
        <v>34</v>
      </c>
      <c r="T35">
        <v>63.3</v>
      </c>
      <c r="U35">
        <v>28.7</v>
      </c>
      <c r="V35">
        <v>41.2</v>
      </c>
      <c r="W35">
        <v>59.7</v>
      </c>
      <c r="X35">
        <v>77.400000000000006</v>
      </c>
      <c r="Y35">
        <v>52.2</v>
      </c>
      <c r="Z35">
        <v>95.4</v>
      </c>
      <c r="AA35">
        <v>71.5</v>
      </c>
      <c r="AB35">
        <v>61.8</v>
      </c>
      <c r="AC35">
        <v>83.8</v>
      </c>
      <c r="AD35">
        <v>77.3</v>
      </c>
      <c r="AE35">
        <v>80.2</v>
      </c>
      <c r="AF35">
        <v>65.900000000000006</v>
      </c>
      <c r="AG35">
        <v>136.30000000000001</v>
      </c>
      <c r="AH35">
        <v>45.3</v>
      </c>
      <c r="AI35">
        <v>39.6</v>
      </c>
      <c r="AJ35">
        <v>37.299999999999997</v>
      </c>
      <c r="AK35">
        <v>39.1</v>
      </c>
      <c r="AL35">
        <v>64.400000000000006</v>
      </c>
      <c r="AM35">
        <v>62.8</v>
      </c>
      <c r="AN35">
        <v>85.7</v>
      </c>
      <c r="AO35">
        <v>54.7</v>
      </c>
      <c r="AP35">
        <v>81.599999999999994</v>
      </c>
      <c r="AQ35">
        <v>116.7</v>
      </c>
      <c r="AR35">
        <v>105.1</v>
      </c>
      <c r="AS35">
        <v>94</v>
      </c>
      <c r="AT35">
        <v>65.400000000000006</v>
      </c>
      <c r="AU35">
        <v>93.5</v>
      </c>
      <c r="AV35">
        <v>88.4</v>
      </c>
      <c r="AW35">
        <v>109.8</v>
      </c>
      <c r="AX35">
        <v>53.8</v>
      </c>
      <c r="AY35">
        <v>96.3</v>
      </c>
      <c r="AZ35">
        <v>111</v>
      </c>
      <c r="BA35">
        <v>141.30000000000001</v>
      </c>
      <c r="BB35">
        <v>70.7</v>
      </c>
      <c r="BC35">
        <v>54.8</v>
      </c>
      <c r="BD35">
        <v>74.7</v>
      </c>
      <c r="BE35">
        <v>53.8</v>
      </c>
      <c r="BF35">
        <v>109.8</v>
      </c>
      <c r="BG35">
        <v>59.8</v>
      </c>
      <c r="BH35">
        <v>68.099999999999994</v>
      </c>
      <c r="BI35">
        <v>72.2</v>
      </c>
      <c r="BJ35">
        <v>61.6</v>
      </c>
      <c r="BK35">
        <v>77.3</v>
      </c>
      <c r="BL35">
        <v>52.6</v>
      </c>
      <c r="BM35">
        <v>57.2</v>
      </c>
      <c r="BN35">
        <v>121.2</v>
      </c>
      <c r="BO35">
        <v>79.7</v>
      </c>
      <c r="BP35">
        <v>104.5</v>
      </c>
      <c r="BQ35">
        <v>70.2</v>
      </c>
      <c r="BR35">
        <v>45</v>
      </c>
      <c r="BS35">
        <v>48.2</v>
      </c>
      <c r="BT35">
        <v>148.6</v>
      </c>
      <c r="BU35">
        <v>50.1</v>
      </c>
      <c r="BV35">
        <v>47.5</v>
      </c>
      <c r="BW35">
        <v>72.099999999999994</v>
      </c>
      <c r="BX35">
        <v>74.7</v>
      </c>
      <c r="BY35">
        <v>100.9</v>
      </c>
      <c r="BZ35">
        <v>79.8</v>
      </c>
      <c r="CA35">
        <v>44.3</v>
      </c>
      <c r="CB35">
        <v>55.7</v>
      </c>
      <c r="CC35">
        <v>64.8</v>
      </c>
      <c r="CD35">
        <v>115.6</v>
      </c>
      <c r="CE35">
        <v>56.5</v>
      </c>
      <c r="CF35">
        <v>76.099999999999994</v>
      </c>
      <c r="CG35">
        <v>90.1</v>
      </c>
      <c r="CH35">
        <v>80.8</v>
      </c>
      <c r="CI35">
        <v>163.6</v>
      </c>
      <c r="CJ35">
        <v>152.30000000000001</v>
      </c>
      <c r="CK35">
        <v>124.1</v>
      </c>
      <c r="CL35">
        <v>29.4</v>
      </c>
      <c r="CM35">
        <v>76</v>
      </c>
      <c r="CN35">
        <v>26.4</v>
      </c>
      <c r="CO35">
        <v>52.7</v>
      </c>
      <c r="CP35">
        <v>57.9</v>
      </c>
      <c r="CQ35">
        <v>103.7</v>
      </c>
      <c r="CR35">
        <v>47.9</v>
      </c>
      <c r="CS35">
        <v>51.3</v>
      </c>
      <c r="CT35">
        <v>57.6</v>
      </c>
      <c r="CU35">
        <v>68.7</v>
      </c>
      <c r="CV35">
        <v>148.30000000000001</v>
      </c>
      <c r="CW35">
        <v>53.9</v>
      </c>
      <c r="CX35">
        <v>35.6</v>
      </c>
      <c r="CY35">
        <v>37.1</v>
      </c>
      <c r="CZ35">
        <v>146.6</v>
      </c>
      <c r="DA35">
        <v>61.5</v>
      </c>
      <c r="DB35">
        <v>79.5</v>
      </c>
      <c r="DC35">
        <v>78.7</v>
      </c>
      <c r="DD35">
        <v>104.5</v>
      </c>
      <c r="DE35">
        <v>36.299999999999997</v>
      </c>
      <c r="DF35">
        <v>49.5</v>
      </c>
      <c r="DG35">
        <v>65.3</v>
      </c>
      <c r="DH35">
        <v>48</v>
      </c>
      <c r="DI35">
        <v>66.7</v>
      </c>
      <c r="DJ35">
        <v>97.8</v>
      </c>
      <c r="DK35">
        <v>49.5</v>
      </c>
      <c r="DL35">
        <v>107.6</v>
      </c>
      <c r="DM35">
        <v>43.6</v>
      </c>
      <c r="DN35">
        <v>87.9</v>
      </c>
      <c r="DO35">
        <v>54.8</v>
      </c>
      <c r="DP35">
        <v>54.6</v>
      </c>
      <c r="DQ35">
        <v>92.7</v>
      </c>
      <c r="DR35">
        <v>91.4</v>
      </c>
      <c r="DS35">
        <v>102.7</v>
      </c>
      <c r="DT35">
        <v>42</v>
      </c>
      <c r="DU35">
        <v>81.400000000000006</v>
      </c>
      <c r="DW35" s="7">
        <f t="shared" si="0"/>
        <v>73.941129032258104</v>
      </c>
      <c r="DY35" s="11">
        <f t="shared" si="2"/>
        <v>102.97861201697076</v>
      </c>
      <c r="DZ35" s="13"/>
    </row>
    <row r="36" spans="1:130" x14ac:dyDescent="0.25">
      <c r="A36" t="s">
        <v>159</v>
      </c>
      <c r="B36">
        <v>80.900000000000006</v>
      </c>
      <c r="C36">
        <v>104.5</v>
      </c>
      <c r="D36">
        <v>64.400000000000006</v>
      </c>
      <c r="E36">
        <v>70.099999999999994</v>
      </c>
      <c r="F36">
        <v>61.4</v>
      </c>
      <c r="G36">
        <v>40.9</v>
      </c>
      <c r="H36">
        <v>46.4</v>
      </c>
      <c r="I36">
        <v>110.4</v>
      </c>
      <c r="J36">
        <v>50.6</v>
      </c>
      <c r="K36">
        <v>99.3</v>
      </c>
      <c r="L36">
        <v>25.2</v>
      </c>
      <c r="M36">
        <v>33.6</v>
      </c>
      <c r="N36">
        <v>67.900000000000006</v>
      </c>
      <c r="O36">
        <v>99.9</v>
      </c>
      <c r="P36">
        <v>56.8</v>
      </c>
      <c r="Q36">
        <v>95.7</v>
      </c>
      <c r="R36">
        <v>58.8</v>
      </c>
      <c r="S36">
        <v>31.7</v>
      </c>
      <c r="T36">
        <v>59.5</v>
      </c>
      <c r="U36">
        <v>27.5</v>
      </c>
      <c r="V36">
        <v>34.9</v>
      </c>
      <c r="W36">
        <v>47.8</v>
      </c>
      <c r="X36">
        <v>63.8</v>
      </c>
      <c r="Y36">
        <v>62.3</v>
      </c>
      <c r="Z36">
        <v>100.5</v>
      </c>
      <c r="AA36">
        <v>73.599999999999994</v>
      </c>
      <c r="AB36">
        <v>67</v>
      </c>
      <c r="AC36">
        <v>78.3</v>
      </c>
      <c r="AD36">
        <v>76.400000000000006</v>
      </c>
      <c r="AE36">
        <v>81.900000000000006</v>
      </c>
      <c r="AF36">
        <v>61</v>
      </c>
      <c r="AG36">
        <v>128.6</v>
      </c>
      <c r="AH36">
        <v>46.4</v>
      </c>
      <c r="AI36">
        <v>47.4</v>
      </c>
      <c r="AJ36">
        <v>34.6</v>
      </c>
      <c r="AK36">
        <v>39.200000000000003</v>
      </c>
      <c r="AL36">
        <v>66</v>
      </c>
      <c r="AM36">
        <v>62.8</v>
      </c>
      <c r="AN36">
        <v>82.8</v>
      </c>
      <c r="AO36">
        <v>54.6</v>
      </c>
      <c r="AP36">
        <v>85.5</v>
      </c>
      <c r="AQ36">
        <v>116.1</v>
      </c>
      <c r="AR36">
        <v>75.3</v>
      </c>
      <c r="AS36">
        <v>94.3</v>
      </c>
      <c r="AT36">
        <v>66.7</v>
      </c>
      <c r="AU36">
        <v>93.2</v>
      </c>
      <c r="AV36">
        <v>95.1</v>
      </c>
      <c r="AW36">
        <v>109.6</v>
      </c>
      <c r="AX36">
        <v>51.5</v>
      </c>
      <c r="AY36">
        <v>100.7</v>
      </c>
      <c r="AZ36">
        <v>115.4</v>
      </c>
      <c r="BA36">
        <v>153</v>
      </c>
      <c r="BB36">
        <v>74.099999999999994</v>
      </c>
      <c r="BC36">
        <v>50.6</v>
      </c>
      <c r="BD36">
        <v>72.2</v>
      </c>
      <c r="BE36">
        <v>56.5</v>
      </c>
      <c r="BF36">
        <v>105.8</v>
      </c>
      <c r="BG36">
        <v>60.6</v>
      </c>
      <c r="BH36">
        <v>66.5</v>
      </c>
      <c r="BI36">
        <v>60.4</v>
      </c>
      <c r="BJ36">
        <v>66.400000000000006</v>
      </c>
      <c r="BK36">
        <v>70.3</v>
      </c>
      <c r="BL36">
        <v>58.6</v>
      </c>
      <c r="BM36">
        <v>49.5</v>
      </c>
      <c r="BN36">
        <v>123.6</v>
      </c>
      <c r="BO36">
        <v>77</v>
      </c>
      <c r="BP36">
        <v>111.5</v>
      </c>
      <c r="BQ36">
        <v>64.2</v>
      </c>
      <c r="BR36">
        <v>55.2</v>
      </c>
      <c r="BS36">
        <v>45.8</v>
      </c>
      <c r="BT36">
        <v>140.6</v>
      </c>
      <c r="BU36">
        <v>50.8</v>
      </c>
      <c r="BV36">
        <v>55.2</v>
      </c>
      <c r="BW36">
        <v>65.3</v>
      </c>
      <c r="BX36">
        <v>61.4</v>
      </c>
      <c r="BY36">
        <v>104</v>
      </c>
      <c r="BZ36">
        <v>85.5</v>
      </c>
      <c r="CA36">
        <v>49.7</v>
      </c>
      <c r="CB36">
        <v>54.9</v>
      </c>
      <c r="CC36">
        <v>62.2</v>
      </c>
      <c r="CD36">
        <v>120.9</v>
      </c>
      <c r="CE36">
        <v>53.9</v>
      </c>
      <c r="CF36">
        <v>60.8</v>
      </c>
      <c r="CG36">
        <v>94.8</v>
      </c>
      <c r="CH36">
        <v>83.1</v>
      </c>
      <c r="CI36">
        <v>164.8</v>
      </c>
      <c r="CJ36">
        <v>152.30000000000001</v>
      </c>
      <c r="CK36">
        <v>124.8</v>
      </c>
      <c r="CL36">
        <v>34.700000000000003</v>
      </c>
      <c r="CM36">
        <v>74.900000000000006</v>
      </c>
      <c r="CN36">
        <v>26.4</v>
      </c>
      <c r="CO36">
        <v>56.9</v>
      </c>
      <c r="CP36">
        <v>53</v>
      </c>
      <c r="CQ36">
        <v>103.2</v>
      </c>
      <c r="CR36">
        <v>45.8</v>
      </c>
      <c r="CS36">
        <v>55.4</v>
      </c>
      <c r="CT36">
        <v>65.900000000000006</v>
      </c>
      <c r="CU36">
        <v>61.8</v>
      </c>
      <c r="CV36">
        <v>146.9</v>
      </c>
      <c r="CW36">
        <v>57.2</v>
      </c>
      <c r="CX36">
        <v>40.6</v>
      </c>
      <c r="CY36">
        <v>30.9</v>
      </c>
      <c r="CZ36">
        <v>142.80000000000001</v>
      </c>
      <c r="DA36">
        <v>59.1</v>
      </c>
      <c r="DB36">
        <v>81.2</v>
      </c>
      <c r="DC36">
        <v>80.2</v>
      </c>
      <c r="DD36">
        <v>105.3</v>
      </c>
      <c r="DE36">
        <v>37.799999999999997</v>
      </c>
      <c r="DF36">
        <v>48</v>
      </c>
      <c r="DG36">
        <v>69.599999999999994</v>
      </c>
      <c r="DH36">
        <v>48</v>
      </c>
      <c r="DI36">
        <v>65.5</v>
      </c>
      <c r="DJ36">
        <v>101.3</v>
      </c>
      <c r="DK36">
        <v>58.8</v>
      </c>
      <c r="DL36">
        <v>107.6</v>
      </c>
      <c r="DM36">
        <v>35.799999999999997</v>
      </c>
      <c r="DN36">
        <v>92.2</v>
      </c>
      <c r="DO36">
        <v>56.1</v>
      </c>
      <c r="DP36">
        <v>55.3</v>
      </c>
      <c r="DQ36">
        <v>87.6</v>
      </c>
      <c r="DR36">
        <v>93.5</v>
      </c>
      <c r="DS36">
        <v>105</v>
      </c>
      <c r="DT36">
        <v>40</v>
      </c>
      <c r="DU36">
        <v>82.2</v>
      </c>
      <c r="DW36" s="7">
        <f t="shared" si="0"/>
        <v>73.48467741935481</v>
      </c>
      <c r="DY36" s="11">
        <f t="shared" si="2"/>
        <v>103.61826582236813</v>
      </c>
      <c r="DZ36" s="13"/>
    </row>
    <row r="37" spans="1:130" x14ac:dyDescent="0.25">
      <c r="A37" t="s">
        <v>160</v>
      </c>
      <c r="B37">
        <v>77.3</v>
      </c>
      <c r="C37">
        <v>114.6</v>
      </c>
      <c r="D37">
        <v>68.400000000000006</v>
      </c>
      <c r="E37">
        <v>79.5</v>
      </c>
      <c r="F37">
        <v>74.599999999999994</v>
      </c>
      <c r="G37">
        <v>39.299999999999997</v>
      </c>
      <c r="H37">
        <v>54.2</v>
      </c>
      <c r="I37">
        <v>102.1</v>
      </c>
      <c r="J37">
        <v>65.599999999999994</v>
      </c>
      <c r="K37">
        <v>95.7</v>
      </c>
      <c r="L37">
        <v>31.7</v>
      </c>
      <c r="M37">
        <v>33.299999999999997</v>
      </c>
      <c r="N37">
        <v>57.1</v>
      </c>
      <c r="O37">
        <v>99.6</v>
      </c>
      <c r="P37">
        <v>35.4</v>
      </c>
      <c r="Q37">
        <v>95.7</v>
      </c>
      <c r="R37">
        <v>58.4</v>
      </c>
      <c r="S37">
        <v>23.3</v>
      </c>
      <c r="T37">
        <v>63.9</v>
      </c>
      <c r="U37">
        <v>14.7</v>
      </c>
      <c r="V37">
        <v>18</v>
      </c>
      <c r="W37">
        <v>34.299999999999997</v>
      </c>
      <c r="X37">
        <v>48.7</v>
      </c>
      <c r="Y37">
        <v>78.900000000000006</v>
      </c>
      <c r="Z37">
        <v>72.900000000000006</v>
      </c>
      <c r="AA37">
        <v>40.6</v>
      </c>
      <c r="AB37">
        <v>40.5</v>
      </c>
      <c r="AC37">
        <v>64.5</v>
      </c>
      <c r="AD37">
        <v>77.2</v>
      </c>
      <c r="AE37">
        <v>89.1</v>
      </c>
      <c r="AF37">
        <v>59.5</v>
      </c>
      <c r="AG37">
        <v>132.4</v>
      </c>
      <c r="AH37">
        <v>55.1</v>
      </c>
      <c r="AI37">
        <v>19.5</v>
      </c>
      <c r="AJ37">
        <v>41.8</v>
      </c>
      <c r="AK37">
        <v>24.6</v>
      </c>
      <c r="AL37">
        <v>69.2</v>
      </c>
      <c r="AM37">
        <v>67.5</v>
      </c>
      <c r="AN37">
        <v>90.6</v>
      </c>
      <c r="AO37">
        <v>58.2</v>
      </c>
      <c r="AP37">
        <v>93.4</v>
      </c>
      <c r="AQ37">
        <v>130.80000000000001</v>
      </c>
      <c r="AR37">
        <v>99.2</v>
      </c>
      <c r="AS37">
        <v>97.2</v>
      </c>
      <c r="AT37">
        <v>78.5</v>
      </c>
      <c r="AU37">
        <v>104.2</v>
      </c>
      <c r="AV37">
        <v>91.1</v>
      </c>
      <c r="AW37">
        <v>114.3</v>
      </c>
      <c r="AX37">
        <v>46.6</v>
      </c>
      <c r="AY37">
        <v>117.4</v>
      </c>
      <c r="AZ37">
        <v>119.4</v>
      </c>
      <c r="BA37">
        <v>154.5</v>
      </c>
      <c r="BB37">
        <v>60.8</v>
      </c>
      <c r="BC37">
        <v>55</v>
      </c>
      <c r="BD37">
        <v>75.2</v>
      </c>
      <c r="BE37">
        <v>32.9</v>
      </c>
      <c r="BF37">
        <v>107.3</v>
      </c>
      <c r="BG37">
        <v>117.4</v>
      </c>
      <c r="BH37">
        <v>72.099999999999994</v>
      </c>
      <c r="BI37">
        <v>68.2</v>
      </c>
      <c r="BJ37">
        <v>71.599999999999994</v>
      </c>
      <c r="BK37">
        <v>78.099999999999994</v>
      </c>
      <c r="BL37">
        <v>36.5</v>
      </c>
      <c r="BM37">
        <v>42.2</v>
      </c>
      <c r="BN37">
        <v>152.4</v>
      </c>
      <c r="BO37">
        <v>92.8</v>
      </c>
      <c r="BP37">
        <v>119.1</v>
      </c>
      <c r="BQ37">
        <v>100.8</v>
      </c>
      <c r="BR37">
        <v>64.7</v>
      </c>
      <c r="BS37">
        <v>56.8</v>
      </c>
      <c r="BT37">
        <v>147.6</v>
      </c>
      <c r="BU37">
        <v>48.5</v>
      </c>
      <c r="BV37">
        <v>81.7</v>
      </c>
      <c r="BW37">
        <v>25.8</v>
      </c>
      <c r="BX37">
        <v>65.2</v>
      </c>
      <c r="BY37">
        <v>117</v>
      </c>
      <c r="BZ37">
        <v>81</v>
      </c>
      <c r="CA37">
        <v>27.9</v>
      </c>
      <c r="CB37">
        <v>56.4</v>
      </c>
      <c r="CC37">
        <v>67.900000000000006</v>
      </c>
      <c r="CD37">
        <v>130.6</v>
      </c>
      <c r="CE37">
        <v>51.6</v>
      </c>
      <c r="CF37">
        <v>65.099999999999994</v>
      </c>
      <c r="CG37">
        <v>117.5</v>
      </c>
      <c r="CH37">
        <v>82</v>
      </c>
      <c r="CI37">
        <v>163.6</v>
      </c>
      <c r="CJ37">
        <v>152.30000000000001</v>
      </c>
      <c r="CK37">
        <v>126.7</v>
      </c>
      <c r="CL37">
        <v>32.5</v>
      </c>
      <c r="CM37">
        <v>77.8</v>
      </c>
      <c r="CN37">
        <v>29.5</v>
      </c>
      <c r="CO37">
        <v>56.8</v>
      </c>
      <c r="CP37">
        <v>26.7</v>
      </c>
      <c r="CQ37">
        <v>106.1</v>
      </c>
      <c r="CR37">
        <v>39.9</v>
      </c>
      <c r="CS37">
        <v>98.1</v>
      </c>
      <c r="CT37">
        <v>68</v>
      </c>
      <c r="CU37">
        <v>62</v>
      </c>
      <c r="CV37">
        <v>171.8</v>
      </c>
      <c r="CW37">
        <v>32.1</v>
      </c>
      <c r="CX37">
        <v>33.1</v>
      </c>
      <c r="CY37">
        <v>50.9</v>
      </c>
      <c r="CZ37">
        <v>161.5</v>
      </c>
      <c r="DA37">
        <v>70.2</v>
      </c>
      <c r="DB37">
        <v>84.8</v>
      </c>
      <c r="DC37">
        <v>80.2</v>
      </c>
      <c r="DD37">
        <v>103</v>
      </c>
      <c r="DE37">
        <v>41.8</v>
      </c>
      <c r="DF37">
        <v>57.1</v>
      </c>
      <c r="DG37">
        <v>73</v>
      </c>
      <c r="DH37">
        <v>48</v>
      </c>
      <c r="DI37">
        <v>67.900000000000006</v>
      </c>
      <c r="DJ37">
        <v>114.8</v>
      </c>
      <c r="DK37">
        <v>53.1</v>
      </c>
      <c r="DL37">
        <v>133.4</v>
      </c>
      <c r="DM37">
        <v>33.700000000000003</v>
      </c>
      <c r="DN37">
        <v>105.7</v>
      </c>
      <c r="DO37">
        <v>70</v>
      </c>
      <c r="DP37">
        <v>78.7</v>
      </c>
      <c r="DQ37">
        <v>117.2</v>
      </c>
      <c r="DR37">
        <v>93.3</v>
      </c>
      <c r="DS37">
        <v>108.9</v>
      </c>
      <c r="DT37">
        <v>48.5</v>
      </c>
      <c r="DU37">
        <v>85.3</v>
      </c>
      <c r="DW37" s="7">
        <f t="shared" si="0"/>
        <v>76.1435483870968</v>
      </c>
      <c r="DY37" s="11">
        <f t="shared" si="2"/>
        <v>100</v>
      </c>
      <c r="DZ37" s="13"/>
    </row>
    <row r="38" spans="1:130" s="4" customFormat="1" x14ac:dyDescent="0.25">
      <c r="DW38" s="9"/>
      <c r="DY38" s="12"/>
      <c r="DZ38" s="19"/>
    </row>
    <row r="39" spans="1:130" x14ac:dyDescent="0.25">
      <c r="DW39" s="7"/>
      <c r="DY39" s="11"/>
      <c r="DZ39" s="13"/>
    </row>
    <row r="40" spans="1:130" x14ac:dyDescent="0.25">
      <c r="A40" s="1" t="s">
        <v>182</v>
      </c>
      <c r="DW40" s="7"/>
      <c r="DY40" s="11"/>
      <c r="DZ40" s="13"/>
    </row>
    <row r="41" spans="1:130" x14ac:dyDescent="0.25">
      <c r="DW41" s="7"/>
      <c r="DY41" s="11"/>
      <c r="DZ41" s="13"/>
    </row>
    <row r="42" spans="1:130" x14ac:dyDescent="0.25">
      <c r="A42" t="s">
        <v>155</v>
      </c>
      <c r="B42">
        <v>1564.8</v>
      </c>
      <c r="C42">
        <v>982.1</v>
      </c>
      <c r="D42">
        <v>1175.5</v>
      </c>
      <c r="E42">
        <v>853.4</v>
      </c>
      <c r="F42">
        <v>388.9</v>
      </c>
      <c r="G42">
        <v>580.20000000000005</v>
      </c>
      <c r="H42">
        <v>353.5</v>
      </c>
      <c r="I42">
        <v>595</v>
      </c>
      <c r="J42">
        <v>1143.2</v>
      </c>
      <c r="K42">
        <v>1584.2</v>
      </c>
      <c r="L42">
        <v>504.2</v>
      </c>
      <c r="M42">
        <v>194.4</v>
      </c>
      <c r="N42">
        <v>423.4</v>
      </c>
      <c r="O42">
        <v>589.1</v>
      </c>
      <c r="P42">
        <v>242.5</v>
      </c>
      <c r="Q42">
        <v>645.20000000000005</v>
      </c>
      <c r="R42">
        <v>955</v>
      </c>
      <c r="S42">
        <v>515.20000000000005</v>
      </c>
      <c r="T42">
        <v>820.7</v>
      </c>
      <c r="U42">
        <v>909.8</v>
      </c>
      <c r="V42">
        <v>199.6</v>
      </c>
      <c r="W42">
        <v>283.8</v>
      </c>
      <c r="X42">
        <v>132.1</v>
      </c>
      <c r="Y42">
        <v>134.4</v>
      </c>
      <c r="Z42">
        <v>213.6</v>
      </c>
      <c r="AA42">
        <v>228.1</v>
      </c>
      <c r="AB42">
        <v>128.30000000000001</v>
      </c>
      <c r="AC42">
        <v>359</v>
      </c>
      <c r="AD42">
        <v>521.9</v>
      </c>
      <c r="AE42">
        <v>354.1</v>
      </c>
      <c r="AF42">
        <v>291.39999999999998</v>
      </c>
      <c r="AG42">
        <v>653.1</v>
      </c>
      <c r="AH42">
        <v>1305.7</v>
      </c>
      <c r="AI42">
        <v>635.29999999999995</v>
      </c>
      <c r="AJ42">
        <v>799.7</v>
      </c>
      <c r="AK42">
        <v>423.6</v>
      </c>
      <c r="AL42">
        <v>730</v>
      </c>
      <c r="AM42">
        <v>788</v>
      </c>
      <c r="AN42">
        <v>883.6</v>
      </c>
      <c r="AO42">
        <v>1304.5</v>
      </c>
      <c r="AP42">
        <v>852.4</v>
      </c>
      <c r="AQ42">
        <v>836.3</v>
      </c>
      <c r="AR42">
        <v>551.29999999999995</v>
      </c>
      <c r="AS42">
        <v>1166.9000000000001</v>
      </c>
      <c r="AT42">
        <v>579.4</v>
      </c>
      <c r="AU42">
        <v>851</v>
      </c>
      <c r="AV42">
        <v>849.9</v>
      </c>
      <c r="AW42">
        <v>939.4</v>
      </c>
      <c r="AX42">
        <v>235.8</v>
      </c>
      <c r="AY42">
        <v>621.4</v>
      </c>
      <c r="AZ42">
        <v>497</v>
      </c>
      <c r="BA42">
        <v>631.6</v>
      </c>
      <c r="BB42">
        <v>629.79999999999995</v>
      </c>
      <c r="BC42">
        <v>364.8</v>
      </c>
      <c r="BD42">
        <v>759.7</v>
      </c>
      <c r="BE42">
        <v>463.9</v>
      </c>
      <c r="BF42">
        <v>488.3</v>
      </c>
      <c r="BG42">
        <v>178.7</v>
      </c>
      <c r="BH42">
        <v>274.60000000000002</v>
      </c>
      <c r="BI42">
        <v>415.7</v>
      </c>
      <c r="BJ42">
        <v>422</v>
      </c>
      <c r="BK42">
        <v>729.7</v>
      </c>
      <c r="BL42">
        <v>520.9</v>
      </c>
      <c r="BM42">
        <v>437.7</v>
      </c>
      <c r="BN42">
        <v>977.3</v>
      </c>
      <c r="BO42">
        <v>574.4</v>
      </c>
      <c r="BP42">
        <v>777.4</v>
      </c>
      <c r="BQ42">
        <v>539.29999999999995</v>
      </c>
      <c r="BR42">
        <v>186.6</v>
      </c>
      <c r="BS42">
        <v>343.9</v>
      </c>
      <c r="BT42">
        <v>729.9</v>
      </c>
      <c r="BU42">
        <v>272.3</v>
      </c>
      <c r="BV42">
        <v>255.6</v>
      </c>
      <c r="BW42">
        <v>356.3</v>
      </c>
      <c r="BX42">
        <v>538.4</v>
      </c>
      <c r="BY42">
        <v>704.1</v>
      </c>
      <c r="BZ42">
        <v>751.3</v>
      </c>
      <c r="CA42">
        <v>516.29999999999995</v>
      </c>
      <c r="CB42">
        <v>772.2</v>
      </c>
      <c r="CC42">
        <v>467.2</v>
      </c>
      <c r="CD42">
        <v>1009.7</v>
      </c>
      <c r="CE42">
        <v>815.8</v>
      </c>
      <c r="CF42">
        <v>332.6</v>
      </c>
      <c r="CG42">
        <v>728.5</v>
      </c>
      <c r="CH42">
        <v>968.6</v>
      </c>
      <c r="CI42">
        <v>860.2</v>
      </c>
      <c r="CJ42">
        <v>776.8</v>
      </c>
      <c r="CK42">
        <v>1178.9000000000001</v>
      </c>
      <c r="CL42">
        <v>453.6</v>
      </c>
      <c r="CM42">
        <v>1068.5</v>
      </c>
      <c r="CN42">
        <v>629.9</v>
      </c>
      <c r="CO42">
        <v>841.3</v>
      </c>
      <c r="CP42">
        <v>304.8</v>
      </c>
      <c r="CQ42">
        <v>659.3</v>
      </c>
      <c r="CR42">
        <v>299.2</v>
      </c>
      <c r="CS42">
        <v>265.39999999999998</v>
      </c>
      <c r="CT42">
        <v>485.4</v>
      </c>
      <c r="CU42">
        <v>310.10000000000002</v>
      </c>
      <c r="CV42">
        <v>737.8</v>
      </c>
      <c r="CW42">
        <v>365.1</v>
      </c>
      <c r="CX42">
        <v>605.1</v>
      </c>
      <c r="CY42">
        <v>390.3</v>
      </c>
      <c r="CZ42">
        <v>962</v>
      </c>
      <c r="DA42">
        <v>629.9</v>
      </c>
      <c r="DB42">
        <v>1237.3</v>
      </c>
      <c r="DC42">
        <v>910.8</v>
      </c>
      <c r="DD42">
        <v>1682.2</v>
      </c>
      <c r="DE42">
        <v>869.5</v>
      </c>
      <c r="DF42">
        <v>1451.3</v>
      </c>
      <c r="DG42">
        <v>1866.5</v>
      </c>
      <c r="DH42">
        <v>1188.2</v>
      </c>
      <c r="DI42">
        <v>1799.2</v>
      </c>
      <c r="DJ42">
        <v>755.4</v>
      </c>
      <c r="DK42">
        <v>240.4</v>
      </c>
      <c r="DL42">
        <v>716.1</v>
      </c>
      <c r="DM42">
        <v>557.20000000000005</v>
      </c>
      <c r="DN42">
        <v>589</v>
      </c>
      <c r="DO42">
        <v>605.70000000000005</v>
      </c>
      <c r="DP42">
        <v>425</v>
      </c>
      <c r="DQ42">
        <v>541.20000000000005</v>
      </c>
      <c r="DR42">
        <v>1325.5</v>
      </c>
      <c r="DS42">
        <v>1727.9</v>
      </c>
      <c r="DT42">
        <v>1178.2</v>
      </c>
      <c r="DU42">
        <v>1995.6</v>
      </c>
      <c r="DW42" s="7">
        <f t="shared" si="0"/>
        <v>691.86935483870968</v>
      </c>
      <c r="DY42" s="11">
        <f>($DW$47/DW42)*100</f>
        <v>56.017591424821454</v>
      </c>
      <c r="DZ42" s="13">
        <v>35.201158983228751</v>
      </c>
    </row>
    <row r="43" spans="1:130" x14ac:dyDescent="0.25">
      <c r="A43" t="s">
        <v>156</v>
      </c>
      <c r="B43">
        <v>1397.3</v>
      </c>
      <c r="C43">
        <v>933.4</v>
      </c>
      <c r="D43">
        <v>911</v>
      </c>
      <c r="E43">
        <v>851.5</v>
      </c>
      <c r="F43">
        <v>351.2</v>
      </c>
      <c r="G43">
        <v>516</v>
      </c>
      <c r="H43">
        <v>330.8</v>
      </c>
      <c r="I43">
        <v>611.70000000000005</v>
      </c>
      <c r="J43">
        <v>863.1</v>
      </c>
      <c r="K43">
        <v>1262.9000000000001</v>
      </c>
      <c r="L43">
        <v>455.6</v>
      </c>
      <c r="M43">
        <v>204.6</v>
      </c>
      <c r="N43">
        <v>334.7</v>
      </c>
      <c r="O43">
        <v>539</v>
      </c>
      <c r="P43">
        <v>208.1</v>
      </c>
      <c r="Q43">
        <v>515</v>
      </c>
      <c r="R43">
        <v>988.9</v>
      </c>
      <c r="S43">
        <v>445.9</v>
      </c>
      <c r="T43">
        <v>755</v>
      </c>
      <c r="U43">
        <v>803.4</v>
      </c>
      <c r="V43">
        <v>212.3</v>
      </c>
      <c r="W43">
        <v>274.3</v>
      </c>
      <c r="X43">
        <v>148.4</v>
      </c>
      <c r="Y43">
        <v>172.1</v>
      </c>
      <c r="Z43">
        <v>255</v>
      </c>
      <c r="AA43">
        <v>256.89999999999998</v>
      </c>
      <c r="AB43">
        <v>245.9</v>
      </c>
      <c r="AC43">
        <v>360.3</v>
      </c>
      <c r="AD43">
        <v>438.7</v>
      </c>
      <c r="AE43">
        <v>364.7</v>
      </c>
      <c r="AF43">
        <v>277.39999999999998</v>
      </c>
      <c r="AG43">
        <v>656.4</v>
      </c>
      <c r="AH43">
        <v>1100.8</v>
      </c>
      <c r="AI43">
        <v>791.7</v>
      </c>
      <c r="AJ43">
        <v>778.4</v>
      </c>
      <c r="AK43">
        <v>429.9</v>
      </c>
      <c r="AL43">
        <v>760.9</v>
      </c>
      <c r="AM43">
        <v>753.4</v>
      </c>
      <c r="AN43">
        <v>1064.0999999999999</v>
      </c>
      <c r="AO43">
        <v>1029.3</v>
      </c>
      <c r="AP43">
        <v>789.5</v>
      </c>
      <c r="AQ43">
        <v>952.2</v>
      </c>
      <c r="AR43">
        <v>607.5</v>
      </c>
      <c r="AS43">
        <v>1068.8</v>
      </c>
      <c r="AT43">
        <v>534.6</v>
      </c>
      <c r="AU43">
        <v>837.6</v>
      </c>
      <c r="AV43">
        <v>811.5</v>
      </c>
      <c r="AW43">
        <v>949.7</v>
      </c>
      <c r="AX43">
        <v>349.1</v>
      </c>
      <c r="AY43">
        <v>676.1</v>
      </c>
      <c r="AZ43">
        <v>613.20000000000005</v>
      </c>
      <c r="BA43">
        <v>724.8</v>
      </c>
      <c r="BB43">
        <v>731.2</v>
      </c>
      <c r="BC43">
        <v>459.6</v>
      </c>
      <c r="BD43">
        <v>821.2</v>
      </c>
      <c r="BE43">
        <v>529.4</v>
      </c>
      <c r="BF43">
        <v>529.29999999999995</v>
      </c>
      <c r="BG43">
        <v>153.6</v>
      </c>
      <c r="BH43">
        <v>289.89999999999998</v>
      </c>
      <c r="BI43">
        <v>429.9</v>
      </c>
      <c r="BJ43">
        <v>526.6</v>
      </c>
      <c r="BK43">
        <v>751.4</v>
      </c>
      <c r="BL43">
        <v>510.6</v>
      </c>
      <c r="BM43">
        <v>469.8</v>
      </c>
      <c r="BN43">
        <v>1013.4</v>
      </c>
      <c r="BO43">
        <v>574.70000000000005</v>
      </c>
      <c r="BP43">
        <v>778.3</v>
      </c>
      <c r="BQ43">
        <v>532.9</v>
      </c>
      <c r="BR43">
        <v>180.6</v>
      </c>
      <c r="BS43">
        <v>324.89999999999998</v>
      </c>
      <c r="BT43">
        <v>779.4</v>
      </c>
      <c r="BU43">
        <v>269.8</v>
      </c>
      <c r="BV43">
        <v>219.8</v>
      </c>
      <c r="BW43">
        <v>299.7</v>
      </c>
      <c r="BX43">
        <v>511.2</v>
      </c>
      <c r="BY43">
        <v>679.4</v>
      </c>
      <c r="BZ43">
        <v>674.9</v>
      </c>
      <c r="CA43">
        <v>440.2</v>
      </c>
      <c r="CB43">
        <v>665</v>
      </c>
      <c r="CC43">
        <v>387.2</v>
      </c>
      <c r="CD43">
        <v>938.5</v>
      </c>
      <c r="CE43">
        <v>746.4</v>
      </c>
      <c r="CF43">
        <v>399.7</v>
      </c>
      <c r="CG43">
        <v>801.8</v>
      </c>
      <c r="CH43">
        <v>895.2</v>
      </c>
      <c r="CI43">
        <v>982.8</v>
      </c>
      <c r="CJ43">
        <v>893</v>
      </c>
      <c r="CK43">
        <v>1231.9000000000001</v>
      </c>
      <c r="CL43">
        <v>475.7</v>
      </c>
      <c r="CM43">
        <v>1012.9</v>
      </c>
      <c r="CN43">
        <v>590.5</v>
      </c>
      <c r="CO43">
        <v>740.8</v>
      </c>
      <c r="CP43">
        <v>288.7</v>
      </c>
      <c r="CQ43">
        <v>680.6</v>
      </c>
      <c r="CR43">
        <v>310.39999999999998</v>
      </c>
      <c r="CS43">
        <v>284.5</v>
      </c>
      <c r="CT43">
        <v>458</v>
      </c>
      <c r="CU43">
        <v>295.5</v>
      </c>
      <c r="CV43">
        <v>763.6</v>
      </c>
      <c r="CW43">
        <v>374.5</v>
      </c>
      <c r="CX43">
        <v>507.5</v>
      </c>
      <c r="CY43">
        <v>309</v>
      </c>
      <c r="CZ43">
        <v>901.3</v>
      </c>
      <c r="DA43">
        <v>611.79999999999995</v>
      </c>
      <c r="DB43">
        <v>1039.8</v>
      </c>
      <c r="DC43">
        <v>831.3</v>
      </c>
      <c r="DD43">
        <v>1310.7</v>
      </c>
      <c r="DE43">
        <v>640.9</v>
      </c>
      <c r="DF43">
        <v>1355.4</v>
      </c>
      <c r="DG43">
        <v>1670.8</v>
      </c>
      <c r="DH43">
        <v>1092.7</v>
      </c>
      <c r="DI43">
        <v>1576.5</v>
      </c>
      <c r="DJ43">
        <v>735.5</v>
      </c>
      <c r="DK43">
        <v>226.1</v>
      </c>
      <c r="DL43">
        <v>701.9</v>
      </c>
      <c r="DM43">
        <v>473.2</v>
      </c>
      <c r="DN43">
        <v>525.20000000000005</v>
      </c>
      <c r="DO43">
        <v>544.20000000000005</v>
      </c>
      <c r="DP43">
        <v>290</v>
      </c>
      <c r="DQ43">
        <v>544</v>
      </c>
      <c r="DR43">
        <v>1225.5</v>
      </c>
      <c r="DS43">
        <v>1667.1</v>
      </c>
      <c r="DT43">
        <v>902.6</v>
      </c>
      <c r="DU43">
        <v>1692.6</v>
      </c>
      <c r="DW43" s="7">
        <f t="shared" si="0"/>
        <v>658.37983870967741</v>
      </c>
      <c r="DY43" s="11">
        <f t="shared" ref="DY43:DY47" si="3">($DW$47/DW43)*100</f>
        <v>58.867013477610577</v>
      </c>
      <c r="DZ43" s="13">
        <v>45.529636711281071</v>
      </c>
    </row>
    <row r="44" spans="1:130" x14ac:dyDescent="0.25">
      <c r="A44" t="s">
        <v>157</v>
      </c>
      <c r="B44">
        <v>557.1</v>
      </c>
      <c r="C44">
        <v>507</v>
      </c>
      <c r="D44">
        <v>316.8</v>
      </c>
      <c r="E44">
        <v>270</v>
      </c>
      <c r="F44">
        <v>209.8</v>
      </c>
      <c r="G44">
        <v>216</v>
      </c>
      <c r="H44">
        <v>159.19999999999999</v>
      </c>
      <c r="I44">
        <v>581.5</v>
      </c>
      <c r="J44">
        <v>439.8</v>
      </c>
      <c r="K44">
        <v>812.7</v>
      </c>
      <c r="L44">
        <v>266</v>
      </c>
      <c r="M44">
        <v>101.5</v>
      </c>
      <c r="N44">
        <v>199.7</v>
      </c>
      <c r="O44">
        <v>448.3</v>
      </c>
      <c r="P44">
        <v>114.3</v>
      </c>
      <c r="Q44">
        <v>361.9</v>
      </c>
      <c r="R44">
        <v>480.6</v>
      </c>
      <c r="S44">
        <v>142.30000000000001</v>
      </c>
      <c r="T44">
        <v>289.89999999999998</v>
      </c>
      <c r="U44">
        <v>127.9</v>
      </c>
      <c r="V44">
        <v>56.1</v>
      </c>
      <c r="W44">
        <v>84.3</v>
      </c>
      <c r="X44">
        <v>81.3</v>
      </c>
      <c r="Y44">
        <v>95.2</v>
      </c>
      <c r="Z44">
        <v>187.5</v>
      </c>
      <c r="AA44">
        <v>123.5</v>
      </c>
      <c r="AB44">
        <v>145.19999999999999</v>
      </c>
      <c r="AC44">
        <v>167.3</v>
      </c>
      <c r="AD44">
        <v>258</v>
      </c>
      <c r="AE44">
        <v>222.6</v>
      </c>
      <c r="AF44">
        <v>152.30000000000001</v>
      </c>
      <c r="AG44">
        <v>404.8</v>
      </c>
      <c r="AH44">
        <v>744.8</v>
      </c>
      <c r="AI44">
        <v>215.1</v>
      </c>
      <c r="AJ44">
        <v>425.8</v>
      </c>
      <c r="AK44">
        <v>165.8</v>
      </c>
      <c r="AL44">
        <v>464.7</v>
      </c>
      <c r="AM44">
        <v>544.4</v>
      </c>
      <c r="AN44">
        <v>393.1</v>
      </c>
      <c r="AO44">
        <v>515.4</v>
      </c>
      <c r="AP44">
        <v>536.5</v>
      </c>
      <c r="AQ44">
        <v>627.5</v>
      </c>
      <c r="AR44">
        <v>348.4</v>
      </c>
      <c r="AS44">
        <v>685.2</v>
      </c>
      <c r="AT44">
        <v>319.3</v>
      </c>
      <c r="AU44">
        <v>514.4</v>
      </c>
      <c r="AV44">
        <v>542.5</v>
      </c>
      <c r="AW44">
        <v>626</v>
      </c>
      <c r="AX44">
        <v>153.30000000000001</v>
      </c>
      <c r="AY44">
        <v>464.3</v>
      </c>
      <c r="AZ44">
        <v>412.5</v>
      </c>
      <c r="BA44">
        <v>577.9</v>
      </c>
      <c r="BB44">
        <v>312.2</v>
      </c>
      <c r="BC44">
        <v>227.6</v>
      </c>
      <c r="BD44">
        <v>346.1</v>
      </c>
      <c r="BE44">
        <v>234.4</v>
      </c>
      <c r="BF44">
        <v>410.8</v>
      </c>
      <c r="BG44">
        <v>152.1</v>
      </c>
      <c r="BH44">
        <v>184.3</v>
      </c>
      <c r="BI44">
        <v>234.9</v>
      </c>
      <c r="BJ44">
        <v>335.2</v>
      </c>
      <c r="BK44">
        <v>444.5</v>
      </c>
      <c r="BL44">
        <v>254.9</v>
      </c>
      <c r="BM44">
        <v>257.89999999999998</v>
      </c>
      <c r="BN44">
        <v>748.8</v>
      </c>
      <c r="BO44">
        <v>451.2</v>
      </c>
      <c r="BP44">
        <v>684.2</v>
      </c>
      <c r="BQ44">
        <v>358</v>
      </c>
      <c r="BR44">
        <v>104.8</v>
      </c>
      <c r="BS44">
        <v>161.4</v>
      </c>
      <c r="BT44">
        <v>681.2</v>
      </c>
      <c r="BU44">
        <v>87.1</v>
      </c>
      <c r="BV44">
        <v>133.80000000000001</v>
      </c>
      <c r="BW44">
        <v>116.1</v>
      </c>
      <c r="BX44">
        <v>261.10000000000002</v>
      </c>
      <c r="BY44">
        <v>588.79999999999995</v>
      </c>
      <c r="BZ44">
        <v>240.9</v>
      </c>
      <c r="CA44">
        <v>125.7</v>
      </c>
      <c r="CB44">
        <v>223.8</v>
      </c>
      <c r="CC44">
        <v>211.9</v>
      </c>
      <c r="CD44">
        <v>694.9</v>
      </c>
      <c r="CE44">
        <v>276</v>
      </c>
      <c r="CF44">
        <v>175.9</v>
      </c>
      <c r="CG44">
        <v>401.6</v>
      </c>
      <c r="CH44">
        <v>600.6</v>
      </c>
      <c r="CI44">
        <v>618.4</v>
      </c>
      <c r="CJ44">
        <v>555.4</v>
      </c>
      <c r="CK44">
        <v>683.9</v>
      </c>
      <c r="CL44">
        <v>109.7</v>
      </c>
      <c r="CM44">
        <v>623.70000000000005</v>
      </c>
      <c r="CN44">
        <v>176.6</v>
      </c>
      <c r="CO44">
        <v>422.7</v>
      </c>
      <c r="CP44">
        <v>159.6</v>
      </c>
      <c r="CQ44">
        <v>571.6</v>
      </c>
      <c r="CR44">
        <v>147.80000000000001</v>
      </c>
      <c r="CS44">
        <v>174.6</v>
      </c>
      <c r="CT44">
        <v>236.6</v>
      </c>
      <c r="CU44">
        <v>198.9</v>
      </c>
      <c r="CV44">
        <v>567.9</v>
      </c>
      <c r="CW44">
        <v>171.5</v>
      </c>
      <c r="CX44">
        <v>191.8</v>
      </c>
      <c r="CY44">
        <v>117.7</v>
      </c>
      <c r="CZ44">
        <v>680.4</v>
      </c>
      <c r="DA44">
        <v>338.9</v>
      </c>
      <c r="DB44">
        <v>734.3</v>
      </c>
      <c r="DC44">
        <v>626.4</v>
      </c>
      <c r="DD44">
        <v>731.1</v>
      </c>
      <c r="DE44">
        <v>237.1</v>
      </c>
      <c r="DF44">
        <v>701.4</v>
      </c>
      <c r="DG44">
        <v>872.4</v>
      </c>
      <c r="DH44">
        <v>573</v>
      </c>
      <c r="DI44">
        <v>887.8</v>
      </c>
      <c r="DJ44">
        <v>425.6</v>
      </c>
      <c r="DK44">
        <v>120.8</v>
      </c>
      <c r="DL44">
        <v>505.6</v>
      </c>
      <c r="DM44">
        <v>114.2</v>
      </c>
      <c r="DN44">
        <v>361.8</v>
      </c>
      <c r="DO44">
        <v>234.2</v>
      </c>
      <c r="DP44">
        <v>191.9</v>
      </c>
      <c r="DQ44">
        <v>407.6</v>
      </c>
      <c r="DR44">
        <v>948.7</v>
      </c>
      <c r="DS44">
        <v>935.7</v>
      </c>
      <c r="DT44">
        <v>657.6</v>
      </c>
      <c r="DU44">
        <v>878.6</v>
      </c>
      <c r="DW44" s="7">
        <f t="shared" si="0"/>
        <v>374.78629032258067</v>
      </c>
      <c r="DY44" s="11">
        <f t="shared" si="3"/>
        <v>103.41054579491534</v>
      </c>
      <c r="DZ44" s="13">
        <v>63.606373459057373</v>
      </c>
    </row>
    <row r="45" spans="1:130" x14ac:dyDescent="0.25">
      <c r="A45" t="s">
        <v>158</v>
      </c>
      <c r="B45">
        <v>409.2</v>
      </c>
      <c r="C45">
        <v>520.4</v>
      </c>
      <c r="D45">
        <v>299.7</v>
      </c>
      <c r="E45">
        <v>279</v>
      </c>
      <c r="F45">
        <v>154.5</v>
      </c>
      <c r="G45">
        <v>195.8</v>
      </c>
      <c r="H45">
        <v>123.7</v>
      </c>
      <c r="I45">
        <v>561.20000000000005</v>
      </c>
      <c r="J45">
        <v>409.3</v>
      </c>
      <c r="K45">
        <v>926.8</v>
      </c>
      <c r="L45">
        <v>195.2</v>
      </c>
      <c r="M45">
        <v>95.9</v>
      </c>
      <c r="N45">
        <v>195.5</v>
      </c>
      <c r="O45">
        <v>463.7</v>
      </c>
      <c r="P45">
        <v>139</v>
      </c>
      <c r="Q45">
        <v>357.9</v>
      </c>
      <c r="R45">
        <v>350</v>
      </c>
      <c r="S45">
        <v>84.1</v>
      </c>
      <c r="T45">
        <v>136.80000000000001</v>
      </c>
      <c r="U45">
        <v>97.5</v>
      </c>
      <c r="V45">
        <v>37.5</v>
      </c>
      <c r="W45">
        <v>66.8</v>
      </c>
      <c r="X45">
        <v>77.2</v>
      </c>
      <c r="Y45">
        <v>75.400000000000006</v>
      </c>
      <c r="Z45">
        <v>165.3</v>
      </c>
      <c r="AA45">
        <v>154.6</v>
      </c>
      <c r="AB45">
        <v>151.80000000000001</v>
      </c>
      <c r="AC45">
        <v>220.4</v>
      </c>
      <c r="AD45">
        <v>262.5</v>
      </c>
      <c r="AE45">
        <v>206.4</v>
      </c>
      <c r="AF45">
        <v>165.9</v>
      </c>
      <c r="AG45">
        <v>386.9</v>
      </c>
      <c r="AH45">
        <v>621.6</v>
      </c>
      <c r="AI45">
        <v>107.1</v>
      </c>
      <c r="AJ45">
        <v>275.89999999999998</v>
      </c>
      <c r="AK45">
        <v>119.3</v>
      </c>
      <c r="AL45">
        <v>337</v>
      </c>
      <c r="AM45">
        <v>425</v>
      </c>
      <c r="AN45">
        <v>305.10000000000002</v>
      </c>
      <c r="AO45">
        <v>409</v>
      </c>
      <c r="AP45">
        <v>476.7</v>
      </c>
      <c r="AQ45">
        <v>575.79999999999995</v>
      </c>
      <c r="AR45">
        <v>263.8</v>
      </c>
      <c r="AS45">
        <v>608.4</v>
      </c>
      <c r="AT45">
        <v>328.9</v>
      </c>
      <c r="AU45">
        <v>535.6</v>
      </c>
      <c r="AV45">
        <v>542.1</v>
      </c>
      <c r="AW45">
        <v>677.9</v>
      </c>
      <c r="AX45">
        <v>131.30000000000001</v>
      </c>
      <c r="AY45">
        <v>436.7</v>
      </c>
      <c r="AZ45">
        <v>424</v>
      </c>
      <c r="BA45">
        <v>568.6</v>
      </c>
      <c r="BB45">
        <v>280</v>
      </c>
      <c r="BC45">
        <v>230.7</v>
      </c>
      <c r="BD45">
        <v>334.7</v>
      </c>
      <c r="BE45">
        <v>227</v>
      </c>
      <c r="BF45">
        <v>465.6</v>
      </c>
      <c r="BG45">
        <v>120.9</v>
      </c>
      <c r="BH45">
        <v>177.6</v>
      </c>
      <c r="BI45">
        <v>235.1</v>
      </c>
      <c r="BJ45">
        <v>321</v>
      </c>
      <c r="BK45">
        <v>528.4</v>
      </c>
      <c r="BL45">
        <v>274.39999999999998</v>
      </c>
      <c r="BM45">
        <v>236.9</v>
      </c>
      <c r="BN45">
        <v>785.3</v>
      </c>
      <c r="BO45">
        <v>512.29999999999995</v>
      </c>
      <c r="BP45">
        <v>759</v>
      </c>
      <c r="BQ45">
        <v>424.6</v>
      </c>
      <c r="BR45">
        <v>107.3</v>
      </c>
      <c r="BS45">
        <v>148.69999999999999</v>
      </c>
      <c r="BT45">
        <v>656.2</v>
      </c>
      <c r="BU45">
        <v>120.7</v>
      </c>
      <c r="BV45">
        <v>113.2</v>
      </c>
      <c r="BW45">
        <v>107.8</v>
      </c>
      <c r="BX45">
        <v>237.3</v>
      </c>
      <c r="BY45">
        <v>566.20000000000005</v>
      </c>
      <c r="BZ45">
        <v>252.5</v>
      </c>
      <c r="CA45">
        <v>117.8</v>
      </c>
      <c r="CB45">
        <v>258.8</v>
      </c>
      <c r="CC45">
        <v>209.6</v>
      </c>
      <c r="CD45">
        <v>734.4</v>
      </c>
      <c r="CE45">
        <v>234.2</v>
      </c>
      <c r="CF45">
        <v>139.9</v>
      </c>
      <c r="CG45">
        <v>361.2</v>
      </c>
      <c r="CH45">
        <v>642.70000000000005</v>
      </c>
      <c r="CI45">
        <v>625.4</v>
      </c>
      <c r="CJ45">
        <v>575.29999999999995</v>
      </c>
      <c r="CK45">
        <v>694</v>
      </c>
      <c r="CL45">
        <v>116.4</v>
      </c>
      <c r="CM45">
        <v>739.1</v>
      </c>
      <c r="CN45">
        <v>160.80000000000001</v>
      </c>
      <c r="CO45">
        <v>484.9</v>
      </c>
      <c r="CP45">
        <v>132.19999999999999</v>
      </c>
      <c r="CQ45">
        <v>562.6</v>
      </c>
      <c r="CR45">
        <v>120.2</v>
      </c>
      <c r="CS45">
        <v>138.1</v>
      </c>
      <c r="CT45">
        <v>234.4</v>
      </c>
      <c r="CU45">
        <v>184.4</v>
      </c>
      <c r="CV45">
        <v>550.9</v>
      </c>
      <c r="CW45">
        <v>165.7</v>
      </c>
      <c r="CX45">
        <v>135.4</v>
      </c>
      <c r="CY45">
        <v>155.4</v>
      </c>
      <c r="CZ45">
        <v>636.29999999999995</v>
      </c>
      <c r="DA45">
        <v>363.1</v>
      </c>
      <c r="DB45">
        <v>686.8</v>
      </c>
      <c r="DC45">
        <v>520.79999999999995</v>
      </c>
      <c r="DD45">
        <v>651.9</v>
      </c>
      <c r="DE45">
        <v>187.8</v>
      </c>
      <c r="DF45">
        <v>491</v>
      </c>
      <c r="DG45">
        <v>839.3</v>
      </c>
      <c r="DH45">
        <v>551.6</v>
      </c>
      <c r="DI45">
        <v>702.9</v>
      </c>
      <c r="DJ45">
        <v>427.9</v>
      </c>
      <c r="DK45">
        <v>93.5</v>
      </c>
      <c r="DL45">
        <v>514</v>
      </c>
      <c r="DM45">
        <v>77.900000000000006</v>
      </c>
      <c r="DN45">
        <v>334</v>
      </c>
      <c r="DO45">
        <v>254.7</v>
      </c>
      <c r="DP45">
        <v>177.6</v>
      </c>
      <c r="DQ45">
        <v>389.2</v>
      </c>
      <c r="DR45">
        <v>838</v>
      </c>
      <c r="DS45">
        <v>932.3</v>
      </c>
      <c r="DT45">
        <v>461.3</v>
      </c>
      <c r="DU45">
        <v>977</v>
      </c>
      <c r="DW45" s="7">
        <f t="shared" si="0"/>
        <v>354.36935483870985</v>
      </c>
      <c r="DY45" s="11">
        <f t="shared" si="3"/>
        <v>109.36852837161872</v>
      </c>
      <c r="DZ45" s="13">
        <v>72.176166588363671</v>
      </c>
    </row>
    <row r="46" spans="1:130" x14ac:dyDescent="0.25">
      <c r="A46" t="s">
        <v>159</v>
      </c>
      <c r="B46">
        <v>430.5</v>
      </c>
      <c r="C46">
        <v>467.1</v>
      </c>
      <c r="D46">
        <v>257.3</v>
      </c>
      <c r="E46">
        <v>263.60000000000002</v>
      </c>
      <c r="F46">
        <v>179.9</v>
      </c>
      <c r="G46">
        <v>200.7</v>
      </c>
      <c r="H46">
        <v>158.4</v>
      </c>
      <c r="I46">
        <v>562.9</v>
      </c>
      <c r="J46">
        <v>431</v>
      </c>
      <c r="K46">
        <v>913.9</v>
      </c>
      <c r="L46">
        <v>213.8</v>
      </c>
      <c r="M46">
        <v>113.5</v>
      </c>
      <c r="N46">
        <v>217.7</v>
      </c>
      <c r="O46">
        <v>483.7</v>
      </c>
      <c r="P46">
        <v>153.5</v>
      </c>
      <c r="Q46">
        <v>383.9</v>
      </c>
      <c r="R46">
        <v>430.8</v>
      </c>
      <c r="S46">
        <v>55.3</v>
      </c>
      <c r="T46">
        <v>147.1</v>
      </c>
      <c r="U46">
        <v>52.7</v>
      </c>
      <c r="V46">
        <v>52.3</v>
      </c>
      <c r="W46">
        <v>91</v>
      </c>
      <c r="X46">
        <v>88.9</v>
      </c>
      <c r="Y46">
        <v>86.7</v>
      </c>
      <c r="Z46">
        <v>174.2</v>
      </c>
      <c r="AA46">
        <v>161.6</v>
      </c>
      <c r="AB46">
        <v>147.30000000000001</v>
      </c>
      <c r="AC46">
        <v>221.7</v>
      </c>
      <c r="AD46">
        <v>274.8</v>
      </c>
      <c r="AE46">
        <v>225.1</v>
      </c>
      <c r="AF46">
        <v>170.8</v>
      </c>
      <c r="AG46">
        <v>398.3</v>
      </c>
      <c r="AH46">
        <v>516.9</v>
      </c>
      <c r="AI46">
        <v>270</v>
      </c>
      <c r="AJ46">
        <v>273.7</v>
      </c>
      <c r="AK46">
        <v>129</v>
      </c>
      <c r="AL46">
        <v>401</v>
      </c>
      <c r="AM46">
        <v>399.3</v>
      </c>
      <c r="AN46">
        <v>339.5</v>
      </c>
      <c r="AO46">
        <v>386.5</v>
      </c>
      <c r="AP46">
        <v>440.8</v>
      </c>
      <c r="AQ46">
        <v>578.9</v>
      </c>
      <c r="AR46">
        <v>312.10000000000002</v>
      </c>
      <c r="AS46">
        <v>663</v>
      </c>
      <c r="AT46">
        <v>359.8</v>
      </c>
      <c r="AU46">
        <v>557</v>
      </c>
      <c r="AV46">
        <v>535</v>
      </c>
      <c r="AW46">
        <v>654.6</v>
      </c>
      <c r="AX46">
        <v>164.4</v>
      </c>
      <c r="AY46">
        <v>433.4</v>
      </c>
      <c r="AZ46">
        <v>403</v>
      </c>
      <c r="BA46">
        <v>560.29999999999995</v>
      </c>
      <c r="BB46">
        <v>355</v>
      </c>
      <c r="BC46">
        <v>233.5</v>
      </c>
      <c r="BD46">
        <v>368.9</v>
      </c>
      <c r="BE46">
        <v>283.89999999999998</v>
      </c>
      <c r="BF46">
        <v>427.5</v>
      </c>
      <c r="BG46">
        <v>136.4</v>
      </c>
      <c r="BH46">
        <v>189.2</v>
      </c>
      <c r="BI46">
        <v>245.2</v>
      </c>
      <c r="BJ46">
        <v>321</v>
      </c>
      <c r="BK46">
        <v>496.5</v>
      </c>
      <c r="BL46">
        <v>300</v>
      </c>
      <c r="BM46">
        <v>229.6</v>
      </c>
      <c r="BN46">
        <v>851.1</v>
      </c>
      <c r="BO46">
        <v>457.4</v>
      </c>
      <c r="BP46">
        <v>746.2</v>
      </c>
      <c r="BQ46">
        <v>372.3</v>
      </c>
      <c r="BR46">
        <v>110.3</v>
      </c>
      <c r="BS46">
        <v>142.4</v>
      </c>
      <c r="BT46">
        <v>653.6</v>
      </c>
      <c r="BU46">
        <v>107.9</v>
      </c>
      <c r="BV46">
        <v>145.19999999999999</v>
      </c>
      <c r="BW46">
        <v>112.3</v>
      </c>
      <c r="BX46">
        <v>265.39999999999998</v>
      </c>
      <c r="BY46">
        <v>548.9</v>
      </c>
      <c r="BZ46">
        <v>277.2</v>
      </c>
      <c r="CA46">
        <v>138.6</v>
      </c>
      <c r="CB46">
        <v>226.9</v>
      </c>
      <c r="CC46">
        <v>226.6</v>
      </c>
      <c r="CD46">
        <v>698.7</v>
      </c>
      <c r="CE46">
        <v>236.3</v>
      </c>
      <c r="CF46">
        <v>151.30000000000001</v>
      </c>
      <c r="CG46">
        <v>302.8</v>
      </c>
      <c r="CH46">
        <v>603</v>
      </c>
      <c r="CI46">
        <v>699.2</v>
      </c>
      <c r="CJ46">
        <v>594.6</v>
      </c>
      <c r="CK46">
        <v>708.7</v>
      </c>
      <c r="CL46">
        <v>126.9</v>
      </c>
      <c r="CM46">
        <v>594.20000000000005</v>
      </c>
      <c r="CN46">
        <v>177.4</v>
      </c>
      <c r="CO46">
        <v>358.8</v>
      </c>
      <c r="CP46">
        <v>131.9</v>
      </c>
      <c r="CQ46">
        <v>560.6</v>
      </c>
      <c r="CR46">
        <v>138.30000000000001</v>
      </c>
      <c r="CS46">
        <v>129.1</v>
      </c>
      <c r="CT46">
        <v>226.6</v>
      </c>
      <c r="CU46">
        <v>198.4</v>
      </c>
      <c r="CV46">
        <v>581</v>
      </c>
      <c r="CW46">
        <v>193.8</v>
      </c>
      <c r="CX46">
        <v>117.1</v>
      </c>
      <c r="CY46">
        <v>130.80000000000001</v>
      </c>
      <c r="CZ46">
        <v>635</v>
      </c>
      <c r="DA46">
        <v>262.7</v>
      </c>
      <c r="DB46">
        <v>651</v>
      </c>
      <c r="DC46">
        <v>493.3</v>
      </c>
      <c r="DD46">
        <v>747.3</v>
      </c>
      <c r="DE46">
        <v>201.5</v>
      </c>
      <c r="DF46">
        <v>487</v>
      </c>
      <c r="DG46">
        <v>753.7</v>
      </c>
      <c r="DH46">
        <v>581.79999999999995</v>
      </c>
      <c r="DI46">
        <v>723.4</v>
      </c>
      <c r="DJ46">
        <v>378.6</v>
      </c>
      <c r="DK46">
        <v>104.4</v>
      </c>
      <c r="DL46">
        <v>505.1</v>
      </c>
      <c r="DM46">
        <v>77.5</v>
      </c>
      <c r="DN46">
        <v>347.4</v>
      </c>
      <c r="DO46">
        <v>240.5</v>
      </c>
      <c r="DP46">
        <v>189.3</v>
      </c>
      <c r="DQ46">
        <v>398.9</v>
      </c>
      <c r="DR46">
        <v>761.9</v>
      </c>
      <c r="DS46">
        <v>1038</v>
      </c>
      <c r="DT46">
        <v>427.4</v>
      </c>
      <c r="DU46">
        <v>1225.4000000000001</v>
      </c>
      <c r="DW46" s="7">
        <f t="shared" si="0"/>
        <v>358.45000000000016</v>
      </c>
      <c r="DY46" s="11">
        <f t="shared" si="3"/>
        <v>108.12346167864317</v>
      </c>
      <c r="DZ46" s="13">
        <v>74.459036898061328</v>
      </c>
    </row>
    <row r="47" spans="1:130" x14ac:dyDescent="0.25">
      <c r="A47" t="s">
        <v>160</v>
      </c>
      <c r="B47">
        <v>420.5</v>
      </c>
      <c r="C47">
        <v>852.9</v>
      </c>
      <c r="D47">
        <v>343.9</v>
      </c>
      <c r="E47">
        <v>709.3</v>
      </c>
      <c r="F47">
        <v>88</v>
      </c>
      <c r="G47">
        <v>421</v>
      </c>
      <c r="H47">
        <v>168.3</v>
      </c>
      <c r="I47">
        <v>525.79999999999995</v>
      </c>
      <c r="J47">
        <v>551.70000000000005</v>
      </c>
      <c r="K47">
        <v>1451.3</v>
      </c>
      <c r="L47">
        <v>122.4</v>
      </c>
      <c r="M47">
        <v>150.30000000000001</v>
      </c>
      <c r="N47">
        <v>273.60000000000002</v>
      </c>
      <c r="O47">
        <v>509.7</v>
      </c>
      <c r="P47">
        <v>233</v>
      </c>
      <c r="Q47">
        <v>491</v>
      </c>
      <c r="R47">
        <v>499.1</v>
      </c>
      <c r="S47">
        <v>142.80000000000001</v>
      </c>
      <c r="T47">
        <v>508.2</v>
      </c>
      <c r="U47">
        <v>58.3</v>
      </c>
      <c r="V47">
        <v>46.9</v>
      </c>
      <c r="W47">
        <v>111</v>
      </c>
      <c r="X47">
        <v>141.30000000000001</v>
      </c>
      <c r="Y47">
        <v>157.80000000000001</v>
      </c>
      <c r="Z47">
        <v>226</v>
      </c>
      <c r="AA47">
        <v>141</v>
      </c>
      <c r="AB47">
        <v>167.8</v>
      </c>
      <c r="AC47">
        <v>179.9</v>
      </c>
      <c r="AD47">
        <v>314</v>
      </c>
      <c r="AE47">
        <v>214.4</v>
      </c>
      <c r="AF47">
        <v>200.7</v>
      </c>
      <c r="AG47">
        <v>435.4</v>
      </c>
      <c r="AH47">
        <v>565.20000000000005</v>
      </c>
      <c r="AI47">
        <v>137.69999999999999</v>
      </c>
      <c r="AJ47">
        <v>179</v>
      </c>
      <c r="AK47">
        <v>267</v>
      </c>
      <c r="AL47">
        <v>349.4</v>
      </c>
      <c r="AM47">
        <v>438.9</v>
      </c>
      <c r="AN47">
        <v>507.5</v>
      </c>
      <c r="AO47">
        <v>499.1</v>
      </c>
      <c r="AP47">
        <v>486.2</v>
      </c>
      <c r="AQ47">
        <v>762.8</v>
      </c>
      <c r="AR47">
        <v>270.10000000000002</v>
      </c>
      <c r="AS47">
        <v>839.5</v>
      </c>
      <c r="AT47">
        <v>301.7</v>
      </c>
      <c r="AU47">
        <v>525.20000000000005</v>
      </c>
      <c r="AV47">
        <v>678.7</v>
      </c>
      <c r="AW47">
        <v>632.6</v>
      </c>
      <c r="AX47">
        <v>135.69999999999999</v>
      </c>
      <c r="AY47">
        <v>441.7</v>
      </c>
      <c r="AZ47">
        <v>395.5</v>
      </c>
      <c r="BA47">
        <v>569.70000000000005</v>
      </c>
      <c r="BB47">
        <v>287.39999999999998</v>
      </c>
      <c r="BC47">
        <v>203.1</v>
      </c>
      <c r="BD47">
        <v>391.8</v>
      </c>
      <c r="BE47">
        <v>251.9</v>
      </c>
      <c r="BF47">
        <v>429.6</v>
      </c>
      <c r="BG47">
        <v>222.6</v>
      </c>
      <c r="BH47">
        <v>255.4</v>
      </c>
      <c r="BI47">
        <v>234.7</v>
      </c>
      <c r="BJ47">
        <v>215.7</v>
      </c>
      <c r="BK47">
        <v>346.4</v>
      </c>
      <c r="BL47">
        <v>124.8</v>
      </c>
      <c r="BM47">
        <v>133.9</v>
      </c>
      <c r="BN47">
        <v>484.2</v>
      </c>
      <c r="BO47">
        <v>334.2</v>
      </c>
      <c r="BP47">
        <v>604.5</v>
      </c>
      <c r="BQ47">
        <v>302</v>
      </c>
      <c r="BR47">
        <v>198.7</v>
      </c>
      <c r="BS47">
        <v>152.30000000000001</v>
      </c>
      <c r="BT47">
        <v>496.6</v>
      </c>
      <c r="BU47">
        <v>200.9</v>
      </c>
      <c r="BV47">
        <v>204.6</v>
      </c>
      <c r="BW47">
        <v>188.2</v>
      </c>
      <c r="BX47">
        <v>266.7</v>
      </c>
      <c r="BY47">
        <v>545.20000000000005</v>
      </c>
      <c r="BZ47">
        <v>289</v>
      </c>
      <c r="CA47">
        <v>252.6</v>
      </c>
      <c r="CB47">
        <v>372.3</v>
      </c>
      <c r="CC47">
        <v>241.7</v>
      </c>
      <c r="CD47">
        <v>849.3</v>
      </c>
      <c r="CE47">
        <v>382.6</v>
      </c>
      <c r="CF47">
        <v>164.6</v>
      </c>
      <c r="CG47">
        <v>549.4</v>
      </c>
      <c r="CH47">
        <v>620.4</v>
      </c>
      <c r="CI47">
        <v>779.4</v>
      </c>
      <c r="CJ47">
        <v>553.5</v>
      </c>
      <c r="CK47">
        <v>699.5</v>
      </c>
      <c r="CL47">
        <v>119.6</v>
      </c>
      <c r="CM47">
        <v>827.5</v>
      </c>
      <c r="CN47">
        <v>99.7</v>
      </c>
      <c r="CO47">
        <v>406.8</v>
      </c>
      <c r="CP47">
        <v>160</v>
      </c>
      <c r="CQ47">
        <v>513.20000000000005</v>
      </c>
      <c r="CR47">
        <v>156.1</v>
      </c>
      <c r="CS47">
        <v>162.30000000000001</v>
      </c>
      <c r="CT47">
        <v>191.3</v>
      </c>
      <c r="CU47">
        <v>112</v>
      </c>
      <c r="CV47">
        <v>562.1</v>
      </c>
      <c r="CW47">
        <v>109.5</v>
      </c>
      <c r="CX47">
        <v>301.10000000000002</v>
      </c>
      <c r="CY47">
        <v>104.5</v>
      </c>
      <c r="CZ47">
        <v>620.6</v>
      </c>
      <c r="DA47">
        <v>439.1</v>
      </c>
      <c r="DB47">
        <v>749.2</v>
      </c>
      <c r="DC47">
        <v>552.9</v>
      </c>
      <c r="DD47">
        <v>759.2</v>
      </c>
      <c r="DE47">
        <v>343.7</v>
      </c>
      <c r="DF47">
        <v>438.1</v>
      </c>
      <c r="DG47">
        <v>695.6</v>
      </c>
      <c r="DH47">
        <v>539.20000000000005</v>
      </c>
      <c r="DI47">
        <v>688.9</v>
      </c>
      <c r="DJ47">
        <v>390.1</v>
      </c>
      <c r="DK47">
        <v>99</v>
      </c>
      <c r="DL47">
        <v>578.5</v>
      </c>
      <c r="DM47">
        <v>41.2</v>
      </c>
      <c r="DN47">
        <v>287.10000000000002</v>
      </c>
      <c r="DO47">
        <v>486.4</v>
      </c>
      <c r="DP47">
        <v>168.2</v>
      </c>
      <c r="DQ47">
        <v>364.3</v>
      </c>
      <c r="DR47">
        <v>755.4</v>
      </c>
      <c r="DS47">
        <v>1243.2</v>
      </c>
      <c r="DT47">
        <v>412</v>
      </c>
      <c r="DU47">
        <v>910.7</v>
      </c>
      <c r="DW47" s="7">
        <f t="shared" si="0"/>
        <v>387.5685483870966</v>
      </c>
      <c r="DY47" s="11">
        <f t="shared" si="3"/>
        <v>100</v>
      </c>
      <c r="DZ47" s="13">
        <v>100</v>
      </c>
    </row>
    <row r="48" spans="1:130" x14ac:dyDescent="0.25">
      <c r="DW48" s="7"/>
      <c r="DY48" s="11"/>
      <c r="DZ48" s="13"/>
    </row>
    <row r="49" spans="1:130" x14ac:dyDescent="0.25">
      <c r="DW49" s="7"/>
      <c r="DY49" s="11"/>
      <c r="DZ49" s="13"/>
    </row>
    <row r="50" spans="1:130" x14ac:dyDescent="0.25">
      <c r="A50" s="3" t="s">
        <v>187</v>
      </c>
      <c r="DW50" s="7"/>
      <c r="DY50" s="11"/>
      <c r="DZ50" s="13"/>
    </row>
    <row r="51" spans="1:130" x14ac:dyDescent="0.25">
      <c r="DW51" s="7"/>
      <c r="DY51" s="11"/>
      <c r="DZ51" s="13"/>
    </row>
    <row r="52" spans="1:130" x14ac:dyDescent="0.25">
      <c r="A52" t="s">
        <v>155</v>
      </c>
      <c r="B52">
        <v>156.1</v>
      </c>
      <c r="C52">
        <v>138.80000000000001</v>
      </c>
      <c r="D52">
        <v>135.5</v>
      </c>
      <c r="E52">
        <v>109.6</v>
      </c>
      <c r="F52">
        <v>99</v>
      </c>
      <c r="G52">
        <v>95.6</v>
      </c>
      <c r="H52">
        <v>92.2</v>
      </c>
      <c r="I52">
        <v>139.1</v>
      </c>
      <c r="J52">
        <v>112.3</v>
      </c>
      <c r="K52">
        <v>141.6</v>
      </c>
      <c r="L52">
        <v>58.3</v>
      </c>
      <c r="M52">
        <v>63.8</v>
      </c>
      <c r="N52">
        <v>100.8</v>
      </c>
      <c r="O52">
        <v>125.7</v>
      </c>
      <c r="P52">
        <v>62.5</v>
      </c>
      <c r="Q52">
        <v>111.9</v>
      </c>
      <c r="R52">
        <v>91.3</v>
      </c>
      <c r="S52">
        <v>82.9</v>
      </c>
      <c r="T52">
        <v>113.3</v>
      </c>
      <c r="U52">
        <v>80</v>
      </c>
      <c r="V52">
        <v>69.8</v>
      </c>
      <c r="W52">
        <v>89.8</v>
      </c>
      <c r="X52">
        <v>80.099999999999994</v>
      </c>
      <c r="Y52">
        <v>77.7</v>
      </c>
      <c r="Z52">
        <v>96.6</v>
      </c>
      <c r="AA52">
        <v>72.400000000000006</v>
      </c>
      <c r="AB52">
        <v>79.599999999999994</v>
      </c>
      <c r="AC52">
        <v>114.4</v>
      </c>
      <c r="AD52">
        <v>117.9</v>
      </c>
      <c r="AE52">
        <v>111.8</v>
      </c>
      <c r="AF52">
        <v>76.3</v>
      </c>
      <c r="AG52">
        <v>172</v>
      </c>
      <c r="AH52">
        <v>102.7</v>
      </c>
      <c r="AI52">
        <v>95.4</v>
      </c>
      <c r="AJ52">
        <v>93.1</v>
      </c>
      <c r="AK52">
        <v>98.7</v>
      </c>
      <c r="AL52">
        <v>84.2</v>
      </c>
      <c r="AM52">
        <v>77.5</v>
      </c>
      <c r="AN52">
        <v>122.3</v>
      </c>
      <c r="AO52">
        <v>92.9</v>
      </c>
      <c r="AP52">
        <v>109.3</v>
      </c>
      <c r="AQ52">
        <v>162.69999999999999</v>
      </c>
      <c r="AR52">
        <v>135</v>
      </c>
      <c r="AS52">
        <v>126.1</v>
      </c>
      <c r="AT52">
        <v>100.3</v>
      </c>
      <c r="AU52">
        <v>125.3</v>
      </c>
      <c r="AV52">
        <v>118.5</v>
      </c>
      <c r="AW52">
        <v>155.1</v>
      </c>
      <c r="AX52">
        <v>75.400000000000006</v>
      </c>
      <c r="AY52">
        <v>135.69999999999999</v>
      </c>
      <c r="AZ52">
        <v>160.19999999999999</v>
      </c>
      <c r="BA52">
        <v>166.5</v>
      </c>
      <c r="BB52">
        <v>104.4</v>
      </c>
      <c r="BC52">
        <v>73.5</v>
      </c>
      <c r="BD52">
        <v>119.9</v>
      </c>
      <c r="BE52">
        <v>91.1</v>
      </c>
      <c r="BF52">
        <v>113.2</v>
      </c>
      <c r="BG52">
        <v>109.5</v>
      </c>
      <c r="BH52">
        <v>73.8</v>
      </c>
      <c r="BI52">
        <v>105.1</v>
      </c>
      <c r="BJ52">
        <v>92.2</v>
      </c>
      <c r="BK52">
        <v>120.5</v>
      </c>
      <c r="BL52">
        <v>93.6</v>
      </c>
      <c r="BM52">
        <v>90.6</v>
      </c>
      <c r="BN52">
        <v>169</v>
      </c>
      <c r="BO52">
        <v>99.2</v>
      </c>
      <c r="BP52">
        <v>124.3</v>
      </c>
      <c r="BQ52">
        <v>110.8</v>
      </c>
      <c r="BR52">
        <v>86</v>
      </c>
      <c r="BS52">
        <v>103.9</v>
      </c>
      <c r="BT52">
        <v>182.2</v>
      </c>
      <c r="BU52">
        <v>88.6</v>
      </c>
      <c r="BV52">
        <v>87.5</v>
      </c>
      <c r="BW52">
        <v>74.599999999999994</v>
      </c>
      <c r="BX52">
        <v>93.4</v>
      </c>
      <c r="BY52">
        <v>131.6</v>
      </c>
      <c r="BZ52">
        <v>142.6</v>
      </c>
      <c r="CA52">
        <v>96.4</v>
      </c>
      <c r="CB52">
        <v>101.6</v>
      </c>
      <c r="CC52">
        <v>86.4</v>
      </c>
      <c r="CD52">
        <v>143.80000000000001</v>
      </c>
      <c r="CE52">
        <v>121.2</v>
      </c>
      <c r="CF52">
        <v>118.2</v>
      </c>
      <c r="CG52">
        <v>153.80000000000001</v>
      </c>
      <c r="CH52">
        <v>106</v>
      </c>
      <c r="CI52">
        <v>193</v>
      </c>
      <c r="CJ52">
        <v>172.8</v>
      </c>
      <c r="CK52">
        <v>153.19999999999999</v>
      </c>
      <c r="CL52">
        <v>58</v>
      </c>
      <c r="CM52">
        <v>99.8</v>
      </c>
      <c r="CN52">
        <v>58.4</v>
      </c>
      <c r="CO52">
        <v>81.5</v>
      </c>
      <c r="CP52">
        <v>85.2</v>
      </c>
      <c r="CQ52">
        <v>124.2</v>
      </c>
      <c r="CR52">
        <v>95.5</v>
      </c>
      <c r="CS52">
        <v>136.30000000000001</v>
      </c>
      <c r="CT52">
        <v>106.7</v>
      </c>
      <c r="CU52">
        <v>79</v>
      </c>
      <c r="CV52">
        <v>204.3</v>
      </c>
      <c r="CW52">
        <v>84.6</v>
      </c>
      <c r="CX52">
        <v>83.4</v>
      </c>
      <c r="CY52">
        <v>57.7</v>
      </c>
      <c r="CZ52">
        <v>184</v>
      </c>
      <c r="DA52">
        <v>86.8</v>
      </c>
      <c r="DB52">
        <v>103.1</v>
      </c>
      <c r="DC52">
        <v>92.2</v>
      </c>
      <c r="DD52">
        <v>136.1</v>
      </c>
      <c r="DE52">
        <v>76.2</v>
      </c>
      <c r="DF52">
        <v>112.9</v>
      </c>
      <c r="DG52">
        <v>134.80000000000001</v>
      </c>
      <c r="DH52">
        <v>83.6</v>
      </c>
      <c r="DI52">
        <v>124.4</v>
      </c>
      <c r="DJ52">
        <v>155.5</v>
      </c>
      <c r="DK52">
        <v>67.599999999999994</v>
      </c>
      <c r="DL52">
        <v>143.5</v>
      </c>
      <c r="DM52">
        <v>80.900000000000006</v>
      </c>
      <c r="DN52">
        <v>135.4</v>
      </c>
      <c r="DO52">
        <v>97.6</v>
      </c>
      <c r="DP52">
        <v>80</v>
      </c>
      <c r="DQ52">
        <v>125</v>
      </c>
      <c r="DR52">
        <v>91.4</v>
      </c>
      <c r="DS52">
        <v>122.1</v>
      </c>
      <c r="DT52">
        <v>86</v>
      </c>
      <c r="DU52">
        <v>122.3</v>
      </c>
      <c r="DW52" s="7">
        <f t="shared" si="0"/>
        <v>109.10564516129033</v>
      </c>
      <c r="DY52" s="11">
        <f>($DW$57/DW52)*100</f>
        <v>35.201158983228751</v>
      </c>
      <c r="DZ52" s="13"/>
    </row>
    <row r="53" spans="1:130" x14ac:dyDescent="0.25">
      <c r="A53" t="s">
        <v>156</v>
      </c>
      <c r="B53">
        <v>77.2</v>
      </c>
      <c r="C53">
        <v>94.5</v>
      </c>
      <c r="D53">
        <v>95.5</v>
      </c>
      <c r="E53">
        <v>83.9</v>
      </c>
      <c r="F53">
        <v>74.5</v>
      </c>
      <c r="G53">
        <v>75.400000000000006</v>
      </c>
      <c r="H53">
        <v>74.400000000000006</v>
      </c>
      <c r="I53">
        <v>109.4</v>
      </c>
      <c r="J53">
        <v>67</v>
      </c>
      <c r="K53">
        <v>108.3</v>
      </c>
      <c r="L53">
        <v>34.299999999999997</v>
      </c>
      <c r="M53">
        <v>52</v>
      </c>
      <c r="N53">
        <v>72.099999999999994</v>
      </c>
      <c r="O53">
        <v>93</v>
      </c>
      <c r="P53">
        <v>58.1</v>
      </c>
      <c r="Q53">
        <v>76.2</v>
      </c>
      <c r="R53">
        <v>66.599999999999994</v>
      </c>
      <c r="S53">
        <v>66.7</v>
      </c>
      <c r="T53">
        <v>88.9</v>
      </c>
      <c r="U53">
        <v>53</v>
      </c>
      <c r="V53">
        <v>57.5</v>
      </c>
      <c r="W53">
        <v>64.900000000000006</v>
      </c>
      <c r="X53">
        <v>63.3</v>
      </c>
      <c r="Y53">
        <v>68.900000000000006</v>
      </c>
      <c r="Z53">
        <v>86.9</v>
      </c>
      <c r="AA53">
        <v>59</v>
      </c>
      <c r="AB53">
        <v>61</v>
      </c>
      <c r="AC53">
        <v>86.6</v>
      </c>
      <c r="AD53">
        <v>77.900000000000006</v>
      </c>
      <c r="AE53">
        <v>83.2</v>
      </c>
      <c r="AF53">
        <v>58.8</v>
      </c>
      <c r="AG53">
        <v>133.19999999999999</v>
      </c>
      <c r="AH53">
        <v>59.5</v>
      </c>
      <c r="AI53">
        <v>52.1</v>
      </c>
      <c r="AJ53">
        <v>53.9</v>
      </c>
      <c r="AK53">
        <v>59.8</v>
      </c>
      <c r="AL53">
        <v>63</v>
      </c>
      <c r="AM53">
        <v>57.6</v>
      </c>
      <c r="AN53">
        <v>94.9</v>
      </c>
      <c r="AO53">
        <v>66.400000000000006</v>
      </c>
      <c r="AP53">
        <v>81.3</v>
      </c>
      <c r="AQ53">
        <v>138.80000000000001</v>
      </c>
      <c r="AR53">
        <v>100.4</v>
      </c>
      <c r="AS53">
        <v>86.6</v>
      </c>
      <c r="AT53">
        <v>84.6</v>
      </c>
      <c r="AU53">
        <v>104.9</v>
      </c>
      <c r="AV53">
        <v>91.6</v>
      </c>
      <c r="AW53">
        <v>141</v>
      </c>
      <c r="AX53">
        <v>63.7</v>
      </c>
      <c r="AY53">
        <v>116.1</v>
      </c>
      <c r="AZ53">
        <v>135.6</v>
      </c>
      <c r="BA53">
        <v>138.80000000000001</v>
      </c>
      <c r="BB53">
        <v>99.6</v>
      </c>
      <c r="BC53">
        <v>76.7</v>
      </c>
      <c r="BD53">
        <v>107.2</v>
      </c>
      <c r="BE53">
        <v>71.8</v>
      </c>
      <c r="BF53">
        <v>92.8</v>
      </c>
      <c r="BG53">
        <v>65.599999999999994</v>
      </c>
      <c r="BH53">
        <v>61.1</v>
      </c>
      <c r="BI53">
        <v>88.4</v>
      </c>
      <c r="BJ53">
        <v>81.099999999999994</v>
      </c>
      <c r="BK53">
        <v>95.9</v>
      </c>
      <c r="BL53">
        <v>65.599999999999994</v>
      </c>
      <c r="BM53">
        <v>69.5</v>
      </c>
      <c r="BN53">
        <v>151.19999999999999</v>
      </c>
      <c r="BO53">
        <v>86.9</v>
      </c>
      <c r="BP53">
        <v>97.3</v>
      </c>
      <c r="BQ53">
        <v>93.6</v>
      </c>
      <c r="BR53">
        <v>51.2</v>
      </c>
      <c r="BS53">
        <v>72.900000000000006</v>
      </c>
      <c r="BT53">
        <v>149.5</v>
      </c>
      <c r="BU53">
        <v>73.599999999999994</v>
      </c>
      <c r="BV53">
        <v>44.4</v>
      </c>
      <c r="BW53">
        <v>52.1</v>
      </c>
      <c r="BX53">
        <v>78.400000000000006</v>
      </c>
      <c r="BY53">
        <v>110.2</v>
      </c>
      <c r="BZ53">
        <v>98.2</v>
      </c>
      <c r="CA53">
        <v>69.7</v>
      </c>
      <c r="CB53">
        <v>83.4</v>
      </c>
      <c r="CC53">
        <v>54.9</v>
      </c>
      <c r="CD53">
        <v>113</v>
      </c>
      <c r="CE53">
        <v>100.1</v>
      </c>
      <c r="CF53">
        <v>98.7</v>
      </c>
      <c r="CG53">
        <v>126.7</v>
      </c>
      <c r="CH53">
        <v>91.7</v>
      </c>
      <c r="CI53">
        <v>182.5</v>
      </c>
      <c r="CJ53">
        <v>152.6</v>
      </c>
      <c r="CK53">
        <v>137.19999999999999</v>
      </c>
      <c r="CL53">
        <v>52.1</v>
      </c>
      <c r="CM53">
        <v>89.1</v>
      </c>
      <c r="CN53">
        <v>51.8</v>
      </c>
      <c r="CO53">
        <v>67.400000000000006</v>
      </c>
      <c r="CP53">
        <v>50.4</v>
      </c>
      <c r="CQ53">
        <v>116.5</v>
      </c>
      <c r="CR53">
        <v>52.9</v>
      </c>
      <c r="CS53">
        <v>51.9</v>
      </c>
      <c r="CT53">
        <v>84.6</v>
      </c>
      <c r="CU53">
        <v>59.9</v>
      </c>
      <c r="CV53">
        <v>159</v>
      </c>
      <c r="CW53">
        <v>69.599999999999994</v>
      </c>
      <c r="CX53">
        <v>68.3</v>
      </c>
      <c r="CY53">
        <v>34.4</v>
      </c>
      <c r="CZ53">
        <v>148.30000000000001</v>
      </c>
      <c r="DA53">
        <v>66.2</v>
      </c>
      <c r="DB53">
        <v>74</v>
      </c>
      <c r="DC53">
        <v>81.8</v>
      </c>
      <c r="DD53">
        <v>90.5</v>
      </c>
      <c r="DE53">
        <v>46</v>
      </c>
      <c r="DF53">
        <v>95.7</v>
      </c>
      <c r="DG53">
        <v>106.3</v>
      </c>
      <c r="DH53">
        <v>68.2</v>
      </c>
      <c r="DI53">
        <v>98.7</v>
      </c>
      <c r="DJ53">
        <v>123.2</v>
      </c>
      <c r="DK53">
        <v>46.8</v>
      </c>
      <c r="DL53">
        <v>112.7</v>
      </c>
      <c r="DM53">
        <v>56.6</v>
      </c>
      <c r="DN53">
        <v>113.7</v>
      </c>
      <c r="DO53">
        <v>74.2</v>
      </c>
      <c r="DP53">
        <v>60.7</v>
      </c>
      <c r="DQ53">
        <v>111</v>
      </c>
      <c r="DR53">
        <v>78.7</v>
      </c>
      <c r="DS53">
        <v>99.7</v>
      </c>
      <c r="DT53">
        <v>55.2</v>
      </c>
      <c r="DU53">
        <v>85.8</v>
      </c>
      <c r="DW53" s="7">
        <f t="shared" si="0"/>
        <v>84.354838709677452</v>
      </c>
      <c r="DY53" s="11">
        <f t="shared" ref="DY53:DY57" si="4">($DW$57/DW53)*100</f>
        <v>45.529636711281071</v>
      </c>
      <c r="DZ53" s="13"/>
    </row>
    <row r="54" spans="1:130" x14ac:dyDescent="0.25">
      <c r="A54" t="s">
        <v>157</v>
      </c>
      <c r="B54">
        <v>44.4</v>
      </c>
      <c r="C54">
        <v>76.099999999999994</v>
      </c>
      <c r="D54">
        <v>60.5</v>
      </c>
      <c r="E54">
        <v>53.9</v>
      </c>
      <c r="F54">
        <v>49</v>
      </c>
      <c r="G54">
        <v>43.6</v>
      </c>
      <c r="H54">
        <v>43.9</v>
      </c>
      <c r="I54">
        <v>102.6</v>
      </c>
      <c r="J54">
        <v>40.6</v>
      </c>
      <c r="K54">
        <v>80.7</v>
      </c>
      <c r="L54">
        <v>21.5</v>
      </c>
      <c r="M54">
        <v>31.5</v>
      </c>
      <c r="N54">
        <v>52.5</v>
      </c>
      <c r="O54">
        <v>82.8</v>
      </c>
      <c r="P54">
        <v>35</v>
      </c>
      <c r="Q54">
        <v>64.3</v>
      </c>
      <c r="R54">
        <v>47.5</v>
      </c>
      <c r="S54">
        <v>37.700000000000003</v>
      </c>
      <c r="T54">
        <v>61.9</v>
      </c>
      <c r="U54">
        <v>31.4</v>
      </c>
      <c r="V54">
        <v>32.5</v>
      </c>
      <c r="W54">
        <v>39.700000000000003</v>
      </c>
      <c r="X54">
        <v>46</v>
      </c>
      <c r="Y54">
        <v>40.299999999999997</v>
      </c>
      <c r="Z54">
        <v>60.5</v>
      </c>
      <c r="AA54">
        <v>36.5</v>
      </c>
      <c r="AB54">
        <v>41.9</v>
      </c>
      <c r="AC54">
        <v>51.2</v>
      </c>
      <c r="AD54">
        <v>55.4</v>
      </c>
      <c r="AE54">
        <v>66.3</v>
      </c>
      <c r="AF54">
        <v>43.5</v>
      </c>
      <c r="AG54">
        <v>109.2</v>
      </c>
      <c r="AH54">
        <v>42.8</v>
      </c>
      <c r="AI54">
        <v>34.200000000000003</v>
      </c>
      <c r="AJ54">
        <v>28.3</v>
      </c>
      <c r="AK54">
        <v>45.2</v>
      </c>
      <c r="AL54">
        <v>48.6</v>
      </c>
      <c r="AM54">
        <v>46.2</v>
      </c>
      <c r="AN54">
        <v>73.599999999999994</v>
      </c>
      <c r="AO54">
        <v>39.1</v>
      </c>
      <c r="AP54">
        <v>68.599999999999994</v>
      </c>
      <c r="AQ54">
        <v>123.2</v>
      </c>
      <c r="AR54">
        <v>82</v>
      </c>
      <c r="AS54">
        <v>74.900000000000006</v>
      </c>
      <c r="AT54">
        <v>54.5</v>
      </c>
      <c r="AU54">
        <v>80.400000000000006</v>
      </c>
      <c r="AV54">
        <v>78.8</v>
      </c>
      <c r="AW54">
        <v>99.2</v>
      </c>
      <c r="AX54">
        <v>43.4</v>
      </c>
      <c r="AY54">
        <v>89.1</v>
      </c>
      <c r="AZ54">
        <v>99.6</v>
      </c>
      <c r="BA54">
        <v>113.5</v>
      </c>
      <c r="BB54">
        <v>60.6</v>
      </c>
      <c r="BC54">
        <v>51.8</v>
      </c>
      <c r="BD54">
        <v>62.2</v>
      </c>
      <c r="BE54">
        <v>37.700000000000003</v>
      </c>
      <c r="BF54">
        <v>78.8</v>
      </c>
      <c r="BG54">
        <v>41.3</v>
      </c>
      <c r="BH54">
        <v>45.4</v>
      </c>
      <c r="BI54">
        <v>53.6</v>
      </c>
      <c r="BJ54">
        <v>53.2</v>
      </c>
      <c r="BK54">
        <v>66.7</v>
      </c>
      <c r="BL54">
        <v>39.700000000000003</v>
      </c>
      <c r="BM54">
        <v>47.3</v>
      </c>
      <c r="BN54">
        <v>111.1</v>
      </c>
      <c r="BO54">
        <v>65.7</v>
      </c>
      <c r="BP54">
        <v>86.7</v>
      </c>
      <c r="BQ54">
        <v>60.8</v>
      </c>
      <c r="BR54">
        <v>38.700000000000003</v>
      </c>
      <c r="BS54">
        <v>41.6</v>
      </c>
      <c r="BT54">
        <v>130.4</v>
      </c>
      <c r="BU54">
        <v>38.6</v>
      </c>
      <c r="BV54">
        <v>29.5</v>
      </c>
      <c r="BW54">
        <v>29.5</v>
      </c>
      <c r="BX54">
        <v>49.2</v>
      </c>
      <c r="BY54">
        <v>98.7</v>
      </c>
      <c r="BZ54">
        <v>63.5</v>
      </c>
      <c r="CA54">
        <v>36.799999999999997</v>
      </c>
      <c r="CB54">
        <v>51.1</v>
      </c>
      <c r="CC54">
        <v>43.7</v>
      </c>
      <c r="CD54">
        <v>92.1</v>
      </c>
      <c r="CE54">
        <v>58</v>
      </c>
      <c r="CF54">
        <v>63.9</v>
      </c>
      <c r="CG54">
        <v>88.3</v>
      </c>
      <c r="CH54">
        <v>71.5</v>
      </c>
      <c r="CI54">
        <v>140.30000000000001</v>
      </c>
      <c r="CJ54">
        <v>122.7</v>
      </c>
      <c r="CK54">
        <v>105.1</v>
      </c>
      <c r="CL54">
        <v>25.1</v>
      </c>
      <c r="CM54">
        <v>64.400000000000006</v>
      </c>
      <c r="CN54">
        <v>18.899999999999999</v>
      </c>
      <c r="CO54">
        <v>43.8</v>
      </c>
      <c r="CP54">
        <v>33.5</v>
      </c>
      <c r="CQ54">
        <v>99.2</v>
      </c>
      <c r="CR54">
        <v>33.5</v>
      </c>
      <c r="CS54">
        <v>36.1</v>
      </c>
      <c r="CT54">
        <v>54.5</v>
      </c>
      <c r="CU54">
        <v>44.6</v>
      </c>
      <c r="CV54">
        <v>130.80000000000001</v>
      </c>
      <c r="CW54">
        <v>42.4</v>
      </c>
      <c r="CX54">
        <v>41</v>
      </c>
      <c r="CY54">
        <v>20.399999999999999</v>
      </c>
      <c r="CZ54">
        <v>129.9</v>
      </c>
      <c r="DA54">
        <v>51.6</v>
      </c>
      <c r="DB54">
        <v>64</v>
      </c>
      <c r="DC54">
        <v>56.2</v>
      </c>
      <c r="DD54">
        <v>72.2</v>
      </c>
      <c r="DE54">
        <v>30.8</v>
      </c>
      <c r="DF54">
        <v>59.7</v>
      </c>
      <c r="DG54">
        <v>68</v>
      </c>
      <c r="DH54">
        <v>45.1</v>
      </c>
      <c r="DI54">
        <v>70</v>
      </c>
      <c r="DJ54">
        <v>88.3</v>
      </c>
      <c r="DK54">
        <v>30</v>
      </c>
      <c r="DL54">
        <v>98.3</v>
      </c>
      <c r="DM54">
        <v>26.9</v>
      </c>
      <c r="DN54">
        <v>76.400000000000006</v>
      </c>
      <c r="DO54">
        <v>53</v>
      </c>
      <c r="DP54">
        <v>45.5</v>
      </c>
      <c r="DQ54">
        <v>82.4</v>
      </c>
      <c r="DR54">
        <v>64.2</v>
      </c>
      <c r="DS54">
        <v>76.7</v>
      </c>
      <c r="DT54">
        <v>40.1</v>
      </c>
      <c r="DU54">
        <v>64.400000000000006</v>
      </c>
      <c r="DW54" s="7">
        <f t="shared" si="0"/>
        <v>60.381451612903213</v>
      </c>
      <c r="DY54" s="11">
        <f t="shared" si="4"/>
        <v>63.606373459057373</v>
      </c>
      <c r="DZ54" s="13"/>
    </row>
    <row r="55" spans="1:130" x14ac:dyDescent="0.25">
      <c r="A55" t="s">
        <v>158</v>
      </c>
      <c r="B55">
        <v>38.200000000000003</v>
      </c>
      <c r="C55">
        <v>61.1</v>
      </c>
      <c r="D55">
        <v>44</v>
      </c>
      <c r="E55">
        <v>45.3</v>
      </c>
      <c r="F55">
        <v>35.5</v>
      </c>
      <c r="G55">
        <v>34.5</v>
      </c>
      <c r="H55">
        <v>29</v>
      </c>
      <c r="I55">
        <v>95.1</v>
      </c>
      <c r="J55">
        <v>36.1</v>
      </c>
      <c r="K55">
        <v>72.400000000000006</v>
      </c>
      <c r="L55">
        <v>16.2</v>
      </c>
      <c r="M55">
        <v>28.9</v>
      </c>
      <c r="N55">
        <v>49.9</v>
      </c>
      <c r="O55">
        <v>72.2</v>
      </c>
      <c r="P55">
        <v>37.200000000000003</v>
      </c>
      <c r="Q55">
        <v>53.3</v>
      </c>
      <c r="R55">
        <v>38.5</v>
      </c>
      <c r="S55">
        <v>24.1</v>
      </c>
      <c r="T55">
        <v>39.4</v>
      </c>
      <c r="U55">
        <v>20.5</v>
      </c>
      <c r="V55">
        <v>24.6</v>
      </c>
      <c r="W55">
        <v>33.200000000000003</v>
      </c>
      <c r="X55">
        <v>37</v>
      </c>
      <c r="Y55">
        <v>39.6</v>
      </c>
      <c r="Z55">
        <v>59.5</v>
      </c>
      <c r="AA55">
        <v>36.299999999999997</v>
      </c>
      <c r="AB55">
        <v>41.2</v>
      </c>
      <c r="AC55">
        <v>51.1</v>
      </c>
      <c r="AD55">
        <v>46.9</v>
      </c>
      <c r="AE55">
        <v>60.3</v>
      </c>
      <c r="AF55">
        <v>37.5</v>
      </c>
      <c r="AG55">
        <v>99</v>
      </c>
      <c r="AH55">
        <v>35.9</v>
      </c>
      <c r="AI55">
        <v>26.1</v>
      </c>
      <c r="AJ55">
        <v>18.3</v>
      </c>
      <c r="AK55">
        <v>26.8</v>
      </c>
      <c r="AL55">
        <v>38.9</v>
      </c>
      <c r="AM55">
        <v>35.1</v>
      </c>
      <c r="AN55">
        <v>60.2</v>
      </c>
      <c r="AO55">
        <v>34.700000000000003</v>
      </c>
      <c r="AP55">
        <v>59.8</v>
      </c>
      <c r="AQ55">
        <v>107</v>
      </c>
      <c r="AR55">
        <v>66.8</v>
      </c>
      <c r="AS55">
        <v>67.7</v>
      </c>
      <c r="AT55">
        <v>51.4</v>
      </c>
      <c r="AU55">
        <v>74.5</v>
      </c>
      <c r="AV55">
        <v>68.7</v>
      </c>
      <c r="AW55">
        <v>99.1</v>
      </c>
      <c r="AX55">
        <v>34.200000000000003</v>
      </c>
      <c r="AY55">
        <v>77.7</v>
      </c>
      <c r="AZ55">
        <v>86.8</v>
      </c>
      <c r="BA55">
        <v>106.2</v>
      </c>
      <c r="BB55">
        <v>49.5</v>
      </c>
      <c r="BC55">
        <v>46.3</v>
      </c>
      <c r="BD55">
        <v>56.3</v>
      </c>
      <c r="BE55">
        <v>31.9</v>
      </c>
      <c r="BF55">
        <v>78.7</v>
      </c>
      <c r="BG55">
        <v>42.5</v>
      </c>
      <c r="BH55">
        <v>39.799999999999997</v>
      </c>
      <c r="BI55">
        <v>48.5</v>
      </c>
      <c r="BJ55">
        <v>49.5</v>
      </c>
      <c r="BK55">
        <v>60.8</v>
      </c>
      <c r="BL55">
        <v>31.5</v>
      </c>
      <c r="BM55">
        <v>38.1</v>
      </c>
      <c r="BN55">
        <v>109</v>
      </c>
      <c r="BO55">
        <v>66.3</v>
      </c>
      <c r="BP55">
        <v>86.4</v>
      </c>
      <c r="BQ55">
        <v>64.400000000000006</v>
      </c>
      <c r="BR55">
        <v>38.5</v>
      </c>
      <c r="BS55">
        <v>38.4</v>
      </c>
      <c r="BT55">
        <v>120</v>
      </c>
      <c r="BU55">
        <v>37.200000000000003</v>
      </c>
      <c r="BV55">
        <v>27.1</v>
      </c>
      <c r="BW55">
        <v>25</v>
      </c>
      <c r="BX55">
        <v>48.6</v>
      </c>
      <c r="BY55">
        <v>92.7</v>
      </c>
      <c r="BZ55">
        <v>58.2</v>
      </c>
      <c r="CA55">
        <v>33</v>
      </c>
      <c r="CB55">
        <v>47.2</v>
      </c>
      <c r="CC55">
        <v>40</v>
      </c>
      <c r="CD55">
        <v>84.3</v>
      </c>
      <c r="CE55">
        <v>45.5</v>
      </c>
      <c r="CF55">
        <v>52.8</v>
      </c>
      <c r="CG55">
        <v>70</v>
      </c>
      <c r="CH55">
        <v>66.5</v>
      </c>
      <c r="CI55">
        <v>134.80000000000001</v>
      </c>
      <c r="CJ55">
        <v>117.1</v>
      </c>
      <c r="CK55">
        <v>93.7</v>
      </c>
      <c r="CL55">
        <v>20.5</v>
      </c>
      <c r="CM55">
        <v>58.9</v>
      </c>
      <c r="CN55">
        <v>15.6</v>
      </c>
      <c r="CO55">
        <v>39.6</v>
      </c>
      <c r="CP55">
        <v>26.3</v>
      </c>
      <c r="CQ55">
        <v>94.8</v>
      </c>
      <c r="CR55">
        <v>25.6</v>
      </c>
      <c r="CS55">
        <v>33.700000000000003</v>
      </c>
      <c r="CT55">
        <v>45.8</v>
      </c>
      <c r="CU55">
        <v>34.6</v>
      </c>
      <c r="CV55">
        <v>113.9</v>
      </c>
      <c r="CW55">
        <v>34.700000000000003</v>
      </c>
      <c r="CX55">
        <v>28.5</v>
      </c>
      <c r="CY55">
        <v>15.7</v>
      </c>
      <c r="CZ55">
        <v>119.6</v>
      </c>
      <c r="DA55">
        <v>41.9</v>
      </c>
      <c r="DB55">
        <v>59.2</v>
      </c>
      <c r="DC55">
        <v>51.5</v>
      </c>
      <c r="DD55">
        <v>68</v>
      </c>
      <c r="DE55">
        <v>26</v>
      </c>
      <c r="DF55">
        <v>42</v>
      </c>
      <c r="DG55">
        <v>63.3</v>
      </c>
      <c r="DH55">
        <v>39.9</v>
      </c>
      <c r="DI55">
        <v>58.5</v>
      </c>
      <c r="DJ55">
        <v>81.599999999999994</v>
      </c>
      <c r="DK55">
        <v>24</v>
      </c>
      <c r="DL55">
        <v>93.6</v>
      </c>
      <c r="DM55">
        <v>18.3</v>
      </c>
      <c r="DN55">
        <v>67</v>
      </c>
      <c r="DO55">
        <v>47.8</v>
      </c>
      <c r="DP55">
        <v>36.299999999999997</v>
      </c>
      <c r="DQ55">
        <v>76</v>
      </c>
      <c r="DR55">
        <v>52.1</v>
      </c>
      <c r="DS55">
        <v>69.8</v>
      </c>
      <c r="DT55">
        <v>30.1</v>
      </c>
      <c r="DU55">
        <v>60</v>
      </c>
      <c r="DW55" s="7">
        <f t="shared" si="0"/>
        <v>53.212096774193569</v>
      </c>
      <c r="DY55" s="11">
        <f t="shared" si="4"/>
        <v>72.176166588363671</v>
      </c>
      <c r="DZ55" s="13"/>
    </row>
    <row r="56" spans="1:130" x14ac:dyDescent="0.25">
      <c r="A56" t="s">
        <v>159</v>
      </c>
      <c r="B56">
        <v>35.200000000000003</v>
      </c>
      <c r="C56">
        <v>59.1</v>
      </c>
      <c r="D56">
        <v>37.9</v>
      </c>
      <c r="E56">
        <v>43.7</v>
      </c>
      <c r="F56">
        <v>40.700000000000003</v>
      </c>
      <c r="G56">
        <v>33.4</v>
      </c>
      <c r="H56">
        <v>32.5</v>
      </c>
      <c r="I56">
        <v>96.2</v>
      </c>
      <c r="J56">
        <v>32.299999999999997</v>
      </c>
      <c r="K56">
        <v>68.5</v>
      </c>
      <c r="L56">
        <v>16.100000000000001</v>
      </c>
      <c r="M56">
        <v>34.1</v>
      </c>
      <c r="N56">
        <v>50.2</v>
      </c>
      <c r="O56">
        <v>74.099999999999994</v>
      </c>
      <c r="P56">
        <v>35.6</v>
      </c>
      <c r="Q56">
        <v>57.1</v>
      </c>
      <c r="R56">
        <v>35.700000000000003</v>
      </c>
      <c r="S56">
        <v>17</v>
      </c>
      <c r="T56">
        <v>32.9</v>
      </c>
      <c r="U56">
        <v>11.9</v>
      </c>
      <c r="V56">
        <v>18.399999999999999</v>
      </c>
      <c r="W56">
        <v>24.5</v>
      </c>
      <c r="X56">
        <v>37.6</v>
      </c>
      <c r="Y56">
        <v>36.700000000000003</v>
      </c>
      <c r="Z56">
        <v>60.7</v>
      </c>
      <c r="AA56">
        <v>33.200000000000003</v>
      </c>
      <c r="AB56">
        <v>40.799999999999997</v>
      </c>
      <c r="AC56">
        <v>49</v>
      </c>
      <c r="AD56">
        <v>46.7</v>
      </c>
      <c r="AE56">
        <v>57.4</v>
      </c>
      <c r="AF56">
        <v>32.6</v>
      </c>
      <c r="AG56">
        <v>93.2</v>
      </c>
      <c r="AH56">
        <v>32.1</v>
      </c>
      <c r="AI56">
        <v>23.8</v>
      </c>
      <c r="AJ56">
        <v>17.600000000000001</v>
      </c>
      <c r="AK56">
        <v>23.7</v>
      </c>
      <c r="AL56">
        <v>38.299999999999997</v>
      </c>
      <c r="AM56">
        <v>34.700000000000003</v>
      </c>
      <c r="AN56">
        <v>58.7</v>
      </c>
      <c r="AO56">
        <v>29.9</v>
      </c>
      <c r="AP56">
        <v>55.8</v>
      </c>
      <c r="AQ56">
        <v>102.5</v>
      </c>
      <c r="AR56">
        <v>64.2</v>
      </c>
      <c r="AS56">
        <v>65.7</v>
      </c>
      <c r="AT56">
        <v>53.8</v>
      </c>
      <c r="AU56">
        <v>77.2</v>
      </c>
      <c r="AV56">
        <v>69.099999999999994</v>
      </c>
      <c r="AW56">
        <v>94.7</v>
      </c>
      <c r="AX56">
        <v>33</v>
      </c>
      <c r="AY56">
        <v>67.599999999999994</v>
      </c>
      <c r="AZ56">
        <v>79.3</v>
      </c>
      <c r="BA56">
        <v>96.9</v>
      </c>
      <c r="BB56">
        <v>51.5</v>
      </c>
      <c r="BC56">
        <v>44.7</v>
      </c>
      <c r="BD56">
        <v>54</v>
      </c>
      <c r="BE56">
        <v>34</v>
      </c>
      <c r="BF56">
        <v>76.099999999999994</v>
      </c>
      <c r="BG56">
        <v>43</v>
      </c>
      <c r="BH56">
        <v>41.1</v>
      </c>
      <c r="BI56">
        <v>51.2</v>
      </c>
      <c r="BJ56">
        <v>46.5</v>
      </c>
      <c r="BK56">
        <v>57.3</v>
      </c>
      <c r="BL56">
        <v>36.9</v>
      </c>
      <c r="BM56">
        <v>39.799999999999997</v>
      </c>
      <c r="BN56">
        <v>103.3</v>
      </c>
      <c r="BO56">
        <v>62.7</v>
      </c>
      <c r="BP56">
        <v>83.4</v>
      </c>
      <c r="BQ56">
        <v>61.9</v>
      </c>
      <c r="BR56">
        <v>37.299999999999997</v>
      </c>
      <c r="BS56">
        <v>41</v>
      </c>
      <c r="BT56">
        <v>118</v>
      </c>
      <c r="BU56">
        <v>39.700000000000003</v>
      </c>
      <c r="BV56">
        <v>27.9</v>
      </c>
      <c r="BW56">
        <v>24.6</v>
      </c>
      <c r="BX56">
        <v>47.1</v>
      </c>
      <c r="BY56">
        <v>90.1</v>
      </c>
      <c r="BZ56">
        <v>59.1</v>
      </c>
      <c r="CA56">
        <v>38</v>
      </c>
      <c r="CB56">
        <v>39</v>
      </c>
      <c r="CC56">
        <v>42.8</v>
      </c>
      <c r="CD56">
        <v>79.7</v>
      </c>
      <c r="CE56">
        <v>45.7</v>
      </c>
      <c r="CF56">
        <v>54.3</v>
      </c>
      <c r="CG56">
        <v>73.8</v>
      </c>
      <c r="CH56">
        <v>55.9</v>
      </c>
      <c r="CI56">
        <v>129.19999999999999</v>
      </c>
      <c r="CJ56">
        <v>116.5</v>
      </c>
      <c r="CK56">
        <v>89.9</v>
      </c>
      <c r="CL56">
        <v>26.5</v>
      </c>
      <c r="CM56">
        <v>49.4</v>
      </c>
      <c r="CN56">
        <v>18.5</v>
      </c>
      <c r="CO56">
        <v>31.4</v>
      </c>
      <c r="CP56">
        <v>26.6</v>
      </c>
      <c r="CQ56">
        <v>93.9</v>
      </c>
      <c r="CR56">
        <v>29.2</v>
      </c>
      <c r="CS56">
        <v>27.6</v>
      </c>
      <c r="CT56">
        <v>44.2</v>
      </c>
      <c r="CU56">
        <v>37</v>
      </c>
      <c r="CV56">
        <v>113.4</v>
      </c>
      <c r="CW56">
        <v>37.6</v>
      </c>
      <c r="CX56">
        <v>24.4</v>
      </c>
      <c r="CY56">
        <v>19.399999999999999</v>
      </c>
      <c r="CZ56">
        <v>115.3</v>
      </c>
      <c r="DA56">
        <v>40.799999999999997</v>
      </c>
      <c r="DB56">
        <v>57.3</v>
      </c>
      <c r="DC56">
        <v>43.8</v>
      </c>
      <c r="DD56">
        <v>64.7</v>
      </c>
      <c r="DE56">
        <v>25.3</v>
      </c>
      <c r="DF56">
        <v>41.3</v>
      </c>
      <c r="DG56">
        <v>61.1</v>
      </c>
      <c r="DH56">
        <v>39.4</v>
      </c>
      <c r="DI56">
        <v>58.2</v>
      </c>
      <c r="DJ56">
        <v>75.5</v>
      </c>
      <c r="DK56">
        <v>25.3</v>
      </c>
      <c r="DL56">
        <v>92.1</v>
      </c>
      <c r="DM56">
        <v>15.5</v>
      </c>
      <c r="DN56">
        <v>68.5</v>
      </c>
      <c r="DO56">
        <v>45.6</v>
      </c>
      <c r="DP56">
        <v>35.9</v>
      </c>
      <c r="DQ56">
        <v>77.900000000000006</v>
      </c>
      <c r="DR56">
        <v>46.1</v>
      </c>
      <c r="DS56">
        <v>64.3</v>
      </c>
      <c r="DT56">
        <v>27.2</v>
      </c>
      <c r="DU56">
        <v>65.2</v>
      </c>
      <c r="DW56" s="7">
        <f t="shared" si="0"/>
        <v>51.580645161290313</v>
      </c>
      <c r="DY56" s="11">
        <f t="shared" si="4"/>
        <v>74.459036898061328</v>
      </c>
      <c r="DZ56" s="13"/>
    </row>
    <row r="57" spans="1:130" x14ac:dyDescent="0.25">
      <c r="A57" t="s">
        <v>160</v>
      </c>
      <c r="B57">
        <v>18.399999999999999</v>
      </c>
      <c r="C57">
        <v>47</v>
      </c>
      <c r="D57">
        <v>16.7</v>
      </c>
      <c r="E57">
        <v>35.5</v>
      </c>
      <c r="F57">
        <v>15.7</v>
      </c>
      <c r="G57">
        <v>27.4</v>
      </c>
      <c r="H57">
        <v>24.4</v>
      </c>
      <c r="I57">
        <v>89.9</v>
      </c>
      <c r="J57">
        <v>23.6</v>
      </c>
      <c r="K57">
        <v>66.599999999999994</v>
      </c>
      <c r="L57">
        <v>5.6</v>
      </c>
      <c r="M57">
        <v>20.8</v>
      </c>
      <c r="N57">
        <v>35.200000000000003</v>
      </c>
      <c r="O57">
        <v>66.5</v>
      </c>
      <c r="P57">
        <v>32</v>
      </c>
      <c r="Q57">
        <v>39.1</v>
      </c>
      <c r="R57">
        <v>22.5</v>
      </c>
      <c r="S57">
        <v>6.7</v>
      </c>
      <c r="T57">
        <v>23.6</v>
      </c>
      <c r="U57">
        <v>2.7</v>
      </c>
      <c r="V57">
        <v>3.6</v>
      </c>
      <c r="W57">
        <v>6</v>
      </c>
      <c r="X57">
        <v>31.9</v>
      </c>
      <c r="Y57">
        <v>32.799999999999997</v>
      </c>
      <c r="Z57">
        <v>55.6</v>
      </c>
      <c r="AA57">
        <v>25.4</v>
      </c>
      <c r="AB57">
        <v>32.799999999999997</v>
      </c>
      <c r="AC57">
        <v>36.299999999999997</v>
      </c>
      <c r="AD57">
        <v>38.9</v>
      </c>
      <c r="AE57">
        <v>48.6</v>
      </c>
      <c r="AF57">
        <v>28.9</v>
      </c>
      <c r="AG57">
        <v>82.6</v>
      </c>
      <c r="AH57">
        <v>24.8</v>
      </c>
      <c r="AI57">
        <v>7.5</v>
      </c>
      <c r="AJ57">
        <v>8.6</v>
      </c>
      <c r="AK57">
        <v>18.3</v>
      </c>
      <c r="AL57">
        <v>20.5</v>
      </c>
      <c r="AM57">
        <v>24.4</v>
      </c>
      <c r="AN57">
        <v>37.6</v>
      </c>
      <c r="AO57">
        <v>21.5</v>
      </c>
      <c r="AP57">
        <v>46.7</v>
      </c>
      <c r="AQ57">
        <v>95.7</v>
      </c>
      <c r="AR57">
        <v>47.1</v>
      </c>
      <c r="AS57">
        <v>53.5</v>
      </c>
      <c r="AT57">
        <v>34.6</v>
      </c>
      <c r="AU57">
        <v>63.1</v>
      </c>
      <c r="AV57">
        <v>57</v>
      </c>
      <c r="AW57">
        <v>81.3</v>
      </c>
      <c r="AX57">
        <v>22</v>
      </c>
      <c r="AY57">
        <v>51.4</v>
      </c>
      <c r="AZ57">
        <v>62.4</v>
      </c>
      <c r="BA57">
        <v>80.7</v>
      </c>
      <c r="BB57">
        <v>30.9</v>
      </c>
      <c r="BC57">
        <v>29.4</v>
      </c>
      <c r="BD57">
        <v>40</v>
      </c>
      <c r="BE57">
        <v>20.100000000000001</v>
      </c>
      <c r="BF57">
        <v>61.8</v>
      </c>
      <c r="BG57">
        <v>40.299999999999997</v>
      </c>
      <c r="BH57">
        <v>35.299999999999997</v>
      </c>
      <c r="BI57">
        <v>44.9</v>
      </c>
      <c r="BJ57">
        <v>28.4</v>
      </c>
      <c r="BK57">
        <v>37</v>
      </c>
      <c r="BL57">
        <v>11.2</v>
      </c>
      <c r="BM57">
        <v>19.8</v>
      </c>
      <c r="BN57">
        <v>73.900000000000006</v>
      </c>
      <c r="BO57">
        <v>43.9</v>
      </c>
      <c r="BP57">
        <v>67.900000000000006</v>
      </c>
      <c r="BQ57">
        <v>35.1</v>
      </c>
      <c r="BR57">
        <v>37.299999999999997</v>
      </c>
      <c r="BS57">
        <v>15.7</v>
      </c>
      <c r="BT57">
        <v>94.8</v>
      </c>
      <c r="BU57">
        <v>28.2</v>
      </c>
      <c r="BV57">
        <v>26</v>
      </c>
      <c r="BW57">
        <v>19.3</v>
      </c>
      <c r="BX57">
        <v>33.799999999999997</v>
      </c>
      <c r="BY57">
        <v>79.7</v>
      </c>
      <c r="BZ57">
        <v>38.200000000000003</v>
      </c>
      <c r="CA57">
        <v>14.2</v>
      </c>
      <c r="CB57">
        <v>26.4</v>
      </c>
      <c r="CC57">
        <v>21.7</v>
      </c>
      <c r="CD57">
        <v>63.2</v>
      </c>
      <c r="CE57">
        <v>28.5</v>
      </c>
      <c r="CF57">
        <v>38.700000000000003</v>
      </c>
      <c r="CG57">
        <v>45.3</v>
      </c>
      <c r="CH57">
        <v>41.1</v>
      </c>
      <c r="CI57">
        <v>109</v>
      </c>
      <c r="CJ57">
        <v>88.1</v>
      </c>
      <c r="CK57">
        <v>68.099999999999994</v>
      </c>
      <c r="CL57">
        <v>9.6999999999999993</v>
      </c>
      <c r="CM57">
        <v>44.1</v>
      </c>
      <c r="CN57">
        <v>4.8</v>
      </c>
      <c r="CO57">
        <v>22.5</v>
      </c>
      <c r="CP57">
        <v>20.3</v>
      </c>
      <c r="CQ57">
        <v>87.4</v>
      </c>
      <c r="CR57">
        <v>20.100000000000001</v>
      </c>
      <c r="CS57">
        <v>22.6</v>
      </c>
      <c r="CT57">
        <v>23.2</v>
      </c>
      <c r="CU57">
        <v>19.2</v>
      </c>
      <c r="CV57">
        <v>100.4</v>
      </c>
      <c r="CW57">
        <v>16.600000000000001</v>
      </c>
      <c r="CX57">
        <v>14.4</v>
      </c>
      <c r="CY57">
        <v>6.8</v>
      </c>
      <c r="CZ57">
        <v>107.4</v>
      </c>
      <c r="DA57">
        <v>31.4</v>
      </c>
      <c r="DB57">
        <v>47.7</v>
      </c>
      <c r="DC57">
        <v>30.8</v>
      </c>
      <c r="DD57">
        <v>47.2</v>
      </c>
      <c r="DE57">
        <v>16.100000000000001</v>
      </c>
      <c r="DF57">
        <v>25.6</v>
      </c>
      <c r="DG57">
        <v>39.200000000000003</v>
      </c>
      <c r="DH57">
        <v>29.8</v>
      </c>
      <c r="DI57">
        <v>39.200000000000003</v>
      </c>
      <c r="DJ57">
        <v>67.8</v>
      </c>
      <c r="DK57">
        <v>15.2</v>
      </c>
      <c r="DL57">
        <v>85.9</v>
      </c>
      <c r="DM57">
        <v>7.6</v>
      </c>
      <c r="DN57">
        <v>53.1</v>
      </c>
      <c r="DO57">
        <v>39.700000000000003</v>
      </c>
      <c r="DP57">
        <v>23.9</v>
      </c>
      <c r="DQ57">
        <v>62.8</v>
      </c>
      <c r="DR57">
        <v>31.6</v>
      </c>
      <c r="DS57">
        <v>52.8</v>
      </c>
      <c r="DT57">
        <v>17.5</v>
      </c>
      <c r="DU57">
        <v>38.799999999999997</v>
      </c>
      <c r="DW57" s="7">
        <f t="shared" si="0"/>
        <v>38.40645161290324</v>
      </c>
      <c r="DY57" s="11">
        <f t="shared" si="4"/>
        <v>100</v>
      </c>
      <c r="DZ57" s="13"/>
    </row>
    <row r="58" spans="1:130" s="4" customFormat="1" x14ac:dyDescent="0.25">
      <c r="DW58" s="9"/>
      <c r="DY58" s="12"/>
      <c r="DZ58" s="19"/>
    </row>
    <row r="59" spans="1:130" x14ac:dyDescent="0.25">
      <c r="DW59" s="7"/>
      <c r="DY59" s="11"/>
      <c r="DZ59" s="13"/>
    </row>
    <row r="60" spans="1:130" x14ac:dyDescent="0.25">
      <c r="A60" s="1" t="s">
        <v>181</v>
      </c>
      <c r="DW60" s="7"/>
      <c r="DY60" s="11"/>
      <c r="DZ60" s="13"/>
    </row>
    <row r="61" spans="1:130" x14ac:dyDescent="0.25">
      <c r="DW61" s="7"/>
      <c r="DY61" s="11"/>
      <c r="DZ61" s="13"/>
    </row>
    <row r="62" spans="1:130" x14ac:dyDescent="0.25">
      <c r="A62" t="s">
        <v>155</v>
      </c>
      <c r="B62">
        <v>1564.8</v>
      </c>
      <c r="C62">
        <v>982.1</v>
      </c>
      <c r="D62">
        <v>1175.5</v>
      </c>
      <c r="E62">
        <v>853.4</v>
      </c>
      <c r="F62">
        <v>388.9</v>
      </c>
      <c r="G62">
        <v>580.20000000000005</v>
      </c>
      <c r="H62">
        <v>353.5</v>
      </c>
      <c r="I62">
        <v>595</v>
      </c>
      <c r="J62">
        <v>1143.2</v>
      </c>
      <c r="K62">
        <v>1584.2</v>
      </c>
      <c r="L62">
        <v>504.2</v>
      </c>
      <c r="M62">
        <v>194.4</v>
      </c>
      <c r="N62">
        <v>423.4</v>
      </c>
      <c r="O62">
        <v>589.1</v>
      </c>
      <c r="P62">
        <v>242.5</v>
      </c>
      <c r="Q62">
        <v>645.20000000000005</v>
      </c>
      <c r="R62">
        <v>955</v>
      </c>
      <c r="S62">
        <v>515.20000000000005</v>
      </c>
      <c r="T62">
        <v>820.7</v>
      </c>
      <c r="U62">
        <v>909.8</v>
      </c>
      <c r="V62">
        <v>199.6</v>
      </c>
      <c r="W62">
        <v>283.8</v>
      </c>
      <c r="X62">
        <v>132.1</v>
      </c>
      <c r="Y62">
        <v>134.4</v>
      </c>
      <c r="Z62">
        <v>213.6</v>
      </c>
      <c r="AA62">
        <v>228.1</v>
      </c>
      <c r="AB62">
        <v>128.30000000000001</v>
      </c>
      <c r="AC62">
        <v>359</v>
      </c>
      <c r="AD62">
        <v>521.9</v>
      </c>
      <c r="AE62">
        <v>354.1</v>
      </c>
      <c r="AF62">
        <v>291.39999999999998</v>
      </c>
      <c r="AG62">
        <v>653.1</v>
      </c>
      <c r="AH62">
        <v>1305.7</v>
      </c>
      <c r="AI62">
        <v>635.29999999999995</v>
      </c>
      <c r="AJ62">
        <v>799.7</v>
      </c>
      <c r="AK62">
        <v>423.6</v>
      </c>
      <c r="AL62">
        <v>730</v>
      </c>
      <c r="AM62">
        <v>788</v>
      </c>
      <c r="AN62">
        <v>883.6</v>
      </c>
      <c r="AO62">
        <v>1304.5</v>
      </c>
      <c r="AP62">
        <v>852.4</v>
      </c>
      <c r="AQ62">
        <v>836.3</v>
      </c>
      <c r="AR62">
        <v>551.29999999999995</v>
      </c>
      <c r="AS62">
        <v>1166.9000000000001</v>
      </c>
      <c r="AT62">
        <v>579.4</v>
      </c>
      <c r="AU62">
        <v>851</v>
      </c>
      <c r="AV62">
        <v>849.9</v>
      </c>
      <c r="AW62">
        <v>939.4</v>
      </c>
      <c r="AX62">
        <v>235.8</v>
      </c>
      <c r="AY62">
        <v>621.4</v>
      </c>
      <c r="AZ62">
        <v>497</v>
      </c>
      <c r="BA62">
        <v>631.6</v>
      </c>
      <c r="BB62">
        <v>629.79999999999995</v>
      </c>
      <c r="BC62">
        <v>364.8</v>
      </c>
      <c r="BD62">
        <v>759.7</v>
      </c>
      <c r="BE62">
        <v>463.9</v>
      </c>
      <c r="BF62">
        <v>488.3</v>
      </c>
      <c r="BG62">
        <v>178.7</v>
      </c>
      <c r="BH62">
        <v>274.60000000000002</v>
      </c>
      <c r="BI62">
        <v>415.7</v>
      </c>
      <c r="BJ62">
        <v>422</v>
      </c>
      <c r="BK62">
        <v>729.7</v>
      </c>
      <c r="BL62">
        <v>520.9</v>
      </c>
      <c r="BM62">
        <v>437.7</v>
      </c>
      <c r="BN62">
        <v>977.3</v>
      </c>
      <c r="BO62">
        <v>574.4</v>
      </c>
      <c r="BP62">
        <v>777.4</v>
      </c>
      <c r="BQ62">
        <v>539.29999999999995</v>
      </c>
      <c r="BR62">
        <v>186.6</v>
      </c>
      <c r="BS62">
        <v>343.9</v>
      </c>
      <c r="BT62">
        <v>729.9</v>
      </c>
      <c r="BU62">
        <v>272.3</v>
      </c>
      <c r="BV62">
        <v>255.6</v>
      </c>
      <c r="BW62">
        <v>356.3</v>
      </c>
      <c r="BX62">
        <v>538.4</v>
      </c>
      <c r="BY62">
        <v>704.1</v>
      </c>
      <c r="BZ62">
        <v>751.3</v>
      </c>
      <c r="CA62">
        <v>516.29999999999995</v>
      </c>
      <c r="CB62">
        <v>772.2</v>
      </c>
      <c r="CC62">
        <v>467.2</v>
      </c>
      <c r="CD62">
        <v>1009.7</v>
      </c>
      <c r="CE62">
        <v>815.8</v>
      </c>
      <c r="CF62">
        <v>332.6</v>
      </c>
      <c r="CG62">
        <v>728.5</v>
      </c>
      <c r="CH62">
        <v>968.6</v>
      </c>
      <c r="CI62">
        <v>860.2</v>
      </c>
      <c r="CJ62">
        <v>776.8</v>
      </c>
      <c r="CK62">
        <v>1178.9000000000001</v>
      </c>
      <c r="CL62">
        <v>453.6</v>
      </c>
      <c r="CM62">
        <v>1068.5</v>
      </c>
      <c r="CN62">
        <v>629.9</v>
      </c>
      <c r="CO62">
        <v>841.3</v>
      </c>
      <c r="CP62">
        <v>304.8</v>
      </c>
      <c r="CQ62">
        <v>659.3</v>
      </c>
      <c r="CR62">
        <v>299.2</v>
      </c>
      <c r="CS62">
        <v>265.39999999999998</v>
      </c>
      <c r="CT62">
        <v>485.4</v>
      </c>
      <c r="CU62">
        <v>310.10000000000002</v>
      </c>
      <c r="CV62">
        <v>737.8</v>
      </c>
      <c r="CW62">
        <v>365.1</v>
      </c>
      <c r="CX62">
        <v>605.1</v>
      </c>
      <c r="CY62">
        <v>390.3</v>
      </c>
      <c r="CZ62">
        <v>962</v>
      </c>
      <c r="DA62">
        <v>629.9</v>
      </c>
      <c r="DB62">
        <v>1237.3</v>
      </c>
      <c r="DC62">
        <v>910.8</v>
      </c>
      <c r="DD62">
        <v>1682.2</v>
      </c>
      <c r="DE62">
        <v>869.5</v>
      </c>
      <c r="DF62">
        <v>1451.3</v>
      </c>
      <c r="DG62">
        <v>1866.5</v>
      </c>
      <c r="DH62">
        <v>1188.2</v>
      </c>
      <c r="DI62">
        <v>1799.2</v>
      </c>
      <c r="DJ62">
        <v>755.4</v>
      </c>
      <c r="DK62">
        <v>240.4</v>
      </c>
      <c r="DL62">
        <v>716.1</v>
      </c>
      <c r="DM62">
        <v>557.20000000000005</v>
      </c>
      <c r="DN62">
        <v>589</v>
      </c>
      <c r="DO62">
        <v>605.70000000000005</v>
      </c>
      <c r="DP62">
        <v>425</v>
      </c>
      <c r="DQ62">
        <v>541.20000000000005</v>
      </c>
      <c r="DR62">
        <v>1325.5</v>
      </c>
      <c r="DS62">
        <v>1727.9</v>
      </c>
      <c r="DT62">
        <v>1178.2</v>
      </c>
      <c r="DU62">
        <v>1995.6</v>
      </c>
      <c r="DW62" s="7">
        <f t="shared" si="0"/>
        <v>691.86935483870968</v>
      </c>
      <c r="DY62" s="11">
        <f>($DW$67/DW62)*100</f>
        <v>32.135005909655682</v>
      </c>
      <c r="DZ62" s="13">
        <f>0.25*DY62+0.75*DY72</f>
        <v>34.442936123842735</v>
      </c>
    </row>
    <row r="63" spans="1:130" x14ac:dyDescent="0.25">
      <c r="A63" t="s">
        <v>156</v>
      </c>
      <c r="B63">
        <v>947.3</v>
      </c>
      <c r="C63">
        <v>769.2</v>
      </c>
      <c r="D63">
        <v>547.9</v>
      </c>
      <c r="E63">
        <v>655.9</v>
      </c>
      <c r="F63">
        <v>335.1</v>
      </c>
      <c r="G63">
        <v>395.2</v>
      </c>
      <c r="H63">
        <v>259.3</v>
      </c>
      <c r="I63">
        <v>528.4</v>
      </c>
      <c r="J63">
        <v>625.4</v>
      </c>
      <c r="K63">
        <v>910.5</v>
      </c>
      <c r="L63">
        <v>373.8</v>
      </c>
      <c r="M63">
        <v>142.30000000000001</v>
      </c>
      <c r="N63">
        <v>296.39999999999998</v>
      </c>
      <c r="O63">
        <v>494.1</v>
      </c>
      <c r="P63">
        <v>174.4</v>
      </c>
      <c r="Q63">
        <v>391.8</v>
      </c>
      <c r="R63">
        <v>719.4</v>
      </c>
      <c r="S63">
        <v>309.7</v>
      </c>
      <c r="T63">
        <v>510.4</v>
      </c>
      <c r="U63">
        <v>430.1</v>
      </c>
      <c r="V63">
        <v>113</v>
      </c>
      <c r="W63">
        <v>154.30000000000001</v>
      </c>
      <c r="X63">
        <v>63.3</v>
      </c>
      <c r="Y63">
        <v>60.1</v>
      </c>
      <c r="Z63">
        <v>174</v>
      </c>
      <c r="AA63">
        <v>159</v>
      </c>
      <c r="AB63">
        <v>110.8</v>
      </c>
      <c r="AC63">
        <v>236.9</v>
      </c>
      <c r="AD63">
        <v>343.5</v>
      </c>
      <c r="AE63">
        <v>274.8</v>
      </c>
      <c r="AF63">
        <v>175.5</v>
      </c>
      <c r="AG63">
        <v>486.1</v>
      </c>
      <c r="AH63">
        <v>873.4</v>
      </c>
      <c r="AI63">
        <v>477.7</v>
      </c>
      <c r="AJ63">
        <v>589.20000000000005</v>
      </c>
      <c r="AK63">
        <v>270.60000000000002</v>
      </c>
      <c r="AL63">
        <v>579.79999999999995</v>
      </c>
      <c r="AM63">
        <v>612.79999999999995</v>
      </c>
      <c r="AN63">
        <v>689.8</v>
      </c>
      <c r="AO63">
        <v>802.8</v>
      </c>
      <c r="AP63">
        <v>632.4</v>
      </c>
      <c r="AQ63">
        <v>695.5</v>
      </c>
      <c r="AR63">
        <v>445.2</v>
      </c>
      <c r="AS63">
        <v>862.8</v>
      </c>
      <c r="AT63">
        <v>447.3</v>
      </c>
      <c r="AU63">
        <v>690.5</v>
      </c>
      <c r="AV63">
        <v>639.5</v>
      </c>
      <c r="AW63">
        <v>841.6</v>
      </c>
      <c r="AX63">
        <v>222.8</v>
      </c>
      <c r="AY63">
        <v>520.9</v>
      </c>
      <c r="AZ63">
        <v>440.3</v>
      </c>
      <c r="BA63">
        <v>562.79999999999995</v>
      </c>
      <c r="BB63">
        <v>492.9</v>
      </c>
      <c r="BC63">
        <v>321.39999999999998</v>
      </c>
      <c r="BD63">
        <v>635.5</v>
      </c>
      <c r="BE63">
        <v>346.1</v>
      </c>
      <c r="BF63">
        <v>459.1</v>
      </c>
      <c r="BG63">
        <v>148.19999999999999</v>
      </c>
      <c r="BH63">
        <v>247.9</v>
      </c>
      <c r="BI63">
        <v>380.8</v>
      </c>
      <c r="BJ63">
        <v>344.3</v>
      </c>
      <c r="BK63">
        <v>596.70000000000005</v>
      </c>
      <c r="BL63">
        <v>344.9</v>
      </c>
      <c r="BM63">
        <v>337.6</v>
      </c>
      <c r="BN63">
        <v>722.2</v>
      </c>
      <c r="BO63">
        <v>473.8</v>
      </c>
      <c r="BP63">
        <v>666.9</v>
      </c>
      <c r="BQ63">
        <v>408.9</v>
      </c>
      <c r="BR63">
        <v>147.30000000000001</v>
      </c>
      <c r="BS63">
        <v>252.3</v>
      </c>
      <c r="BT63">
        <v>643.6</v>
      </c>
      <c r="BU63">
        <v>219.4</v>
      </c>
      <c r="BV63">
        <v>178.5</v>
      </c>
      <c r="BW63">
        <v>232.2</v>
      </c>
      <c r="BX63">
        <v>393.2</v>
      </c>
      <c r="BY63">
        <v>618.29999999999995</v>
      </c>
      <c r="BZ63">
        <v>449.6</v>
      </c>
      <c r="CA63">
        <v>297.3</v>
      </c>
      <c r="CB63">
        <v>476.5</v>
      </c>
      <c r="CC63">
        <v>320.2</v>
      </c>
      <c r="CD63">
        <v>755.4</v>
      </c>
      <c r="CE63">
        <v>399</v>
      </c>
      <c r="CF63">
        <v>260.3</v>
      </c>
      <c r="CG63">
        <v>563.70000000000005</v>
      </c>
      <c r="CH63">
        <v>739.9</v>
      </c>
      <c r="CI63">
        <v>711.7</v>
      </c>
      <c r="CJ63">
        <v>616.79999999999995</v>
      </c>
      <c r="CK63">
        <v>910.5</v>
      </c>
      <c r="CL63">
        <v>359.7</v>
      </c>
      <c r="CM63">
        <v>833.2</v>
      </c>
      <c r="CN63">
        <v>463.5</v>
      </c>
      <c r="CO63">
        <v>584.4</v>
      </c>
      <c r="CP63">
        <v>250.2</v>
      </c>
      <c r="CQ63">
        <v>593.70000000000005</v>
      </c>
      <c r="CR63">
        <v>238.9</v>
      </c>
      <c r="CS63">
        <v>233.1</v>
      </c>
      <c r="CT63">
        <v>372.4</v>
      </c>
      <c r="CU63">
        <v>255.5</v>
      </c>
      <c r="CV63">
        <v>647.29999999999995</v>
      </c>
      <c r="CW63">
        <v>270.39999999999998</v>
      </c>
      <c r="CX63">
        <v>330.1</v>
      </c>
      <c r="CY63">
        <v>255.3</v>
      </c>
      <c r="CZ63">
        <v>769.7</v>
      </c>
      <c r="DA63">
        <v>521.79999999999995</v>
      </c>
      <c r="DB63">
        <v>869.9</v>
      </c>
      <c r="DC63">
        <v>699.4</v>
      </c>
      <c r="DD63">
        <v>995.5</v>
      </c>
      <c r="DE63">
        <v>374.4</v>
      </c>
      <c r="DF63">
        <v>831.3</v>
      </c>
      <c r="DG63">
        <v>1095.9000000000001</v>
      </c>
      <c r="DH63">
        <v>757.3</v>
      </c>
      <c r="DI63">
        <v>1041.0999999999999</v>
      </c>
      <c r="DJ63">
        <v>598.20000000000005</v>
      </c>
      <c r="DK63">
        <v>167</v>
      </c>
      <c r="DL63">
        <v>622.70000000000005</v>
      </c>
      <c r="DM63">
        <v>307.39999999999998</v>
      </c>
      <c r="DN63">
        <v>471.7</v>
      </c>
      <c r="DO63">
        <v>356.2</v>
      </c>
      <c r="DP63">
        <v>250.2</v>
      </c>
      <c r="DQ63">
        <v>418.5</v>
      </c>
      <c r="DR63">
        <v>1003.4</v>
      </c>
      <c r="DS63">
        <v>1097.5999999999999</v>
      </c>
      <c r="DT63">
        <v>759.7</v>
      </c>
      <c r="DU63">
        <v>1093.3</v>
      </c>
      <c r="DW63" s="7">
        <f t="shared" si="0"/>
        <v>491.68064516129027</v>
      </c>
      <c r="DY63" s="11">
        <f t="shared" ref="DY63:DY67" si="5">($DW$67/DW63)*100</f>
        <v>45.218834675011962</v>
      </c>
      <c r="DZ63" s="13">
        <f t="shared" ref="DZ63:DZ67" si="6">0.25*DY63+0.75*DY73</f>
        <v>48.880824775394416</v>
      </c>
    </row>
    <row r="64" spans="1:130" x14ac:dyDescent="0.25">
      <c r="A64" t="s">
        <v>157</v>
      </c>
      <c r="B64">
        <v>375.6</v>
      </c>
      <c r="C64">
        <v>346.6</v>
      </c>
      <c r="D64">
        <v>166.9</v>
      </c>
      <c r="E64">
        <v>187.1</v>
      </c>
      <c r="F64">
        <v>143.80000000000001</v>
      </c>
      <c r="G64">
        <v>169.1</v>
      </c>
      <c r="H64">
        <v>145.5</v>
      </c>
      <c r="I64">
        <v>449.1</v>
      </c>
      <c r="J64">
        <v>232.4</v>
      </c>
      <c r="K64">
        <v>431.5</v>
      </c>
      <c r="L64">
        <v>191.7</v>
      </c>
      <c r="M64">
        <v>78.7</v>
      </c>
      <c r="N64">
        <v>147</v>
      </c>
      <c r="O64">
        <v>331.8</v>
      </c>
      <c r="P64">
        <v>60.1</v>
      </c>
      <c r="Q64">
        <v>194.4</v>
      </c>
      <c r="R64">
        <v>395.9</v>
      </c>
      <c r="S64">
        <v>128.19999999999999</v>
      </c>
      <c r="T64">
        <v>232.5</v>
      </c>
      <c r="U64">
        <v>93.6</v>
      </c>
      <c r="V64">
        <v>39.799999999999997</v>
      </c>
      <c r="W64">
        <v>53.7</v>
      </c>
      <c r="X64">
        <v>28.2</v>
      </c>
      <c r="Y64">
        <v>27.2</v>
      </c>
      <c r="Z64">
        <v>36.299999999999997</v>
      </c>
      <c r="AA64">
        <v>54.7</v>
      </c>
      <c r="AB64">
        <v>33</v>
      </c>
      <c r="AC64">
        <v>102.5</v>
      </c>
      <c r="AD64">
        <v>174</v>
      </c>
      <c r="AE64">
        <v>195.4</v>
      </c>
      <c r="AF64">
        <v>99.7</v>
      </c>
      <c r="AG64">
        <v>342.7</v>
      </c>
      <c r="AH64">
        <v>670.2</v>
      </c>
      <c r="AI64">
        <v>125.2</v>
      </c>
      <c r="AJ64">
        <v>356.5</v>
      </c>
      <c r="AK64">
        <v>96.3</v>
      </c>
      <c r="AL64">
        <v>412.1</v>
      </c>
      <c r="AM64">
        <v>484.8</v>
      </c>
      <c r="AN64">
        <v>350.3</v>
      </c>
      <c r="AO64">
        <v>440.2</v>
      </c>
      <c r="AP64">
        <v>462.8</v>
      </c>
      <c r="AQ64">
        <v>561.4</v>
      </c>
      <c r="AR64">
        <v>328.1</v>
      </c>
      <c r="AS64">
        <v>580.9</v>
      </c>
      <c r="AT64">
        <v>255.2</v>
      </c>
      <c r="AU64">
        <v>445.6</v>
      </c>
      <c r="AV64">
        <v>407.9</v>
      </c>
      <c r="AW64">
        <v>565.6</v>
      </c>
      <c r="AX64">
        <v>101.6</v>
      </c>
      <c r="AY64">
        <v>389.5</v>
      </c>
      <c r="AZ64">
        <v>276.7</v>
      </c>
      <c r="BA64">
        <v>443.7</v>
      </c>
      <c r="BB64">
        <v>258.10000000000002</v>
      </c>
      <c r="BC64">
        <v>199.4</v>
      </c>
      <c r="BD64">
        <v>319</v>
      </c>
      <c r="BE64">
        <v>158.1</v>
      </c>
      <c r="BF64">
        <v>355.8</v>
      </c>
      <c r="BG64">
        <v>84</v>
      </c>
      <c r="BH64">
        <v>143.9</v>
      </c>
      <c r="BI64">
        <v>154.4</v>
      </c>
      <c r="BJ64">
        <v>245.8</v>
      </c>
      <c r="BK64">
        <v>374.5</v>
      </c>
      <c r="BL64">
        <v>164.5</v>
      </c>
      <c r="BM64">
        <v>181.6</v>
      </c>
      <c r="BN64">
        <v>480.4</v>
      </c>
      <c r="BO64">
        <v>338.8</v>
      </c>
      <c r="BP64">
        <v>557.9</v>
      </c>
      <c r="BQ64">
        <v>235.6</v>
      </c>
      <c r="BR64">
        <v>85.1</v>
      </c>
      <c r="BS64">
        <v>83.5</v>
      </c>
      <c r="BT64">
        <v>495.9</v>
      </c>
      <c r="BU64">
        <v>78.400000000000006</v>
      </c>
      <c r="BV64">
        <v>102.6</v>
      </c>
      <c r="BW64">
        <v>81.400000000000006</v>
      </c>
      <c r="BX64">
        <v>239.8</v>
      </c>
      <c r="BY64">
        <v>521.79999999999995</v>
      </c>
      <c r="BZ64">
        <v>207.3</v>
      </c>
      <c r="CA64">
        <v>80.099999999999994</v>
      </c>
      <c r="CB64">
        <v>161.19999999999999</v>
      </c>
      <c r="CC64">
        <v>168.7</v>
      </c>
      <c r="CD64">
        <v>599.5</v>
      </c>
      <c r="CE64">
        <v>174.5</v>
      </c>
      <c r="CF64">
        <v>131.4</v>
      </c>
      <c r="CG64">
        <v>291</v>
      </c>
      <c r="CH64">
        <v>498.4</v>
      </c>
      <c r="CI64">
        <v>481.5</v>
      </c>
      <c r="CJ64">
        <v>440.2</v>
      </c>
      <c r="CK64">
        <v>564.79999999999995</v>
      </c>
      <c r="CL64">
        <v>79.7</v>
      </c>
      <c r="CM64">
        <v>516.70000000000005</v>
      </c>
      <c r="CN64">
        <v>137.80000000000001</v>
      </c>
      <c r="CO64">
        <v>327.5</v>
      </c>
      <c r="CP64">
        <v>143.19999999999999</v>
      </c>
      <c r="CQ64">
        <v>515.6</v>
      </c>
      <c r="CR64">
        <v>126.5</v>
      </c>
      <c r="CS64">
        <v>149.19999999999999</v>
      </c>
      <c r="CT64">
        <v>181.6</v>
      </c>
      <c r="CU64">
        <v>153.4</v>
      </c>
      <c r="CV64">
        <v>499.4</v>
      </c>
      <c r="CW64">
        <v>119.1</v>
      </c>
      <c r="CX64">
        <v>169.5</v>
      </c>
      <c r="CY64">
        <v>107.7</v>
      </c>
      <c r="CZ64">
        <v>661.9</v>
      </c>
      <c r="DA64">
        <v>289.3</v>
      </c>
      <c r="DB64">
        <v>660.2</v>
      </c>
      <c r="DC64">
        <v>568.29999999999995</v>
      </c>
      <c r="DD64">
        <v>662.5</v>
      </c>
      <c r="DE64">
        <v>139.4</v>
      </c>
      <c r="DF64">
        <v>529.70000000000005</v>
      </c>
      <c r="DG64">
        <v>719.1</v>
      </c>
      <c r="DH64">
        <v>531.1</v>
      </c>
      <c r="DI64">
        <v>667.9</v>
      </c>
      <c r="DJ64">
        <v>393.6</v>
      </c>
      <c r="DK64">
        <v>99.1</v>
      </c>
      <c r="DL64">
        <v>492.6</v>
      </c>
      <c r="DM64">
        <v>77.599999999999994</v>
      </c>
      <c r="DN64">
        <v>326.89999999999998</v>
      </c>
      <c r="DO64">
        <v>208</v>
      </c>
      <c r="DP64">
        <v>178.6</v>
      </c>
      <c r="DQ64">
        <v>337.9</v>
      </c>
      <c r="DR64">
        <v>706.1</v>
      </c>
      <c r="DS64">
        <v>709</v>
      </c>
      <c r="DT64">
        <v>445.9</v>
      </c>
      <c r="DU64">
        <v>776.6</v>
      </c>
      <c r="DW64" s="7">
        <f t="shared" si="0"/>
        <v>295.08387096774197</v>
      </c>
      <c r="DY64" s="11">
        <f t="shared" si="5"/>
        <v>75.345445799991211</v>
      </c>
      <c r="DZ64" s="13">
        <f t="shared" si="6"/>
        <v>67.377580915802241</v>
      </c>
    </row>
    <row r="65" spans="1:130" x14ac:dyDescent="0.25">
      <c r="A65" t="s">
        <v>158</v>
      </c>
      <c r="B65">
        <v>291.5</v>
      </c>
      <c r="C65">
        <v>325.5</v>
      </c>
      <c r="D65">
        <v>135.1</v>
      </c>
      <c r="E65">
        <v>161.1</v>
      </c>
      <c r="F65">
        <v>61</v>
      </c>
      <c r="G65">
        <v>138.5</v>
      </c>
      <c r="H65">
        <v>95.5</v>
      </c>
      <c r="I65">
        <v>434.2</v>
      </c>
      <c r="J65">
        <v>169.7</v>
      </c>
      <c r="K65">
        <v>390.9</v>
      </c>
      <c r="L65">
        <v>148.1</v>
      </c>
      <c r="M65">
        <v>39.1</v>
      </c>
      <c r="N65">
        <v>132.9</v>
      </c>
      <c r="O65">
        <v>325.10000000000002</v>
      </c>
      <c r="P65">
        <v>48.1</v>
      </c>
      <c r="Q65">
        <v>191</v>
      </c>
      <c r="R65">
        <v>144.9</v>
      </c>
      <c r="S65">
        <v>54.9</v>
      </c>
      <c r="T65">
        <v>128.9</v>
      </c>
      <c r="U65">
        <v>29.7</v>
      </c>
      <c r="V65">
        <v>12.8</v>
      </c>
      <c r="W65">
        <v>22.1</v>
      </c>
      <c r="X65">
        <v>5.2</v>
      </c>
      <c r="Y65">
        <v>9.1999999999999993</v>
      </c>
      <c r="Z65">
        <v>30.9</v>
      </c>
      <c r="AA65">
        <v>49.6</v>
      </c>
      <c r="AB65">
        <v>25.9</v>
      </c>
      <c r="AC65">
        <v>65.7</v>
      </c>
      <c r="AD65">
        <v>134.9</v>
      </c>
      <c r="AE65">
        <v>174.8</v>
      </c>
      <c r="AF65">
        <v>88.2</v>
      </c>
      <c r="AG65">
        <v>307.5</v>
      </c>
      <c r="AH65">
        <v>477</v>
      </c>
      <c r="AI65">
        <v>68.8</v>
      </c>
      <c r="AJ65">
        <v>282.60000000000002</v>
      </c>
      <c r="AK65">
        <v>48</v>
      </c>
      <c r="AL65">
        <v>308.7</v>
      </c>
      <c r="AM65">
        <v>380.7</v>
      </c>
      <c r="AN65">
        <v>237.9</v>
      </c>
      <c r="AO65">
        <v>387.1</v>
      </c>
      <c r="AP65">
        <v>356.8</v>
      </c>
      <c r="AQ65">
        <v>465.3</v>
      </c>
      <c r="AR65">
        <v>236</v>
      </c>
      <c r="AS65">
        <v>442.8</v>
      </c>
      <c r="AT65">
        <v>239</v>
      </c>
      <c r="AU65">
        <v>443.5</v>
      </c>
      <c r="AV65">
        <v>408</v>
      </c>
      <c r="AW65">
        <v>538.6</v>
      </c>
      <c r="AX65">
        <v>73</v>
      </c>
      <c r="AY65">
        <v>331.2</v>
      </c>
      <c r="AZ65">
        <v>215.5</v>
      </c>
      <c r="BA65">
        <v>387.7</v>
      </c>
      <c r="BB65">
        <v>214.4</v>
      </c>
      <c r="BC65">
        <v>183.7</v>
      </c>
      <c r="BD65">
        <v>269.89999999999998</v>
      </c>
      <c r="BE65">
        <v>90.1</v>
      </c>
      <c r="BF65">
        <v>346.4</v>
      </c>
      <c r="BG65">
        <v>29.4</v>
      </c>
      <c r="BH65">
        <v>112.5</v>
      </c>
      <c r="BI65">
        <v>116.6</v>
      </c>
      <c r="BJ65">
        <v>211.4</v>
      </c>
      <c r="BK65">
        <v>285.39999999999998</v>
      </c>
      <c r="BL65">
        <v>105.4</v>
      </c>
      <c r="BM65">
        <v>111.5</v>
      </c>
      <c r="BN65">
        <v>471.7</v>
      </c>
      <c r="BO65">
        <v>322.2</v>
      </c>
      <c r="BP65">
        <v>558.79999999999995</v>
      </c>
      <c r="BQ65">
        <v>231.3</v>
      </c>
      <c r="BR65">
        <v>67</v>
      </c>
      <c r="BS65">
        <v>70.599999999999994</v>
      </c>
      <c r="BT65">
        <v>467.3</v>
      </c>
      <c r="BU65">
        <v>70.5</v>
      </c>
      <c r="BV65">
        <v>84.2</v>
      </c>
      <c r="BW65">
        <v>81.400000000000006</v>
      </c>
      <c r="BX65">
        <v>212.8</v>
      </c>
      <c r="BY65">
        <v>499.4</v>
      </c>
      <c r="BZ65">
        <v>189.7</v>
      </c>
      <c r="CA65">
        <v>76</v>
      </c>
      <c r="CB65">
        <v>149.1</v>
      </c>
      <c r="CC65">
        <v>153</v>
      </c>
      <c r="CD65">
        <v>505.9</v>
      </c>
      <c r="CE65">
        <v>102.8</v>
      </c>
      <c r="CF65">
        <v>87.5</v>
      </c>
      <c r="CG65">
        <v>230.5</v>
      </c>
      <c r="CH65">
        <v>494.6</v>
      </c>
      <c r="CI65">
        <v>463.2</v>
      </c>
      <c r="CJ65">
        <v>425.6</v>
      </c>
      <c r="CK65">
        <v>552.79999999999995</v>
      </c>
      <c r="CL65">
        <v>62.6</v>
      </c>
      <c r="CM65">
        <v>497.9</v>
      </c>
      <c r="CN65">
        <v>104.3</v>
      </c>
      <c r="CO65">
        <v>299.8</v>
      </c>
      <c r="CP65">
        <v>83.6</v>
      </c>
      <c r="CQ65">
        <v>489.3</v>
      </c>
      <c r="CR65">
        <v>77</v>
      </c>
      <c r="CS65">
        <v>107.6</v>
      </c>
      <c r="CT65">
        <v>123.1</v>
      </c>
      <c r="CU65">
        <v>99.9</v>
      </c>
      <c r="CV65">
        <v>431.3</v>
      </c>
      <c r="CW65">
        <v>58.9</v>
      </c>
      <c r="CX65">
        <v>105.5</v>
      </c>
      <c r="CY65">
        <v>83.4</v>
      </c>
      <c r="CZ65">
        <v>599.1</v>
      </c>
      <c r="DA65">
        <v>221.6</v>
      </c>
      <c r="DB65">
        <v>604.1</v>
      </c>
      <c r="DC65">
        <v>445.1</v>
      </c>
      <c r="DD65">
        <v>604.29999999999995</v>
      </c>
      <c r="DE65">
        <v>100.4</v>
      </c>
      <c r="DF65">
        <v>409.8</v>
      </c>
      <c r="DG65">
        <v>652.20000000000005</v>
      </c>
      <c r="DH65">
        <v>477.1</v>
      </c>
      <c r="DI65">
        <v>634.4</v>
      </c>
      <c r="DJ65">
        <v>358.2</v>
      </c>
      <c r="DK65">
        <v>54.4</v>
      </c>
      <c r="DL65">
        <v>483.5</v>
      </c>
      <c r="DM65">
        <v>66.599999999999994</v>
      </c>
      <c r="DN65">
        <v>278</v>
      </c>
      <c r="DO65">
        <v>198.1</v>
      </c>
      <c r="DP65">
        <v>153.4</v>
      </c>
      <c r="DQ65">
        <v>320.2</v>
      </c>
      <c r="DR65">
        <v>690.2</v>
      </c>
      <c r="DS65">
        <v>694.4</v>
      </c>
      <c r="DT65">
        <v>418.6</v>
      </c>
      <c r="DU65">
        <v>734.8</v>
      </c>
      <c r="DW65" s="7">
        <f t="shared" si="0"/>
        <v>251.35483870967735</v>
      </c>
      <c r="DY65" s="11">
        <f t="shared" si="5"/>
        <v>88.453542094455841</v>
      </c>
      <c r="DZ65" s="13">
        <f t="shared" si="6"/>
        <v>77.813273279670469</v>
      </c>
    </row>
    <row r="66" spans="1:130" x14ac:dyDescent="0.25">
      <c r="A66" t="s">
        <v>159</v>
      </c>
      <c r="B66">
        <v>314.39999999999998</v>
      </c>
      <c r="C66">
        <v>329.7</v>
      </c>
      <c r="D66">
        <v>126.4</v>
      </c>
      <c r="E66">
        <v>156</v>
      </c>
      <c r="F66">
        <v>53.4</v>
      </c>
      <c r="G66">
        <v>132.4</v>
      </c>
      <c r="H66">
        <v>98.7</v>
      </c>
      <c r="I66">
        <v>434.2</v>
      </c>
      <c r="J66">
        <v>171.2</v>
      </c>
      <c r="K66">
        <v>381.4</v>
      </c>
      <c r="L66">
        <v>168</v>
      </c>
      <c r="M66">
        <v>35.299999999999997</v>
      </c>
      <c r="N66">
        <v>125.1</v>
      </c>
      <c r="O66">
        <v>321.2</v>
      </c>
      <c r="P66">
        <v>48.3</v>
      </c>
      <c r="Q66">
        <v>188.5</v>
      </c>
      <c r="R66">
        <v>178.4</v>
      </c>
      <c r="S66">
        <v>41.4</v>
      </c>
      <c r="T66">
        <v>126.3</v>
      </c>
      <c r="U66">
        <v>27.5</v>
      </c>
      <c r="V66">
        <v>3.4</v>
      </c>
      <c r="W66">
        <v>18.600000000000001</v>
      </c>
      <c r="X66">
        <v>4.5</v>
      </c>
      <c r="Y66">
        <v>10.9</v>
      </c>
      <c r="Z66">
        <v>28.9</v>
      </c>
      <c r="AA66">
        <v>49.7</v>
      </c>
      <c r="AB66">
        <v>31.5</v>
      </c>
      <c r="AC66">
        <v>67</v>
      </c>
      <c r="AD66">
        <v>138.4</v>
      </c>
      <c r="AE66">
        <v>174.5</v>
      </c>
      <c r="AF66">
        <v>88.7</v>
      </c>
      <c r="AG66">
        <v>305.3</v>
      </c>
      <c r="AH66">
        <v>458.9</v>
      </c>
      <c r="AI66">
        <v>122.5</v>
      </c>
      <c r="AJ66">
        <v>252.8</v>
      </c>
      <c r="AK66">
        <v>49.7</v>
      </c>
      <c r="AL66">
        <v>366.3</v>
      </c>
      <c r="AM66">
        <v>375</v>
      </c>
      <c r="AN66">
        <v>244.9</v>
      </c>
      <c r="AO66">
        <v>375.2</v>
      </c>
      <c r="AP66">
        <v>356.5</v>
      </c>
      <c r="AQ66">
        <v>464.7</v>
      </c>
      <c r="AR66">
        <v>238.2</v>
      </c>
      <c r="AS66">
        <v>441</v>
      </c>
      <c r="AT66">
        <v>240.5</v>
      </c>
      <c r="AU66">
        <v>437.8</v>
      </c>
      <c r="AV66">
        <v>398.4</v>
      </c>
      <c r="AW66">
        <v>537.6</v>
      </c>
      <c r="AX66">
        <v>76.8</v>
      </c>
      <c r="AY66">
        <v>321.89999999999998</v>
      </c>
      <c r="AZ66">
        <v>219.4</v>
      </c>
      <c r="BA66">
        <v>393.1</v>
      </c>
      <c r="BB66">
        <v>216.4</v>
      </c>
      <c r="BC66">
        <v>183.1</v>
      </c>
      <c r="BD66">
        <v>267.5</v>
      </c>
      <c r="BE66">
        <v>92.2</v>
      </c>
      <c r="BF66">
        <v>344.1</v>
      </c>
      <c r="BG66">
        <v>28.6</v>
      </c>
      <c r="BH66">
        <v>104.4</v>
      </c>
      <c r="BI66">
        <v>111.7</v>
      </c>
      <c r="BJ66">
        <v>208.4</v>
      </c>
      <c r="BK66">
        <v>281.3</v>
      </c>
      <c r="BL66">
        <v>103.4</v>
      </c>
      <c r="BM66">
        <v>114</v>
      </c>
      <c r="BN66">
        <v>463.5</v>
      </c>
      <c r="BO66">
        <v>331.5</v>
      </c>
      <c r="BP66">
        <v>538.1</v>
      </c>
      <c r="BQ66">
        <v>221.9</v>
      </c>
      <c r="BR66">
        <v>68.8</v>
      </c>
      <c r="BS66">
        <v>66.7</v>
      </c>
      <c r="BT66">
        <v>464</v>
      </c>
      <c r="BU66">
        <v>62.6</v>
      </c>
      <c r="BV66">
        <v>84.6</v>
      </c>
      <c r="BW66">
        <v>75.599999999999994</v>
      </c>
      <c r="BX66">
        <v>209</v>
      </c>
      <c r="BY66">
        <v>494.4</v>
      </c>
      <c r="BZ66">
        <v>188.3</v>
      </c>
      <c r="CA66">
        <v>67.599999999999994</v>
      </c>
      <c r="CB66">
        <v>145.9</v>
      </c>
      <c r="CC66">
        <v>153.69999999999999</v>
      </c>
      <c r="CD66">
        <v>495.6</v>
      </c>
      <c r="CE66">
        <v>92.6</v>
      </c>
      <c r="CF66">
        <v>83.4</v>
      </c>
      <c r="CG66">
        <v>220.9</v>
      </c>
      <c r="CH66">
        <v>492</v>
      </c>
      <c r="CI66">
        <v>463</v>
      </c>
      <c r="CJ66">
        <v>419.5</v>
      </c>
      <c r="CK66">
        <v>552</v>
      </c>
      <c r="CL66">
        <v>60.1</v>
      </c>
      <c r="CM66">
        <v>495.1</v>
      </c>
      <c r="CN66">
        <v>89.4</v>
      </c>
      <c r="CO66">
        <v>300.60000000000002</v>
      </c>
      <c r="CP66">
        <v>80.3</v>
      </c>
      <c r="CQ66">
        <v>492.4</v>
      </c>
      <c r="CR66">
        <v>81.8</v>
      </c>
      <c r="CS66">
        <v>107.4</v>
      </c>
      <c r="CT66">
        <v>136.9</v>
      </c>
      <c r="CU66">
        <v>109.6</v>
      </c>
      <c r="CV66">
        <v>430.2</v>
      </c>
      <c r="CW66">
        <v>55.2</v>
      </c>
      <c r="CX66">
        <v>96</v>
      </c>
      <c r="CY66">
        <v>91.7</v>
      </c>
      <c r="CZ66">
        <v>591.70000000000005</v>
      </c>
      <c r="DA66">
        <v>211.7</v>
      </c>
      <c r="DB66">
        <v>608</v>
      </c>
      <c r="DC66">
        <v>459.4</v>
      </c>
      <c r="DD66">
        <v>594.1</v>
      </c>
      <c r="DE66">
        <v>89.1</v>
      </c>
      <c r="DF66">
        <v>397.3</v>
      </c>
      <c r="DG66">
        <v>663.5</v>
      </c>
      <c r="DH66">
        <v>474.5</v>
      </c>
      <c r="DI66">
        <v>632.4</v>
      </c>
      <c r="DJ66">
        <v>356.3</v>
      </c>
      <c r="DK66">
        <v>52.8</v>
      </c>
      <c r="DL66">
        <v>480.3</v>
      </c>
      <c r="DM66">
        <v>56.7</v>
      </c>
      <c r="DN66">
        <v>277.2</v>
      </c>
      <c r="DO66">
        <v>196.5</v>
      </c>
      <c r="DP66">
        <v>146.5</v>
      </c>
      <c r="DQ66">
        <v>318.7</v>
      </c>
      <c r="DR66">
        <v>695.1</v>
      </c>
      <c r="DS66">
        <v>693.9</v>
      </c>
      <c r="DT66">
        <v>417.3</v>
      </c>
      <c r="DU66">
        <v>729.1</v>
      </c>
      <c r="DW66" s="7">
        <f t="shared" si="0"/>
        <v>250.23790322580643</v>
      </c>
      <c r="DY66" s="11">
        <f t="shared" si="5"/>
        <v>88.848353985723222</v>
      </c>
      <c r="DZ66" s="13">
        <f t="shared" si="6"/>
        <v>79.625997962773951</v>
      </c>
    </row>
    <row r="67" spans="1:130" x14ac:dyDescent="0.25">
      <c r="A67" t="s">
        <v>160</v>
      </c>
      <c r="B67">
        <v>267.5</v>
      </c>
      <c r="C67">
        <v>277.89999999999998</v>
      </c>
      <c r="D67">
        <v>54.8</v>
      </c>
      <c r="E67">
        <v>126.3</v>
      </c>
      <c r="F67">
        <v>21.5</v>
      </c>
      <c r="G67">
        <v>103.8</v>
      </c>
      <c r="H67">
        <v>65.400000000000006</v>
      </c>
      <c r="I67">
        <v>421.9</v>
      </c>
      <c r="J67">
        <v>104.8</v>
      </c>
      <c r="K67">
        <v>324.8</v>
      </c>
      <c r="L67">
        <v>113.2</v>
      </c>
      <c r="M67">
        <v>20.399999999999999</v>
      </c>
      <c r="N67">
        <v>110.7</v>
      </c>
      <c r="O67">
        <v>310</v>
      </c>
      <c r="P67">
        <v>39.799999999999997</v>
      </c>
      <c r="Q67">
        <v>163.4</v>
      </c>
      <c r="R67">
        <v>98.7</v>
      </c>
      <c r="S67">
        <v>13.7</v>
      </c>
      <c r="T67">
        <v>93.3</v>
      </c>
      <c r="U67">
        <v>0.3</v>
      </c>
      <c r="V67">
        <v>0.4</v>
      </c>
      <c r="W67">
        <v>0.6</v>
      </c>
      <c r="X67">
        <v>1.1000000000000001</v>
      </c>
      <c r="Y67">
        <v>1.7</v>
      </c>
      <c r="Z67">
        <v>4.5999999999999996</v>
      </c>
      <c r="AA67">
        <v>30.8</v>
      </c>
      <c r="AB67">
        <v>9.4</v>
      </c>
      <c r="AC67">
        <v>38.6</v>
      </c>
      <c r="AD67">
        <v>92.7</v>
      </c>
      <c r="AE67">
        <v>167.4</v>
      </c>
      <c r="AF67">
        <v>70.599999999999994</v>
      </c>
      <c r="AG67">
        <v>294.5</v>
      </c>
      <c r="AH67">
        <v>440.7</v>
      </c>
      <c r="AI67">
        <v>6.7</v>
      </c>
      <c r="AJ67">
        <v>177.4</v>
      </c>
      <c r="AK67">
        <v>11.1</v>
      </c>
      <c r="AL67">
        <v>286.10000000000002</v>
      </c>
      <c r="AM67">
        <v>344.9</v>
      </c>
      <c r="AN67">
        <v>214.3</v>
      </c>
      <c r="AO67">
        <v>353.5</v>
      </c>
      <c r="AP67">
        <v>321.3</v>
      </c>
      <c r="AQ67">
        <v>447</v>
      </c>
      <c r="AR67">
        <v>219.9</v>
      </c>
      <c r="AS67">
        <v>425.1</v>
      </c>
      <c r="AT67">
        <v>224</v>
      </c>
      <c r="AU67">
        <v>423.3</v>
      </c>
      <c r="AV67">
        <v>381.4</v>
      </c>
      <c r="AW67">
        <v>522.6</v>
      </c>
      <c r="AX67">
        <v>54.5</v>
      </c>
      <c r="AY67">
        <v>302</v>
      </c>
      <c r="AZ67">
        <v>187</v>
      </c>
      <c r="BA67">
        <v>357.3</v>
      </c>
      <c r="BB67">
        <v>189.6</v>
      </c>
      <c r="BC67">
        <v>175.3</v>
      </c>
      <c r="BD67">
        <v>240.8</v>
      </c>
      <c r="BE67">
        <v>59.8</v>
      </c>
      <c r="BF67">
        <v>334</v>
      </c>
      <c r="BG67">
        <v>8.3000000000000007</v>
      </c>
      <c r="BH67">
        <v>93.6</v>
      </c>
      <c r="BI67">
        <v>100</v>
      </c>
      <c r="BJ67">
        <v>192.4</v>
      </c>
      <c r="BK67">
        <v>252.3</v>
      </c>
      <c r="BL67">
        <v>66.900000000000006</v>
      </c>
      <c r="BM67">
        <v>81</v>
      </c>
      <c r="BN67">
        <v>441.1</v>
      </c>
      <c r="BO67">
        <v>287.7</v>
      </c>
      <c r="BP67">
        <v>501.2</v>
      </c>
      <c r="BQ67">
        <v>197</v>
      </c>
      <c r="BR67">
        <v>50.8</v>
      </c>
      <c r="BS67">
        <v>22.7</v>
      </c>
      <c r="BT67">
        <v>442.8</v>
      </c>
      <c r="BU67">
        <v>20.7</v>
      </c>
      <c r="BV67">
        <v>61.8</v>
      </c>
      <c r="BW67">
        <v>17.600000000000001</v>
      </c>
      <c r="BX67">
        <v>180.8</v>
      </c>
      <c r="BY67">
        <v>481.5</v>
      </c>
      <c r="BZ67">
        <v>155.1</v>
      </c>
      <c r="CA67">
        <v>39.5</v>
      </c>
      <c r="CB67">
        <v>115.7</v>
      </c>
      <c r="CC67">
        <v>116.8</v>
      </c>
      <c r="CD67">
        <v>480</v>
      </c>
      <c r="CE67">
        <v>60.5</v>
      </c>
      <c r="CF67">
        <v>67.8</v>
      </c>
      <c r="CG67">
        <v>168.1</v>
      </c>
      <c r="CH67">
        <v>477.1</v>
      </c>
      <c r="CI67">
        <v>442.9</v>
      </c>
      <c r="CJ67">
        <v>390.5</v>
      </c>
      <c r="CK67">
        <v>519.79999999999995</v>
      </c>
      <c r="CL67">
        <v>41.3</v>
      </c>
      <c r="CM67">
        <v>487.3</v>
      </c>
      <c r="CN67">
        <v>39.799999999999997</v>
      </c>
      <c r="CO67">
        <v>282.60000000000002</v>
      </c>
      <c r="CP67">
        <v>46.4</v>
      </c>
      <c r="CQ67">
        <v>481.2</v>
      </c>
      <c r="CR67">
        <v>46.7</v>
      </c>
      <c r="CS67">
        <v>82.1</v>
      </c>
      <c r="CT67">
        <v>70.599999999999994</v>
      </c>
      <c r="CU67">
        <v>69</v>
      </c>
      <c r="CV67">
        <v>413.6</v>
      </c>
      <c r="CW67">
        <v>13.5</v>
      </c>
      <c r="CX67">
        <v>72.3</v>
      </c>
      <c r="CY67">
        <v>38.1</v>
      </c>
      <c r="CZ67">
        <v>568.79999999999995</v>
      </c>
      <c r="DA67">
        <v>183.1</v>
      </c>
      <c r="DB67">
        <v>588.6</v>
      </c>
      <c r="DC67">
        <v>427.3</v>
      </c>
      <c r="DD67">
        <v>576.5</v>
      </c>
      <c r="DE67">
        <v>67.099999999999994</v>
      </c>
      <c r="DF67">
        <v>382.9</v>
      </c>
      <c r="DG67">
        <v>598</v>
      </c>
      <c r="DH67">
        <v>463.7</v>
      </c>
      <c r="DI67">
        <v>581.5</v>
      </c>
      <c r="DJ67">
        <v>348.8</v>
      </c>
      <c r="DK67">
        <v>41.7</v>
      </c>
      <c r="DL67">
        <v>473.9</v>
      </c>
      <c r="DM67">
        <v>39.6</v>
      </c>
      <c r="DN67">
        <v>262.7</v>
      </c>
      <c r="DO67">
        <v>184.3</v>
      </c>
      <c r="DP67">
        <v>132.19999999999999</v>
      </c>
      <c r="DQ67">
        <v>313.2</v>
      </c>
      <c r="DR67">
        <v>676.6</v>
      </c>
      <c r="DS67">
        <v>681.6</v>
      </c>
      <c r="DT67">
        <v>394.9</v>
      </c>
      <c r="DU67">
        <v>719.5</v>
      </c>
      <c r="DW67" s="7">
        <f t="shared" si="0"/>
        <v>222.33225806451603</v>
      </c>
      <c r="DY67" s="11">
        <f t="shared" si="5"/>
        <v>100</v>
      </c>
      <c r="DZ67" s="13">
        <f t="shared" si="6"/>
        <v>100</v>
      </c>
    </row>
    <row r="68" spans="1:130" x14ac:dyDescent="0.25">
      <c r="DW68" s="7"/>
      <c r="DY68" s="11"/>
      <c r="DZ68" s="13"/>
    </row>
    <row r="69" spans="1:130" x14ac:dyDescent="0.25">
      <c r="DW69" s="7"/>
      <c r="DY69" s="11"/>
      <c r="DZ69" s="13"/>
    </row>
    <row r="70" spans="1:130" x14ac:dyDescent="0.25">
      <c r="A70" s="3" t="s">
        <v>186</v>
      </c>
      <c r="DW70" s="7"/>
      <c r="DY70" s="11"/>
      <c r="DZ70" s="13"/>
    </row>
    <row r="71" spans="1:130" x14ac:dyDescent="0.25">
      <c r="DW71" s="7"/>
      <c r="DY71" s="11"/>
      <c r="DZ71" s="13"/>
    </row>
    <row r="72" spans="1:130" x14ac:dyDescent="0.25">
      <c r="A72" t="s">
        <v>155</v>
      </c>
      <c r="B72">
        <v>156.1</v>
      </c>
      <c r="C72">
        <v>138.80000000000001</v>
      </c>
      <c r="D72">
        <v>135.5</v>
      </c>
      <c r="E72">
        <v>109.6</v>
      </c>
      <c r="F72">
        <v>99</v>
      </c>
      <c r="G72">
        <v>95.6</v>
      </c>
      <c r="H72">
        <v>92.2</v>
      </c>
      <c r="I72">
        <v>139.1</v>
      </c>
      <c r="J72">
        <v>112.3</v>
      </c>
      <c r="K72">
        <v>141.6</v>
      </c>
      <c r="L72">
        <v>58.3</v>
      </c>
      <c r="M72">
        <v>63.8</v>
      </c>
      <c r="N72">
        <v>100.8</v>
      </c>
      <c r="O72">
        <v>125.7</v>
      </c>
      <c r="P72">
        <v>62.5</v>
      </c>
      <c r="Q72">
        <v>111.9</v>
      </c>
      <c r="R72">
        <v>91.3</v>
      </c>
      <c r="S72">
        <v>82.9</v>
      </c>
      <c r="T72">
        <v>113.3</v>
      </c>
      <c r="U72">
        <v>80</v>
      </c>
      <c r="V72">
        <v>69.8</v>
      </c>
      <c r="W72">
        <v>89.8</v>
      </c>
      <c r="X72">
        <v>80.099999999999994</v>
      </c>
      <c r="Y72">
        <v>77.7</v>
      </c>
      <c r="Z72">
        <v>96.6</v>
      </c>
      <c r="AA72">
        <v>72.400000000000006</v>
      </c>
      <c r="AB72">
        <v>79.599999999999994</v>
      </c>
      <c r="AC72">
        <v>114.4</v>
      </c>
      <c r="AD72">
        <v>117.9</v>
      </c>
      <c r="AE72">
        <v>111.8</v>
      </c>
      <c r="AF72">
        <v>76.3</v>
      </c>
      <c r="AG72">
        <v>172</v>
      </c>
      <c r="AH72">
        <v>102.7</v>
      </c>
      <c r="AI72">
        <v>95.4</v>
      </c>
      <c r="AJ72">
        <v>93.1</v>
      </c>
      <c r="AK72">
        <v>98.7</v>
      </c>
      <c r="AL72">
        <v>84.2</v>
      </c>
      <c r="AM72">
        <v>77.5</v>
      </c>
      <c r="AN72">
        <v>122.3</v>
      </c>
      <c r="AO72">
        <v>92.9</v>
      </c>
      <c r="AP72">
        <v>109.3</v>
      </c>
      <c r="AQ72">
        <v>162.69999999999999</v>
      </c>
      <c r="AR72">
        <v>135</v>
      </c>
      <c r="AS72">
        <v>126.1</v>
      </c>
      <c r="AT72">
        <v>100.3</v>
      </c>
      <c r="AU72">
        <v>125.3</v>
      </c>
      <c r="AV72">
        <v>118.5</v>
      </c>
      <c r="AW72">
        <v>155.1</v>
      </c>
      <c r="AX72">
        <v>75.400000000000006</v>
      </c>
      <c r="AY72">
        <v>135.69999999999999</v>
      </c>
      <c r="AZ72">
        <v>160.19999999999999</v>
      </c>
      <c r="BA72">
        <v>166.5</v>
      </c>
      <c r="BB72">
        <v>104.4</v>
      </c>
      <c r="BC72">
        <v>73.5</v>
      </c>
      <c r="BD72">
        <v>119.9</v>
      </c>
      <c r="BE72">
        <v>91.1</v>
      </c>
      <c r="BF72">
        <v>113.2</v>
      </c>
      <c r="BG72">
        <v>109.5</v>
      </c>
      <c r="BH72">
        <v>73.8</v>
      </c>
      <c r="BI72">
        <v>105.1</v>
      </c>
      <c r="BJ72">
        <v>92.2</v>
      </c>
      <c r="BK72">
        <v>120.5</v>
      </c>
      <c r="BL72">
        <v>93.6</v>
      </c>
      <c r="BM72">
        <v>90.6</v>
      </c>
      <c r="BN72">
        <v>169</v>
      </c>
      <c r="BO72">
        <v>99.2</v>
      </c>
      <c r="BP72">
        <v>124.3</v>
      </c>
      <c r="BQ72">
        <v>110.8</v>
      </c>
      <c r="BR72">
        <v>86</v>
      </c>
      <c r="BS72">
        <v>103.9</v>
      </c>
      <c r="BT72">
        <v>182.2</v>
      </c>
      <c r="BU72">
        <v>88.6</v>
      </c>
      <c r="BV72">
        <v>87.5</v>
      </c>
      <c r="BW72">
        <v>74.599999999999994</v>
      </c>
      <c r="BX72">
        <v>93.4</v>
      </c>
      <c r="BY72">
        <v>131.6</v>
      </c>
      <c r="BZ72">
        <v>142.6</v>
      </c>
      <c r="CA72">
        <v>96.4</v>
      </c>
      <c r="CB72">
        <v>101.6</v>
      </c>
      <c r="CC72">
        <v>86.4</v>
      </c>
      <c r="CD72">
        <v>143.80000000000001</v>
      </c>
      <c r="CE72">
        <v>121.2</v>
      </c>
      <c r="CF72">
        <v>118.2</v>
      </c>
      <c r="CG72">
        <v>153.80000000000001</v>
      </c>
      <c r="CH72">
        <v>106</v>
      </c>
      <c r="CI72">
        <v>193</v>
      </c>
      <c r="CJ72">
        <v>172.8</v>
      </c>
      <c r="CK72">
        <v>153.19999999999999</v>
      </c>
      <c r="CL72">
        <v>58</v>
      </c>
      <c r="CM72">
        <v>99.8</v>
      </c>
      <c r="CN72">
        <v>58.4</v>
      </c>
      <c r="CO72">
        <v>81.5</v>
      </c>
      <c r="CP72">
        <v>85.2</v>
      </c>
      <c r="CQ72">
        <v>124.2</v>
      </c>
      <c r="CR72">
        <v>95.5</v>
      </c>
      <c r="CS72">
        <v>136.30000000000001</v>
      </c>
      <c r="CT72">
        <v>106.7</v>
      </c>
      <c r="CU72">
        <v>79</v>
      </c>
      <c r="CV72">
        <v>204.3</v>
      </c>
      <c r="CW72">
        <v>84.6</v>
      </c>
      <c r="CX72">
        <v>83.4</v>
      </c>
      <c r="CY72">
        <v>57.7</v>
      </c>
      <c r="CZ72">
        <v>184</v>
      </c>
      <c r="DA72">
        <v>86.8</v>
      </c>
      <c r="DB72">
        <v>103.1</v>
      </c>
      <c r="DC72">
        <v>92.2</v>
      </c>
      <c r="DD72">
        <v>136.1</v>
      </c>
      <c r="DE72">
        <v>76.2</v>
      </c>
      <c r="DF72">
        <v>112.9</v>
      </c>
      <c r="DG72">
        <v>134.80000000000001</v>
      </c>
      <c r="DH72">
        <v>83.6</v>
      </c>
      <c r="DI72">
        <v>124.4</v>
      </c>
      <c r="DJ72">
        <v>155.5</v>
      </c>
      <c r="DK72">
        <v>67.599999999999994</v>
      </c>
      <c r="DL72">
        <v>143.5</v>
      </c>
      <c r="DM72">
        <v>80.900000000000006</v>
      </c>
      <c r="DN72">
        <v>135.4</v>
      </c>
      <c r="DO72">
        <v>97.6</v>
      </c>
      <c r="DP72">
        <v>80</v>
      </c>
      <c r="DQ72">
        <v>125</v>
      </c>
      <c r="DR72">
        <v>91.4</v>
      </c>
      <c r="DS72">
        <v>122.1</v>
      </c>
      <c r="DT72">
        <v>86</v>
      </c>
      <c r="DU72">
        <v>122.3</v>
      </c>
      <c r="DW72" s="7">
        <f t="shared" ref="DW72:DW118" si="7">AVERAGE(B72:DU72)</f>
        <v>109.10564516129033</v>
      </c>
      <c r="DY72" s="11">
        <f>($DW$77/DW72)*100</f>
        <v>35.212246195238414</v>
      </c>
      <c r="DZ72" s="13"/>
    </row>
    <row r="73" spans="1:130" x14ac:dyDescent="0.25">
      <c r="A73" t="s">
        <v>156</v>
      </c>
      <c r="B73">
        <v>68.7</v>
      </c>
      <c r="C73">
        <v>88.7</v>
      </c>
      <c r="D73">
        <v>81</v>
      </c>
      <c r="E73">
        <v>73.8</v>
      </c>
      <c r="F73">
        <v>79.7</v>
      </c>
      <c r="G73">
        <v>73.599999999999994</v>
      </c>
      <c r="H73">
        <v>63.3</v>
      </c>
      <c r="I73">
        <v>108.2</v>
      </c>
      <c r="J73">
        <v>53.2</v>
      </c>
      <c r="K73">
        <v>96.6</v>
      </c>
      <c r="L73">
        <v>30.8</v>
      </c>
      <c r="M73">
        <v>48.7</v>
      </c>
      <c r="N73">
        <v>77.5</v>
      </c>
      <c r="O73">
        <v>95.4</v>
      </c>
      <c r="P73">
        <v>45.8</v>
      </c>
      <c r="Q73">
        <v>73.2</v>
      </c>
      <c r="R73">
        <v>56.4</v>
      </c>
      <c r="S73">
        <v>61.1</v>
      </c>
      <c r="T73">
        <v>83</v>
      </c>
      <c r="U73">
        <v>43.3</v>
      </c>
      <c r="V73">
        <v>49.3</v>
      </c>
      <c r="W73">
        <v>63.2</v>
      </c>
      <c r="X73">
        <v>47.4</v>
      </c>
      <c r="Y73">
        <v>45.1</v>
      </c>
      <c r="Z73">
        <v>62.7</v>
      </c>
      <c r="AA73">
        <v>41.5</v>
      </c>
      <c r="AB73">
        <v>41.9</v>
      </c>
      <c r="AC73">
        <v>70.400000000000006</v>
      </c>
      <c r="AD73">
        <v>80.2</v>
      </c>
      <c r="AE73">
        <v>80.400000000000006</v>
      </c>
      <c r="AF73">
        <v>46.4</v>
      </c>
      <c r="AG73">
        <v>130.9</v>
      </c>
      <c r="AH73">
        <v>51</v>
      </c>
      <c r="AI73">
        <v>47</v>
      </c>
      <c r="AJ73">
        <v>36.200000000000003</v>
      </c>
      <c r="AK73">
        <v>56.1</v>
      </c>
      <c r="AL73">
        <v>60.7</v>
      </c>
      <c r="AM73">
        <v>57.7</v>
      </c>
      <c r="AN73">
        <v>90.2</v>
      </c>
      <c r="AO73">
        <v>62.3</v>
      </c>
      <c r="AP73">
        <v>76.099999999999994</v>
      </c>
      <c r="AQ73">
        <v>130.5</v>
      </c>
      <c r="AR73">
        <v>98.9</v>
      </c>
      <c r="AS73">
        <v>83.6</v>
      </c>
      <c r="AT73">
        <v>78.099999999999994</v>
      </c>
      <c r="AU73">
        <v>92.2</v>
      </c>
      <c r="AV73">
        <v>87</v>
      </c>
      <c r="AW73">
        <v>137.30000000000001</v>
      </c>
      <c r="AX73">
        <v>55.2</v>
      </c>
      <c r="AY73">
        <v>101.3</v>
      </c>
      <c r="AZ73">
        <v>130.19999999999999</v>
      </c>
      <c r="BA73">
        <v>132.5</v>
      </c>
      <c r="BB73">
        <v>87.7</v>
      </c>
      <c r="BC73">
        <v>62.5</v>
      </c>
      <c r="BD73">
        <v>104.6</v>
      </c>
      <c r="BE73">
        <v>63.6</v>
      </c>
      <c r="BF73">
        <v>89.8</v>
      </c>
      <c r="BG73">
        <v>62.4</v>
      </c>
      <c r="BH73">
        <v>59.3</v>
      </c>
      <c r="BI73">
        <v>89.6</v>
      </c>
      <c r="BJ73">
        <v>57.2</v>
      </c>
      <c r="BK73">
        <v>96.4</v>
      </c>
      <c r="BL73">
        <v>61.4</v>
      </c>
      <c r="BM73">
        <v>65.5</v>
      </c>
      <c r="BN73">
        <v>129.80000000000001</v>
      </c>
      <c r="BO73">
        <v>77.099999999999994</v>
      </c>
      <c r="BP73">
        <v>91.8</v>
      </c>
      <c r="BQ73">
        <v>78.099999999999994</v>
      </c>
      <c r="BR73">
        <v>48.8</v>
      </c>
      <c r="BS73">
        <v>70.2</v>
      </c>
      <c r="BT73">
        <v>150</v>
      </c>
      <c r="BU73">
        <v>71</v>
      </c>
      <c r="BV73">
        <v>41.1</v>
      </c>
      <c r="BW73">
        <v>49</v>
      </c>
      <c r="BX73">
        <v>71</v>
      </c>
      <c r="BY73">
        <v>113.3</v>
      </c>
      <c r="BZ73">
        <v>90.3</v>
      </c>
      <c r="CA73">
        <v>58.6</v>
      </c>
      <c r="CB73">
        <v>75.2</v>
      </c>
      <c r="CC73">
        <v>56</v>
      </c>
      <c r="CD73">
        <v>108.5</v>
      </c>
      <c r="CE73">
        <v>82.2</v>
      </c>
      <c r="CF73">
        <v>87.6</v>
      </c>
      <c r="CG73">
        <v>112.3</v>
      </c>
      <c r="CH73">
        <v>87.7</v>
      </c>
      <c r="CI73">
        <v>162.6</v>
      </c>
      <c r="CJ73">
        <v>136.5</v>
      </c>
      <c r="CK73">
        <v>124.7</v>
      </c>
      <c r="CL73">
        <v>43.6</v>
      </c>
      <c r="CM73">
        <v>83.8</v>
      </c>
      <c r="CN73">
        <v>36.799999999999997</v>
      </c>
      <c r="CO73">
        <v>60</v>
      </c>
      <c r="CP73">
        <v>49.4</v>
      </c>
      <c r="CQ73">
        <v>106.2</v>
      </c>
      <c r="CR73">
        <v>46.4</v>
      </c>
      <c r="CS73">
        <v>46.2</v>
      </c>
      <c r="CT73">
        <v>86.5</v>
      </c>
      <c r="CU73">
        <v>61</v>
      </c>
      <c r="CV73">
        <v>160.4</v>
      </c>
      <c r="CW73">
        <v>70.099999999999994</v>
      </c>
      <c r="CX73">
        <v>66.5</v>
      </c>
      <c r="CY73">
        <v>35.1</v>
      </c>
      <c r="CZ73">
        <v>149</v>
      </c>
      <c r="DA73">
        <v>66.599999999999994</v>
      </c>
      <c r="DB73">
        <v>68.599999999999994</v>
      </c>
      <c r="DC73">
        <v>70.3</v>
      </c>
      <c r="DD73">
        <v>82</v>
      </c>
      <c r="DE73">
        <v>36.5</v>
      </c>
      <c r="DF73">
        <v>63</v>
      </c>
      <c r="DG73">
        <v>77.5</v>
      </c>
      <c r="DH73">
        <v>50.5</v>
      </c>
      <c r="DI73">
        <v>71.400000000000006</v>
      </c>
      <c r="DJ73">
        <v>114.2</v>
      </c>
      <c r="DK73">
        <v>37.6</v>
      </c>
      <c r="DL73">
        <v>107.2</v>
      </c>
      <c r="DM73">
        <v>39.299999999999997</v>
      </c>
      <c r="DN73">
        <v>110.4</v>
      </c>
      <c r="DO73">
        <v>70.7</v>
      </c>
      <c r="DP73">
        <v>62.6</v>
      </c>
      <c r="DQ73">
        <v>98.8</v>
      </c>
      <c r="DR73">
        <v>78.5</v>
      </c>
      <c r="DS73">
        <v>86.4</v>
      </c>
      <c r="DT73">
        <v>46.9</v>
      </c>
      <c r="DU73">
        <v>69.599999999999994</v>
      </c>
      <c r="DW73" s="7">
        <f t="shared" si="7"/>
        <v>76.681451612903246</v>
      </c>
      <c r="DY73" s="11">
        <f t="shared" ref="DY73:DY77" si="8">($DW$77/DW73)*100</f>
        <v>50.101488142188558</v>
      </c>
      <c r="DZ73" s="13"/>
    </row>
    <row r="74" spans="1:130" x14ac:dyDescent="0.25">
      <c r="A74" t="s">
        <v>157</v>
      </c>
      <c r="B74">
        <v>51.6</v>
      </c>
      <c r="C74">
        <v>77.2</v>
      </c>
      <c r="D74">
        <v>56.5</v>
      </c>
      <c r="E74">
        <v>52.9</v>
      </c>
      <c r="F74">
        <v>44</v>
      </c>
      <c r="G74">
        <v>38.299999999999997</v>
      </c>
      <c r="H74">
        <v>39.799999999999997</v>
      </c>
      <c r="I74">
        <v>97.5</v>
      </c>
      <c r="J74">
        <v>38.799999999999997</v>
      </c>
      <c r="K74">
        <v>78.8</v>
      </c>
      <c r="L74">
        <v>16.8</v>
      </c>
      <c r="M74">
        <v>35</v>
      </c>
      <c r="N74">
        <v>47</v>
      </c>
      <c r="O74">
        <v>80.5</v>
      </c>
      <c r="P74">
        <v>36.200000000000003</v>
      </c>
      <c r="Q74">
        <v>49.5</v>
      </c>
      <c r="R74">
        <v>47.6</v>
      </c>
      <c r="S74">
        <v>40.9</v>
      </c>
      <c r="T74">
        <v>65.900000000000006</v>
      </c>
      <c r="U74">
        <v>30.9</v>
      </c>
      <c r="V74">
        <v>31.1</v>
      </c>
      <c r="W74">
        <v>33.700000000000003</v>
      </c>
      <c r="X74">
        <v>40</v>
      </c>
      <c r="Y74">
        <v>33.6</v>
      </c>
      <c r="Z74">
        <v>61.6</v>
      </c>
      <c r="AA74">
        <v>28.1</v>
      </c>
      <c r="AB74">
        <v>34.9</v>
      </c>
      <c r="AC74">
        <v>44</v>
      </c>
      <c r="AD74">
        <v>61.6</v>
      </c>
      <c r="AE74">
        <v>65</v>
      </c>
      <c r="AF74">
        <v>42.3</v>
      </c>
      <c r="AG74">
        <v>112.1</v>
      </c>
      <c r="AH74">
        <v>40.799999999999997</v>
      </c>
      <c r="AI74">
        <v>36</v>
      </c>
      <c r="AJ74">
        <v>22.1</v>
      </c>
      <c r="AK74">
        <v>47.4</v>
      </c>
      <c r="AL74">
        <v>48.2</v>
      </c>
      <c r="AM74">
        <v>48.8</v>
      </c>
      <c r="AN74">
        <v>77.5</v>
      </c>
      <c r="AO74">
        <v>45.8</v>
      </c>
      <c r="AP74">
        <v>68.2</v>
      </c>
      <c r="AQ74">
        <v>122.7</v>
      </c>
      <c r="AR74">
        <v>86.9</v>
      </c>
      <c r="AS74">
        <v>73.400000000000006</v>
      </c>
      <c r="AT74">
        <v>54.2</v>
      </c>
      <c r="AU74">
        <v>76.5</v>
      </c>
      <c r="AV74">
        <v>69.400000000000006</v>
      </c>
      <c r="AW74">
        <v>100.5</v>
      </c>
      <c r="AX74">
        <v>39.799999999999997</v>
      </c>
      <c r="AY74">
        <v>83.4</v>
      </c>
      <c r="AZ74">
        <v>103.8</v>
      </c>
      <c r="BA74">
        <v>119.1</v>
      </c>
      <c r="BB74">
        <v>55.6</v>
      </c>
      <c r="BC74">
        <v>47.8</v>
      </c>
      <c r="BD74">
        <v>64.599999999999994</v>
      </c>
      <c r="BE74">
        <v>35.799999999999997</v>
      </c>
      <c r="BF74">
        <v>81</v>
      </c>
      <c r="BG74">
        <v>40.700000000000003</v>
      </c>
      <c r="BH74">
        <v>44.7</v>
      </c>
      <c r="BI74">
        <v>52.5</v>
      </c>
      <c r="BJ74">
        <v>47.9</v>
      </c>
      <c r="BK74">
        <v>66.8</v>
      </c>
      <c r="BL74">
        <v>40.6</v>
      </c>
      <c r="BM74">
        <v>48</v>
      </c>
      <c r="BN74">
        <v>106.8</v>
      </c>
      <c r="BO74">
        <v>66.5</v>
      </c>
      <c r="BP74">
        <v>85.9</v>
      </c>
      <c r="BQ74">
        <v>60.5</v>
      </c>
      <c r="BR74">
        <v>40</v>
      </c>
      <c r="BS74">
        <v>40.1</v>
      </c>
      <c r="BT74">
        <v>130.6</v>
      </c>
      <c r="BU74">
        <v>44.9</v>
      </c>
      <c r="BV74">
        <v>27.9</v>
      </c>
      <c r="BW74">
        <v>27.4</v>
      </c>
      <c r="BX74">
        <v>54.2</v>
      </c>
      <c r="BY74">
        <v>96</v>
      </c>
      <c r="BZ74">
        <v>69.599999999999994</v>
      </c>
      <c r="CA74">
        <v>34.4</v>
      </c>
      <c r="CB74">
        <v>50.8</v>
      </c>
      <c r="CC74">
        <v>40.9</v>
      </c>
      <c r="CD74">
        <v>91.9</v>
      </c>
      <c r="CE74">
        <v>57.6</v>
      </c>
      <c r="CF74">
        <v>66.2</v>
      </c>
      <c r="CG74">
        <v>92.1</v>
      </c>
      <c r="CH74">
        <v>77</v>
      </c>
      <c r="CI74">
        <v>144.1</v>
      </c>
      <c r="CJ74">
        <v>123.1</v>
      </c>
      <c r="CK74">
        <v>105.9</v>
      </c>
      <c r="CL74">
        <v>25.5</v>
      </c>
      <c r="CM74">
        <v>62.7</v>
      </c>
      <c r="CN74">
        <v>16.100000000000001</v>
      </c>
      <c r="CO74">
        <v>43.1</v>
      </c>
      <c r="CP74">
        <v>33.700000000000003</v>
      </c>
      <c r="CQ74">
        <v>98.2</v>
      </c>
      <c r="CR74">
        <v>31</v>
      </c>
      <c r="CS74">
        <v>34.200000000000003</v>
      </c>
      <c r="CT74">
        <v>58.4</v>
      </c>
      <c r="CU74">
        <v>45</v>
      </c>
      <c r="CV74">
        <v>139.6</v>
      </c>
      <c r="CW74">
        <v>43.5</v>
      </c>
      <c r="CX74">
        <v>44.8</v>
      </c>
      <c r="CY74">
        <v>24.5</v>
      </c>
      <c r="CZ74">
        <v>139.80000000000001</v>
      </c>
      <c r="DA74">
        <v>56.8</v>
      </c>
      <c r="DB74">
        <v>63.5</v>
      </c>
      <c r="DC74">
        <v>49.7</v>
      </c>
      <c r="DD74">
        <v>69.099999999999994</v>
      </c>
      <c r="DE74">
        <v>29.5</v>
      </c>
      <c r="DF74">
        <v>44.5</v>
      </c>
      <c r="DG74">
        <v>58.7</v>
      </c>
      <c r="DH74">
        <v>40.299999999999997</v>
      </c>
      <c r="DI74">
        <v>57</v>
      </c>
      <c r="DJ74">
        <v>87.9</v>
      </c>
      <c r="DK74">
        <v>25.5</v>
      </c>
      <c r="DL74">
        <v>97.5</v>
      </c>
      <c r="DM74">
        <v>19.2</v>
      </c>
      <c r="DN74">
        <v>81.7</v>
      </c>
      <c r="DO74">
        <v>54.5</v>
      </c>
      <c r="DP74">
        <v>50.1</v>
      </c>
      <c r="DQ74">
        <v>84.4</v>
      </c>
      <c r="DR74">
        <v>53.7</v>
      </c>
      <c r="DS74">
        <v>71.2</v>
      </c>
      <c r="DT74">
        <v>26.8</v>
      </c>
      <c r="DU74">
        <v>60.3</v>
      </c>
      <c r="DW74" s="7">
        <f t="shared" si="7"/>
        <v>59.359677419354831</v>
      </c>
      <c r="DY74" s="11">
        <f t="shared" si="8"/>
        <v>64.721625954405908</v>
      </c>
      <c r="DZ74" s="13"/>
    </row>
    <row r="75" spans="1:130" x14ac:dyDescent="0.25">
      <c r="A75" t="s">
        <v>158</v>
      </c>
      <c r="B75">
        <v>49.2</v>
      </c>
      <c r="C75">
        <v>68.599999999999994</v>
      </c>
      <c r="D75">
        <v>50.2</v>
      </c>
      <c r="E75">
        <v>47.3</v>
      </c>
      <c r="F75">
        <v>34.200000000000003</v>
      </c>
      <c r="G75">
        <v>32</v>
      </c>
      <c r="H75">
        <v>28</v>
      </c>
      <c r="I75">
        <v>92.8</v>
      </c>
      <c r="J75">
        <v>30</v>
      </c>
      <c r="K75">
        <v>69.2</v>
      </c>
      <c r="L75">
        <v>13.7</v>
      </c>
      <c r="M75">
        <v>22.3</v>
      </c>
      <c r="N75">
        <v>42.9</v>
      </c>
      <c r="O75">
        <v>71.099999999999994</v>
      </c>
      <c r="P75">
        <v>34.700000000000003</v>
      </c>
      <c r="Q75">
        <v>47.5</v>
      </c>
      <c r="R75">
        <v>39.6</v>
      </c>
      <c r="S75">
        <v>24.5</v>
      </c>
      <c r="T75">
        <v>41.8</v>
      </c>
      <c r="U75">
        <v>13.8</v>
      </c>
      <c r="V75">
        <v>16.5</v>
      </c>
      <c r="W75">
        <v>21.5</v>
      </c>
      <c r="X75">
        <v>35.5</v>
      </c>
      <c r="Y75">
        <v>33.1</v>
      </c>
      <c r="Z75">
        <v>55.6</v>
      </c>
      <c r="AA75">
        <v>26.5</v>
      </c>
      <c r="AB75">
        <v>33.200000000000003</v>
      </c>
      <c r="AC75">
        <v>42</v>
      </c>
      <c r="AD75">
        <v>40.700000000000003</v>
      </c>
      <c r="AE75">
        <v>57.1</v>
      </c>
      <c r="AF75">
        <v>32.200000000000003</v>
      </c>
      <c r="AG75">
        <v>94.8</v>
      </c>
      <c r="AH75">
        <v>31.8</v>
      </c>
      <c r="AI75">
        <v>26.3</v>
      </c>
      <c r="AJ75">
        <v>18.5</v>
      </c>
      <c r="AK75">
        <v>24.9</v>
      </c>
      <c r="AL75">
        <v>39.700000000000003</v>
      </c>
      <c r="AM75">
        <v>42.7</v>
      </c>
      <c r="AN75">
        <v>63.2</v>
      </c>
      <c r="AO75">
        <v>35.9</v>
      </c>
      <c r="AP75">
        <v>64</v>
      </c>
      <c r="AQ75">
        <v>104.3</v>
      </c>
      <c r="AR75">
        <v>65.400000000000006</v>
      </c>
      <c r="AS75">
        <v>70</v>
      </c>
      <c r="AT75">
        <v>48.5</v>
      </c>
      <c r="AU75">
        <v>78.7</v>
      </c>
      <c r="AV75">
        <v>72.8</v>
      </c>
      <c r="AW75">
        <v>95.6</v>
      </c>
      <c r="AX75">
        <v>34.700000000000003</v>
      </c>
      <c r="AY75">
        <v>73.5</v>
      </c>
      <c r="AZ75">
        <v>85</v>
      </c>
      <c r="BA75">
        <v>107.4</v>
      </c>
      <c r="BB75">
        <v>42.5</v>
      </c>
      <c r="BC75">
        <v>40.6</v>
      </c>
      <c r="BD75">
        <v>51</v>
      </c>
      <c r="BE75">
        <v>28.4</v>
      </c>
      <c r="BF75">
        <v>76.599999999999994</v>
      </c>
      <c r="BG75">
        <v>41.6</v>
      </c>
      <c r="BH75">
        <v>35.299999999999997</v>
      </c>
      <c r="BI75">
        <v>44.9</v>
      </c>
      <c r="BJ75">
        <v>43</v>
      </c>
      <c r="BK75">
        <v>55.9</v>
      </c>
      <c r="BL75">
        <v>28.9</v>
      </c>
      <c r="BM75">
        <v>35.6</v>
      </c>
      <c r="BN75">
        <v>92.4</v>
      </c>
      <c r="BO75">
        <v>61.6</v>
      </c>
      <c r="BP75">
        <v>82.7</v>
      </c>
      <c r="BQ75">
        <v>53.5</v>
      </c>
      <c r="BR75">
        <v>38</v>
      </c>
      <c r="BS75">
        <v>35.5</v>
      </c>
      <c r="BT75">
        <v>120.6</v>
      </c>
      <c r="BU75">
        <v>38.6</v>
      </c>
      <c r="BV75">
        <v>26.7</v>
      </c>
      <c r="BW75">
        <v>23.7</v>
      </c>
      <c r="BX75">
        <v>50.1</v>
      </c>
      <c r="BY75">
        <v>92.3</v>
      </c>
      <c r="BZ75">
        <v>62.9</v>
      </c>
      <c r="CA75">
        <v>28.4</v>
      </c>
      <c r="CB75">
        <v>49.3</v>
      </c>
      <c r="CC75">
        <v>43.2</v>
      </c>
      <c r="CD75">
        <v>88.6</v>
      </c>
      <c r="CE75">
        <v>50.4</v>
      </c>
      <c r="CF75">
        <v>45.7</v>
      </c>
      <c r="CG75">
        <v>70.2</v>
      </c>
      <c r="CH75">
        <v>67.8</v>
      </c>
      <c r="CI75">
        <v>135.9</v>
      </c>
      <c r="CJ75">
        <v>119.7</v>
      </c>
      <c r="CK75">
        <v>101.1</v>
      </c>
      <c r="CL75">
        <v>20.7</v>
      </c>
      <c r="CM75">
        <v>60.4</v>
      </c>
      <c r="CN75">
        <v>14.3</v>
      </c>
      <c r="CO75">
        <v>41.7</v>
      </c>
      <c r="CP75">
        <v>22.2</v>
      </c>
      <c r="CQ75">
        <v>91.5</v>
      </c>
      <c r="CR75">
        <v>20.9</v>
      </c>
      <c r="CS75">
        <v>28.4</v>
      </c>
      <c r="CT75">
        <v>41.1</v>
      </c>
      <c r="CU75">
        <v>29.5</v>
      </c>
      <c r="CV75">
        <v>114.7</v>
      </c>
      <c r="CW75">
        <v>27</v>
      </c>
      <c r="CX75">
        <v>31.7</v>
      </c>
      <c r="CY75">
        <v>21.9</v>
      </c>
      <c r="CZ75">
        <v>128.5</v>
      </c>
      <c r="DA75">
        <v>47.5</v>
      </c>
      <c r="DB75">
        <v>59.8</v>
      </c>
      <c r="DC75">
        <v>47.7</v>
      </c>
      <c r="DD75">
        <v>68.8</v>
      </c>
      <c r="DE75">
        <v>27.8</v>
      </c>
      <c r="DF75">
        <v>41.2</v>
      </c>
      <c r="DG75">
        <v>53.7</v>
      </c>
      <c r="DH75">
        <v>38.299999999999997</v>
      </c>
      <c r="DI75">
        <v>53.3</v>
      </c>
      <c r="DJ75">
        <v>76.8</v>
      </c>
      <c r="DK75">
        <v>23.9</v>
      </c>
      <c r="DL75">
        <v>94.3</v>
      </c>
      <c r="DM75">
        <v>18.100000000000001</v>
      </c>
      <c r="DN75">
        <v>70.400000000000006</v>
      </c>
      <c r="DO75">
        <v>49.7</v>
      </c>
      <c r="DP75">
        <v>39.799999999999997</v>
      </c>
      <c r="DQ75">
        <v>81.2</v>
      </c>
      <c r="DR75">
        <v>47.2</v>
      </c>
      <c r="DS75">
        <v>67.599999999999994</v>
      </c>
      <c r="DT75">
        <v>27.7</v>
      </c>
      <c r="DU75">
        <v>57.1</v>
      </c>
      <c r="DW75" s="7">
        <f t="shared" si="7"/>
        <v>51.730645161290312</v>
      </c>
      <c r="DY75" s="11">
        <f t="shared" si="8"/>
        <v>74.266517008075354</v>
      </c>
      <c r="DZ75" s="13"/>
    </row>
    <row r="76" spans="1:130" x14ac:dyDescent="0.25">
      <c r="A76" t="s">
        <v>159</v>
      </c>
      <c r="B76">
        <v>45.8</v>
      </c>
      <c r="C76">
        <v>60.9</v>
      </c>
      <c r="D76">
        <v>47</v>
      </c>
      <c r="E76">
        <v>42.7</v>
      </c>
      <c r="F76">
        <v>31.8</v>
      </c>
      <c r="G76">
        <v>28.7</v>
      </c>
      <c r="H76">
        <v>26.6</v>
      </c>
      <c r="I76">
        <v>92.3</v>
      </c>
      <c r="J76">
        <v>28.5</v>
      </c>
      <c r="K76">
        <v>68</v>
      </c>
      <c r="L76">
        <v>13.1</v>
      </c>
      <c r="M76">
        <v>24.5</v>
      </c>
      <c r="N76">
        <v>42.2</v>
      </c>
      <c r="O76">
        <v>69</v>
      </c>
      <c r="P76">
        <v>35.5</v>
      </c>
      <c r="Q76">
        <v>44.5</v>
      </c>
      <c r="R76">
        <v>36.799999999999997</v>
      </c>
      <c r="S76">
        <v>18.899999999999999</v>
      </c>
      <c r="T76">
        <v>40.9</v>
      </c>
      <c r="U76">
        <v>13.9</v>
      </c>
      <c r="V76">
        <v>16.899999999999999</v>
      </c>
      <c r="W76">
        <v>17.2</v>
      </c>
      <c r="X76">
        <v>34.299999999999997</v>
      </c>
      <c r="Y76">
        <v>33.299999999999997</v>
      </c>
      <c r="Z76">
        <v>55.7</v>
      </c>
      <c r="AA76">
        <v>27.2</v>
      </c>
      <c r="AB76">
        <v>33.200000000000003</v>
      </c>
      <c r="AC76">
        <v>41.4</v>
      </c>
      <c r="AD76">
        <v>47.8</v>
      </c>
      <c r="AE76">
        <v>56.8</v>
      </c>
      <c r="AF76">
        <v>30.8</v>
      </c>
      <c r="AG76">
        <v>93.5</v>
      </c>
      <c r="AH76">
        <v>30.7</v>
      </c>
      <c r="AI76">
        <v>22.3</v>
      </c>
      <c r="AJ76">
        <v>16</v>
      </c>
      <c r="AK76">
        <v>20.399999999999999</v>
      </c>
      <c r="AL76">
        <v>41.3</v>
      </c>
      <c r="AM76">
        <v>38.799999999999997</v>
      </c>
      <c r="AN76">
        <v>63</v>
      </c>
      <c r="AO76">
        <v>33.799999999999997</v>
      </c>
      <c r="AP76">
        <v>60.7</v>
      </c>
      <c r="AQ76">
        <v>103.4</v>
      </c>
      <c r="AR76">
        <v>63.2</v>
      </c>
      <c r="AS76">
        <v>68.400000000000006</v>
      </c>
      <c r="AT76">
        <v>45.9</v>
      </c>
      <c r="AU76">
        <v>77.7</v>
      </c>
      <c r="AV76">
        <v>72.099999999999994</v>
      </c>
      <c r="AW76">
        <v>95</v>
      </c>
      <c r="AX76">
        <v>29.6</v>
      </c>
      <c r="AY76">
        <v>68.099999999999994</v>
      </c>
      <c r="AZ76">
        <v>80.099999999999994</v>
      </c>
      <c r="BA76">
        <v>101.1</v>
      </c>
      <c r="BB76">
        <v>40.200000000000003</v>
      </c>
      <c r="BC76">
        <v>35.9</v>
      </c>
      <c r="BD76">
        <v>51.5</v>
      </c>
      <c r="BE76">
        <v>27.8</v>
      </c>
      <c r="BF76">
        <v>77.900000000000006</v>
      </c>
      <c r="BG76">
        <v>43.4</v>
      </c>
      <c r="BH76">
        <v>39.700000000000003</v>
      </c>
      <c r="BI76">
        <v>44.9</v>
      </c>
      <c r="BJ76">
        <v>40.6</v>
      </c>
      <c r="BK76">
        <v>51.2</v>
      </c>
      <c r="BL76">
        <v>26.7</v>
      </c>
      <c r="BM76">
        <v>35.5</v>
      </c>
      <c r="BN76">
        <v>88.7</v>
      </c>
      <c r="BO76">
        <v>56.8</v>
      </c>
      <c r="BP76">
        <v>80.2</v>
      </c>
      <c r="BQ76">
        <v>51.4</v>
      </c>
      <c r="BR76">
        <v>37.799999999999997</v>
      </c>
      <c r="BS76">
        <v>35.5</v>
      </c>
      <c r="BT76">
        <v>119.1</v>
      </c>
      <c r="BU76">
        <v>40.1</v>
      </c>
      <c r="BV76">
        <v>27.9</v>
      </c>
      <c r="BW76">
        <v>24.9</v>
      </c>
      <c r="BX76">
        <v>48.5</v>
      </c>
      <c r="BY76">
        <v>92.7</v>
      </c>
      <c r="BZ76">
        <v>61.2</v>
      </c>
      <c r="CA76">
        <v>24.9</v>
      </c>
      <c r="CB76">
        <v>47.8</v>
      </c>
      <c r="CC76">
        <v>45.9</v>
      </c>
      <c r="CD76">
        <v>84</v>
      </c>
      <c r="CE76">
        <v>49.6</v>
      </c>
      <c r="CF76">
        <v>46.1</v>
      </c>
      <c r="CG76">
        <v>77.5</v>
      </c>
      <c r="CH76">
        <v>58.1</v>
      </c>
      <c r="CI76">
        <v>134.30000000000001</v>
      </c>
      <c r="CJ76">
        <v>119</v>
      </c>
      <c r="CK76">
        <v>95.1</v>
      </c>
      <c r="CL76">
        <v>18.100000000000001</v>
      </c>
      <c r="CM76">
        <v>54.6</v>
      </c>
      <c r="CN76">
        <v>14.5</v>
      </c>
      <c r="CO76">
        <v>36.4</v>
      </c>
      <c r="CP76">
        <v>21.2</v>
      </c>
      <c r="CQ76">
        <v>91.6</v>
      </c>
      <c r="CR76">
        <v>22.1</v>
      </c>
      <c r="CS76">
        <v>26.4</v>
      </c>
      <c r="CT76">
        <v>34.1</v>
      </c>
      <c r="CU76">
        <v>29.5</v>
      </c>
      <c r="CV76">
        <v>111.9</v>
      </c>
      <c r="CW76">
        <v>24.5</v>
      </c>
      <c r="CX76">
        <v>29.1</v>
      </c>
      <c r="CY76">
        <v>21.8</v>
      </c>
      <c r="CZ76">
        <v>124.7</v>
      </c>
      <c r="DA76">
        <v>44.3</v>
      </c>
      <c r="DB76">
        <v>57</v>
      </c>
      <c r="DC76">
        <v>43.6</v>
      </c>
      <c r="DD76">
        <v>65.400000000000006</v>
      </c>
      <c r="DE76">
        <v>25.6</v>
      </c>
      <c r="DF76">
        <v>40.4</v>
      </c>
      <c r="DG76">
        <v>56.1</v>
      </c>
      <c r="DH76">
        <v>37.9</v>
      </c>
      <c r="DI76">
        <v>55.2</v>
      </c>
      <c r="DJ76">
        <v>75.7</v>
      </c>
      <c r="DK76">
        <v>25.3</v>
      </c>
      <c r="DL76">
        <v>91.6</v>
      </c>
      <c r="DM76">
        <v>15.9</v>
      </c>
      <c r="DN76">
        <v>70.900000000000006</v>
      </c>
      <c r="DO76">
        <v>50.8</v>
      </c>
      <c r="DP76">
        <v>37.799999999999997</v>
      </c>
      <c r="DQ76">
        <v>79.400000000000006</v>
      </c>
      <c r="DR76">
        <v>45.1</v>
      </c>
      <c r="DS76">
        <v>64.2</v>
      </c>
      <c r="DT76">
        <v>27.4</v>
      </c>
      <c r="DU76">
        <v>59.3</v>
      </c>
      <c r="DW76" s="7">
        <f t="shared" si="7"/>
        <v>50.186290322580646</v>
      </c>
      <c r="DY76" s="11">
        <f t="shared" si="8"/>
        <v>76.551879288457528</v>
      </c>
      <c r="DZ76" s="13"/>
    </row>
    <row r="77" spans="1:130" x14ac:dyDescent="0.25">
      <c r="A77" t="s">
        <v>160</v>
      </c>
      <c r="B77">
        <v>18.399999999999999</v>
      </c>
      <c r="C77">
        <v>47</v>
      </c>
      <c r="D77">
        <v>16.7</v>
      </c>
      <c r="E77">
        <v>35.5</v>
      </c>
      <c r="F77">
        <v>15.7</v>
      </c>
      <c r="G77">
        <v>27.4</v>
      </c>
      <c r="H77">
        <v>24.4</v>
      </c>
      <c r="I77">
        <v>89.9</v>
      </c>
      <c r="J77">
        <v>23.6</v>
      </c>
      <c r="K77">
        <v>66.599999999999994</v>
      </c>
      <c r="L77">
        <v>5.6</v>
      </c>
      <c r="M77">
        <v>20.8</v>
      </c>
      <c r="N77">
        <v>35.200000000000003</v>
      </c>
      <c r="O77">
        <v>66.5</v>
      </c>
      <c r="P77">
        <v>32</v>
      </c>
      <c r="Q77">
        <v>39.1</v>
      </c>
      <c r="R77">
        <v>22.5</v>
      </c>
      <c r="S77">
        <v>6.7</v>
      </c>
      <c r="T77">
        <v>23.6</v>
      </c>
      <c r="U77">
        <v>2.7</v>
      </c>
      <c r="V77">
        <v>3.6</v>
      </c>
      <c r="W77">
        <v>6</v>
      </c>
      <c r="X77">
        <v>31.9</v>
      </c>
      <c r="Y77">
        <v>32.799999999999997</v>
      </c>
      <c r="Z77">
        <v>55.6</v>
      </c>
      <c r="AA77">
        <v>25.4</v>
      </c>
      <c r="AB77">
        <v>32.799999999999997</v>
      </c>
      <c r="AC77">
        <v>36.299999999999997</v>
      </c>
      <c r="AD77">
        <v>38.9</v>
      </c>
      <c r="AE77">
        <v>48.6</v>
      </c>
      <c r="AF77">
        <v>28.9</v>
      </c>
      <c r="AG77">
        <v>82.6</v>
      </c>
      <c r="AH77">
        <v>24.8</v>
      </c>
      <c r="AI77">
        <v>7.5</v>
      </c>
      <c r="AJ77">
        <v>8.6</v>
      </c>
      <c r="AK77">
        <v>18.3</v>
      </c>
      <c r="AL77">
        <v>20.5</v>
      </c>
      <c r="AM77">
        <v>24.5</v>
      </c>
      <c r="AN77">
        <v>37.6</v>
      </c>
      <c r="AO77">
        <v>21.5</v>
      </c>
      <c r="AP77">
        <v>46.7</v>
      </c>
      <c r="AQ77">
        <v>95.7</v>
      </c>
      <c r="AR77">
        <v>47.1</v>
      </c>
      <c r="AS77">
        <v>53.5</v>
      </c>
      <c r="AT77">
        <v>34.700000000000003</v>
      </c>
      <c r="AU77">
        <v>63.2</v>
      </c>
      <c r="AV77">
        <v>57</v>
      </c>
      <c r="AW77">
        <v>81.400000000000006</v>
      </c>
      <c r="AX77">
        <v>22</v>
      </c>
      <c r="AY77">
        <v>51.4</v>
      </c>
      <c r="AZ77">
        <v>62.4</v>
      </c>
      <c r="BA77">
        <v>80.7</v>
      </c>
      <c r="BB77">
        <v>30.9</v>
      </c>
      <c r="BC77">
        <v>29.4</v>
      </c>
      <c r="BD77">
        <v>40.1</v>
      </c>
      <c r="BE77">
        <v>20.100000000000001</v>
      </c>
      <c r="BF77">
        <v>61.8</v>
      </c>
      <c r="BG77">
        <v>40.299999999999997</v>
      </c>
      <c r="BH77">
        <v>35.299999999999997</v>
      </c>
      <c r="BI77">
        <v>44.9</v>
      </c>
      <c r="BJ77">
        <v>28.5</v>
      </c>
      <c r="BK77">
        <v>37</v>
      </c>
      <c r="BL77">
        <v>11.3</v>
      </c>
      <c r="BM77">
        <v>19.8</v>
      </c>
      <c r="BN77">
        <v>73.900000000000006</v>
      </c>
      <c r="BO77">
        <v>43.9</v>
      </c>
      <c r="BP77">
        <v>67.900000000000006</v>
      </c>
      <c r="BQ77">
        <v>35.1</v>
      </c>
      <c r="BR77">
        <v>37.299999999999997</v>
      </c>
      <c r="BS77">
        <v>15.7</v>
      </c>
      <c r="BT77">
        <v>94.8</v>
      </c>
      <c r="BU77">
        <v>28.2</v>
      </c>
      <c r="BV77">
        <v>26</v>
      </c>
      <c r="BW77">
        <v>19.3</v>
      </c>
      <c r="BX77">
        <v>33.799999999999997</v>
      </c>
      <c r="BY77">
        <v>79.7</v>
      </c>
      <c r="BZ77">
        <v>38.200000000000003</v>
      </c>
      <c r="CA77">
        <v>14.2</v>
      </c>
      <c r="CB77">
        <v>26.5</v>
      </c>
      <c r="CC77">
        <v>21.7</v>
      </c>
      <c r="CD77">
        <v>63.2</v>
      </c>
      <c r="CE77">
        <v>28.5</v>
      </c>
      <c r="CF77">
        <v>38.700000000000003</v>
      </c>
      <c r="CG77">
        <v>45.3</v>
      </c>
      <c r="CH77">
        <v>41.1</v>
      </c>
      <c r="CI77">
        <v>109</v>
      </c>
      <c r="CJ77">
        <v>88.1</v>
      </c>
      <c r="CK77">
        <v>68.099999999999994</v>
      </c>
      <c r="CL77">
        <v>9.6999999999999993</v>
      </c>
      <c r="CM77">
        <v>44.2</v>
      </c>
      <c r="CN77">
        <v>4.8</v>
      </c>
      <c r="CO77">
        <v>22.5</v>
      </c>
      <c r="CP77">
        <v>20.3</v>
      </c>
      <c r="CQ77">
        <v>87.5</v>
      </c>
      <c r="CR77">
        <v>20.100000000000001</v>
      </c>
      <c r="CS77">
        <v>22.6</v>
      </c>
      <c r="CT77">
        <v>23.2</v>
      </c>
      <c r="CU77">
        <v>19.2</v>
      </c>
      <c r="CV77">
        <v>100.4</v>
      </c>
      <c r="CW77">
        <v>16.600000000000001</v>
      </c>
      <c r="CX77">
        <v>14.4</v>
      </c>
      <c r="CY77">
        <v>6.8</v>
      </c>
      <c r="CZ77">
        <v>107.5</v>
      </c>
      <c r="DA77">
        <v>31.5</v>
      </c>
      <c r="DB77">
        <v>47.7</v>
      </c>
      <c r="DC77">
        <v>30.9</v>
      </c>
      <c r="DD77">
        <v>47.2</v>
      </c>
      <c r="DE77">
        <v>16.100000000000001</v>
      </c>
      <c r="DF77">
        <v>25.6</v>
      </c>
      <c r="DG77">
        <v>39.200000000000003</v>
      </c>
      <c r="DH77">
        <v>29.8</v>
      </c>
      <c r="DI77">
        <v>39.200000000000003</v>
      </c>
      <c r="DJ77">
        <v>67.8</v>
      </c>
      <c r="DK77">
        <v>15.2</v>
      </c>
      <c r="DL77">
        <v>85.9</v>
      </c>
      <c r="DM77">
        <v>7.6</v>
      </c>
      <c r="DN77">
        <v>53.2</v>
      </c>
      <c r="DO77">
        <v>39.700000000000003</v>
      </c>
      <c r="DP77">
        <v>23.9</v>
      </c>
      <c r="DQ77">
        <v>62.8</v>
      </c>
      <c r="DR77">
        <v>31.6</v>
      </c>
      <c r="DS77">
        <v>52.9</v>
      </c>
      <c r="DT77">
        <v>17.5</v>
      </c>
      <c r="DU77">
        <v>38.799999999999997</v>
      </c>
      <c r="DW77" s="7">
        <f t="shared" si="7"/>
        <v>38.418548387096777</v>
      </c>
      <c r="DY77" s="11">
        <f t="shared" si="8"/>
        <v>100</v>
      </c>
      <c r="DZ77" s="13"/>
    </row>
    <row r="78" spans="1:130" s="4" customFormat="1" x14ac:dyDescent="0.25">
      <c r="DW78" s="9"/>
      <c r="DZ78" s="19"/>
    </row>
    <row r="79" spans="1:130" x14ac:dyDescent="0.25">
      <c r="DW79" s="7"/>
      <c r="DZ79" s="13"/>
    </row>
    <row r="80" spans="1:130" x14ac:dyDescent="0.25">
      <c r="A80" s="1" t="s">
        <v>180</v>
      </c>
      <c r="DW80" s="7"/>
      <c r="DZ80" s="13"/>
    </row>
    <row r="81" spans="1:130" x14ac:dyDescent="0.25">
      <c r="DW81" s="7"/>
      <c r="DZ81" s="13"/>
    </row>
    <row r="82" spans="1:130" x14ac:dyDescent="0.25">
      <c r="A82" t="s">
        <v>155</v>
      </c>
      <c r="B82">
        <v>1564.8</v>
      </c>
      <c r="C82">
        <v>982.1</v>
      </c>
      <c r="D82">
        <v>1175.5</v>
      </c>
      <c r="E82">
        <v>853.4</v>
      </c>
      <c r="F82">
        <v>388.9</v>
      </c>
      <c r="G82">
        <v>580.20000000000005</v>
      </c>
      <c r="H82">
        <v>353.5</v>
      </c>
      <c r="I82">
        <v>595</v>
      </c>
      <c r="J82">
        <v>1143.2</v>
      </c>
      <c r="K82">
        <v>1584.2</v>
      </c>
      <c r="L82">
        <v>504.2</v>
      </c>
      <c r="M82">
        <v>194.4</v>
      </c>
      <c r="N82">
        <v>423.4</v>
      </c>
      <c r="O82">
        <v>589.1</v>
      </c>
      <c r="P82">
        <v>242.5</v>
      </c>
      <c r="Q82">
        <v>645.20000000000005</v>
      </c>
      <c r="R82">
        <v>955</v>
      </c>
      <c r="S82">
        <v>515.20000000000005</v>
      </c>
      <c r="T82">
        <v>820.7</v>
      </c>
      <c r="U82">
        <v>909.8</v>
      </c>
      <c r="V82">
        <v>199.6</v>
      </c>
      <c r="W82">
        <v>283.8</v>
      </c>
      <c r="X82">
        <v>132.1</v>
      </c>
      <c r="Y82">
        <v>134.4</v>
      </c>
      <c r="Z82">
        <v>213.6</v>
      </c>
      <c r="AA82">
        <v>228.1</v>
      </c>
      <c r="AB82">
        <v>128.30000000000001</v>
      </c>
      <c r="AC82">
        <v>359</v>
      </c>
      <c r="AD82">
        <v>521.9</v>
      </c>
      <c r="AE82">
        <v>354.1</v>
      </c>
      <c r="AF82">
        <v>291.39999999999998</v>
      </c>
      <c r="AG82">
        <v>653.1</v>
      </c>
      <c r="AH82">
        <v>1305.7</v>
      </c>
      <c r="AI82">
        <v>635.29999999999995</v>
      </c>
      <c r="AJ82">
        <v>799.7</v>
      </c>
      <c r="AK82">
        <v>423.6</v>
      </c>
      <c r="AL82">
        <v>730</v>
      </c>
      <c r="AM82">
        <v>788</v>
      </c>
      <c r="AN82">
        <v>883.6</v>
      </c>
      <c r="AO82">
        <v>1304.5</v>
      </c>
      <c r="AP82">
        <v>852.4</v>
      </c>
      <c r="AQ82">
        <v>836.3</v>
      </c>
      <c r="AR82">
        <v>551.29999999999995</v>
      </c>
      <c r="AS82">
        <v>1166.9000000000001</v>
      </c>
      <c r="AT82">
        <v>579.4</v>
      </c>
      <c r="AU82">
        <v>851</v>
      </c>
      <c r="AV82">
        <v>849.9</v>
      </c>
      <c r="AW82">
        <v>939.4</v>
      </c>
      <c r="AX82">
        <v>235.8</v>
      </c>
      <c r="AY82">
        <v>621.4</v>
      </c>
      <c r="AZ82">
        <v>497</v>
      </c>
      <c r="BA82">
        <v>631.6</v>
      </c>
      <c r="BB82">
        <v>629.79999999999995</v>
      </c>
      <c r="BC82">
        <v>364.8</v>
      </c>
      <c r="BD82">
        <v>759.7</v>
      </c>
      <c r="BE82">
        <v>463.9</v>
      </c>
      <c r="BF82">
        <v>488.3</v>
      </c>
      <c r="BG82">
        <v>178.7</v>
      </c>
      <c r="BH82">
        <v>274.60000000000002</v>
      </c>
      <c r="BI82">
        <v>415.7</v>
      </c>
      <c r="BJ82">
        <v>422</v>
      </c>
      <c r="BK82">
        <v>729.7</v>
      </c>
      <c r="BL82">
        <v>520.9</v>
      </c>
      <c r="BM82">
        <v>437.7</v>
      </c>
      <c r="BN82">
        <v>977.3</v>
      </c>
      <c r="BO82">
        <v>574.4</v>
      </c>
      <c r="BP82">
        <v>777.4</v>
      </c>
      <c r="BQ82">
        <v>539.29999999999995</v>
      </c>
      <c r="BR82">
        <v>186.6</v>
      </c>
      <c r="BS82">
        <v>343.9</v>
      </c>
      <c r="BT82">
        <v>729.9</v>
      </c>
      <c r="BU82">
        <v>272.3</v>
      </c>
      <c r="BV82">
        <v>255.6</v>
      </c>
      <c r="BW82">
        <v>356.3</v>
      </c>
      <c r="BX82">
        <v>538.4</v>
      </c>
      <c r="BY82">
        <v>704.1</v>
      </c>
      <c r="BZ82">
        <v>751.3</v>
      </c>
      <c r="CA82">
        <v>516.29999999999995</v>
      </c>
      <c r="CB82">
        <v>772.2</v>
      </c>
      <c r="CC82">
        <v>467.2</v>
      </c>
      <c r="CD82">
        <v>1009.7</v>
      </c>
      <c r="CE82">
        <v>815.8</v>
      </c>
      <c r="CF82">
        <v>332.6</v>
      </c>
      <c r="CG82">
        <v>728.5</v>
      </c>
      <c r="CH82">
        <v>968.6</v>
      </c>
      <c r="CI82">
        <v>860.2</v>
      </c>
      <c r="CJ82">
        <v>776.8</v>
      </c>
      <c r="CK82">
        <v>1178.9000000000001</v>
      </c>
      <c r="CL82">
        <v>453.6</v>
      </c>
      <c r="CM82">
        <v>1068.5</v>
      </c>
      <c r="CN82">
        <v>629.9</v>
      </c>
      <c r="CO82">
        <v>841.3</v>
      </c>
      <c r="CP82">
        <v>304.8</v>
      </c>
      <c r="CQ82">
        <v>659.3</v>
      </c>
      <c r="CR82">
        <v>299.2</v>
      </c>
      <c r="CS82">
        <v>265.39999999999998</v>
      </c>
      <c r="CT82">
        <v>485.4</v>
      </c>
      <c r="CU82">
        <v>310.10000000000002</v>
      </c>
      <c r="CV82">
        <v>737.8</v>
      </c>
      <c r="CW82">
        <v>365.1</v>
      </c>
      <c r="CX82">
        <v>605.1</v>
      </c>
      <c r="CY82">
        <v>390.3</v>
      </c>
      <c r="CZ82">
        <v>962</v>
      </c>
      <c r="DA82">
        <v>629.9</v>
      </c>
      <c r="DB82">
        <v>1237.3</v>
      </c>
      <c r="DC82">
        <v>910.8</v>
      </c>
      <c r="DD82">
        <v>1682.2</v>
      </c>
      <c r="DE82">
        <v>869.5</v>
      </c>
      <c r="DF82">
        <v>1451.3</v>
      </c>
      <c r="DG82">
        <v>1866.5</v>
      </c>
      <c r="DH82">
        <v>1188.2</v>
      </c>
      <c r="DI82">
        <v>1799.2</v>
      </c>
      <c r="DJ82">
        <v>755.4</v>
      </c>
      <c r="DK82">
        <v>240.4</v>
      </c>
      <c r="DL82">
        <v>716.1</v>
      </c>
      <c r="DM82">
        <v>557.20000000000005</v>
      </c>
      <c r="DN82">
        <v>589</v>
      </c>
      <c r="DO82">
        <v>605.70000000000005</v>
      </c>
      <c r="DP82">
        <v>425</v>
      </c>
      <c r="DQ82">
        <v>541.20000000000005</v>
      </c>
      <c r="DR82">
        <v>1325.5</v>
      </c>
      <c r="DS82">
        <v>1727.9</v>
      </c>
      <c r="DT82">
        <v>1178.2</v>
      </c>
      <c r="DU82">
        <v>1995.6</v>
      </c>
      <c r="DW82" s="7">
        <f t="shared" si="7"/>
        <v>691.86935483870968</v>
      </c>
      <c r="DY82" s="11">
        <f>($DW$87/DW82)*100</f>
        <v>32.119153578780271</v>
      </c>
      <c r="DZ82" s="13">
        <f>0.5*DY82+0.5*DY92</f>
        <v>33.667547755677617</v>
      </c>
    </row>
    <row r="83" spans="1:130" x14ac:dyDescent="0.25">
      <c r="A83" t="s">
        <v>156</v>
      </c>
      <c r="B83">
        <v>943.2</v>
      </c>
      <c r="C83">
        <v>768.6</v>
      </c>
      <c r="D83">
        <v>546.9</v>
      </c>
      <c r="E83">
        <v>655.1</v>
      </c>
      <c r="F83">
        <v>335</v>
      </c>
      <c r="G83">
        <v>396.5</v>
      </c>
      <c r="H83">
        <v>259.3</v>
      </c>
      <c r="I83">
        <v>528.4</v>
      </c>
      <c r="J83">
        <v>625.1</v>
      </c>
      <c r="K83">
        <v>910.3</v>
      </c>
      <c r="L83">
        <v>373.7</v>
      </c>
      <c r="M83">
        <v>142.5</v>
      </c>
      <c r="N83">
        <v>296.8</v>
      </c>
      <c r="O83">
        <v>492.6</v>
      </c>
      <c r="P83">
        <v>173.8</v>
      </c>
      <c r="Q83">
        <v>392.9</v>
      </c>
      <c r="R83">
        <v>718.2</v>
      </c>
      <c r="S83">
        <v>309.3</v>
      </c>
      <c r="T83">
        <v>509.8</v>
      </c>
      <c r="U83">
        <v>429.3</v>
      </c>
      <c r="V83">
        <v>113.4</v>
      </c>
      <c r="W83">
        <v>153.9</v>
      </c>
      <c r="X83">
        <v>63.2</v>
      </c>
      <c r="Y83">
        <v>60.3</v>
      </c>
      <c r="Z83">
        <v>174.2</v>
      </c>
      <c r="AA83">
        <v>159.6</v>
      </c>
      <c r="AB83">
        <v>110.5</v>
      </c>
      <c r="AC83">
        <v>236.4</v>
      </c>
      <c r="AD83">
        <v>346.5</v>
      </c>
      <c r="AE83">
        <v>275.5</v>
      </c>
      <c r="AF83">
        <v>176.9</v>
      </c>
      <c r="AG83">
        <v>485.8</v>
      </c>
      <c r="AH83">
        <v>872.6</v>
      </c>
      <c r="AI83">
        <v>476.1</v>
      </c>
      <c r="AJ83">
        <v>588.29999999999995</v>
      </c>
      <c r="AK83">
        <v>269.39999999999998</v>
      </c>
      <c r="AL83">
        <v>580.79999999999995</v>
      </c>
      <c r="AM83">
        <v>611.9</v>
      </c>
      <c r="AN83">
        <v>690</v>
      </c>
      <c r="AO83">
        <v>801.9</v>
      </c>
      <c r="AP83">
        <v>631.79999999999995</v>
      </c>
      <c r="AQ83">
        <v>694.8</v>
      </c>
      <c r="AR83">
        <v>445.8</v>
      </c>
      <c r="AS83">
        <v>861.7</v>
      </c>
      <c r="AT83">
        <v>446.7</v>
      </c>
      <c r="AU83">
        <v>687.6</v>
      </c>
      <c r="AV83">
        <v>635.9</v>
      </c>
      <c r="AW83">
        <v>841.8</v>
      </c>
      <c r="AX83">
        <v>223.1</v>
      </c>
      <c r="AY83">
        <v>521.29999999999995</v>
      </c>
      <c r="AZ83">
        <v>440.8</v>
      </c>
      <c r="BA83">
        <v>562.6</v>
      </c>
      <c r="BB83">
        <v>492.2</v>
      </c>
      <c r="BC83">
        <v>321.39999999999998</v>
      </c>
      <c r="BD83">
        <v>634.5</v>
      </c>
      <c r="BE83">
        <v>346</v>
      </c>
      <c r="BF83">
        <v>459.5</v>
      </c>
      <c r="BG83">
        <v>155.69999999999999</v>
      </c>
      <c r="BH83">
        <v>247.7</v>
      </c>
      <c r="BI83">
        <v>380.8</v>
      </c>
      <c r="BJ83">
        <v>344</v>
      </c>
      <c r="BK83">
        <v>599.20000000000005</v>
      </c>
      <c r="BL83">
        <v>347</v>
      </c>
      <c r="BM83">
        <v>340</v>
      </c>
      <c r="BN83">
        <v>721.9</v>
      </c>
      <c r="BO83">
        <v>473.3</v>
      </c>
      <c r="BP83">
        <v>665.6</v>
      </c>
      <c r="BQ83">
        <v>407.6</v>
      </c>
      <c r="BR83">
        <v>148.69999999999999</v>
      </c>
      <c r="BS83">
        <v>253.8</v>
      </c>
      <c r="BT83">
        <v>644</v>
      </c>
      <c r="BU83">
        <v>220.3</v>
      </c>
      <c r="BV83">
        <v>178.3</v>
      </c>
      <c r="BW83">
        <v>230.7</v>
      </c>
      <c r="BX83">
        <v>393.4</v>
      </c>
      <c r="BY83">
        <v>618</v>
      </c>
      <c r="BZ83">
        <v>452.2</v>
      </c>
      <c r="CA83">
        <v>297.5</v>
      </c>
      <c r="CB83">
        <v>475.8</v>
      </c>
      <c r="CC83">
        <v>320.10000000000002</v>
      </c>
      <c r="CD83">
        <v>756.2</v>
      </c>
      <c r="CE83">
        <v>399.4</v>
      </c>
      <c r="CF83">
        <v>259.39999999999998</v>
      </c>
      <c r="CG83">
        <v>562.79999999999995</v>
      </c>
      <c r="CH83">
        <v>739.4</v>
      </c>
      <c r="CI83">
        <v>712.5</v>
      </c>
      <c r="CJ83">
        <v>615.20000000000005</v>
      </c>
      <c r="CK83">
        <v>909.8</v>
      </c>
      <c r="CL83">
        <v>359.6</v>
      </c>
      <c r="CM83">
        <v>832.5</v>
      </c>
      <c r="CN83">
        <v>463.6</v>
      </c>
      <c r="CO83">
        <v>583.4</v>
      </c>
      <c r="CP83">
        <v>250.3</v>
      </c>
      <c r="CQ83">
        <v>593.6</v>
      </c>
      <c r="CR83">
        <v>239.6</v>
      </c>
      <c r="CS83">
        <v>233.7</v>
      </c>
      <c r="CT83">
        <v>372.3</v>
      </c>
      <c r="CU83">
        <v>255.4</v>
      </c>
      <c r="CV83">
        <v>647</v>
      </c>
      <c r="CW83">
        <v>271.10000000000002</v>
      </c>
      <c r="CX83">
        <v>329.9</v>
      </c>
      <c r="CY83">
        <v>256.10000000000002</v>
      </c>
      <c r="CZ83">
        <v>769.7</v>
      </c>
      <c r="DA83">
        <v>522.4</v>
      </c>
      <c r="DB83">
        <v>869.7</v>
      </c>
      <c r="DC83">
        <v>699.4</v>
      </c>
      <c r="DD83">
        <v>995.9</v>
      </c>
      <c r="DE83">
        <v>374.3</v>
      </c>
      <c r="DF83">
        <v>831.4</v>
      </c>
      <c r="DG83">
        <v>1095.9000000000001</v>
      </c>
      <c r="DH83">
        <v>757.2</v>
      </c>
      <c r="DI83">
        <v>1041.2</v>
      </c>
      <c r="DJ83">
        <v>595.6</v>
      </c>
      <c r="DK83">
        <v>166.7</v>
      </c>
      <c r="DL83">
        <v>622.5</v>
      </c>
      <c r="DM83">
        <v>307</v>
      </c>
      <c r="DN83">
        <v>471.4</v>
      </c>
      <c r="DO83">
        <v>355.7</v>
      </c>
      <c r="DP83">
        <v>250.4</v>
      </c>
      <c r="DQ83">
        <v>417.9</v>
      </c>
      <c r="DR83">
        <v>1003.2</v>
      </c>
      <c r="DS83">
        <v>1097.3</v>
      </c>
      <c r="DT83">
        <v>759.4</v>
      </c>
      <c r="DU83">
        <v>1093</v>
      </c>
      <c r="DW83" s="7">
        <f t="shared" si="7"/>
        <v>491.59354838709669</v>
      </c>
      <c r="DY83" s="11">
        <f t="shared" ref="DY83:DY87" si="9">($DW$87/DW83)*100</f>
        <v>45.204535611638278</v>
      </c>
      <c r="DZ83" s="13">
        <f t="shared" ref="DZ83:DZ87" si="10">0.5*DY83+0.5*DY93</f>
        <v>46.872045198718126</v>
      </c>
    </row>
    <row r="84" spans="1:130" x14ac:dyDescent="0.25">
      <c r="A84" t="s">
        <v>157</v>
      </c>
      <c r="B84">
        <v>372.8</v>
      </c>
      <c r="C84">
        <v>346</v>
      </c>
      <c r="D84">
        <v>164.6</v>
      </c>
      <c r="E84">
        <v>189.5</v>
      </c>
      <c r="F84">
        <v>104.4</v>
      </c>
      <c r="G84">
        <v>167.8</v>
      </c>
      <c r="H84">
        <v>130.19999999999999</v>
      </c>
      <c r="I84">
        <v>449.7</v>
      </c>
      <c r="J84">
        <v>233.5</v>
      </c>
      <c r="K84">
        <v>428.8</v>
      </c>
      <c r="L84">
        <v>189.9</v>
      </c>
      <c r="M84">
        <v>76.2</v>
      </c>
      <c r="N84">
        <v>151.69999999999999</v>
      </c>
      <c r="O84">
        <v>332.3</v>
      </c>
      <c r="P84">
        <v>58.6</v>
      </c>
      <c r="Q84">
        <v>194.6</v>
      </c>
      <c r="R84">
        <v>395.9</v>
      </c>
      <c r="S84">
        <v>130.19999999999999</v>
      </c>
      <c r="T84">
        <v>234.5</v>
      </c>
      <c r="U84">
        <v>97.9</v>
      </c>
      <c r="V84">
        <v>39.9</v>
      </c>
      <c r="W84">
        <v>51.9</v>
      </c>
      <c r="X84">
        <v>27.4</v>
      </c>
      <c r="Y84">
        <v>23.2</v>
      </c>
      <c r="Z84">
        <v>29.7</v>
      </c>
      <c r="AA84">
        <v>46.8</v>
      </c>
      <c r="AB84">
        <v>22.8</v>
      </c>
      <c r="AC84">
        <v>82.2</v>
      </c>
      <c r="AD84">
        <v>178.2</v>
      </c>
      <c r="AE84">
        <v>195.5</v>
      </c>
      <c r="AF84">
        <v>100.6</v>
      </c>
      <c r="AG84">
        <v>342.3</v>
      </c>
      <c r="AH84">
        <v>670.3</v>
      </c>
      <c r="AI84">
        <v>131</v>
      </c>
      <c r="AJ84">
        <v>356.1</v>
      </c>
      <c r="AK84">
        <v>95.9</v>
      </c>
      <c r="AL84">
        <v>412</v>
      </c>
      <c r="AM84">
        <v>483.2</v>
      </c>
      <c r="AN84">
        <v>350.4</v>
      </c>
      <c r="AO84">
        <v>436.8</v>
      </c>
      <c r="AP84">
        <v>463.8</v>
      </c>
      <c r="AQ84">
        <v>557.1</v>
      </c>
      <c r="AR84">
        <v>333.4</v>
      </c>
      <c r="AS84">
        <v>574.6</v>
      </c>
      <c r="AT84">
        <v>254.3</v>
      </c>
      <c r="AU84">
        <v>446.6</v>
      </c>
      <c r="AV84">
        <v>403.5</v>
      </c>
      <c r="AW84">
        <v>564.5</v>
      </c>
      <c r="AX84">
        <v>104</v>
      </c>
      <c r="AY84">
        <v>385.7</v>
      </c>
      <c r="AZ84">
        <v>273.60000000000002</v>
      </c>
      <c r="BA84">
        <v>443.4</v>
      </c>
      <c r="BB84">
        <v>252.7</v>
      </c>
      <c r="BC84">
        <v>197.6</v>
      </c>
      <c r="BD84">
        <v>314.5</v>
      </c>
      <c r="BE84">
        <v>131.69999999999999</v>
      </c>
      <c r="BF84">
        <v>352.5</v>
      </c>
      <c r="BG84">
        <v>86.9</v>
      </c>
      <c r="BH84">
        <v>139.69999999999999</v>
      </c>
      <c r="BI84">
        <v>170</v>
      </c>
      <c r="BJ84">
        <v>244.9</v>
      </c>
      <c r="BK84">
        <v>372.3</v>
      </c>
      <c r="BL84">
        <v>165.3</v>
      </c>
      <c r="BM84">
        <v>179.5</v>
      </c>
      <c r="BN84">
        <v>478.6</v>
      </c>
      <c r="BO84">
        <v>341.7</v>
      </c>
      <c r="BP84">
        <v>545</v>
      </c>
      <c r="BQ84">
        <v>234.5</v>
      </c>
      <c r="BR84">
        <v>84.3</v>
      </c>
      <c r="BS84">
        <v>82.2</v>
      </c>
      <c r="BT84">
        <v>497.2</v>
      </c>
      <c r="BU84">
        <v>79.7</v>
      </c>
      <c r="BV84">
        <v>103.1</v>
      </c>
      <c r="BW84">
        <v>80.5</v>
      </c>
      <c r="BX84">
        <v>237.2</v>
      </c>
      <c r="BY84">
        <v>521</v>
      </c>
      <c r="BZ84">
        <v>207.2</v>
      </c>
      <c r="CA84">
        <v>71</v>
      </c>
      <c r="CB84">
        <v>161.1</v>
      </c>
      <c r="CC84">
        <v>168.2</v>
      </c>
      <c r="CD84">
        <v>596.70000000000005</v>
      </c>
      <c r="CE84">
        <v>173.1</v>
      </c>
      <c r="CF84">
        <v>128.19999999999999</v>
      </c>
      <c r="CG84">
        <v>288.3</v>
      </c>
      <c r="CH84">
        <v>494.7</v>
      </c>
      <c r="CI84">
        <v>479.7</v>
      </c>
      <c r="CJ84">
        <v>428.8</v>
      </c>
      <c r="CK84">
        <v>558</v>
      </c>
      <c r="CL84">
        <v>80.5</v>
      </c>
      <c r="CM84">
        <v>516.29999999999995</v>
      </c>
      <c r="CN84">
        <v>95.9</v>
      </c>
      <c r="CO84">
        <v>321.7</v>
      </c>
      <c r="CP84">
        <v>142.69999999999999</v>
      </c>
      <c r="CQ84">
        <v>516</v>
      </c>
      <c r="CR84">
        <v>125.9</v>
      </c>
      <c r="CS84">
        <v>149.6</v>
      </c>
      <c r="CT84">
        <v>187</v>
      </c>
      <c r="CU84">
        <v>156.4</v>
      </c>
      <c r="CV84">
        <v>499.3</v>
      </c>
      <c r="CW84">
        <v>98.6</v>
      </c>
      <c r="CX84">
        <v>171.1</v>
      </c>
      <c r="CY84">
        <v>109.3</v>
      </c>
      <c r="CZ84">
        <v>657.7</v>
      </c>
      <c r="DA84">
        <v>288.7</v>
      </c>
      <c r="DB84">
        <v>657.8</v>
      </c>
      <c r="DC84">
        <v>566.6</v>
      </c>
      <c r="DD84">
        <v>656.4</v>
      </c>
      <c r="DE84">
        <v>139.69999999999999</v>
      </c>
      <c r="DF84">
        <v>442.4</v>
      </c>
      <c r="DG84">
        <v>686</v>
      </c>
      <c r="DH84">
        <v>493.5</v>
      </c>
      <c r="DI84">
        <v>649</v>
      </c>
      <c r="DJ84">
        <v>389.7</v>
      </c>
      <c r="DK84">
        <v>80.099999999999994</v>
      </c>
      <c r="DL84">
        <v>493.7</v>
      </c>
      <c r="DM84">
        <v>79.8</v>
      </c>
      <c r="DN84">
        <v>327.5</v>
      </c>
      <c r="DO84">
        <v>206.8</v>
      </c>
      <c r="DP84">
        <v>178.4</v>
      </c>
      <c r="DQ84">
        <v>334.2</v>
      </c>
      <c r="DR84">
        <v>705.7</v>
      </c>
      <c r="DS84">
        <v>699.7</v>
      </c>
      <c r="DT84">
        <v>445.9</v>
      </c>
      <c r="DU84">
        <v>754.7</v>
      </c>
      <c r="DW84" s="7">
        <f t="shared" si="7"/>
        <v>290.98145161290313</v>
      </c>
      <c r="DY84" s="11">
        <f t="shared" si="9"/>
        <v>76.370015825196759</v>
      </c>
      <c r="DZ84" s="13">
        <f t="shared" si="10"/>
        <v>69.224657670895112</v>
      </c>
    </row>
    <row r="85" spans="1:130" ht="14.1" customHeight="1" x14ac:dyDescent="0.25">
      <c r="A85" t="s">
        <v>158</v>
      </c>
      <c r="B85">
        <v>293.3</v>
      </c>
      <c r="C85">
        <v>321.10000000000002</v>
      </c>
      <c r="D85">
        <v>134</v>
      </c>
      <c r="E85">
        <v>160.6</v>
      </c>
      <c r="F85">
        <v>60.3</v>
      </c>
      <c r="G85">
        <v>137.4</v>
      </c>
      <c r="H85">
        <v>95</v>
      </c>
      <c r="I85">
        <v>434.7</v>
      </c>
      <c r="J85">
        <v>161.9</v>
      </c>
      <c r="K85">
        <v>387</v>
      </c>
      <c r="L85">
        <v>147</v>
      </c>
      <c r="M85">
        <v>39.700000000000003</v>
      </c>
      <c r="N85">
        <v>129.5</v>
      </c>
      <c r="O85">
        <v>325.60000000000002</v>
      </c>
      <c r="P85">
        <v>48.1</v>
      </c>
      <c r="Q85">
        <v>183.7</v>
      </c>
      <c r="R85">
        <v>155.6</v>
      </c>
      <c r="S85">
        <v>58.8</v>
      </c>
      <c r="T85">
        <v>134.5</v>
      </c>
      <c r="U85">
        <v>36.9</v>
      </c>
      <c r="V85">
        <v>6.3</v>
      </c>
      <c r="W85">
        <v>18.5</v>
      </c>
      <c r="X85">
        <v>5.4</v>
      </c>
      <c r="Y85">
        <v>7.8</v>
      </c>
      <c r="Z85">
        <v>29.9</v>
      </c>
      <c r="AA85">
        <v>46.2</v>
      </c>
      <c r="AB85">
        <v>23.8</v>
      </c>
      <c r="AC85">
        <v>62.8</v>
      </c>
      <c r="AD85">
        <v>137.9</v>
      </c>
      <c r="AE85">
        <v>177</v>
      </c>
      <c r="AF85">
        <v>90.3</v>
      </c>
      <c r="AG85">
        <v>307.39999999999998</v>
      </c>
      <c r="AH85">
        <v>470.1</v>
      </c>
      <c r="AI85">
        <v>81.400000000000006</v>
      </c>
      <c r="AJ85">
        <v>281.89999999999998</v>
      </c>
      <c r="AK85">
        <v>46.6</v>
      </c>
      <c r="AL85">
        <v>302.8</v>
      </c>
      <c r="AM85">
        <v>377.9</v>
      </c>
      <c r="AN85">
        <v>238.3</v>
      </c>
      <c r="AO85">
        <v>382.8</v>
      </c>
      <c r="AP85">
        <v>352.6</v>
      </c>
      <c r="AQ85">
        <v>462.1</v>
      </c>
      <c r="AR85">
        <v>242.7</v>
      </c>
      <c r="AS85">
        <v>438.1</v>
      </c>
      <c r="AT85">
        <v>237</v>
      </c>
      <c r="AU85">
        <v>443.2</v>
      </c>
      <c r="AV85">
        <v>405.6</v>
      </c>
      <c r="AW85">
        <v>536.70000000000005</v>
      </c>
      <c r="AX85">
        <v>75</v>
      </c>
      <c r="AY85">
        <v>325.8</v>
      </c>
      <c r="AZ85">
        <v>216.1</v>
      </c>
      <c r="BA85">
        <v>386.3</v>
      </c>
      <c r="BB85">
        <v>214.4</v>
      </c>
      <c r="BC85">
        <v>182.7</v>
      </c>
      <c r="BD85">
        <v>265.89999999999998</v>
      </c>
      <c r="BE85">
        <v>86.9</v>
      </c>
      <c r="BF85">
        <v>344.6</v>
      </c>
      <c r="BG85">
        <v>32.700000000000003</v>
      </c>
      <c r="BH85">
        <v>108.8</v>
      </c>
      <c r="BI85">
        <v>129.4</v>
      </c>
      <c r="BJ85">
        <v>208</v>
      </c>
      <c r="BK85">
        <v>284.2</v>
      </c>
      <c r="BL85">
        <v>103.7</v>
      </c>
      <c r="BM85">
        <v>109.9</v>
      </c>
      <c r="BN85">
        <v>465.5</v>
      </c>
      <c r="BO85">
        <v>321.5</v>
      </c>
      <c r="BP85">
        <v>549.29999999999995</v>
      </c>
      <c r="BQ85">
        <v>232.7</v>
      </c>
      <c r="BR85">
        <v>66.099999999999994</v>
      </c>
      <c r="BS85">
        <v>70.099999999999994</v>
      </c>
      <c r="BT85">
        <v>468.4</v>
      </c>
      <c r="BU85">
        <v>71.5</v>
      </c>
      <c r="BV85">
        <v>84.8</v>
      </c>
      <c r="BW85">
        <v>60.6</v>
      </c>
      <c r="BX85">
        <v>215.6</v>
      </c>
      <c r="BY85">
        <v>497.4</v>
      </c>
      <c r="BZ85">
        <v>191.2</v>
      </c>
      <c r="CA85">
        <v>71.400000000000006</v>
      </c>
      <c r="CB85">
        <v>151.80000000000001</v>
      </c>
      <c r="CC85">
        <v>155.1</v>
      </c>
      <c r="CD85">
        <v>506.7</v>
      </c>
      <c r="CE85">
        <v>101.4</v>
      </c>
      <c r="CF85">
        <v>85.4</v>
      </c>
      <c r="CG85">
        <v>226.7</v>
      </c>
      <c r="CH85">
        <v>485.1</v>
      </c>
      <c r="CI85">
        <v>465</v>
      </c>
      <c r="CJ85">
        <v>421.8</v>
      </c>
      <c r="CK85">
        <v>547.6</v>
      </c>
      <c r="CL85">
        <v>63.7</v>
      </c>
      <c r="CM85">
        <v>494.3</v>
      </c>
      <c r="CN85">
        <v>83</v>
      </c>
      <c r="CO85">
        <v>291.10000000000002</v>
      </c>
      <c r="CP85">
        <v>75</v>
      </c>
      <c r="CQ85">
        <v>489.7</v>
      </c>
      <c r="CR85">
        <v>78.599999999999994</v>
      </c>
      <c r="CS85">
        <v>111.1</v>
      </c>
      <c r="CT85">
        <v>128.30000000000001</v>
      </c>
      <c r="CU85">
        <v>104.4</v>
      </c>
      <c r="CV85">
        <v>432.3</v>
      </c>
      <c r="CW85">
        <v>57.2</v>
      </c>
      <c r="CX85">
        <v>107.1</v>
      </c>
      <c r="CY85">
        <v>88.9</v>
      </c>
      <c r="CZ85">
        <v>598.29999999999995</v>
      </c>
      <c r="DA85">
        <v>222.7</v>
      </c>
      <c r="DB85">
        <v>601.9</v>
      </c>
      <c r="DC85">
        <v>443.5</v>
      </c>
      <c r="DD85">
        <v>593.5</v>
      </c>
      <c r="DE85">
        <v>105.1</v>
      </c>
      <c r="DF85">
        <v>408.1</v>
      </c>
      <c r="DG85">
        <v>649.79999999999995</v>
      </c>
      <c r="DH85">
        <v>475.6</v>
      </c>
      <c r="DI85">
        <v>626.70000000000005</v>
      </c>
      <c r="DJ85">
        <v>358</v>
      </c>
      <c r="DK85">
        <v>55.4</v>
      </c>
      <c r="DL85">
        <v>483.2</v>
      </c>
      <c r="DM85">
        <v>70.5</v>
      </c>
      <c r="DN85">
        <v>277</v>
      </c>
      <c r="DO85">
        <v>194</v>
      </c>
      <c r="DP85">
        <v>151.6</v>
      </c>
      <c r="DQ85">
        <v>322.39999999999998</v>
      </c>
      <c r="DR85">
        <v>689.5</v>
      </c>
      <c r="DS85">
        <v>693.3</v>
      </c>
      <c r="DT85">
        <v>421.9</v>
      </c>
      <c r="DU85">
        <v>735</v>
      </c>
      <c r="DW85" s="7">
        <f t="shared" si="7"/>
        <v>250.21451612903226</v>
      </c>
      <c r="DY85" s="11">
        <f t="shared" si="9"/>
        <v>88.812825124248263</v>
      </c>
      <c r="DZ85" s="13">
        <f t="shared" si="10"/>
        <v>79.478479461407147</v>
      </c>
    </row>
    <row r="86" spans="1:130" x14ac:dyDescent="0.25">
      <c r="A86" t="s">
        <v>159</v>
      </c>
      <c r="B86">
        <v>302.7</v>
      </c>
      <c r="C86">
        <v>325.3</v>
      </c>
      <c r="D86">
        <v>118.9</v>
      </c>
      <c r="E86">
        <v>160.4</v>
      </c>
      <c r="F86">
        <v>50</v>
      </c>
      <c r="G86">
        <v>131.5</v>
      </c>
      <c r="H86">
        <v>89.6</v>
      </c>
      <c r="I86">
        <v>432.1</v>
      </c>
      <c r="J86">
        <v>170.6</v>
      </c>
      <c r="K86">
        <v>382.8</v>
      </c>
      <c r="L86">
        <v>168.3</v>
      </c>
      <c r="M86">
        <v>35.4</v>
      </c>
      <c r="N86">
        <v>123.4</v>
      </c>
      <c r="O86">
        <v>319.7</v>
      </c>
      <c r="P86">
        <v>48.5</v>
      </c>
      <c r="Q86">
        <v>184.5</v>
      </c>
      <c r="R86">
        <v>178.9</v>
      </c>
      <c r="S86">
        <v>46.5</v>
      </c>
      <c r="T86">
        <v>133.30000000000001</v>
      </c>
      <c r="U86">
        <v>32.299999999999997</v>
      </c>
      <c r="V86">
        <v>2.6</v>
      </c>
      <c r="W86">
        <v>14.8</v>
      </c>
      <c r="X86">
        <v>3.6</v>
      </c>
      <c r="Y86">
        <v>10.9</v>
      </c>
      <c r="Z86">
        <v>29.4</v>
      </c>
      <c r="AA86">
        <v>44.2</v>
      </c>
      <c r="AB86">
        <v>21.3</v>
      </c>
      <c r="AC86">
        <v>64</v>
      </c>
      <c r="AD86">
        <v>128.1</v>
      </c>
      <c r="AE86">
        <v>174.8</v>
      </c>
      <c r="AF86">
        <v>86.4</v>
      </c>
      <c r="AG86">
        <v>306.2</v>
      </c>
      <c r="AH86">
        <v>453.4</v>
      </c>
      <c r="AI86">
        <v>122.1</v>
      </c>
      <c r="AJ86">
        <v>252.8</v>
      </c>
      <c r="AK86">
        <v>49.4</v>
      </c>
      <c r="AL86">
        <v>352.5</v>
      </c>
      <c r="AM86">
        <v>365.4</v>
      </c>
      <c r="AN86">
        <v>240.2</v>
      </c>
      <c r="AO86">
        <v>368.2</v>
      </c>
      <c r="AP86">
        <v>349.6</v>
      </c>
      <c r="AQ86">
        <v>459.8</v>
      </c>
      <c r="AR86">
        <v>244.5</v>
      </c>
      <c r="AS86">
        <v>434</v>
      </c>
      <c r="AT86">
        <v>236.1</v>
      </c>
      <c r="AU86">
        <v>439.7</v>
      </c>
      <c r="AV86">
        <v>400.4</v>
      </c>
      <c r="AW86">
        <v>534.70000000000005</v>
      </c>
      <c r="AX86">
        <v>77.599999999999994</v>
      </c>
      <c r="AY86">
        <v>320.2</v>
      </c>
      <c r="AZ86">
        <v>219.6</v>
      </c>
      <c r="BA86">
        <v>388.1</v>
      </c>
      <c r="BB86">
        <v>214.4</v>
      </c>
      <c r="BC86">
        <v>183.4</v>
      </c>
      <c r="BD86">
        <v>260.8</v>
      </c>
      <c r="BE86">
        <v>87.8</v>
      </c>
      <c r="BF86">
        <v>342.3</v>
      </c>
      <c r="BG86">
        <v>36.5</v>
      </c>
      <c r="BH86">
        <v>110.3</v>
      </c>
      <c r="BI86">
        <v>127.1</v>
      </c>
      <c r="BJ86">
        <v>208.1</v>
      </c>
      <c r="BK86">
        <v>278.89999999999998</v>
      </c>
      <c r="BL86">
        <v>100.9</v>
      </c>
      <c r="BM86">
        <v>113.2</v>
      </c>
      <c r="BN86">
        <v>465</v>
      </c>
      <c r="BO86">
        <v>323.5</v>
      </c>
      <c r="BP86">
        <v>541.20000000000005</v>
      </c>
      <c r="BQ86">
        <v>220.4</v>
      </c>
      <c r="BR86">
        <v>67.099999999999994</v>
      </c>
      <c r="BS86">
        <v>63.9</v>
      </c>
      <c r="BT86">
        <v>466.1</v>
      </c>
      <c r="BU86">
        <v>62.8</v>
      </c>
      <c r="BV86">
        <v>83.8</v>
      </c>
      <c r="BW86">
        <v>59.3</v>
      </c>
      <c r="BX86">
        <v>214.7</v>
      </c>
      <c r="BY86">
        <v>494.4</v>
      </c>
      <c r="BZ86">
        <v>187.1</v>
      </c>
      <c r="CA86">
        <v>65.3</v>
      </c>
      <c r="CB86">
        <v>142.69999999999999</v>
      </c>
      <c r="CC86">
        <v>151.30000000000001</v>
      </c>
      <c r="CD86">
        <v>490.3</v>
      </c>
      <c r="CE86">
        <v>89.1</v>
      </c>
      <c r="CF86">
        <v>83.8</v>
      </c>
      <c r="CG86">
        <v>220.8</v>
      </c>
      <c r="CH86">
        <v>483.6</v>
      </c>
      <c r="CI86">
        <v>465.4</v>
      </c>
      <c r="CJ86">
        <v>418.9</v>
      </c>
      <c r="CK86">
        <v>549.20000000000005</v>
      </c>
      <c r="CL86">
        <v>60.6</v>
      </c>
      <c r="CM86">
        <v>491.3</v>
      </c>
      <c r="CN86">
        <v>67.7</v>
      </c>
      <c r="CO86">
        <v>292.89999999999998</v>
      </c>
      <c r="CP86">
        <v>69.400000000000006</v>
      </c>
      <c r="CQ86">
        <v>491</v>
      </c>
      <c r="CR86">
        <v>67.7</v>
      </c>
      <c r="CS86">
        <v>108</v>
      </c>
      <c r="CT86">
        <v>123.8</v>
      </c>
      <c r="CU86">
        <v>105.6</v>
      </c>
      <c r="CV86">
        <v>428</v>
      </c>
      <c r="CW86">
        <v>55.3</v>
      </c>
      <c r="CX86">
        <v>96.7</v>
      </c>
      <c r="CY86">
        <v>92.6</v>
      </c>
      <c r="CZ86">
        <v>590.5</v>
      </c>
      <c r="DA86">
        <v>212.7</v>
      </c>
      <c r="DB86">
        <v>599.70000000000005</v>
      </c>
      <c r="DC86">
        <v>449.9</v>
      </c>
      <c r="DD86">
        <v>590.20000000000005</v>
      </c>
      <c r="DE86">
        <v>90.8</v>
      </c>
      <c r="DF86">
        <v>397.5</v>
      </c>
      <c r="DG86">
        <v>653.1</v>
      </c>
      <c r="DH86">
        <v>472.9</v>
      </c>
      <c r="DI86">
        <v>620.29999999999995</v>
      </c>
      <c r="DJ86">
        <v>356.6</v>
      </c>
      <c r="DK86">
        <v>54.8</v>
      </c>
      <c r="DL86">
        <v>480.9</v>
      </c>
      <c r="DM86">
        <v>61.8</v>
      </c>
      <c r="DN86">
        <v>278.7</v>
      </c>
      <c r="DO86">
        <v>194.3</v>
      </c>
      <c r="DP86">
        <v>145.1</v>
      </c>
      <c r="DQ86">
        <v>319.60000000000002</v>
      </c>
      <c r="DR86">
        <v>692.8</v>
      </c>
      <c r="DS86">
        <v>692.6</v>
      </c>
      <c r="DT86">
        <v>417.8</v>
      </c>
      <c r="DU86">
        <v>729</v>
      </c>
      <c r="DW86" s="7">
        <f t="shared" si="7"/>
        <v>248.02338709677412</v>
      </c>
      <c r="DY86" s="11">
        <f t="shared" si="9"/>
        <v>89.597430003023973</v>
      </c>
      <c r="DZ86" s="13">
        <f t="shared" si="10"/>
        <v>80.687652434659</v>
      </c>
    </row>
    <row r="87" spans="1:130" x14ac:dyDescent="0.25">
      <c r="A87" t="s">
        <v>160</v>
      </c>
      <c r="B87">
        <v>267.2</v>
      </c>
      <c r="C87">
        <v>277.2</v>
      </c>
      <c r="D87">
        <v>54.6</v>
      </c>
      <c r="E87">
        <v>125.6</v>
      </c>
      <c r="F87">
        <v>21.5</v>
      </c>
      <c r="G87">
        <v>103.5</v>
      </c>
      <c r="H87">
        <v>65</v>
      </c>
      <c r="I87">
        <v>421.5</v>
      </c>
      <c r="J87">
        <v>104.7</v>
      </c>
      <c r="K87">
        <v>324.60000000000002</v>
      </c>
      <c r="L87">
        <v>113.3</v>
      </c>
      <c r="M87">
        <v>20.399999999999999</v>
      </c>
      <c r="N87">
        <v>110.5</v>
      </c>
      <c r="O87">
        <v>310.10000000000002</v>
      </c>
      <c r="P87">
        <v>39.700000000000003</v>
      </c>
      <c r="Q87">
        <v>163.30000000000001</v>
      </c>
      <c r="R87">
        <v>98.6</v>
      </c>
      <c r="S87">
        <v>13.7</v>
      </c>
      <c r="T87">
        <v>93.2</v>
      </c>
      <c r="U87">
        <v>0.3</v>
      </c>
      <c r="V87">
        <v>0.4</v>
      </c>
      <c r="W87">
        <v>0.6</v>
      </c>
      <c r="X87">
        <v>1.1000000000000001</v>
      </c>
      <c r="Y87">
        <v>1.7</v>
      </c>
      <c r="Z87">
        <v>4.5999999999999996</v>
      </c>
      <c r="AA87">
        <v>30.8</v>
      </c>
      <c r="AB87">
        <v>9.4</v>
      </c>
      <c r="AC87">
        <v>38.5</v>
      </c>
      <c r="AD87">
        <v>92.4</v>
      </c>
      <c r="AE87">
        <v>167.3</v>
      </c>
      <c r="AF87">
        <v>70.400000000000006</v>
      </c>
      <c r="AG87">
        <v>293.89999999999998</v>
      </c>
      <c r="AH87">
        <v>440.7</v>
      </c>
      <c r="AI87">
        <v>6.7</v>
      </c>
      <c r="AJ87">
        <v>177.4</v>
      </c>
      <c r="AK87">
        <v>11.1</v>
      </c>
      <c r="AL87">
        <v>286</v>
      </c>
      <c r="AM87">
        <v>344.9</v>
      </c>
      <c r="AN87">
        <v>214.3</v>
      </c>
      <c r="AO87">
        <v>353.4</v>
      </c>
      <c r="AP87">
        <v>321.2</v>
      </c>
      <c r="AQ87">
        <v>447.1</v>
      </c>
      <c r="AR87">
        <v>219.9</v>
      </c>
      <c r="AS87">
        <v>425</v>
      </c>
      <c r="AT87">
        <v>223.9</v>
      </c>
      <c r="AU87">
        <v>423.3</v>
      </c>
      <c r="AV87">
        <v>381.3</v>
      </c>
      <c r="AW87">
        <v>522.6</v>
      </c>
      <c r="AX87">
        <v>54.5</v>
      </c>
      <c r="AY87">
        <v>301.60000000000002</v>
      </c>
      <c r="AZ87">
        <v>186.4</v>
      </c>
      <c r="BA87">
        <v>355.8</v>
      </c>
      <c r="BB87">
        <v>189.6</v>
      </c>
      <c r="BC87">
        <v>175.3</v>
      </c>
      <c r="BD87">
        <v>240.8</v>
      </c>
      <c r="BE87">
        <v>59.6</v>
      </c>
      <c r="BF87">
        <v>334</v>
      </c>
      <c r="BG87">
        <v>8.3000000000000007</v>
      </c>
      <c r="BH87">
        <v>93.3</v>
      </c>
      <c r="BI87">
        <v>100</v>
      </c>
      <c r="BJ87">
        <v>192.4</v>
      </c>
      <c r="BK87">
        <v>252.2</v>
      </c>
      <c r="BL87">
        <v>66.900000000000006</v>
      </c>
      <c r="BM87">
        <v>81</v>
      </c>
      <c r="BN87">
        <v>441.1</v>
      </c>
      <c r="BO87">
        <v>287.7</v>
      </c>
      <c r="BP87">
        <v>501.1</v>
      </c>
      <c r="BQ87">
        <v>197</v>
      </c>
      <c r="BR87">
        <v>50.7</v>
      </c>
      <c r="BS87">
        <v>22.7</v>
      </c>
      <c r="BT87">
        <v>442.8</v>
      </c>
      <c r="BU87">
        <v>20.7</v>
      </c>
      <c r="BV87">
        <v>61.6</v>
      </c>
      <c r="BW87">
        <v>17.600000000000001</v>
      </c>
      <c r="BX87">
        <v>180.8</v>
      </c>
      <c r="BY87">
        <v>481.4</v>
      </c>
      <c r="BZ87">
        <v>155.1</v>
      </c>
      <c r="CA87">
        <v>39.4</v>
      </c>
      <c r="CB87">
        <v>115.7</v>
      </c>
      <c r="CC87">
        <v>116.8</v>
      </c>
      <c r="CD87">
        <v>478.2</v>
      </c>
      <c r="CE87">
        <v>60.5</v>
      </c>
      <c r="CF87">
        <v>67.599999999999994</v>
      </c>
      <c r="CG87">
        <v>167.3</v>
      </c>
      <c r="CH87">
        <v>477.4</v>
      </c>
      <c r="CI87">
        <v>442.5</v>
      </c>
      <c r="CJ87">
        <v>390.6</v>
      </c>
      <c r="CK87">
        <v>520.1</v>
      </c>
      <c r="CL87">
        <v>41.3</v>
      </c>
      <c r="CM87">
        <v>487.4</v>
      </c>
      <c r="CN87">
        <v>39.700000000000003</v>
      </c>
      <c r="CO87">
        <v>282.60000000000002</v>
      </c>
      <c r="CP87">
        <v>46.3</v>
      </c>
      <c r="CQ87">
        <v>481.2</v>
      </c>
      <c r="CR87">
        <v>46.6</v>
      </c>
      <c r="CS87">
        <v>81.900000000000006</v>
      </c>
      <c r="CT87">
        <v>70.400000000000006</v>
      </c>
      <c r="CU87">
        <v>68.900000000000006</v>
      </c>
      <c r="CV87">
        <v>412.8</v>
      </c>
      <c r="CW87">
        <v>13.4</v>
      </c>
      <c r="CX87">
        <v>72.2</v>
      </c>
      <c r="CY87">
        <v>38.200000000000003</v>
      </c>
      <c r="CZ87">
        <v>569</v>
      </c>
      <c r="DA87">
        <v>183.1</v>
      </c>
      <c r="DB87">
        <v>588.5</v>
      </c>
      <c r="DC87">
        <v>427.1</v>
      </c>
      <c r="DD87">
        <v>576.4</v>
      </c>
      <c r="DE87">
        <v>67.099999999999994</v>
      </c>
      <c r="DF87">
        <v>382.9</v>
      </c>
      <c r="DG87">
        <v>597.79999999999995</v>
      </c>
      <c r="DH87">
        <v>463.7</v>
      </c>
      <c r="DI87">
        <v>581.5</v>
      </c>
      <c r="DJ87">
        <v>348.7</v>
      </c>
      <c r="DK87">
        <v>41.7</v>
      </c>
      <c r="DL87">
        <v>473.9</v>
      </c>
      <c r="DM87">
        <v>39.6</v>
      </c>
      <c r="DN87">
        <v>262.8</v>
      </c>
      <c r="DO87">
        <v>184.4</v>
      </c>
      <c r="DP87">
        <v>132.19999999999999</v>
      </c>
      <c r="DQ87">
        <v>313.2</v>
      </c>
      <c r="DR87">
        <v>677</v>
      </c>
      <c r="DS87">
        <v>681.2</v>
      </c>
      <c r="DT87">
        <v>394.9</v>
      </c>
      <c r="DU87">
        <v>719.5</v>
      </c>
      <c r="DW87" s="7">
        <f t="shared" si="7"/>
        <v>222.22258064516137</v>
      </c>
      <c r="DY87" s="11">
        <f t="shared" si="9"/>
        <v>100</v>
      </c>
      <c r="DZ87" s="13">
        <f t="shared" si="10"/>
        <v>100</v>
      </c>
    </row>
    <row r="88" spans="1:130" x14ac:dyDescent="0.25">
      <c r="DW88" s="7"/>
      <c r="DY88" s="11"/>
      <c r="DZ88" s="13"/>
    </row>
    <row r="89" spans="1:130" x14ac:dyDescent="0.25">
      <c r="DW89" s="7"/>
      <c r="DY89" s="11"/>
      <c r="DZ89" s="13"/>
    </row>
    <row r="90" spans="1:130" x14ac:dyDescent="0.25">
      <c r="A90" s="3" t="s">
        <v>185</v>
      </c>
      <c r="DW90" s="7"/>
      <c r="DY90" s="11"/>
      <c r="DZ90" s="13"/>
    </row>
    <row r="91" spans="1:130" x14ac:dyDescent="0.25">
      <c r="DW91" s="7"/>
      <c r="DY91" s="11"/>
      <c r="DZ91" s="13"/>
    </row>
    <row r="92" spans="1:130" x14ac:dyDescent="0.25">
      <c r="A92" t="s">
        <v>155</v>
      </c>
      <c r="B92">
        <v>156.1</v>
      </c>
      <c r="C92">
        <v>138.80000000000001</v>
      </c>
      <c r="D92">
        <v>135.5</v>
      </c>
      <c r="E92">
        <v>109.6</v>
      </c>
      <c r="F92">
        <v>99</v>
      </c>
      <c r="G92">
        <v>95.6</v>
      </c>
      <c r="H92">
        <v>92.2</v>
      </c>
      <c r="I92">
        <v>139.1</v>
      </c>
      <c r="J92">
        <v>112.3</v>
      </c>
      <c r="K92">
        <v>141.6</v>
      </c>
      <c r="L92">
        <v>58.3</v>
      </c>
      <c r="M92">
        <v>63.8</v>
      </c>
      <c r="N92">
        <v>100.8</v>
      </c>
      <c r="O92">
        <v>125.7</v>
      </c>
      <c r="P92">
        <v>62.5</v>
      </c>
      <c r="Q92">
        <v>111.9</v>
      </c>
      <c r="R92">
        <v>91.3</v>
      </c>
      <c r="S92">
        <v>82.9</v>
      </c>
      <c r="T92">
        <v>113.3</v>
      </c>
      <c r="U92">
        <v>80</v>
      </c>
      <c r="V92">
        <v>69.8</v>
      </c>
      <c r="W92">
        <v>89.8</v>
      </c>
      <c r="X92">
        <v>80.099999999999994</v>
      </c>
      <c r="Y92">
        <v>77.7</v>
      </c>
      <c r="Z92">
        <v>96.6</v>
      </c>
      <c r="AA92">
        <v>72.400000000000006</v>
      </c>
      <c r="AB92">
        <v>79.599999999999994</v>
      </c>
      <c r="AC92">
        <v>114.4</v>
      </c>
      <c r="AD92">
        <v>117.9</v>
      </c>
      <c r="AE92">
        <v>111.8</v>
      </c>
      <c r="AF92">
        <v>76.3</v>
      </c>
      <c r="AG92">
        <v>172</v>
      </c>
      <c r="AH92">
        <v>102.7</v>
      </c>
      <c r="AI92">
        <v>95.4</v>
      </c>
      <c r="AJ92">
        <v>93.1</v>
      </c>
      <c r="AK92">
        <v>98.7</v>
      </c>
      <c r="AL92">
        <v>84.2</v>
      </c>
      <c r="AM92">
        <v>77.5</v>
      </c>
      <c r="AN92">
        <v>122.3</v>
      </c>
      <c r="AO92">
        <v>92.9</v>
      </c>
      <c r="AP92">
        <v>109.3</v>
      </c>
      <c r="AQ92">
        <v>162.69999999999999</v>
      </c>
      <c r="AR92">
        <v>135</v>
      </c>
      <c r="AS92">
        <v>126.1</v>
      </c>
      <c r="AT92">
        <v>100.3</v>
      </c>
      <c r="AU92">
        <v>125.3</v>
      </c>
      <c r="AV92">
        <v>118.5</v>
      </c>
      <c r="AW92">
        <v>155.1</v>
      </c>
      <c r="AX92">
        <v>75.400000000000006</v>
      </c>
      <c r="AY92">
        <v>135.69999999999999</v>
      </c>
      <c r="AZ92">
        <v>160.19999999999999</v>
      </c>
      <c r="BA92">
        <v>166.5</v>
      </c>
      <c r="BB92">
        <v>104.4</v>
      </c>
      <c r="BC92">
        <v>73.5</v>
      </c>
      <c r="BD92">
        <v>119.9</v>
      </c>
      <c r="BE92">
        <v>91.1</v>
      </c>
      <c r="BF92">
        <v>113.2</v>
      </c>
      <c r="BG92">
        <v>109.5</v>
      </c>
      <c r="BH92">
        <v>73.8</v>
      </c>
      <c r="BI92">
        <v>105.1</v>
      </c>
      <c r="BJ92">
        <v>92.2</v>
      </c>
      <c r="BK92">
        <v>120.5</v>
      </c>
      <c r="BL92">
        <v>93.6</v>
      </c>
      <c r="BM92">
        <v>90.6</v>
      </c>
      <c r="BN92">
        <v>169</v>
      </c>
      <c r="BO92">
        <v>99.2</v>
      </c>
      <c r="BP92">
        <v>124.3</v>
      </c>
      <c r="BQ92">
        <v>110.8</v>
      </c>
      <c r="BR92">
        <v>86</v>
      </c>
      <c r="BS92">
        <v>103.9</v>
      </c>
      <c r="BT92">
        <v>182.2</v>
      </c>
      <c r="BU92">
        <v>88.6</v>
      </c>
      <c r="BV92">
        <v>87.5</v>
      </c>
      <c r="BW92">
        <v>74.599999999999994</v>
      </c>
      <c r="BX92">
        <v>93.4</v>
      </c>
      <c r="BY92">
        <v>131.6</v>
      </c>
      <c r="BZ92">
        <v>142.6</v>
      </c>
      <c r="CA92">
        <v>96.4</v>
      </c>
      <c r="CB92">
        <v>101.6</v>
      </c>
      <c r="CC92">
        <v>86.4</v>
      </c>
      <c r="CD92">
        <v>143.80000000000001</v>
      </c>
      <c r="CE92">
        <v>121.2</v>
      </c>
      <c r="CF92">
        <v>118.2</v>
      </c>
      <c r="CG92">
        <v>153.80000000000001</v>
      </c>
      <c r="CH92">
        <v>106</v>
      </c>
      <c r="CI92">
        <v>193</v>
      </c>
      <c r="CJ92">
        <v>172.8</v>
      </c>
      <c r="CK92">
        <v>153.19999999999999</v>
      </c>
      <c r="CL92">
        <v>58</v>
      </c>
      <c r="CM92">
        <v>99.8</v>
      </c>
      <c r="CN92">
        <v>58.4</v>
      </c>
      <c r="CO92">
        <v>81.5</v>
      </c>
      <c r="CP92">
        <v>85.2</v>
      </c>
      <c r="CQ92">
        <v>124.2</v>
      </c>
      <c r="CR92">
        <v>95.5</v>
      </c>
      <c r="CS92">
        <v>136.30000000000001</v>
      </c>
      <c r="CT92">
        <v>106.7</v>
      </c>
      <c r="CU92">
        <v>79</v>
      </c>
      <c r="CV92">
        <v>204.3</v>
      </c>
      <c r="CW92">
        <v>84.6</v>
      </c>
      <c r="CX92">
        <v>83.4</v>
      </c>
      <c r="CY92">
        <v>57.7</v>
      </c>
      <c r="CZ92">
        <v>184</v>
      </c>
      <c r="DA92">
        <v>86.8</v>
      </c>
      <c r="DB92">
        <v>103.1</v>
      </c>
      <c r="DC92">
        <v>92.2</v>
      </c>
      <c r="DD92">
        <v>136.1</v>
      </c>
      <c r="DE92">
        <v>76.2</v>
      </c>
      <c r="DF92">
        <v>112.9</v>
      </c>
      <c r="DG92">
        <v>134.80000000000001</v>
      </c>
      <c r="DH92">
        <v>83.6</v>
      </c>
      <c r="DI92">
        <v>124.4</v>
      </c>
      <c r="DJ92">
        <v>155.5</v>
      </c>
      <c r="DK92">
        <v>67.599999999999994</v>
      </c>
      <c r="DL92">
        <v>143.5</v>
      </c>
      <c r="DM92">
        <v>80.900000000000006</v>
      </c>
      <c r="DN92">
        <v>135.4</v>
      </c>
      <c r="DO92">
        <v>97.6</v>
      </c>
      <c r="DP92">
        <v>80</v>
      </c>
      <c r="DQ92">
        <v>125</v>
      </c>
      <c r="DR92">
        <v>91.4</v>
      </c>
      <c r="DS92">
        <v>122.1</v>
      </c>
      <c r="DT92">
        <v>86</v>
      </c>
      <c r="DU92">
        <v>122.3</v>
      </c>
      <c r="DW92" s="7">
        <f t="shared" si="7"/>
        <v>109.10564516129033</v>
      </c>
      <c r="DY92" s="11">
        <f>($DW$97/DW92)*100</f>
        <v>35.215941932574971</v>
      </c>
      <c r="DZ92" s="13"/>
    </row>
    <row r="93" spans="1:130" x14ac:dyDescent="0.25">
      <c r="A93" t="s">
        <v>156</v>
      </c>
      <c r="B93">
        <v>77.5</v>
      </c>
      <c r="C93">
        <v>92.6</v>
      </c>
      <c r="D93">
        <v>84.2</v>
      </c>
      <c r="E93">
        <v>75.8</v>
      </c>
      <c r="F93">
        <v>79.3</v>
      </c>
      <c r="G93">
        <v>73.599999999999994</v>
      </c>
      <c r="H93">
        <v>61.6</v>
      </c>
      <c r="I93">
        <v>109.8</v>
      </c>
      <c r="J93">
        <v>51.5</v>
      </c>
      <c r="K93">
        <v>96.1</v>
      </c>
      <c r="L93">
        <v>30.8</v>
      </c>
      <c r="M93">
        <v>48.7</v>
      </c>
      <c r="N93">
        <v>77.5</v>
      </c>
      <c r="O93">
        <v>95.8</v>
      </c>
      <c r="P93">
        <v>45.8</v>
      </c>
      <c r="Q93">
        <v>73.400000000000006</v>
      </c>
      <c r="R93">
        <v>61.5</v>
      </c>
      <c r="S93">
        <v>65.2</v>
      </c>
      <c r="T93">
        <v>90.2</v>
      </c>
      <c r="U93">
        <v>47.2</v>
      </c>
      <c r="V93">
        <v>50.5</v>
      </c>
      <c r="W93">
        <v>62.1</v>
      </c>
      <c r="X93">
        <v>46.3</v>
      </c>
      <c r="Y93">
        <v>45.1</v>
      </c>
      <c r="Z93">
        <v>63.9</v>
      </c>
      <c r="AA93">
        <v>40.200000000000003</v>
      </c>
      <c r="AB93">
        <v>41</v>
      </c>
      <c r="AC93">
        <v>69.5</v>
      </c>
      <c r="AD93">
        <v>84.2</v>
      </c>
      <c r="AE93">
        <v>82.7</v>
      </c>
      <c r="AF93">
        <v>48.7</v>
      </c>
      <c r="AG93">
        <v>135.5</v>
      </c>
      <c r="AH93">
        <v>54.4</v>
      </c>
      <c r="AI93">
        <v>53.3</v>
      </c>
      <c r="AJ93">
        <v>37.200000000000003</v>
      </c>
      <c r="AK93">
        <v>56.6</v>
      </c>
      <c r="AL93">
        <v>66.400000000000006</v>
      </c>
      <c r="AM93">
        <v>62.7</v>
      </c>
      <c r="AN93">
        <v>98.6</v>
      </c>
      <c r="AO93">
        <v>67.5</v>
      </c>
      <c r="AP93">
        <v>82.5</v>
      </c>
      <c r="AQ93">
        <v>136.9</v>
      </c>
      <c r="AR93">
        <v>105.2</v>
      </c>
      <c r="AS93">
        <v>89.1</v>
      </c>
      <c r="AT93">
        <v>81.2</v>
      </c>
      <c r="AU93">
        <v>94.4</v>
      </c>
      <c r="AV93">
        <v>90.6</v>
      </c>
      <c r="AW93">
        <v>140.5</v>
      </c>
      <c r="AX93">
        <v>57.2</v>
      </c>
      <c r="AY93">
        <v>103.7</v>
      </c>
      <c r="AZ93">
        <v>133.1</v>
      </c>
      <c r="BA93">
        <v>134.80000000000001</v>
      </c>
      <c r="BB93">
        <v>90.6</v>
      </c>
      <c r="BC93">
        <v>63</v>
      </c>
      <c r="BD93">
        <v>108.4</v>
      </c>
      <c r="BE93">
        <v>65.3</v>
      </c>
      <c r="BF93">
        <v>100.1</v>
      </c>
      <c r="BG93">
        <v>61.2</v>
      </c>
      <c r="BH93">
        <v>61.7</v>
      </c>
      <c r="BI93">
        <v>95.7</v>
      </c>
      <c r="BJ93">
        <v>58.6</v>
      </c>
      <c r="BK93">
        <v>97.3</v>
      </c>
      <c r="BL93">
        <v>64.5</v>
      </c>
      <c r="BM93">
        <v>70.099999999999994</v>
      </c>
      <c r="BN93">
        <v>131.19999999999999</v>
      </c>
      <c r="BO93">
        <v>77.599999999999994</v>
      </c>
      <c r="BP93">
        <v>93.7</v>
      </c>
      <c r="BQ93">
        <v>78.599999999999994</v>
      </c>
      <c r="BR93">
        <v>50.7</v>
      </c>
      <c r="BS93">
        <v>71.5</v>
      </c>
      <c r="BT93">
        <v>152.9</v>
      </c>
      <c r="BU93">
        <v>73</v>
      </c>
      <c r="BV93">
        <v>43.3</v>
      </c>
      <c r="BW93">
        <v>49.4</v>
      </c>
      <c r="BX93">
        <v>71.3</v>
      </c>
      <c r="BY93">
        <v>113.6</v>
      </c>
      <c r="BZ93">
        <v>96.5</v>
      </c>
      <c r="CA93">
        <v>60.7</v>
      </c>
      <c r="CB93">
        <v>78.8</v>
      </c>
      <c r="CC93">
        <v>58.5</v>
      </c>
      <c r="CD93">
        <v>112.4</v>
      </c>
      <c r="CE93">
        <v>83.9</v>
      </c>
      <c r="CF93">
        <v>88.3</v>
      </c>
      <c r="CG93">
        <v>116.9</v>
      </c>
      <c r="CH93">
        <v>91.2</v>
      </c>
      <c r="CI93">
        <v>164.5</v>
      </c>
      <c r="CJ93">
        <v>138.19999999999999</v>
      </c>
      <c r="CK93">
        <v>130.80000000000001</v>
      </c>
      <c r="CL93">
        <v>45.3</v>
      </c>
      <c r="CM93">
        <v>86.4</v>
      </c>
      <c r="CN93">
        <v>36.799999999999997</v>
      </c>
      <c r="CO93">
        <v>62.4</v>
      </c>
      <c r="CP93">
        <v>50.3</v>
      </c>
      <c r="CQ93">
        <v>106.1</v>
      </c>
      <c r="CR93">
        <v>47.6</v>
      </c>
      <c r="CS93">
        <v>47.6</v>
      </c>
      <c r="CT93">
        <v>91</v>
      </c>
      <c r="CU93">
        <v>64.5</v>
      </c>
      <c r="CV93">
        <v>167.8</v>
      </c>
      <c r="CW93">
        <v>73.8</v>
      </c>
      <c r="CX93">
        <v>70.3</v>
      </c>
      <c r="CY93">
        <v>38.5</v>
      </c>
      <c r="CZ93">
        <v>157.69999999999999</v>
      </c>
      <c r="DA93">
        <v>69.599999999999994</v>
      </c>
      <c r="DB93">
        <v>70.900000000000006</v>
      </c>
      <c r="DC93">
        <v>70.8</v>
      </c>
      <c r="DD93">
        <v>84</v>
      </c>
      <c r="DE93">
        <v>37.1</v>
      </c>
      <c r="DF93">
        <v>63</v>
      </c>
      <c r="DG93">
        <v>75.900000000000006</v>
      </c>
      <c r="DH93">
        <v>50.6</v>
      </c>
      <c r="DI93">
        <v>71.400000000000006</v>
      </c>
      <c r="DJ93">
        <v>118.4</v>
      </c>
      <c r="DK93">
        <v>40</v>
      </c>
      <c r="DL93">
        <v>112.3</v>
      </c>
      <c r="DM93">
        <v>41.8</v>
      </c>
      <c r="DN93">
        <v>114.5</v>
      </c>
      <c r="DO93">
        <v>74.099999999999994</v>
      </c>
      <c r="DP93">
        <v>66.2</v>
      </c>
      <c r="DQ93">
        <v>104</v>
      </c>
      <c r="DR93">
        <v>79.599999999999994</v>
      </c>
      <c r="DS93">
        <v>88.1</v>
      </c>
      <c r="DT93">
        <v>48.5</v>
      </c>
      <c r="DU93">
        <v>70.900000000000006</v>
      </c>
      <c r="DW93" s="7">
        <f t="shared" si="7"/>
        <v>79.157258064516128</v>
      </c>
      <c r="DY93" s="11">
        <f t="shared" ref="DY93:DY97" si="11">($DW$97/DW93)*100</f>
        <v>48.539554785797975</v>
      </c>
      <c r="DZ93" s="13"/>
    </row>
    <row r="94" spans="1:130" x14ac:dyDescent="0.25">
      <c r="A94" t="s">
        <v>157</v>
      </c>
      <c r="B94">
        <v>61.4</v>
      </c>
      <c r="C94">
        <v>78.400000000000006</v>
      </c>
      <c r="D94">
        <v>60.8</v>
      </c>
      <c r="E94">
        <v>52.1</v>
      </c>
      <c r="F94">
        <v>51.5</v>
      </c>
      <c r="G94">
        <v>40.299999999999997</v>
      </c>
      <c r="H94">
        <v>39</v>
      </c>
      <c r="I94">
        <v>97.3</v>
      </c>
      <c r="J94">
        <v>38.200000000000003</v>
      </c>
      <c r="K94">
        <v>78</v>
      </c>
      <c r="L94">
        <v>17</v>
      </c>
      <c r="M94">
        <v>34.799999999999997</v>
      </c>
      <c r="N94">
        <v>46.1</v>
      </c>
      <c r="O94">
        <v>80.900000000000006</v>
      </c>
      <c r="P94">
        <v>36.700000000000003</v>
      </c>
      <c r="Q94">
        <v>50.6</v>
      </c>
      <c r="R94">
        <v>49.6</v>
      </c>
      <c r="S94">
        <v>44.8</v>
      </c>
      <c r="T94">
        <v>72.5</v>
      </c>
      <c r="U94">
        <v>33.799999999999997</v>
      </c>
      <c r="V94">
        <v>31.1</v>
      </c>
      <c r="W94">
        <v>35.700000000000003</v>
      </c>
      <c r="X94">
        <v>39.6</v>
      </c>
      <c r="Y94">
        <v>39</v>
      </c>
      <c r="Z94">
        <v>64.3</v>
      </c>
      <c r="AA94">
        <v>32.4</v>
      </c>
      <c r="AB94">
        <v>42.8</v>
      </c>
      <c r="AC94">
        <v>43.5</v>
      </c>
      <c r="AD94">
        <v>66</v>
      </c>
      <c r="AE94">
        <v>68.8</v>
      </c>
      <c r="AF94">
        <v>44</v>
      </c>
      <c r="AG94">
        <v>117.3</v>
      </c>
      <c r="AH94">
        <v>38.799999999999997</v>
      </c>
      <c r="AI94">
        <v>43.7</v>
      </c>
      <c r="AJ94">
        <v>21.9</v>
      </c>
      <c r="AK94">
        <v>47.9</v>
      </c>
      <c r="AL94">
        <v>52.8</v>
      </c>
      <c r="AM94">
        <v>54.4</v>
      </c>
      <c r="AN94">
        <v>86.1</v>
      </c>
      <c r="AO94">
        <v>49.7</v>
      </c>
      <c r="AP94">
        <v>74.599999999999994</v>
      </c>
      <c r="AQ94">
        <v>130.19999999999999</v>
      </c>
      <c r="AR94">
        <v>90.5</v>
      </c>
      <c r="AS94">
        <v>79.2</v>
      </c>
      <c r="AT94">
        <v>54.5</v>
      </c>
      <c r="AU94">
        <v>76.3</v>
      </c>
      <c r="AV94">
        <v>73.599999999999994</v>
      </c>
      <c r="AW94">
        <v>103</v>
      </c>
      <c r="AX94">
        <v>38.6</v>
      </c>
      <c r="AY94">
        <v>86.9</v>
      </c>
      <c r="AZ94">
        <v>103.4</v>
      </c>
      <c r="BA94">
        <v>121.5</v>
      </c>
      <c r="BB94">
        <v>56.7</v>
      </c>
      <c r="BC94">
        <v>44.9</v>
      </c>
      <c r="BD94">
        <v>62.5</v>
      </c>
      <c r="BE94">
        <v>32.1</v>
      </c>
      <c r="BF94">
        <v>91.6</v>
      </c>
      <c r="BG94">
        <v>43.9</v>
      </c>
      <c r="BH94">
        <v>46.4</v>
      </c>
      <c r="BI94">
        <v>58.2</v>
      </c>
      <c r="BJ94">
        <v>49.4</v>
      </c>
      <c r="BK94">
        <v>71.400000000000006</v>
      </c>
      <c r="BL94">
        <v>43.9</v>
      </c>
      <c r="BM94">
        <v>52</v>
      </c>
      <c r="BN94">
        <v>107.1</v>
      </c>
      <c r="BO94">
        <v>66.400000000000006</v>
      </c>
      <c r="BP94">
        <v>89.9</v>
      </c>
      <c r="BQ94">
        <v>62</v>
      </c>
      <c r="BR94">
        <v>42.2</v>
      </c>
      <c r="BS94">
        <v>42.7</v>
      </c>
      <c r="BT94">
        <v>132.19999999999999</v>
      </c>
      <c r="BU94">
        <v>47.2</v>
      </c>
      <c r="BV94">
        <v>29</v>
      </c>
      <c r="BW94">
        <v>30.1</v>
      </c>
      <c r="BX94">
        <v>54.7</v>
      </c>
      <c r="BY94">
        <v>98.2</v>
      </c>
      <c r="BZ94">
        <v>71.2</v>
      </c>
      <c r="CA94">
        <v>35.700000000000003</v>
      </c>
      <c r="CB94">
        <v>52.6</v>
      </c>
      <c r="CC94">
        <v>45.2</v>
      </c>
      <c r="CD94">
        <v>97.8</v>
      </c>
      <c r="CE94">
        <v>59.4</v>
      </c>
      <c r="CF94">
        <v>67.400000000000006</v>
      </c>
      <c r="CG94">
        <v>93.8</v>
      </c>
      <c r="CH94">
        <v>78.8</v>
      </c>
      <c r="CI94">
        <v>146.19999999999999</v>
      </c>
      <c r="CJ94">
        <v>126.6</v>
      </c>
      <c r="CK94">
        <v>110.5</v>
      </c>
      <c r="CL94">
        <v>23.9</v>
      </c>
      <c r="CM94">
        <v>64.099999999999994</v>
      </c>
      <c r="CN94">
        <v>19.2</v>
      </c>
      <c r="CO94">
        <v>45.3</v>
      </c>
      <c r="CP94">
        <v>34.200000000000003</v>
      </c>
      <c r="CQ94">
        <v>99.8</v>
      </c>
      <c r="CR94">
        <v>34.700000000000003</v>
      </c>
      <c r="CS94">
        <v>35.700000000000003</v>
      </c>
      <c r="CT94">
        <v>62.1</v>
      </c>
      <c r="CU94">
        <v>48.6</v>
      </c>
      <c r="CV94">
        <v>147.1</v>
      </c>
      <c r="CW94">
        <v>43</v>
      </c>
      <c r="CX94">
        <v>48.8</v>
      </c>
      <c r="CY94">
        <v>27.9</v>
      </c>
      <c r="CZ94">
        <v>149.6</v>
      </c>
      <c r="DA94">
        <v>58.8</v>
      </c>
      <c r="DB94">
        <v>64.7</v>
      </c>
      <c r="DC94">
        <v>51.3</v>
      </c>
      <c r="DD94">
        <v>72.8</v>
      </c>
      <c r="DE94">
        <v>29</v>
      </c>
      <c r="DF94">
        <v>46.7</v>
      </c>
      <c r="DG94">
        <v>57.8</v>
      </c>
      <c r="DH94">
        <v>42.7</v>
      </c>
      <c r="DI94">
        <v>62.4</v>
      </c>
      <c r="DJ94">
        <v>92.7</v>
      </c>
      <c r="DK94">
        <v>28</v>
      </c>
      <c r="DL94">
        <v>104</v>
      </c>
      <c r="DM94">
        <v>22.6</v>
      </c>
      <c r="DN94">
        <v>84.9</v>
      </c>
      <c r="DO94">
        <v>57.5</v>
      </c>
      <c r="DP94">
        <v>50.9</v>
      </c>
      <c r="DQ94">
        <v>89.5</v>
      </c>
      <c r="DR94">
        <v>55.3</v>
      </c>
      <c r="DS94">
        <v>72.099999999999994</v>
      </c>
      <c r="DT94">
        <v>27.8</v>
      </c>
      <c r="DU94">
        <v>63.4</v>
      </c>
      <c r="DW94" s="7">
        <f t="shared" si="7"/>
        <v>61.892741935483869</v>
      </c>
      <c r="DY94" s="11">
        <f t="shared" si="11"/>
        <v>62.07929951659348</v>
      </c>
      <c r="DZ94" s="13"/>
    </row>
    <row r="95" spans="1:130" x14ac:dyDescent="0.25">
      <c r="A95" t="s">
        <v>158</v>
      </c>
      <c r="B95">
        <v>60.7</v>
      </c>
      <c r="C95">
        <v>74</v>
      </c>
      <c r="D95">
        <v>53.8</v>
      </c>
      <c r="E95">
        <v>50.5</v>
      </c>
      <c r="F95">
        <v>34.299999999999997</v>
      </c>
      <c r="G95">
        <v>33.200000000000003</v>
      </c>
      <c r="H95">
        <v>28.3</v>
      </c>
      <c r="I95">
        <v>93.5</v>
      </c>
      <c r="J95">
        <v>30.2</v>
      </c>
      <c r="K95">
        <v>71.099999999999994</v>
      </c>
      <c r="L95">
        <v>14.9</v>
      </c>
      <c r="M95">
        <v>23.5</v>
      </c>
      <c r="N95">
        <v>41.3</v>
      </c>
      <c r="O95">
        <v>73.3</v>
      </c>
      <c r="P95">
        <v>36.200000000000003</v>
      </c>
      <c r="Q95">
        <v>49.2</v>
      </c>
      <c r="R95">
        <v>43.1</v>
      </c>
      <c r="S95">
        <v>28.4</v>
      </c>
      <c r="T95">
        <v>48.5</v>
      </c>
      <c r="U95">
        <v>17.8</v>
      </c>
      <c r="V95">
        <v>20.6</v>
      </c>
      <c r="W95">
        <v>24.8</v>
      </c>
      <c r="X95">
        <v>36.4</v>
      </c>
      <c r="Y95">
        <v>34.799999999999997</v>
      </c>
      <c r="Z95">
        <v>57.3</v>
      </c>
      <c r="AA95">
        <v>28.5</v>
      </c>
      <c r="AB95">
        <v>35.200000000000003</v>
      </c>
      <c r="AC95">
        <v>42.3</v>
      </c>
      <c r="AD95">
        <v>45.9</v>
      </c>
      <c r="AE95">
        <v>61.1</v>
      </c>
      <c r="AF95">
        <v>36.6</v>
      </c>
      <c r="AG95">
        <v>101.6</v>
      </c>
      <c r="AH95">
        <v>33.1</v>
      </c>
      <c r="AI95">
        <v>35</v>
      </c>
      <c r="AJ95">
        <v>18.8</v>
      </c>
      <c r="AK95">
        <v>26.3</v>
      </c>
      <c r="AL95">
        <v>45.8</v>
      </c>
      <c r="AM95">
        <v>49.9</v>
      </c>
      <c r="AN95">
        <v>72.900000000000006</v>
      </c>
      <c r="AO95">
        <v>43.4</v>
      </c>
      <c r="AP95">
        <v>69.8</v>
      </c>
      <c r="AQ95">
        <v>113.4</v>
      </c>
      <c r="AR95">
        <v>67.099999999999994</v>
      </c>
      <c r="AS95">
        <v>75.3</v>
      </c>
      <c r="AT95">
        <v>50.7</v>
      </c>
      <c r="AU95">
        <v>79.5</v>
      </c>
      <c r="AV95">
        <v>75.900000000000006</v>
      </c>
      <c r="AW95">
        <v>97.6</v>
      </c>
      <c r="AX95">
        <v>34.200000000000003</v>
      </c>
      <c r="AY95">
        <v>79.8</v>
      </c>
      <c r="AZ95">
        <v>86.2</v>
      </c>
      <c r="BA95">
        <v>107.5</v>
      </c>
      <c r="BB95">
        <v>44.2</v>
      </c>
      <c r="BC95">
        <v>38.1</v>
      </c>
      <c r="BD95">
        <v>50.7</v>
      </c>
      <c r="BE95">
        <v>30.3</v>
      </c>
      <c r="BF95">
        <v>86.2</v>
      </c>
      <c r="BG95">
        <v>48.1</v>
      </c>
      <c r="BH95">
        <v>37.6</v>
      </c>
      <c r="BI95">
        <v>44.9</v>
      </c>
      <c r="BJ95">
        <v>44.9</v>
      </c>
      <c r="BK95">
        <v>58.6</v>
      </c>
      <c r="BL95">
        <v>31.9</v>
      </c>
      <c r="BM95">
        <v>38.6</v>
      </c>
      <c r="BN95">
        <v>95.5</v>
      </c>
      <c r="BO95">
        <v>62.7</v>
      </c>
      <c r="BP95">
        <v>88.3</v>
      </c>
      <c r="BQ95">
        <v>54.6</v>
      </c>
      <c r="BR95">
        <v>38</v>
      </c>
      <c r="BS95">
        <v>38.299999999999997</v>
      </c>
      <c r="BT95">
        <v>122.6</v>
      </c>
      <c r="BU95">
        <v>40.299999999999997</v>
      </c>
      <c r="BV95">
        <v>28.1</v>
      </c>
      <c r="BW95">
        <v>27.9</v>
      </c>
      <c r="BX95">
        <v>50.2</v>
      </c>
      <c r="BY95">
        <v>94.5</v>
      </c>
      <c r="BZ95">
        <v>69.3</v>
      </c>
      <c r="CA95">
        <v>31.7</v>
      </c>
      <c r="CB95">
        <v>52.1</v>
      </c>
      <c r="CC95">
        <v>48.1</v>
      </c>
      <c r="CD95">
        <v>93.1</v>
      </c>
      <c r="CE95">
        <v>53.3</v>
      </c>
      <c r="CF95">
        <v>47.8</v>
      </c>
      <c r="CG95">
        <v>75.400000000000006</v>
      </c>
      <c r="CH95">
        <v>74.2</v>
      </c>
      <c r="CI95">
        <v>141.5</v>
      </c>
      <c r="CJ95">
        <v>125</v>
      </c>
      <c r="CK95">
        <v>108.3</v>
      </c>
      <c r="CL95">
        <v>21.1</v>
      </c>
      <c r="CM95">
        <v>66.900000000000006</v>
      </c>
      <c r="CN95">
        <v>17.8</v>
      </c>
      <c r="CO95">
        <v>44.5</v>
      </c>
      <c r="CP95">
        <v>23.1</v>
      </c>
      <c r="CQ95">
        <v>92.9</v>
      </c>
      <c r="CR95">
        <v>22.9</v>
      </c>
      <c r="CS95">
        <v>30.2</v>
      </c>
      <c r="CT95">
        <v>45.8</v>
      </c>
      <c r="CU95">
        <v>32.799999999999997</v>
      </c>
      <c r="CV95">
        <v>124.9</v>
      </c>
      <c r="CW95">
        <v>27.7</v>
      </c>
      <c r="CX95">
        <v>33.799999999999997</v>
      </c>
      <c r="CY95">
        <v>27.7</v>
      </c>
      <c r="CZ95">
        <v>135.1</v>
      </c>
      <c r="DA95">
        <v>50.4</v>
      </c>
      <c r="DB95">
        <v>61.9</v>
      </c>
      <c r="DC95">
        <v>48</v>
      </c>
      <c r="DD95">
        <v>71</v>
      </c>
      <c r="DE95">
        <v>27.6</v>
      </c>
      <c r="DF95">
        <v>42.1</v>
      </c>
      <c r="DG95">
        <v>55</v>
      </c>
      <c r="DH95">
        <v>38.5</v>
      </c>
      <c r="DI95">
        <v>53.5</v>
      </c>
      <c r="DJ95">
        <v>82.8</v>
      </c>
      <c r="DK95">
        <v>26.3</v>
      </c>
      <c r="DL95">
        <v>102.2</v>
      </c>
      <c r="DM95">
        <v>20.6</v>
      </c>
      <c r="DN95">
        <v>76</v>
      </c>
      <c r="DO95">
        <v>54.4</v>
      </c>
      <c r="DP95">
        <v>39.9</v>
      </c>
      <c r="DQ95">
        <v>82.2</v>
      </c>
      <c r="DR95">
        <v>50.5</v>
      </c>
      <c r="DS95">
        <v>69.3</v>
      </c>
      <c r="DT95">
        <v>27.5</v>
      </c>
      <c r="DU95">
        <v>57.4</v>
      </c>
      <c r="DW95" s="7">
        <f t="shared" si="7"/>
        <v>54.776612903225804</v>
      </c>
      <c r="DY95" s="11">
        <f t="shared" si="11"/>
        <v>70.144133798566017</v>
      </c>
      <c r="DZ95" s="13"/>
    </row>
    <row r="96" spans="1:130" x14ac:dyDescent="0.25">
      <c r="A96" t="s">
        <v>159</v>
      </c>
      <c r="B96">
        <v>59.3</v>
      </c>
      <c r="C96">
        <v>66.5</v>
      </c>
      <c r="D96">
        <v>54.3</v>
      </c>
      <c r="E96">
        <v>43.7</v>
      </c>
      <c r="F96">
        <v>32.700000000000003</v>
      </c>
      <c r="G96">
        <v>29.6</v>
      </c>
      <c r="H96">
        <v>27.4</v>
      </c>
      <c r="I96">
        <v>92.9</v>
      </c>
      <c r="J96">
        <v>32.5</v>
      </c>
      <c r="K96">
        <v>68.900000000000006</v>
      </c>
      <c r="L96">
        <v>12.8</v>
      </c>
      <c r="M96">
        <v>23.5</v>
      </c>
      <c r="N96">
        <v>41.9</v>
      </c>
      <c r="O96">
        <v>69.400000000000006</v>
      </c>
      <c r="P96">
        <v>34.9</v>
      </c>
      <c r="Q96">
        <v>45.9</v>
      </c>
      <c r="R96">
        <v>41.7</v>
      </c>
      <c r="S96">
        <v>20.7</v>
      </c>
      <c r="T96">
        <v>46.6</v>
      </c>
      <c r="U96">
        <v>17.399999999999999</v>
      </c>
      <c r="V96">
        <v>19.8</v>
      </c>
      <c r="W96">
        <v>19.399999999999999</v>
      </c>
      <c r="X96">
        <v>35.4</v>
      </c>
      <c r="Y96">
        <v>37.200000000000003</v>
      </c>
      <c r="Z96">
        <v>61.2</v>
      </c>
      <c r="AA96">
        <v>30.1</v>
      </c>
      <c r="AB96">
        <v>36.4</v>
      </c>
      <c r="AC96">
        <v>43.6</v>
      </c>
      <c r="AD96">
        <v>51.2</v>
      </c>
      <c r="AE96">
        <v>60.5</v>
      </c>
      <c r="AF96">
        <v>34.9</v>
      </c>
      <c r="AG96">
        <v>101.1</v>
      </c>
      <c r="AH96">
        <v>33.5</v>
      </c>
      <c r="AI96">
        <v>31.7</v>
      </c>
      <c r="AJ96">
        <v>20.9</v>
      </c>
      <c r="AK96">
        <v>21.6</v>
      </c>
      <c r="AL96">
        <v>46.8</v>
      </c>
      <c r="AM96">
        <v>48.4</v>
      </c>
      <c r="AN96">
        <v>73.2</v>
      </c>
      <c r="AO96">
        <v>43.6</v>
      </c>
      <c r="AP96">
        <v>71.7</v>
      </c>
      <c r="AQ96">
        <v>115.2</v>
      </c>
      <c r="AR96">
        <v>68.8</v>
      </c>
      <c r="AS96">
        <v>76.7</v>
      </c>
      <c r="AT96">
        <v>50.1</v>
      </c>
      <c r="AU96">
        <v>75.7</v>
      </c>
      <c r="AV96">
        <v>75.099999999999994</v>
      </c>
      <c r="AW96">
        <v>98.8</v>
      </c>
      <c r="AX96">
        <v>30</v>
      </c>
      <c r="AY96">
        <v>70.900000000000006</v>
      </c>
      <c r="AZ96">
        <v>81.2</v>
      </c>
      <c r="BA96">
        <v>104.4</v>
      </c>
      <c r="BB96">
        <v>43.6</v>
      </c>
      <c r="BC96">
        <v>37.299999999999997</v>
      </c>
      <c r="BD96">
        <v>54.8</v>
      </c>
      <c r="BE96">
        <v>30.1</v>
      </c>
      <c r="BF96">
        <v>85.6</v>
      </c>
      <c r="BG96">
        <v>42.9</v>
      </c>
      <c r="BH96">
        <v>35.5</v>
      </c>
      <c r="BI96">
        <v>47.2</v>
      </c>
      <c r="BJ96">
        <v>41.9</v>
      </c>
      <c r="BK96">
        <v>54.9</v>
      </c>
      <c r="BL96">
        <v>28.3</v>
      </c>
      <c r="BM96">
        <v>39.5</v>
      </c>
      <c r="BN96">
        <v>92.5</v>
      </c>
      <c r="BO96">
        <v>60.2</v>
      </c>
      <c r="BP96">
        <v>84.2</v>
      </c>
      <c r="BQ96">
        <v>51.4</v>
      </c>
      <c r="BR96">
        <v>38</v>
      </c>
      <c r="BS96">
        <v>40.1</v>
      </c>
      <c r="BT96">
        <v>121</v>
      </c>
      <c r="BU96">
        <v>43.1</v>
      </c>
      <c r="BV96">
        <v>26.6</v>
      </c>
      <c r="BW96">
        <v>25.4</v>
      </c>
      <c r="BX96">
        <v>49</v>
      </c>
      <c r="BY96">
        <v>93.7</v>
      </c>
      <c r="BZ96">
        <v>66.5</v>
      </c>
      <c r="CA96">
        <v>28.4</v>
      </c>
      <c r="CB96">
        <v>53.9</v>
      </c>
      <c r="CC96">
        <v>49.5</v>
      </c>
      <c r="CD96">
        <v>91.9</v>
      </c>
      <c r="CE96">
        <v>52.1</v>
      </c>
      <c r="CF96">
        <v>45.9</v>
      </c>
      <c r="CG96">
        <v>78.5</v>
      </c>
      <c r="CH96">
        <v>67.8</v>
      </c>
      <c r="CI96">
        <v>138</v>
      </c>
      <c r="CJ96">
        <v>123</v>
      </c>
      <c r="CK96">
        <v>102.4</v>
      </c>
      <c r="CL96">
        <v>19.899999999999999</v>
      </c>
      <c r="CM96">
        <v>63.5</v>
      </c>
      <c r="CN96">
        <v>17.2</v>
      </c>
      <c r="CO96">
        <v>44.5</v>
      </c>
      <c r="CP96">
        <v>23.7</v>
      </c>
      <c r="CQ96">
        <v>93.1</v>
      </c>
      <c r="CR96">
        <v>29.1</v>
      </c>
      <c r="CS96">
        <v>28.2</v>
      </c>
      <c r="CT96">
        <v>38.799999999999997</v>
      </c>
      <c r="CU96">
        <v>30.2</v>
      </c>
      <c r="CV96">
        <v>123.2</v>
      </c>
      <c r="CW96">
        <v>26.7</v>
      </c>
      <c r="CX96">
        <v>32.1</v>
      </c>
      <c r="CY96">
        <v>27.8</v>
      </c>
      <c r="CZ96">
        <v>132.30000000000001</v>
      </c>
      <c r="DA96">
        <v>47.3</v>
      </c>
      <c r="DB96">
        <v>58.5</v>
      </c>
      <c r="DC96">
        <v>46</v>
      </c>
      <c r="DD96">
        <v>66.400000000000006</v>
      </c>
      <c r="DE96">
        <v>25</v>
      </c>
      <c r="DF96">
        <v>40.5</v>
      </c>
      <c r="DG96">
        <v>55.1</v>
      </c>
      <c r="DH96">
        <v>37.4</v>
      </c>
      <c r="DI96">
        <v>55.4</v>
      </c>
      <c r="DJ96">
        <v>82.3</v>
      </c>
      <c r="DK96">
        <v>26.1</v>
      </c>
      <c r="DL96">
        <v>99.2</v>
      </c>
      <c r="DM96">
        <v>19.600000000000001</v>
      </c>
      <c r="DN96">
        <v>74.099999999999994</v>
      </c>
      <c r="DO96">
        <v>55.6</v>
      </c>
      <c r="DP96">
        <v>41.8</v>
      </c>
      <c r="DQ96">
        <v>81.099999999999994</v>
      </c>
      <c r="DR96">
        <v>47.9</v>
      </c>
      <c r="DS96">
        <v>65.599999999999994</v>
      </c>
      <c r="DT96">
        <v>27</v>
      </c>
      <c r="DU96">
        <v>59.1</v>
      </c>
      <c r="DW96" s="7">
        <f t="shared" si="7"/>
        <v>53.529838709677428</v>
      </c>
      <c r="DY96" s="11">
        <f t="shared" si="11"/>
        <v>71.777874866294027</v>
      </c>
      <c r="DZ96" s="13"/>
    </row>
    <row r="97" spans="1:130" x14ac:dyDescent="0.25">
      <c r="A97" t="s">
        <v>160</v>
      </c>
      <c r="B97">
        <v>18.399999999999999</v>
      </c>
      <c r="C97">
        <v>47</v>
      </c>
      <c r="D97">
        <v>16.7</v>
      </c>
      <c r="E97">
        <v>35.5</v>
      </c>
      <c r="F97">
        <v>15.7</v>
      </c>
      <c r="G97">
        <v>27.4</v>
      </c>
      <c r="H97">
        <v>24.4</v>
      </c>
      <c r="I97">
        <v>89.9</v>
      </c>
      <c r="J97">
        <v>23.6</v>
      </c>
      <c r="K97">
        <v>66.599999999999994</v>
      </c>
      <c r="L97">
        <v>5.6</v>
      </c>
      <c r="M97">
        <v>20.8</v>
      </c>
      <c r="N97">
        <v>35.200000000000003</v>
      </c>
      <c r="O97">
        <v>66.5</v>
      </c>
      <c r="P97">
        <v>32</v>
      </c>
      <c r="Q97">
        <v>39.1</v>
      </c>
      <c r="R97">
        <v>22.5</v>
      </c>
      <c r="S97">
        <v>6.7</v>
      </c>
      <c r="T97">
        <v>23.6</v>
      </c>
      <c r="U97">
        <v>2.7</v>
      </c>
      <c r="V97">
        <v>3.6</v>
      </c>
      <c r="W97">
        <v>6</v>
      </c>
      <c r="X97">
        <v>31.9</v>
      </c>
      <c r="Y97">
        <v>32.799999999999997</v>
      </c>
      <c r="Z97">
        <v>55.6</v>
      </c>
      <c r="AA97">
        <v>25.4</v>
      </c>
      <c r="AB97">
        <v>32.799999999999997</v>
      </c>
      <c r="AC97">
        <v>36.299999999999997</v>
      </c>
      <c r="AD97">
        <v>38.9</v>
      </c>
      <c r="AE97">
        <v>48.6</v>
      </c>
      <c r="AF97">
        <v>28.9</v>
      </c>
      <c r="AG97">
        <v>82.6</v>
      </c>
      <c r="AH97">
        <v>24.8</v>
      </c>
      <c r="AI97">
        <v>7.5</v>
      </c>
      <c r="AJ97">
        <v>8.6</v>
      </c>
      <c r="AK97">
        <v>18.3</v>
      </c>
      <c r="AL97">
        <v>20.5</v>
      </c>
      <c r="AM97">
        <v>24.5</v>
      </c>
      <c r="AN97">
        <v>37.700000000000003</v>
      </c>
      <c r="AO97">
        <v>21.5</v>
      </c>
      <c r="AP97">
        <v>46.7</v>
      </c>
      <c r="AQ97">
        <v>95.7</v>
      </c>
      <c r="AR97">
        <v>47.2</v>
      </c>
      <c r="AS97">
        <v>53.5</v>
      </c>
      <c r="AT97">
        <v>34.6</v>
      </c>
      <c r="AU97">
        <v>63.2</v>
      </c>
      <c r="AV97">
        <v>57</v>
      </c>
      <c r="AW97">
        <v>81.400000000000006</v>
      </c>
      <c r="AX97">
        <v>22</v>
      </c>
      <c r="AY97">
        <v>51.4</v>
      </c>
      <c r="AZ97">
        <v>62.4</v>
      </c>
      <c r="BA97">
        <v>80.7</v>
      </c>
      <c r="BB97">
        <v>30.9</v>
      </c>
      <c r="BC97">
        <v>29.5</v>
      </c>
      <c r="BD97">
        <v>40</v>
      </c>
      <c r="BE97">
        <v>20.100000000000001</v>
      </c>
      <c r="BF97">
        <v>61.8</v>
      </c>
      <c r="BG97">
        <v>40.299999999999997</v>
      </c>
      <c r="BH97">
        <v>35.299999999999997</v>
      </c>
      <c r="BI97">
        <v>44.9</v>
      </c>
      <c r="BJ97">
        <v>28.5</v>
      </c>
      <c r="BK97">
        <v>37</v>
      </c>
      <c r="BL97">
        <v>11.3</v>
      </c>
      <c r="BM97">
        <v>19.8</v>
      </c>
      <c r="BN97">
        <v>74</v>
      </c>
      <c r="BO97">
        <v>44</v>
      </c>
      <c r="BP97">
        <v>68</v>
      </c>
      <c r="BQ97">
        <v>35.1</v>
      </c>
      <c r="BR97">
        <v>37.299999999999997</v>
      </c>
      <c r="BS97">
        <v>15.7</v>
      </c>
      <c r="BT97">
        <v>94.8</v>
      </c>
      <c r="BU97">
        <v>28.2</v>
      </c>
      <c r="BV97">
        <v>26</v>
      </c>
      <c r="BW97">
        <v>19.3</v>
      </c>
      <c r="BX97">
        <v>33.799999999999997</v>
      </c>
      <c r="BY97">
        <v>79.7</v>
      </c>
      <c r="BZ97">
        <v>38.200000000000003</v>
      </c>
      <c r="CA97">
        <v>14.2</v>
      </c>
      <c r="CB97">
        <v>26.4</v>
      </c>
      <c r="CC97">
        <v>21.7</v>
      </c>
      <c r="CD97">
        <v>63.2</v>
      </c>
      <c r="CE97">
        <v>28.5</v>
      </c>
      <c r="CF97">
        <v>38.700000000000003</v>
      </c>
      <c r="CG97">
        <v>45.3</v>
      </c>
      <c r="CH97">
        <v>41.1</v>
      </c>
      <c r="CI97">
        <v>109</v>
      </c>
      <c r="CJ97">
        <v>88.1</v>
      </c>
      <c r="CK97">
        <v>68.099999999999994</v>
      </c>
      <c r="CL97">
        <v>9.6999999999999993</v>
      </c>
      <c r="CM97">
        <v>44.1</v>
      </c>
      <c r="CN97">
        <v>4.8</v>
      </c>
      <c r="CO97">
        <v>22.5</v>
      </c>
      <c r="CP97">
        <v>20.3</v>
      </c>
      <c r="CQ97">
        <v>87.5</v>
      </c>
      <c r="CR97">
        <v>20.100000000000001</v>
      </c>
      <c r="CS97">
        <v>22.6</v>
      </c>
      <c r="CT97">
        <v>23.2</v>
      </c>
      <c r="CU97">
        <v>19.2</v>
      </c>
      <c r="CV97">
        <v>100.4</v>
      </c>
      <c r="CW97">
        <v>16.600000000000001</v>
      </c>
      <c r="CX97">
        <v>14.4</v>
      </c>
      <c r="CY97">
        <v>6.8</v>
      </c>
      <c r="CZ97">
        <v>107.5</v>
      </c>
      <c r="DA97">
        <v>31.5</v>
      </c>
      <c r="DB97">
        <v>47.7</v>
      </c>
      <c r="DC97">
        <v>30.8</v>
      </c>
      <c r="DD97">
        <v>47.2</v>
      </c>
      <c r="DE97">
        <v>16.100000000000001</v>
      </c>
      <c r="DF97">
        <v>25.7</v>
      </c>
      <c r="DG97">
        <v>39.200000000000003</v>
      </c>
      <c r="DH97">
        <v>29.8</v>
      </c>
      <c r="DI97">
        <v>39.200000000000003</v>
      </c>
      <c r="DJ97">
        <v>67.8</v>
      </c>
      <c r="DK97">
        <v>15.2</v>
      </c>
      <c r="DL97">
        <v>86</v>
      </c>
      <c r="DM97">
        <v>7.6</v>
      </c>
      <c r="DN97">
        <v>53.1</v>
      </c>
      <c r="DO97">
        <v>39.700000000000003</v>
      </c>
      <c r="DP97">
        <v>23.9</v>
      </c>
      <c r="DQ97">
        <v>62.8</v>
      </c>
      <c r="DR97">
        <v>31.9</v>
      </c>
      <c r="DS97">
        <v>52.9</v>
      </c>
      <c r="DT97">
        <v>17.5</v>
      </c>
      <c r="DU97">
        <v>38.799999999999997</v>
      </c>
      <c r="DW97" s="7">
        <f t="shared" si="7"/>
        <v>38.42258064516129</v>
      </c>
      <c r="DY97" s="11">
        <f t="shared" si="11"/>
        <v>100</v>
      </c>
      <c r="DZ97" s="13"/>
    </row>
    <row r="98" spans="1:130" s="4" customFormat="1" x14ac:dyDescent="0.25">
      <c r="DW98" s="9"/>
      <c r="DZ98" s="19"/>
    </row>
    <row r="99" spans="1:130" x14ac:dyDescent="0.25">
      <c r="DW99" s="7"/>
      <c r="DZ99" s="13"/>
    </row>
    <row r="100" spans="1:130" x14ac:dyDescent="0.25">
      <c r="DW100" s="7"/>
      <c r="DZ100" s="13"/>
    </row>
    <row r="101" spans="1:130" x14ac:dyDescent="0.25">
      <c r="A101" s="1" t="s">
        <v>179</v>
      </c>
      <c r="DW101" s="7"/>
      <c r="DZ101" s="13"/>
    </row>
    <row r="102" spans="1:130" x14ac:dyDescent="0.25">
      <c r="DW102" s="7"/>
      <c r="DZ102" s="13"/>
    </row>
    <row r="103" spans="1:130" x14ac:dyDescent="0.25">
      <c r="A103" t="s">
        <v>155</v>
      </c>
      <c r="B103">
        <v>1564.8</v>
      </c>
      <c r="C103">
        <v>982.1</v>
      </c>
      <c r="D103">
        <v>1175.5</v>
      </c>
      <c r="E103">
        <v>853.4</v>
      </c>
      <c r="F103">
        <v>388.9</v>
      </c>
      <c r="G103">
        <v>580.20000000000005</v>
      </c>
      <c r="H103">
        <v>353.5</v>
      </c>
      <c r="I103">
        <v>595</v>
      </c>
      <c r="J103">
        <v>1143.2</v>
      </c>
      <c r="K103">
        <v>1584.2</v>
      </c>
      <c r="L103">
        <v>504.2</v>
      </c>
      <c r="M103">
        <v>194.4</v>
      </c>
      <c r="N103">
        <v>423.4</v>
      </c>
      <c r="O103">
        <v>589.1</v>
      </c>
      <c r="P103">
        <v>242.5</v>
      </c>
      <c r="Q103">
        <v>645.20000000000005</v>
      </c>
      <c r="R103">
        <v>955</v>
      </c>
      <c r="S103">
        <v>515.20000000000005</v>
      </c>
      <c r="T103">
        <v>820.7</v>
      </c>
      <c r="U103">
        <v>909.8</v>
      </c>
      <c r="V103">
        <v>199.6</v>
      </c>
      <c r="W103">
        <v>283.8</v>
      </c>
      <c r="X103">
        <v>132.1</v>
      </c>
      <c r="Y103">
        <v>134.4</v>
      </c>
      <c r="Z103">
        <v>213.6</v>
      </c>
      <c r="AA103">
        <v>228.1</v>
      </c>
      <c r="AB103">
        <v>128.30000000000001</v>
      </c>
      <c r="AC103">
        <v>359</v>
      </c>
      <c r="AD103">
        <v>521.9</v>
      </c>
      <c r="AE103">
        <v>354.1</v>
      </c>
      <c r="AF103">
        <v>291.39999999999998</v>
      </c>
      <c r="AG103">
        <v>653.1</v>
      </c>
      <c r="AH103">
        <v>1305.7</v>
      </c>
      <c r="AI103">
        <v>635.29999999999995</v>
      </c>
      <c r="AJ103">
        <v>799.7</v>
      </c>
      <c r="AK103">
        <v>423.6</v>
      </c>
      <c r="AL103">
        <v>730</v>
      </c>
      <c r="AM103">
        <v>788</v>
      </c>
      <c r="AN103">
        <v>883.6</v>
      </c>
      <c r="AO103">
        <v>1304.5</v>
      </c>
      <c r="AP103">
        <v>852.4</v>
      </c>
      <c r="AQ103">
        <v>836.3</v>
      </c>
      <c r="AR103">
        <v>551.29999999999995</v>
      </c>
      <c r="AS103">
        <v>1166.9000000000001</v>
      </c>
      <c r="AT103">
        <v>579.4</v>
      </c>
      <c r="AU103">
        <v>851</v>
      </c>
      <c r="AV103">
        <v>849.9</v>
      </c>
      <c r="AW103">
        <v>939.4</v>
      </c>
      <c r="AX103">
        <v>235.8</v>
      </c>
      <c r="AY103">
        <v>621.4</v>
      </c>
      <c r="AZ103">
        <v>497</v>
      </c>
      <c r="BA103">
        <v>631.6</v>
      </c>
      <c r="BB103">
        <v>629.79999999999995</v>
      </c>
      <c r="BC103">
        <v>364.8</v>
      </c>
      <c r="BD103">
        <v>759.7</v>
      </c>
      <c r="BE103">
        <v>463.9</v>
      </c>
      <c r="BF103">
        <v>488.3</v>
      </c>
      <c r="BG103">
        <v>178.7</v>
      </c>
      <c r="BH103">
        <v>274.60000000000002</v>
      </c>
      <c r="BI103">
        <v>415.7</v>
      </c>
      <c r="BJ103">
        <v>422</v>
      </c>
      <c r="BK103">
        <v>729.7</v>
      </c>
      <c r="BL103">
        <v>520.9</v>
      </c>
      <c r="BM103">
        <v>437.7</v>
      </c>
      <c r="BN103">
        <v>977.3</v>
      </c>
      <c r="BO103">
        <v>574.4</v>
      </c>
      <c r="BP103">
        <v>777.4</v>
      </c>
      <c r="BQ103">
        <v>539.29999999999995</v>
      </c>
      <c r="BR103">
        <v>186.6</v>
      </c>
      <c r="BS103">
        <v>343.9</v>
      </c>
      <c r="BT103">
        <v>729.9</v>
      </c>
      <c r="BU103">
        <v>272.3</v>
      </c>
      <c r="BV103">
        <v>255.6</v>
      </c>
      <c r="BW103">
        <v>356.3</v>
      </c>
      <c r="BX103">
        <v>538.4</v>
      </c>
      <c r="BY103">
        <v>704.1</v>
      </c>
      <c r="BZ103">
        <v>751.3</v>
      </c>
      <c r="CA103">
        <v>516.29999999999995</v>
      </c>
      <c r="CB103">
        <v>772.2</v>
      </c>
      <c r="CC103">
        <v>467.2</v>
      </c>
      <c r="CD103">
        <v>1009.7</v>
      </c>
      <c r="CE103">
        <v>815.8</v>
      </c>
      <c r="CF103">
        <v>332.6</v>
      </c>
      <c r="CG103">
        <v>728.5</v>
      </c>
      <c r="CH103">
        <v>968.6</v>
      </c>
      <c r="CI103">
        <v>860.2</v>
      </c>
      <c r="CJ103">
        <v>776.8</v>
      </c>
      <c r="CK103">
        <v>1178.9000000000001</v>
      </c>
      <c r="CL103">
        <v>453.6</v>
      </c>
      <c r="CM103">
        <v>1068.5</v>
      </c>
      <c r="CN103">
        <v>629.9</v>
      </c>
      <c r="CO103">
        <v>841.3</v>
      </c>
      <c r="CP103">
        <v>304.8</v>
      </c>
      <c r="CQ103">
        <v>659.3</v>
      </c>
      <c r="CR103">
        <v>299.2</v>
      </c>
      <c r="CS103">
        <v>265.39999999999998</v>
      </c>
      <c r="CT103">
        <v>485.4</v>
      </c>
      <c r="CU103">
        <v>310.10000000000002</v>
      </c>
      <c r="CV103">
        <v>737.8</v>
      </c>
      <c r="CW103">
        <v>365.1</v>
      </c>
      <c r="CX103">
        <v>605.1</v>
      </c>
      <c r="CY103">
        <v>390.3</v>
      </c>
      <c r="CZ103">
        <v>962</v>
      </c>
      <c r="DA103">
        <v>629.9</v>
      </c>
      <c r="DB103">
        <v>1237.3</v>
      </c>
      <c r="DC103">
        <v>910.8</v>
      </c>
      <c r="DD103">
        <v>1682.2</v>
      </c>
      <c r="DE103">
        <v>869.5</v>
      </c>
      <c r="DF103">
        <v>1451.3</v>
      </c>
      <c r="DG103">
        <v>1866.5</v>
      </c>
      <c r="DH103">
        <v>1188.2</v>
      </c>
      <c r="DI103">
        <v>1799.2</v>
      </c>
      <c r="DJ103">
        <v>755.4</v>
      </c>
      <c r="DK103">
        <v>240.4</v>
      </c>
      <c r="DL103">
        <v>716.1</v>
      </c>
      <c r="DM103">
        <v>557.20000000000005</v>
      </c>
      <c r="DN103">
        <v>589</v>
      </c>
      <c r="DO103">
        <v>605.70000000000005</v>
      </c>
      <c r="DP103">
        <v>425</v>
      </c>
      <c r="DQ103">
        <v>541.20000000000005</v>
      </c>
      <c r="DR103">
        <v>1325.5</v>
      </c>
      <c r="DS103">
        <v>1727.9</v>
      </c>
      <c r="DT103">
        <v>1178.2</v>
      </c>
      <c r="DU103">
        <v>1995.6</v>
      </c>
      <c r="DW103" s="7">
        <f t="shared" si="7"/>
        <v>691.86935483870968</v>
      </c>
      <c r="DY103" s="11">
        <f>($DW$108/DW103)*100</f>
        <v>32.116938914907955</v>
      </c>
      <c r="DZ103" s="13">
        <f>(0.75*DY103+0.25*DY113)</f>
        <v>32.896678914729051</v>
      </c>
    </row>
    <row r="104" spans="1:130" x14ac:dyDescent="0.25">
      <c r="A104" t="s">
        <v>156</v>
      </c>
      <c r="B104">
        <v>942.7</v>
      </c>
      <c r="C104">
        <v>768.3</v>
      </c>
      <c r="D104">
        <v>546.70000000000005</v>
      </c>
      <c r="E104">
        <v>654.4</v>
      </c>
      <c r="F104">
        <v>335.8</v>
      </c>
      <c r="G104">
        <v>395.1</v>
      </c>
      <c r="H104">
        <v>259</v>
      </c>
      <c r="I104">
        <v>528.29999999999995</v>
      </c>
      <c r="J104">
        <v>624.9</v>
      </c>
      <c r="K104">
        <v>910.1</v>
      </c>
      <c r="L104">
        <v>373.6</v>
      </c>
      <c r="M104">
        <v>142.19999999999999</v>
      </c>
      <c r="N104">
        <v>295.5</v>
      </c>
      <c r="O104">
        <v>489.3</v>
      </c>
      <c r="P104">
        <v>174.2</v>
      </c>
      <c r="Q104">
        <v>392.2</v>
      </c>
      <c r="R104">
        <v>717.8</v>
      </c>
      <c r="S104">
        <v>309.39999999999998</v>
      </c>
      <c r="T104">
        <v>509.4</v>
      </c>
      <c r="U104">
        <v>429.2</v>
      </c>
      <c r="V104">
        <v>113.1</v>
      </c>
      <c r="W104">
        <v>153.19999999999999</v>
      </c>
      <c r="X104">
        <v>63.4</v>
      </c>
      <c r="Y104">
        <v>60.3</v>
      </c>
      <c r="Z104">
        <v>174.1</v>
      </c>
      <c r="AA104">
        <v>159.80000000000001</v>
      </c>
      <c r="AB104">
        <v>110.8</v>
      </c>
      <c r="AC104">
        <v>236.5</v>
      </c>
      <c r="AD104">
        <v>349.5</v>
      </c>
      <c r="AE104">
        <v>274.7</v>
      </c>
      <c r="AF104">
        <v>178.4</v>
      </c>
      <c r="AG104">
        <v>487.6</v>
      </c>
      <c r="AH104">
        <v>872.2</v>
      </c>
      <c r="AI104">
        <v>475.4</v>
      </c>
      <c r="AJ104">
        <v>588.29999999999995</v>
      </c>
      <c r="AK104">
        <v>271.2</v>
      </c>
      <c r="AL104">
        <v>580.9</v>
      </c>
      <c r="AM104">
        <v>612</v>
      </c>
      <c r="AN104">
        <v>689.6</v>
      </c>
      <c r="AO104">
        <v>801.5</v>
      </c>
      <c r="AP104">
        <v>631.5</v>
      </c>
      <c r="AQ104">
        <v>694.8</v>
      </c>
      <c r="AR104">
        <v>446.3</v>
      </c>
      <c r="AS104">
        <v>861.4</v>
      </c>
      <c r="AT104">
        <v>447.6</v>
      </c>
      <c r="AU104">
        <v>687.1</v>
      </c>
      <c r="AV104">
        <v>633.70000000000005</v>
      </c>
      <c r="AW104">
        <v>842.3</v>
      </c>
      <c r="AX104">
        <v>222.4</v>
      </c>
      <c r="AY104">
        <v>520.20000000000005</v>
      </c>
      <c r="AZ104">
        <v>442.8</v>
      </c>
      <c r="BA104">
        <v>563.6</v>
      </c>
      <c r="BB104">
        <v>492.8</v>
      </c>
      <c r="BC104">
        <v>321.7</v>
      </c>
      <c r="BD104">
        <v>633.9</v>
      </c>
      <c r="BE104">
        <v>345.7</v>
      </c>
      <c r="BF104">
        <v>459.4</v>
      </c>
      <c r="BG104">
        <v>159</v>
      </c>
      <c r="BH104">
        <v>246.2</v>
      </c>
      <c r="BI104">
        <v>381</v>
      </c>
      <c r="BJ104">
        <v>344</v>
      </c>
      <c r="BK104">
        <v>598.4</v>
      </c>
      <c r="BL104">
        <v>345.6</v>
      </c>
      <c r="BM104">
        <v>340</v>
      </c>
      <c r="BN104">
        <v>722.7</v>
      </c>
      <c r="BO104">
        <v>473.2</v>
      </c>
      <c r="BP104">
        <v>665.5</v>
      </c>
      <c r="BQ104">
        <v>409.3</v>
      </c>
      <c r="BR104">
        <v>148.80000000000001</v>
      </c>
      <c r="BS104">
        <v>255.4</v>
      </c>
      <c r="BT104">
        <v>644.1</v>
      </c>
      <c r="BU104">
        <v>221.5</v>
      </c>
      <c r="BV104">
        <v>180.6</v>
      </c>
      <c r="BW104">
        <v>234.5</v>
      </c>
      <c r="BX104">
        <v>395.3</v>
      </c>
      <c r="BY104">
        <v>618.70000000000005</v>
      </c>
      <c r="BZ104">
        <v>452.3</v>
      </c>
      <c r="CA104">
        <v>297.7</v>
      </c>
      <c r="CB104">
        <v>475.7</v>
      </c>
      <c r="CC104">
        <v>322</v>
      </c>
      <c r="CD104">
        <v>757.2</v>
      </c>
      <c r="CE104">
        <v>399.6</v>
      </c>
      <c r="CF104">
        <v>260.5</v>
      </c>
      <c r="CG104">
        <v>563.70000000000005</v>
      </c>
      <c r="CH104">
        <v>739.2</v>
      </c>
      <c r="CI104">
        <v>712.6</v>
      </c>
      <c r="CJ104">
        <v>618.29999999999995</v>
      </c>
      <c r="CK104">
        <v>909.3</v>
      </c>
      <c r="CL104">
        <v>359.6</v>
      </c>
      <c r="CM104">
        <v>832.5</v>
      </c>
      <c r="CN104">
        <v>463.2</v>
      </c>
      <c r="CO104">
        <v>583.4</v>
      </c>
      <c r="CP104">
        <v>250.3</v>
      </c>
      <c r="CQ104">
        <v>593.6</v>
      </c>
      <c r="CR104">
        <v>239.6</v>
      </c>
      <c r="CS104">
        <v>233.7</v>
      </c>
      <c r="CT104">
        <v>372.2</v>
      </c>
      <c r="CU104">
        <v>255.3</v>
      </c>
      <c r="CV104">
        <v>647.29999999999995</v>
      </c>
      <c r="CW104">
        <v>271.10000000000002</v>
      </c>
      <c r="CX104">
        <v>329.9</v>
      </c>
      <c r="CY104">
        <v>258</v>
      </c>
      <c r="CZ104">
        <v>768.9</v>
      </c>
      <c r="DA104">
        <v>521.9</v>
      </c>
      <c r="DB104">
        <v>869.4</v>
      </c>
      <c r="DC104">
        <v>699.4</v>
      </c>
      <c r="DD104">
        <v>995.5</v>
      </c>
      <c r="DE104">
        <v>374.5</v>
      </c>
      <c r="DF104">
        <v>831.6</v>
      </c>
      <c r="DG104">
        <v>1095.8</v>
      </c>
      <c r="DH104">
        <v>757.2</v>
      </c>
      <c r="DI104">
        <v>1041.2</v>
      </c>
      <c r="DJ104">
        <v>598.1</v>
      </c>
      <c r="DK104">
        <v>166.8</v>
      </c>
      <c r="DL104">
        <v>623.20000000000005</v>
      </c>
      <c r="DM104">
        <v>307.3</v>
      </c>
      <c r="DN104">
        <v>470.8</v>
      </c>
      <c r="DO104">
        <v>357</v>
      </c>
      <c r="DP104">
        <v>250.2</v>
      </c>
      <c r="DQ104">
        <v>417.8</v>
      </c>
      <c r="DR104">
        <v>1003</v>
      </c>
      <c r="DS104">
        <v>1097</v>
      </c>
      <c r="DT104">
        <v>759.2</v>
      </c>
      <c r="DU104">
        <v>1092.8</v>
      </c>
      <c r="DW104" s="7">
        <f t="shared" si="7"/>
        <v>491.75806451612897</v>
      </c>
      <c r="DY104" s="11">
        <f t="shared" ref="DY104:DY108" si="12">($DW$108/DW104)*100</f>
        <v>45.186296697169482</v>
      </c>
      <c r="DZ104" s="13">
        <f t="shared" ref="DZ104:DZ108" si="13">(0.75*DY104+0.25*DY114)</f>
        <v>45.422284938205152</v>
      </c>
    </row>
    <row r="105" spans="1:130" x14ac:dyDescent="0.25">
      <c r="A105" t="s">
        <v>157</v>
      </c>
      <c r="B105">
        <v>375.7</v>
      </c>
      <c r="C105">
        <v>352.3</v>
      </c>
      <c r="D105">
        <v>164.1</v>
      </c>
      <c r="E105">
        <v>186.3</v>
      </c>
      <c r="F105">
        <v>99.9</v>
      </c>
      <c r="G105">
        <v>165</v>
      </c>
      <c r="H105">
        <v>123.7</v>
      </c>
      <c r="I105">
        <v>447.8</v>
      </c>
      <c r="J105">
        <v>227.6</v>
      </c>
      <c r="K105">
        <v>433</v>
      </c>
      <c r="L105">
        <v>188.7</v>
      </c>
      <c r="M105">
        <v>74.599999999999994</v>
      </c>
      <c r="N105">
        <v>147.4</v>
      </c>
      <c r="O105">
        <v>331.7</v>
      </c>
      <c r="P105">
        <v>57.4</v>
      </c>
      <c r="Q105">
        <v>192.9</v>
      </c>
      <c r="R105">
        <v>395.3</v>
      </c>
      <c r="S105">
        <v>130.69999999999999</v>
      </c>
      <c r="T105">
        <v>235.2</v>
      </c>
      <c r="U105">
        <v>96.2</v>
      </c>
      <c r="V105">
        <v>40.5</v>
      </c>
      <c r="W105">
        <v>52.7</v>
      </c>
      <c r="X105">
        <v>27.5</v>
      </c>
      <c r="Y105">
        <v>22.1</v>
      </c>
      <c r="Z105">
        <v>28.1</v>
      </c>
      <c r="AA105">
        <v>44.4</v>
      </c>
      <c r="AB105">
        <v>21.1</v>
      </c>
      <c r="AC105">
        <v>65.2</v>
      </c>
      <c r="AD105">
        <v>179.7</v>
      </c>
      <c r="AE105">
        <v>196.9</v>
      </c>
      <c r="AF105">
        <v>95.4</v>
      </c>
      <c r="AG105">
        <v>343.2</v>
      </c>
      <c r="AH105">
        <v>669.9</v>
      </c>
      <c r="AI105">
        <v>133.1</v>
      </c>
      <c r="AJ105">
        <v>356.3</v>
      </c>
      <c r="AK105">
        <v>96</v>
      </c>
      <c r="AL105">
        <v>410.9</v>
      </c>
      <c r="AM105">
        <v>483</v>
      </c>
      <c r="AN105">
        <v>351.3</v>
      </c>
      <c r="AO105">
        <v>436.1</v>
      </c>
      <c r="AP105">
        <v>457</v>
      </c>
      <c r="AQ105">
        <v>556.1</v>
      </c>
      <c r="AR105">
        <v>334.7</v>
      </c>
      <c r="AS105">
        <v>576.5</v>
      </c>
      <c r="AT105">
        <v>251.9</v>
      </c>
      <c r="AU105">
        <v>447.1</v>
      </c>
      <c r="AV105">
        <v>406.8</v>
      </c>
      <c r="AW105">
        <v>564.1</v>
      </c>
      <c r="AX105">
        <v>101.3</v>
      </c>
      <c r="AY105">
        <v>385.6</v>
      </c>
      <c r="AZ105">
        <v>273.60000000000002</v>
      </c>
      <c r="BA105">
        <v>442.9</v>
      </c>
      <c r="BB105">
        <v>254.5</v>
      </c>
      <c r="BC105">
        <v>198.6</v>
      </c>
      <c r="BD105">
        <v>309.39999999999998</v>
      </c>
      <c r="BE105">
        <v>119.3</v>
      </c>
      <c r="BF105">
        <v>352.7</v>
      </c>
      <c r="BG105">
        <v>81.400000000000006</v>
      </c>
      <c r="BH105">
        <v>137.80000000000001</v>
      </c>
      <c r="BI105">
        <v>172</v>
      </c>
      <c r="BJ105">
        <v>244.7</v>
      </c>
      <c r="BK105">
        <v>369.4</v>
      </c>
      <c r="BL105">
        <v>163.30000000000001</v>
      </c>
      <c r="BM105">
        <v>180.9</v>
      </c>
      <c r="BN105">
        <v>475.8</v>
      </c>
      <c r="BO105">
        <v>336.7</v>
      </c>
      <c r="BP105">
        <v>545.4</v>
      </c>
      <c r="BQ105">
        <v>232.6</v>
      </c>
      <c r="BR105">
        <v>83.4</v>
      </c>
      <c r="BS105">
        <v>82.9</v>
      </c>
      <c r="BT105">
        <v>497.7</v>
      </c>
      <c r="BU105">
        <v>81.3</v>
      </c>
      <c r="BV105">
        <v>105.1</v>
      </c>
      <c r="BW105">
        <v>83.6</v>
      </c>
      <c r="BX105">
        <v>239.2</v>
      </c>
      <c r="BY105">
        <v>522.5</v>
      </c>
      <c r="BZ105">
        <v>208.2</v>
      </c>
      <c r="CA105">
        <v>69.599999999999994</v>
      </c>
      <c r="CB105">
        <v>158.80000000000001</v>
      </c>
      <c r="CC105">
        <v>168.9</v>
      </c>
      <c r="CD105">
        <v>598</v>
      </c>
      <c r="CE105">
        <v>170</v>
      </c>
      <c r="CF105">
        <v>123.7</v>
      </c>
      <c r="CG105">
        <v>285.60000000000002</v>
      </c>
      <c r="CH105">
        <v>494.5</v>
      </c>
      <c r="CI105">
        <v>481.4</v>
      </c>
      <c r="CJ105">
        <v>430.7</v>
      </c>
      <c r="CK105">
        <v>553.70000000000005</v>
      </c>
      <c r="CL105">
        <v>85.1</v>
      </c>
      <c r="CM105">
        <v>516.29999999999995</v>
      </c>
      <c r="CN105">
        <v>85.6</v>
      </c>
      <c r="CO105">
        <v>317.8</v>
      </c>
      <c r="CP105">
        <v>142.1</v>
      </c>
      <c r="CQ105">
        <v>516.4</v>
      </c>
      <c r="CR105">
        <v>126.2</v>
      </c>
      <c r="CS105">
        <v>148.30000000000001</v>
      </c>
      <c r="CT105">
        <v>184</v>
      </c>
      <c r="CU105">
        <v>153</v>
      </c>
      <c r="CV105">
        <v>501.1</v>
      </c>
      <c r="CW105">
        <v>99.3</v>
      </c>
      <c r="CX105">
        <v>172.4</v>
      </c>
      <c r="CY105">
        <v>109.9</v>
      </c>
      <c r="CZ105">
        <v>657.8</v>
      </c>
      <c r="DA105">
        <v>288.89999999999998</v>
      </c>
      <c r="DB105">
        <v>657.7</v>
      </c>
      <c r="DC105">
        <v>566.5</v>
      </c>
      <c r="DD105">
        <v>656.7</v>
      </c>
      <c r="DE105">
        <v>140.80000000000001</v>
      </c>
      <c r="DF105">
        <v>444.3</v>
      </c>
      <c r="DG105">
        <v>675.1</v>
      </c>
      <c r="DH105">
        <v>493.2</v>
      </c>
      <c r="DI105">
        <v>645.29999999999995</v>
      </c>
      <c r="DJ105">
        <v>389.8</v>
      </c>
      <c r="DK105">
        <v>76.400000000000006</v>
      </c>
      <c r="DL105">
        <v>492.2</v>
      </c>
      <c r="DM105">
        <v>80.099999999999994</v>
      </c>
      <c r="DN105">
        <v>327.3</v>
      </c>
      <c r="DO105">
        <v>205.8</v>
      </c>
      <c r="DP105">
        <v>177.9</v>
      </c>
      <c r="DQ105">
        <v>335.3</v>
      </c>
      <c r="DR105">
        <v>705.9</v>
      </c>
      <c r="DS105">
        <v>699.3</v>
      </c>
      <c r="DT105">
        <v>445.8</v>
      </c>
      <c r="DU105">
        <v>754.9</v>
      </c>
      <c r="DW105" s="7">
        <f t="shared" si="7"/>
        <v>290.03467741935492</v>
      </c>
      <c r="DY105" s="11">
        <f t="shared" si="12"/>
        <v>76.614031136432502</v>
      </c>
      <c r="DZ105" s="13">
        <f t="shared" si="13"/>
        <v>72.160002853039742</v>
      </c>
    </row>
    <row r="106" spans="1:130" x14ac:dyDescent="0.25">
      <c r="A106" t="s">
        <v>158</v>
      </c>
      <c r="B106">
        <v>296</v>
      </c>
      <c r="C106">
        <v>327.7</v>
      </c>
      <c r="D106">
        <v>127.6</v>
      </c>
      <c r="E106">
        <v>160.30000000000001</v>
      </c>
      <c r="F106">
        <v>58.2</v>
      </c>
      <c r="G106">
        <v>137.4</v>
      </c>
      <c r="H106">
        <v>92.9</v>
      </c>
      <c r="I106">
        <v>432.7</v>
      </c>
      <c r="J106">
        <v>164.1</v>
      </c>
      <c r="K106">
        <v>388</v>
      </c>
      <c r="L106">
        <v>149.19999999999999</v>
      </c>
      <c r="M106">
        <v>39.200000000000003</v>
      </c>
      <c r="N106">
        <v>130.1</v>
      </c>
      <c r="O106">
        <v>325.7</v>
      </c>
      <c r="P106">
        <v>47.5</v>
      </c>
      <c r="Q106">
        <v>184.1</v>
      </c>
      <c r="R106">
        <v>153.4</v>
      </c>
      <c r="S106">
        <v>63</v>
      </c>
      <c r="T106">
        <v>139.4</v>
      </c>
      <c r="U106">
        <v>42.4</v>
      </c>
      <c r="V106">
        <v>7</v>
      </c>
      <c r="W106">
        <v>16.600000000000001</v>
      </c>
      <c r="X106">
        <v>5</v>
      </c>
      <c r="Y106">
        <v>7.5</v>
      </c>
      <c r="Z106">
        <v>29.7</v>
      </c>
      <c r="AA106">
        <v>44.7</v>
      </c>
      <c r="AB106">
        <v>21.8</v>
      </c>
      <c r="AC106">
        <v>59.9</v>
      </c>
      <c r="AD106">
        <v>129.6</v>
      </c>
      <c r="AE106">
        <v>176.9</v>
      </c>
      <c r="AF106">
        <v>87.5</v>
      </c>
      <c r="AG106">
        <v>309</v>
      </c>
      <c r="AH106">
        <v>475</v>
      </c>
      <c r="AI106">
        <v>86.6</v>
      </c>
      <c r="AJ106">
        <v>280.8</v>
      </c>
      <c r="AK106">
        <v>53.1</v>
      </c>
      <c r="AL106">
        <v>300.7</v>
      </c>
      <c r="AM106">
        <v>374</v>
      </c>
      <c r="AN106">
        <v>252.1</v>
      </c>
      <c r="AO106">
        <v>393.2</v>
      </c>
      <c r="AP106">
        <v>351.6</v>
      </c>
      <c r="AQ106">
        <v>463</v>
      </c>
      <c r="AR106">
        <v>241.6</v>
      </c>
      <c r="AS106">
        <v>436.1</v>
      </c>
      <c r="AT106">
        <v>238.7</v>
      </c>
      <c r="AU106">
        <v>446.8</v>
      </c>
      <c r="AV106">
        <v>408.8</v>
      </c>
      <c r="AW106">
        <v>537.70000000000005</v>
      </c>
      <c r="AX106">
        <v>75</v>
      </c>
      <c r="AY106">
        <v>325.10000000000002</v>
      </c>
      <c r="AZ106">
        <v>214.4</v>
      </c>
      <c r="BA106">
        <v>381.9</v>
      </c>
      <c r="BB106">
        <v>212.8</v>
      </c>
      <c r="BC106">
        <v>183.1</v>
      </c>
      <c r="BD106">
        <v>263.8</v>
      </c>
      <c r="BE106">
        <v>86.3</v>
      </c>
      <c r="BF106">
        <v>343.7</v>
      </c>
      <c r="BG106">
        <v>32.1</v>
      </c>
      <c r="BH106">
        <v>106.9</v>
      </c>
      <c r="BI106">
        <v>128.5</v>
      </c>
      <c r="BJ106">
        <v>209.9</v>
      </c>
      <c r="BK106">
        <v>283.3</v>
      </c>
      <c r="BL106">
        <v>102.4</v>
      </c>
      <c r="BM106">
        <v>109</v>
      </c>
      <c r="BN106">
        <v>465.1</v>
      </c>
      <c r="BO106">
        <v>322.8</v>
      </c>
      <c r="BP106">
        <v>544.6</v>
      </c>
      <c r="BQ106">
        <v>230.1</v>
      </c>
      <c r="BR106">
        <v>67.900000000000006</v>
      </c>
      <c r="BS106">
        <v>69.400000000000006</v>
      </c>
      <c r="BT106">
        <v>469.6</v>
      </c>
      <c r="BU106">
        <v>72.2</v>
      </c>
      <c r="BV106">
        <v>86.1</v>
      </c>
      <c r="BW106">
        <v>58.9</v>
      </c>
      <c r="BX106">
        <v>210.2</v>
      </c>
      <c r="BY106">
        <v>495.3</v>
      </c>
      <c r="BZ106">
        <v>185.5</v>
      </c>
      <c r="CA106">
        <v>67.8</v>
      </c>
      <c r="CB106">
        <v>152.1</v>
      </c>
      <c r="CC106">
        <v>154.1</v>
      </c>
      <c r="CD106">
        <v>500.8</v>
      </c>
      <c r="CE106">
        <v>99.1</v>
      </c>
      <c r="CF106">
        <v>84.3</v>
      </c>
      <c r="CG106">
        <v>223.7</v>
      </c>
      <c r="CH106">
        <v>487.1</v>
      </c>
      <c r="CI106">
        <v>458.5</v>
      </c>
      <c r="CJ106">
        <v>419.7</v>
      </c>
      <c r="CK106">
        <v>543.4</v>
      </c>
      <c r="CL106">
        <v>68.400000000000006</v>
      </c>
      <c r="CM106">
        <v>493.2</v>
      </c>
      <c r="CN106">
        <v>76.8</v>
      </c>
      <c r="CO106">
        <v>293</v>
      </c>
      <c r="CP106">
        <v>74.400000000000006</v>
      </c>
      <c r="CQ106">
        <v>489.4</v>
      </c>
      <c r="CR106">
        <v>74.8</v>
      </c>
      <c r="CS106">
        <v>107.6</v>
      </c>
      <c r="CT106">
        <v>130.6</v>
      </c>
      <c r="CU106">
        <v>102.4</v>
      </c>
      <c r="CV106">
        <v>436.4</v>
      </c>
      <c r="CW106">
        <v>59.6</v>
      </c>
      <c r="CX106">
        <v>108.3</v>
      </c>
      <c r="CY106">
        <v>91.4</v>
      </c>
      <c r="CZ106">
        <v>599.6</v>
      </c>
      <c r="DA106">
        <v>224.8</v>
      </c>
      <c r="DB106">
        <v>604.1</v>
      </c>
      <c r="DC106">
        <v>444.8</v>
      </c>
      <c r="DD106">
        <v>593.70000000000005</v>
      </c>
      <c r="DE106">
        <v>98.7</v>
      </c>
      <c r="DF106">
        <v>410.8</v>
      </c>
      <c r="DG106">
        <v>647.79999999999995</v>
      </c>
      <c r="DH106">
        <v>474.5</v>
      </c>
      <c r="DI106">
        <v>625.4</v>
      </c>
      <c r="DJ106">
        <v>357.6</v>
      </c>
      <c r="DK106">
        <v>55.4</v>
      </c>
      <c r="DL106">
        <v>484.6</v>
      </c>
      <c r="DM106">
        <v>69.900000000000006</v>
      </c>
      <c r="DN106">
        <v>276.7</v>
      </c>
      <c r="DO106">
        <v>196.1</v>
      </c>
      <c r="DP106">
        <v>152.19999999999999</v>
      </c>
      <c r="DQ106">
        <v>323.39999999999998</v>
      </c>
      <c r="DR106">
        <v>689</v>
      </c>
      <c r="DS106">
        <v>693.2</v>
      </c>
      <c r="DT106">
        <v>417.2</v>
      </c>
      <c r="DU106">
        <v>735.1</v>
      </c>
      <c r="DW106" s="7">
        <f t="shared" si="7"/>
        <v>250.01048387096773</v>
      </c>
      <c r="DY106" s="11">
        <f t="shared" si="12"/>
        <v>88.879176034553396</v>
      </c>
      <c r="DZ106" s="13">
        <f t="shared" si="13"/>
        <v>83.151570282699282</v>
      </c>
    </row>
    <row r="107" spans="1:130" x14ac:dyDescent="0.25">
      <c r="A107" t="s">
        <v>159</v>
      </c>
      <c r="B107">
        <v>303.10000000000002</v>
      </c>
      <c r="C107">
        <v>328.3</v>
      </c>
      <c r="D107">
        <v>113.3</v>
      </c>
      <c r="E107">
        <v>158.6</v>
      </c>
      <c r="F107">
        <v>49.9</v>
      </c>
      <c r="G107">
        <v>130.69999999999999</v>
      </c>
      <c r="H107">
        <v>91.4</v>
      </c>
      <c r="I107">
        <v>432</v>
      </c>
      <c r="J107">
        <v>172.6</v>
      </c>
      <c r="K107">
        <v>384.6</v>
      </c>
      <c r="L107">
        <v>168.8</v>
      </c>
      <c r="M107">
        <v>34.799999999999997</v>
      </c>
      <c r="N107">
        <v>124.9</v>
      </c>
      <c r="O107">
        <v>320.10000000000002</v>
      </c>
      <c r="P107">
        <v>48.1</v>
      </c>
      <c r="Q107">
        <v>187.5</v>
      </c>
      <c r="R107">
        <v>172.4</v>
      </c>
      <c r="S107">
        <v>50.8</v>
      </c>
      <c r="T107">
        <v>138.9</v>
      </c>
      <c r="U107">
        <v>37.299999999999997</v>
      </c>
      <c r="V107">
        <v>3.1</v>
      </c>
      <c r="W107">
        <v>13.4</v>
      </c>
      <c r="X107">
        <v>4.7</v>
      </c>
      <c r="Y107">
        <v>10.199999999999999</v>
      </c>
      <c r="Z107">
        <v>26.4</v>
      </c>
      <c r="AA107">
        <v>42.4</v>
      </c>
      <c r="AB107">
        <v>19.7</v>
      </c>
      <c r="AC107">
        <v>56.8</v>
      </c>
      <c r="AD107">
        <v>116.8</v>
      </c>
      <c r="AE107">
        <v>174.8</v>
      </c>
      <c r="AF107">
        <v>86.5</v>
      </c>
      <c r="AG107">
        <v>306</v>
      </c>
      <c r="AH107">
        <v>454.8</v>
      </c>
      <c r="AI107">
        <v>128.9</v>
      </c>
      <c r="AJ107">
        <v>241.9</v>
      </c>
      <c r="AK107">
        <v>49.4</v>
      </c>
      <c r="AL107">
        <v>334.4</v>
      </c>
      <c r="AM107">
        <v>362.6</v>
      </c>
      <c r="AN107">
        <v>243.1</v>
      </c>
      <c r="AO107">
        <v>363.7</v>
      </c>
      <c r="AP107">
        <v>346.9</v>
      </c>
      <c r="AQ107">
        <v>460.6</v>
      </c>
      <c r="AR107">
        <v>241.9</v>
      </c>
      <c r="AS107">
        <v>434.5</v>
      </c>
      <c r="AT107">
        <v>234.2</v>
      </c>
      <c r="AU107">
        <v>445.7</v>
      </c>
      <c r="AV107">
        <v>400.3</v>
      </c>
      <c r="AW107">
        <v>534.5</v>
      </c>
      <c r="AX107">
        <v>75.5</v>
      </c>
      <c r="AY107">
        <v>320.7</v>
      </c>
      <c r="AZ107">
        <v>215.9</v>
      </c>
      <c r="BA107">
        <v>388.1</v>
      </c>
      <c r="BB107">
        <v>211.3</v>
      </c>
      <c r="BC107">
        <v>184.1</v>
      </c>
      <c r="BD107">
        <v>264.10000000000002</v>
      </c>
      <c r="BE107">
        <v>85.4</v>
      </c>
      <c r="BF107">
        <v>341.1</v>
      </c>
      <c r="BG107">
        <v>33.9</v>
      </c>
      <c r="BH107">
        <v>105</v>
      </c>
      <c r="BI107">
        <v>127.2</v>
      </c>
      <c r="BJ107">
        <v>207.8</v>
      </c>
      <c r="BK107">
        <v>278.2</v>
      </c>
      <c r="BL107">
        <v>102</v>
      </c>
      <c r="BM107">
        <v>111.7</v>
      </c>
      <c r="BN107">
        <v>459.9</v>
      </c>
      <c r="BO107">
        <v>320.39999999999998</v>
      </c>
      <c r="BP107">
        <v>534.20000000000005</v>
      </c>
      <c r="BQ107">
        <v>220.5</v>
      </c>
      <c r="BR107">
        <v>67.7</v>
      </c>
      <c r="BS107">
        <v>62.7</v>
      </c>
      <c r="BT107">
        <v>466</v>
      </c>
      <c r="BU107">
        <v>64.099999999999994</v>
      </c>
      <c r="BV107">
        <v>85.7</v>
      </c>
      <c r="BW107">
        <v>59.2</v>
      </c>
      <c r="BX107">
        <v>210.1</v>
      </c>
      <c r="BY107">
        <v>495.8</v>
      </c>
      <c r="BZ107">
        <v>183.3</v>
      </c>
      <c r="CA107">
        <v>60.3</v>
      </c>
      <c r="CB107">
        <v>140.9</v>
      </c>
      <c r="CC107">
        <v>148.5</v>
      </c>
      <c r="CD107">
        <v>489.6</v>
      </c>
      <c r="CE107">
        <v>86.2</v>
      </c>
      <c r="CF107">
        <v>81.599999999999994</v>
      </c>
      <c r="CG107">
        <v>215.9</v>
      </c>
      <c r="CH107">
        <v>480.1</v>
      </c>
      <c r="CI107">
        <v>459.7</v>
      </c>
      <c r="CJ107">
        <v>419.3</v>
      </c>
      <c r="CK107">
        <v>543.29999999999995</v>
      </c>
      <c r="CL107">
        <v>66.599999999999994</v>
      </c>
      <c r="CM107">
        <v>490</v>
      </c>
      <c r="CN107">
        <v>66.900000000000006</v>
      </c>
      <c r="CO107">
        <v>289.7</v>
      </c>
      <c r="CP107">
        <v>68.400000000000006</v>
      </c>
      <c r="CQ107">
        <v>489.6</v>
      </c>
      <c r="CR107">
        <v>66.5</v>
      </c>
      <c r="CS107">
        <v>106.6</v>
      </c>
      <c r="CT107">
        <v>114.2</v>
      </c>
      <c r="CU107">
        <v>92.1</v>
      </c>
      <c r="CV107">
        <v>431.1</v>
      </c>
      <c r="CW107">
        <v>52</v>
      </c>
      <c r="CX107">
        <v>97.8</v>
      </c>
      <c r="CY107">
        <v>90.7</v>
      </c>
      <c r="CZ107">
        <v>587.9</v>
      </c>
      <c r="DA107">
        <v>213.1</v>
      </c>
      <c r="DB107">
        <v>601</v>
      </c>
      <c r="DC107">
        <v>444.2</v>
      </c>
      <c r="DD107">
        <v>590.20000000000005</v>
      </c>
      <c r="DE107">
        <v>91.2</v>
      </c>
      <c r="DF107">
        <v>396.5</v>
      </c>
      <c r="DG107">
        <v>652.1</v>
      </c>
      <c r="DH107">
        <v>472.8</v>
      </c>
      <c r="DI107">
        <v>619.1</v>
      </c>
      <c r="DJ107">
        <v>356</v>
      </c>
      <c r="DK107">
        <v>55</v>
      </c>
      <c r="DL107">
        <v>480</v>
      </c>
      <c r="DM107">
        <v>64.8</v>
      </c>
      <c r="DN107">
        <v>279.2</v>
      </c>
      <c r="DO107">
        <v>196.3</v>
      </c>
      <c r="DP107">
        <v>145.9</v>
      </c>
      <c r="DQ107">
        <v>322.10000000000002</v>
      </c>
      <c r="DR107">
        <v>693.5</v>
      </c>
      <c r="DS107">
        <v>690.6</v>
      </c>
      <c r="DT107">
        <v>418.1</v>
      </c>
      <c r="DU107">
        <v>728.6</v>
      </c>
      <c r="DW107" s="7">
        <f t="shared" si="7"/>
        <v>246.88467741935477</v>
      </c>
      <c r="DY107" s="11">
        <f t="shared" si="12"/>
        <v>90.00447512061595</v>
      </c>
      <c r="DZ107" s="13">
        <f t="shared" si="13"/>
        <v>84.114155398262284</v>
      </c>
    </row>
    <row r="108" spans="1:130" x14ac:dyDescent="0.25">
      <c r="A108" t="s">
        <v>160</v>
      </c>
      <c r="B108">
        <v>267.5</v>
      </c>
      <c r="C108">
        <v>276.89999999999998</v>
      </c>
      <c r="D108">
        <v>54.6</v>
      </c>
      <c r="E108">
        <v>125.6</v>
      </c>
      <c r="F108">
        <v>21.3</v>
      </c>
      <c r="G108">
        <v>103.4</v>
      </c>
      <c r="H108">
        <v>65</v>
      </c>
      <c r="I108">
        <v>421.3</v>
      </c>
      <c r="J108">
        <v>104.8</v>
      </c>
      <c r="K108">
        <v>324.2</v>
      </c>
      <c r="L108">
        <v>113.2</v>
      </c>
      <c r="M108">
        <v>20.399999999999999</v>
      </c>
      <c r="N108">
        <v>110.5</v>
      </c>
      <c r="O108">
        <v>309.89999999999998</v>
      </c>
      <c r="P108">
        <v>39.700000000000003</v>
      </c>
      <c r="Q108">
        <v>163.30000000000001</v>
      </c>
      <c r="R108">
        <v>98.5</v>
      </c>
      <c r="S108">
        <v>13.7</v>
      </c>
      <c r="T108">
        <v>93.1</v>
      </c>
      <c r="U108">
        <v>0.3</v>
      </c>
      <c r="V108">
        <v>0.4</v>
      </c>
      <c r="W108">
        <v>0.6</v>
      </c>
      <c r="X108">
        <v>1.1000000000000001</v>
      </c>
      <c r="Y108">
        <v>1.7</v>
      </c>
      <c r="Z108">
        <v>4.5999999999999996</v>
      </c>
      <c r="AA108">
        <v>30.8</v>
      </c>
      <c r="AB108">
        <v>9.4</v>
      </c>
      <c r="AC108">
        <v>38.5</v>
      </c>
      <c r="AD108">
        <v>92.6</v>
      </c>
      <c r="AE108">
        <v>167.4</v>
      </c>
      <c r="AF108">
        <v>70.5</v>
      </c>
      <c r="AG108">
        <v>293.7</v>
      </c>
      <c r="AH108">
        <v>440.5</v>
      </c>
      <c r="AI108">
        <v>6.7</v>
      </c>
      <c r="AJ108">
        <v>177.5</v>
      </c>
      <c r="AK108">
        <v>11.1</v>
      </c>
      <c r="AL108">
        <v>286.10000000000002</v>
      </c>
      <c r="AM108">
        <v>344.8</v>
      </c>
      <c r="AN108">
        <v>214.2</v>
      </c>
      <c r="AO108">
        <v>353.6</v>
      </c>
      <c r="AP108">
        <v>321.3</v>
      </c>
      <c r="AQ108">
        <v>447.3</v>
      </c>
      <c r="AR108">
        <v>219.9</v>
      </c>
      <c r="AS108">
        <v>425.1</v>
      </c>
      <c r="AT108">
        <v>224</v>
      </c>
      <c r="AU108">
        <v>423.3</v>
      </c>
      <c r="AV108">
        <v>381.4</v>
      </c>
      <c r="AW108">
        <v>522.6</v>
      </c>
      <c r="AX108">
        <v>54.5</v>
      </c>
      <c r="AY108">
        <v>301.5</v>
      </c>
      <c r="AZ108">
        <v>185.8</v>
      </c>
      <c r="BA108">
        <v>355.6</v>
      </c>
      <c r="BB108">
        <v>189.6</v>
      </c>
      <c r="BC108">
        <v>175.3</v>
      </c>
      <c r="BD108">
        <v>240.8</v>
      </c>
      <c r="BE108">
        <v>59.7</v>
      </c>
      <c r="BF108">
        <v>333.9</v>
      </c>
      <c r="BG108">
        <v>8.3000000000000007</v>
      </c>
      <c r="BH108">
        <v>93.4</v>
      </c>
      <c r="BI108">
        <v>99.8</v>
      </c>
      <c r="BJ108">
        <v>192.4</v>
      </c>
      <c r="BK108">
        <v>252.2</v>
      </c>
      <c r="BL108">
        <v>66.900000000000006</v>
      </c>
      <c r="BM108">
        <v>81</v>
      </c>
      <c r="BN108">
        <v>441.1</v>
      </c>
      <c r="BO108">
        <v>287.7</v>
      </c>
      <c r="BP108">
        <v>501.1</v>
      </c>
      <c r="BQ108">
        <v>197</v>
      </c>
      <c r="BR108">
        <v>50.7</v>
      </c>
      <c r="BS108">
        <v>22.7</v>
      </c>
      <c r="BT108">
        <v>442.8</v>
      </c>
      <c r="BU108">
        <v>20.7</v>
      </c>
      <c r="BV108">
        <v>61.6</v>
      </c>
      <c r="BW108">
        <v>17.600000000000001</v>
      </c>
      <c r="BX108">
        <v>180.8</v>
      </c>
      <c r="BY108">
        <v>481.4</v>
      </c>
      <c r="BZ108">
        <v>155.1</v>
      </c>
      <c r="CA108">
        <v>39.4</v>
      </c>
      <c r="CB108">
        <v>115.7</v>
      </c>
      <c r="CC108">
        <v>116.8</v>
      </c>
      <c r="CD108">
        <v>478.5</v>
      </c>
      <c r="CE108">
        <v>60.4</v>
      </c>
      <c r="CF108">
        <v>67.5</v>
      </c>
      <c r="CG108">
        <v>167.2</v>
      </c>
      <c r="CH108">
        <v>477.4</v>
      </c>
      <c r="CI108">
        <v>442.6</v>
      </c>
      <c r="CJ108">
        <v>390.6</v>
      </c>
      <c r="CK108">
        <v>519.6</v>
      </c>
      <c r="CL108">
        <v>41.3</v>
      </c>
      <c r="CM108">
        <v>487.3</v>
      </c>
      <c r="CN108">
        <v>39.700000000000003</v>
      </c>
      <c r="CO108">
        <v>282.60000000000002</v>
      </c>
      <c r="CP108">
        <v>46.4</v>
      </c>
      <c r="CQ108">
        <v>481.3</v>
      </c>
      <c r="CR108">
        <v>46.6</v>
      </c>
      <c r="CS108">
        <v>81.900000000000006</v>
      </c>
      <c r="CT108">
        <v>70.400000000000006</v>
      </c>
      <c r="CU108">
        <v>68.8</v>
      </c>
      <c r="CV108">
        <v>412.9</v>
      </c>
      <c r="CW108">
        <v>13.4</v>
      </c>
      <c r="CX108">
        <v>72.2</v>
      </c>
      <c r="CY108">
        <v>38.1</v>
      </c>
      <c r="CZ108">
        <v>569.1</v>
      </c>
      <c r="DA108">
        <v>183.1</v>
      </c>
      <c r="DB108">
        <v>588.5</v>
      </c>
      <c r="DC108">
        <v>427.1</v>
      </c>
      <c r="DD108">
        <v>576.20000000000005</v>
      </c>
      <c r="DE108">
        <v>67</v>
      </c>
      <c r="DF108">
        <v>383</v>
      </c>
      <c r="DG108">
        <v>597.9</v>
      </c>
      <c r="DH108">
        <v>463.7</v>
      </c>
      <c r="DI108">
        <v>581.5</v>
      </c>
      <c r="DJ108">
        <v>348.9</v>
      </c>
      <c r="DK108">
        <v>41.7</v>
      </c>
      <c r="DL108">
        <v>474</v>
      </c>
      <c r="DM108">
        <v>39.5</v>
      </c>
      <c r="DN108">
        <v>262.7</v>
      </c>
      <c r="DO108">
        <v>184.3</v>
      </c>
      <c r="DP108">
        <v>132.19999999999999</v>
      </c>
      <c r="DQ108">
        <v>313.10000000000002</v>
      </c>
      <c r="DR108">
        <v>676.9</v>
      </c>
      <c r="DS108">
        <v>681.3</v>
      </c>
      <c r="DT108">
        <v>394.9</v>
      </c>
      <c r="DU108">
        <v>719.6</v>
      </c>
      <c r="DW108" s="7">
        <f t="shared" si="7"/>
        <v>222.20725806451614</v>
      </c>
      <c r="DY108" s="11">
        <f t="shared" si="12"/>
        <v>100</v>
      </c>
      <c r="DZ108" s="13">
        <f t="shared" si="13"/>
        <v>100</v>
      </c>
    </row>
    <row r="109" spans="1:130" x14ac:dyDescent="0.25">
      <c r="DW109" s="7"/>
      <c r="DY109" s="11"/>
      <c r="DZ109" s="13"/>
    </row>
    <row r="110" spans="1:130" x14ac:dyDescent="0.25">
      <c r="DW110" s="7"/>
      <c r="DY110" s="11"/>
      <c r="DZ110" s="13"/>
    </row>
    <row r="111" spans="1:130" x14ac:dyDescent="0.25">
      <c r="A111" s="3" t="s">
        <v>184</v>
      </c>
      <c r="DW111" s="7"/>
      <c r="DY111" s="11"/>
      <c r="DZ111" s="14"/>
    </row>
    <row r="112" spans="1:130" x14ac:dyDescent="0.25">
      <c r="DW112" s="7"/>
      <c r="DY112" s="11"/>
      <c r="DZ112" s="14"/>
    </row>
    <row r="113" spans="1:130" x14ac:dyDescent="0.25">
      <c r="A113" t="s">
        <v>155</v>
      </c>
      <c r="B113">
        <v>156.1</v>
      </c>
      <c r="C113">
        <v>138.80000000000001</v>
      </c>
      <c r="D113">
        <v>135.5</v>
      </c>
      <c r="E113">
        <v>109.6</v>
      </c>
      <c r="F113">
        <v>99</v>
      </c>
      <c r="G113">
        <v>95.6</v>
      </c>
      <c r="H113">
        <v>92.2</v>
      </c>
      <c r="I113">
        <v>139.1</v>
      </c>
      <c r="J113">
        <v>112.3</v>
      </c>
      <c r="K113">
        <v>141.6</v>
      </c>
      <c r="L113">
        <v>58.3</v>
      </c>
      <c r="M113">
        <v>63.8</v>
      </c>
      <c r="N113">
        <v>100.8</v>
      </c>
      <c r="O113">
        <v>125.7</v>
      </c>
      <c r="P113">
        <v>62.5</v>
      </c>
      <c r="Q113">
        <v>111.9</v>
      </c>
      <c r="R113">
        <v>91.3</v>
      </c>
      <c r="S113">
        <v>82.9</v>
      </c>
      <c r="T113">
        <v>113.3</v>
      </c>
      <c r="U113">
        <v>80</v>
      </c>
      <c r="V113">
        <v>69.8</v>
      </c>
      <c r="W113">
        <v>89.8</v>
      </c>
      <c r="X113">
        <v>80.099999999999994</v>
      </c>
      <c r="Y113">
        <v>77.7</v>
      </c>
      <c r="Z113">
        <v>96.6</v>
      </c>
      <c r="AA113">
        <v>72.400000000000006</v>
      </c>
      <c r="AB113">
        <v>79.599999999999994</v>
      </c>
      <c r="AC113">
        <v>114.4</v>
      </c>
      <c r="AD113">
        <v>117.9</v>
      </c>
      <c r="AE113">
        <v>111.8</v>
      </c>
      <c r="AF113">
        <v>76.3</v>
      </c>
      <c r="AG113">
        <v>172</v>
      </c>
      <c r="AH113">
        <v>102.7</v>
      </c>
      <c r="AI113">
        <v>95.4</v>
      </c>
      <c r="AJ113">
        <v>93.1</v>
      </c>
      <c r="AK113">
        <v>98.7</v>
      </c>
      <c r="AL113">
        <v>84.2</v>
      </c>
      <c r="AM113">
        <v>77.5</v>
      </c>
      <c r="AN113">
        <v>122.3</v>
      </c>
      <c r="AO113">
        <v>92.9</v>
      </c>
      <c r="AP113">
        <v>109.3</v>
      </c>
      <c r="AQ113">
        <v>162.69999999999999</v>
      </c>
      <c r="AR113">
        <v>135</v>
      </c>
      <c r="AS113">
        <v>126.1</v>
      </c>
      <c r="AT113">
        <v>100.3</v>
      </c>
      <c r="AU113">
        <v>125.3</v>
      </c>
      <c r="AV113">
        <v>118.5</v>
      </c>
      <c r="AW113">
        <v>155.1</v>
      </c>
      <c r="AX113">
        <v>75.400000000000006</v>
      </c>
      <c r="AY113">
        <v>135.69999999999999</v>
      </c>
      <c r="AZ113">
        <v>160.19999999999999</v>
      </c>
      <c r="BA113">
        <v>166.5</v>
      </c>
      <c r="BB113">
        <v>104.4</v>
      </c>
      <c r="BC113">
        <v>73.5</v>
      </c>
      <c r="BD113">
        <v>119.9</v>
      </c>
      <c r="BE113">
        <v>91.1</v>
      </c>
      <c r="BF113">
        <v>113.2</v>
      </c>
      <c r="BG113">
        <v>109.5</v>
      </c>
      <c r="BH113">
        <v>73.8</v>
      </c>
      <c r="BI113">
        <v>105.1</v>
      </c>
      <c r="BJ113">
        <v>92.2</v>
      </c>
      <c r="BK113">
        <v>120.5</v>
      </c>
      <c r="BL113">
        <v>93.6</v>
      </c>
      <c r="BM113">
        <v>90.6</v>
      </c>
      <c r="BN113">
        <v>169</v>
      </c>
      <c r="BO113">
        <v>99.2</v>
      </c>
      <c r="BP113">
        <v>124.3</v>
      </c>
      <c r="BQ113">
        <v>110.8</v>
      </c>
      <c r="BR113">
        <v>86</v>
      </c>
      <c r="BS113">
        <v>103.9</v>
      </c>
      <c r="BT113">
        <v>182.2</v>
      </c>
      <c r="BU113">
        <v>88.6</v>
      </c>
      <c r="BV113">
        <v>87.5</v>
      </c>
      <c r="BW113">
        <v>74.599999999999994</v>
      </c>
      <c r="BX113">
        <v>93.4</v>
      </c>
      <c r="BY113">
        <v>131.6</v>
      </c>
      <c r="BZ113">
        <v>142.6</v>
      </c>
      <c r="CA113">
        <v>96.4</v>
      </c>
      <c r="CB113">
        <v>101.6</v>
      </c>
      <c r="CC113">
        <v>86.4</v>
      </c>
      <c r="CD113">
        <v>143.80000000000001</v>
      </c>
      <c r="CE113">
        <v>121.2</v>
      </c>
      <c r="CF113">
        <v>118.2</v>
      </c>
      <c r="CG113">
        <v>153.80000000000001</v>
      </c>
      <c r="CH113">
        <v>106</v>
      </c>
      <c r="CI113">
        <v>193</v>
      </c>
      <c r="CJ113">
        <v>172.8</v>
      </c>
      <c r="CK113">
        <v>153.19999999999999</v>
      </c>
      <c r="CL113">
        <v>58</v>
      </c>
      <c r="CM113">
        <v>99.8</v>
      </c>
      <c r="CN113">
        <v>58.4</v>
      </c>
      <c r="CO113">
        <v>81.5</v>
      </c>
      <c r="CP113">
        <v>85.2</v>
      </c>
      <c r="CQ113">
        <v>124.2</v>
      </c>
      <c r="CR113">
        <v>95.5</v>
      </c>
      <c r="CS113">
        <v>136.30000000000001</v>
      </c>
      <c r="CT113">
        <v>106.7</v>
      </c>
      <c r="CU113">
        <v>79</v>
      </c>
      <c r="CV113">
        <v>204.3</v>
      </c>
      <c r="CW113">
        <v>84.6</v>
      </c>
      <c r="CX113">
        <v>83.4</v>
      </c>
      <c r="CY113">
        <v>57.7</v>
      </c>
      <c r="CZ113">
        <v>184</v>
      </c>
      <c r="DA113">
        <v>86.8</v>
      </c>
      <c r="DB113">
        <v>103.1</v>
      </c>
      <c r="DC113">
        <v>92.2</v>
      </c>
      <c r="DD113">
        <v>136.1</v>
      </c>
      <c r="DE113">
        <v>76.2</v>
      </c>
      <c r="DF113">
        <v>112.9</v>
      </c>
      <c r="DG113">
        <v>134.80000000000001</v>
      </c>
      <c r="DH113">
        <v>83.6</v>
      </c>
      <c r="DI113">
        <v>124.4</v>
      </c>
      <c r="DJ113">
        <v>155.5</v>
      </c>
      <c r="DK113">
        <v>67.599999999999994</v>
      </c>
      <c r="DL113">
        <v>143.5</v>
      </c>
      <c r="DM113">
        <v>80.900000000000006</v>
      </c>
      <c r="DN113">
        <v>135.4</v>
      </c>
      <c r="DO113">
        <v>97.6</v>
      </c>
      <c r="DP113">
        <v>80</v>
      </c>
      <c r="DQ113">
        <v>125</v>
      </c>
      <c r="DR113">
        <v>91.4</v>
      </c>
      <c r="DS113">
        <v>122.1</v>
      </c>
      <c r="DT113">
        <v>86</v>
      </c>
      <c r="DU113">
        <v>122.3</v>
      </c>
      <c r="DW113" s="7">
        <f t="shared" si="7"/>
        <v>109.10564516129033</v>
      </c>
      <c r="DY113" s="11">
        <f>($DW$118/DW113)*100</f>
        <v>35.235898914192362</v>
      </c>
      <c r="DZ113" s="14"/>
    </row>
    <row r="114" spans="1:130" x14ac:dyDescent="0.25">
      <c r="A114" t="s">
        <v>156</v>
      </c>
      <c r="B114">
        <v>85.3</v>
      </c>
      <c r="C114">
        <v>105.4</v>
      </c>
      <c r="D114">
        <v>91</v>
      </c>
      <c r="E114">
        <v>83.6</v>
      </c>
      <c r="F114">
        <v>78.599999999999994</v>
      </c>
      <c r="G114">
        <v>72.8</v>
      </c>
      <c r="H114">
        <v>61.6</v>
      </c>
      <c r="I114">
        <v>110.7</v>
      </c>
      <c r="J114">
        <v>56.2</v>
      </c>
      <c r="K114">
        <v>100.8</v>
      </c>
      <c r="L114">
        <v>30.8</v>
      </c>
      <c r="M114">
        <v>47.5</v>
      </c>
      <c r="N114">
        <v>78.8</v>
      </c>
      <c r="O114">
        <v>98.9</v>
      </c>
      <c r="P114">
        <v>45.6</v>
      </c>
      <c r="Q114">
        <v>74.099999999999994</v>
      </c>
      <c r="R114">
        <v>65</v>
      </c>
      <c r="S114">
        <v>68.3</v>
      </c>
      <c r="T114">
        <v>95.2</v>
      </c>
      <c r="U114">
        <v>51.2</v>
      </c>
      <c r="V114">
        <v>51.7</v>
      </c>
      <c r="W114">
        <v>61</v>
      </c>
      <c r="X114">
        <v>46.3</v>
      </c>
      <c r="Y114">
        <v>45.1</v>
      </c>
      <c r="Z114">
        <v>66.2</v>
      </c>
      <c r="AA114">
        <v>40.200000000000003</v>
      </c>
      <c r="AB114">
        <v>41.3</v>
      </c>
      <c r="AC114">
        <v>69.8</v>
      </c>
      <c r="AD114">
        <v>101.1</v>
      </c>
      <c r="AE114">
        <v>89</v>
      </c>
      <c r="AF114">
        <v>56.1</v>
      </c>
      <c r="AG114">
        <v>147.69999999999999</v>
      </c>
      <c r="AH114">
        <v>59.1</v>
      </c>
      <c r="AI114">
        <v>63.7</v>
      </c>
      <c r="AJ114">
        <v>39</v>
      </c>
      <c r="AK114">
        <v>58.5</v>
      </c>
      <c r="AL114">
        <v>74.7</v>
      </c>
      <c r="AM114">
        <v>68.5</v>
      </c>
      <c r="AN114">
        <v>115</v>
      </c>
      <c r="AO114">
        <v>74.599999999999994</v>
      </c>
      <c r="AP114">
        <v>91</v>
      </c>
      <c r="AQ114">
        <v>141.5</v>
      </c>
      <c r="AR114">
        <v>108.4</v>
      </c>
      <c r="AS114">
        <v>99.2</v>
      </c>
      <c r="AT114">
        <v>84.3</v>
      </c>
      <c r="AU114">
        <v>94.4</v>
      </c>
      <c r="AV114">
        <v>92</v>
      </c>
      <c r="AW114">
        <v>143.1</v>
      </c>
      <c r="AX114">
        <v>62.5</v>
      </c>
      <c r="AY114">
        <v>109.6</v>
      </c>
      <c r="AZ114">
        <v>143.5</v>
      </c>
      <c r="BA114">
        <v>145.4</v>
      </c>
      <c r="BB114">
        <v>92</v>
      </c>
      <c r="BC114">
        <v>65.8</v>
      </c>
      <c r="BD114">
        <v>112.6</v>
      </c>
      <c r="BE114">
        <v>68.5</v>
      </c>
      <c r="BF114">
        <v>107.3</v>
      </c>
      <c r="BG114">
        <v>64.099999999999994</v>
      </c>
      <c r="BH114">
        <v>64.5</v>
      </c>
      <c r="BI114">
        <v>100.4</v>
      </c>
      <c r="BJ114">
        <v>57.5</v>
      </c>
      <c r="BK114">
        <v>97.3</v>
      </c>
      <c r="BL114">
        <v>64.8</v>
      </c>
      <c r="BM114">
        <v>72.3</v>
      </c>
      <c r="BN114">
        <v>140.69999999999999</v>
      </c>
      <c r="BO114">
        <v>83.4</v>
      </c>
      <c r="BP114">
        <v>104.6</v>
      </c>
      <c r="BQ114">
        <v>83.7</v>
      </c>
      <c r="BR114">
        <v>52</v>
      </c>
      <c r="BS114">
        <v>77.3</v>
      </c>
      <c r="BT114">
        <v>160.5</v>
      </c>
      <c r="BU114">
        <v>77</v>
      </c>
      <c r="BV114">
        <v>43.8</v>
      </c>
      <c r="BW114">
        <v>50.8</v>
      </c>
      <c r="BX114">
        <v>72.400000000000006</v>
      </c>
      <c r="BY114">
        <v>113.6</v>
      </c>
      <c r="BZ114">
        <v>104.4</v>
      </c>
      <c r="CA114">
        <v>61.8</v>
      </c>
      <c r="CB114">
        <v>79.900000000000006</v>
      </c>
      <c r="CC114">
        <v>60.4</v>
      </c>
      <c r="CD114">
        <v>114.4</v>
      </c>
      <c r="CE114">
        <v>84.7</v>
      </c>
      <c r="CF114">
        <v>89.9</v>
      </c>
      <c r="CG114">
        <v>119.5</v>
      </c>
      <c r="CH114">
        <v>94.3</v>
      </c>
      <c r="CI114">
        <v>178.7</v>
      </c>
      <c r="CJ114">
        <v>151.80000000000001</v>
      </c>
      <c r="CK114">
        <v>139.6</v>
      </c>
      <c r="CL114">
        <v>51.9</v>
      </c>
      <c r="CM114">
        <v>88</v>
      </c>
      <c r="CN114">
        <v>40.6</v>
      </c>
      <c r="CO114">
        <v>63.6</v>
      </c>
      <c r="CP114">
        <v>50.4</v>
      </c>
      <c r="CQ114">
        <v>109.4</v>
      </c>
      <c r="CR114">
        <v>48.2</v>
      </c>
      <c r="CS114">
        <v>49.9</v>
      </c>
      <c r="CT114">
        <v>96.9</v>
      </c>
      <c r="CU114">
        <v>68.900000000000006</v>
      </c>
      <c r="CV114">
        <v>177.3</v>
      </c>
      <c r="CW114">
        <v>78.099999999999994</v>
      </c>
      <c r="CX114">
        <v>72.8</v>
      </c>
      <c r="CY114">
        <v>41.1</v>
      </c>
      <c r="CZ114">
        <v>164.7</v>
      </c>
      <c r="DA114">
        <v>72</v>
      </c>
      <c r="DB114">
        <v>76.5</v>
      </c>
      <c r="DC114">
        <v>73.3</v>
      </c>
      <c r="DD114">
        <v>88.3</v>
      </c>
      <c r="DE114">
        <v>38.299999999999997</v>
      </c>
      <c r="DF114">
        <v>68</v>
      </c>
      <c r="DG114">
        <v>81.8</v>
      </c>
      <c r="DH114">
        <v>54.9</v>
      </c>
      <c r="DI114">
        <v>76.599999999999994</v>
      </c>
      <c r="DJ114">
        <v>122.2</v>
      </c>
      <c r="DK114">
        <v>42.9</v>
      </c>
      <c r="DL114">
        <v>117.4</v>
      </c>
      <c r="DM114">
        <v>45.1</v>
      </c>
      <c r="DN114">
        <v>121.1</v>
      </c>
      <c r="DO114">
        <v>77.7</v>
      </c>
      <c r="DP114">
        <v>70.3</v>
      </c>
      <c r="DQ114">
        <v>109.8</v>
      </c>
      <c r="DR114">
        <v>82.5</v>
      </c>
      <c r="DS114">
        <v>99</v>
      </c>
      <c r="DT114">
        <v>49.7</v>
      </c>
      <c r="DU114">
        <v>73.599999999999994</v>
      </c>
      <c r="DW114" s="7">
        <f t="shared" si="7"/>
        <v>83.338709677419331</v>
      </c>
      <c r="DY114" s="11">
        <f t="shared" ref="DY114:DY118" si="14">($DW$118/DW114)*100</f>
        <v>46.13024966131217</v>
      </c>
      <c r="DZ114" s="14"/>
    </row>
    <row r="115" spans="1:130" x14ac:dyDescent="0.25">
      <c r="A115" t="s">
        <v>157</v>
      </c>
      <c r="B115">
        <v>66.400000000000006</v>
      </c>
      <c r="C115">
        <v>76.2</v>
      </c>
      <c r="D115">
        <v>68.7</v>
      </c>
      <c r="E115">
        <v>51.3</v>
      </c>
      <c r="F115">
        <v>55.3</v>
      </c>
      <c r="G115">
        <v>40.299999999999997</v>
      </c>
      <c r="H115">
        <v>40.5</v>
      </c>
      <c r="I115">
        <v>98.4</v>
      </c>
      <c r="J115">
        <v>41.6</v>
      </c>
      <c r="K115">
        <v>81.8</v>
      </c>
      <c r="L115">
        <v>17.5</v>
      </c>
      <c r="M115">
        <v>36.299999999999997</v>
      </c>
      <c r="N115">
        <v>43.6</v>
      </c>
      <c r="O115">
        <v>82.9</v>
      </c>
      <c r="P115">
        <v>39.700000000000003</v>
      </c>
      <c r="Q115">
        <v>50.9</v>
      </c>
      <c r="R115">
        <v>50</v>
      </c>
      <c r="S115">
        <v>48.2</v>
      </c>
      <c r="T115">
        <v>75.400000000000006</v>
      </c>
      <c r="U115">
        <v>36.6</v>
      </c>
      <c r="V115">
        <v>33.9</v>
      </c>
      <c r="W115">
        <v>37.200000000000003</v>
      </c>
      <c r="X115">
        <v>42.8</v>
      </c>
      <c r="Y115">
        <v>40.299999999999997</v>
      </c>
      <c r="Z115">
        <v>71.400000000000006</v>
      </c>
      <c r="AA115">
        <v>36.6</v>
      </c>
      <c r="AB115">
        <v>54.1</v>
      </c>
      <c r="AC115">
        <v>60.3</v>
      </c>
      <c r="AD115">
        <v>83.4</v>
      </c>
      <c r="AE115">
        <v>75.099999999999994</v>
      </c>
      <c r="AF115">
        <v>50.8</v>
      </c>
      <c r="AG115">
        <v>129.9</v>
      </c>
      <c r="AH115">
        <v>44.9</v>
      </c>
      <c r="AI115">
        <v>53.2</v>
      </c>
      <c r="AJ115">
        <v>22.5</v>
      </c>
      <c r="AK115">
        <v>49.8</v>
      </c>
      <c r="AL115">
        <v>58.9</v>
      </c>
      <c r="AM115">
        <v>58.2</v>
      </c>
      <c r="AN115">
        <v>97.7</v>
      </c>
      <c r="AO115">
        <v>56.7</v>
      </c>
      <c r="AP115">
        <v>78.599999999999994</v>
      </c>
      <c r="AQ115">
        <v>133.6</v>
      </c>
      <c r="AR115">
        <v>93.1</v>
      </c>
      <c r="AS115">
        <v>84.4</v>
      </c>
      <c r="AT115">
        <v>51.3</v>
      </c>
      <c r="AU115">
        <v>75.8</v>
      </c>
      <c r="AV115">
        <v>75.8</v>
      </c>
      <c r="AW115">
        <v>105.8</v>
      </c>
      <c r="AX115">
        <v>41.1</v>
      </c>
      <c r="AY115">
        <v>91.5</v>
      </c>
      <c r="AZ115">
        <v>110.2</v>
      </c>
      <c r="BA115">
        <v>128.30000000000001</v>
      </c>
      <c r="BB115">
        <v>54.3</v>
      </c>
      <c r="BC115">
        <v>44.2</v>
      </c>
      <c r="BD115">
        <v>64.7</v>
      </c>
      <c r="BE115">
        <v>40.799999999999997</v>
      </c>
      <c r="BF115">
        <v>99</v>
      </c>
      <c r="BG115">
        <v>44</v>
      </c>
      <c r="BH115">
        <v>49.8</v>
      </c>
      <c r="BI115">
        <v>62.6</v>
      </c>
      <c r="BJ115">
        <v>49.6</v>
      </c>
      <c r="BK115">
        <v>73</v>
      </c>
      <c r="BL115">
        <v>44.2</v>
      </c>
      <c r="BM115">
        <v>52.6</v>
      </c>
      <c r="BN115">
        <v>112.1</v>
      </c>
      <c r="BO115">
        <v>73.8</v>
      </c>
      <c r="BP115">
        <v>97.3</v>
      </c>
      <c r="BQ115">
        <v>69</v>
      </c>
      <c r="BR115">
        <v>43.5</v>
      </c>
      <c r="BS115">
        <v>48.5</v>
      </c>
      <c r="BT115">
        <v>141.1</v>
      </c>
      <c r="BU115">
        <v>50.3</v>
      </c>
      <c r="BV115">
        <v>32.700000000000003</v>
      </c>
      <c r="BW115">
        <v>32.200000000000003</v>
      </c>
      <c r="BX115">
        <v>56.9</v>
      </c>
      <c r="BY115">
        <v>97.4</v>
      </c>
      <c r="BZ115">
        <v>77.7</v>
      </c>
      <c r="CA115">
        <v>38</v>
      </c>
      <c r="CB115">
        <v>51.6</v>
      </c>
      <c r="CC115">
        <v>45.9</v>
      </c>
      <c r="CD115">
        <v>97.2</v>
      </c>
      <c r="CE115">
        <v>61.5</v>
      </c>
      <c r="CF115">
        <v>69.400000000000006</v>
      </c>
      <c r="CG115">
        <v>96.5</v>
      </c>
      <c r="CH115">
        <v>81.8</v>
      </c>
      <c r="CI115">
        <v>162.5</v>
      </c>
      <c r="CJ115">
        <v>140.30000000000001</v>
      </c>
      <c r="CK115">
        <v>120.3</v>
      </c>
      <c r="CL115">
        <v>30</v>
      </c>
      <c r="CM115">
        <v>66</v>
      </c>
      <c r="CN115">
        <v>21.6</v>
      </c>
      <c r="CO115">
        <v>48.9</v>
      </c>
      <c r="CP115">
        <v>34.6</v>
      </c>
      <c r="CQ115">
        <v>100.1</v>
      </c>
      <c r="CR115">
        <v>31.9</v>
      </c>
      <c r="CS115">
        <v>35.1</v>
      </c>
      <c r="CT115">
        <v>66.599999999999994</v>
      </c>
      <c r="CU115">
        <v>53.3</v>
      </c>
      <c r="CV115">
        <v>157.1</v>
      </c>
      <c r="CW115">
        <v>47.6</v>
      </c>
      <c r="CX115">
        <v>49.5</v>
      </c>
      <c r="CY115">
        <v>29.3</v>
      </c>
      <c r="CZ115">
        <v>151.9</v>
      </c>
      <c r="DA115">
        <v>59.9</v>
      </c>
      <c r="DB115">
        <v>66.400000000000006</v>
      </c>
      <c r="DC115">
        <v>56.6</v>
      </c>
      <c r="DD115">
        <v>79.599999999999994</v>
      </c>
      <c r="DE115">
        <v>31.9</v>
      </c>
      <c r="DF115">
        <v>46.1</v>
      </c>
      <c r="DG115">
        <v>58.9</v>
      </c>
      <c r="DH115">
        <v>42.9</v>
      </c>
      <c r="DI115">
        <v>62.4</v>
      </c>
      <c r="DJ115">
        <v>96.6</v>
      </c>
      <c r="DK115">
        <v>31.7</v>
      </c>
      <c r="DL115">
        <v>109</v>
      </c>
      <c r="DM115">
        <v>23.5</v>
      </c>
      <c r="DN115">
        <v>85.5</v>
      </c>
      <c r="DO115">
        <v>60.9</v>
      </c>
      <c r="DP115">
        <v>52</v>
      </c>
      <c r="DQ115">
        <v>93.7</v>
      </c>
      <c r="DR115">
        <v>53.7</v>
      </c>
      <c r="DS115">
        <v>78.599999999999994</v>
      </c>
      <c r="DT115">
        <v>28.5</v>
      </c>
      <c r="DU115">
        <v>60.6</v>
      </c>
      <c r="DW115" s="7">
        <f t="shared" si="7"/>
        <v>65.383870967741942</v>
      </c>
      <c r="DY115" s="11">
        <f t="shared" si="14"/>
        <v>58.797918002861479</v>
      </c>
      <c r="DZ115" s="14"/>
    </row>
    <row r="116" spans="1:130" x14ac:dyDescent="0.25">
      <c r="A116" t="s">
        <v>158</v>
      </c>
      <c r="B116">
        <v>63.2</v>
      </c>
      <c r="C116">
        <v>73.099999999999994</v>
      </c>
      <c r="D116">
        <v>62.2</v>
      </c>
      <c r="E116">
        <v>50.2</v>
      </c>
      <c r="F116">
        <v>36</v>
      </c>
      <c r="G116">
        <v>33.1</v>
      </c>
      <c r="H116">
        <v>29.9</v>
      </c>
      <c r="I116">
        <v>93.8</v>
      </c>
      <c r="J116">
        <v>33.6</v>
      </c>
      <c r="K116">
        <v>76.2</v>
      </c>
      <c r="L116">
        <v>13.4</v>
      </c>
      <c r="M116">
        <v>25</v>
      </c>
      <c r="N116">
        <v>41.3</v>
      </c>
      <c r="O116">
        <v>71.7</v>
      </c>
      <c r="P116">
        <v>39.4</v>
      </c>
      <c r="Q116">
        <v>46.6</v>
      </c>
      <c r="R116">
        <v>43.9</v>
      </c>
      <c r="S116">
        <v>27.5</v>
      </c>
      <c r="T116">
        <v>46.6</v>
      </c>
      <c r="U116">
        <v>23.1</v>
      </c>
      <c r="V116">
        <v>24.1</v>
      </c>
      <c r="W116">
        <v>29.8</v>
      </c>
      <c r="X116">
        <v>34.700000000000003</v>
      </c>
      <c r="Y116">
        <v>39.9</v>
      </c>
      <c r="Z116">
        <v>66.400000000000006</v>
      </c>
      <c r="AA116">
        <v>30.2</v>
      </c>
      <c r="AB116">
        <v>40</v>
      </c>
      <c r="AC116">
        <v>47</v>
      </c>
      <c r="AD116">
        <v>67</v>
      </c>
      <c r="AE116">
        <v>67</v>
      </c>
      <c r="AF116">
        <v>45.2</v>
      </c>
      <c r="AG116">
        <v>116.2</v>
      </c>
      <c r="AH116">
        <v>34.1</v>
      </c>
      <c r="AI116">
        <v>43.1</v>
      </c>
      <c r="AJ116">
        <v>22.7</v>
      </c>
      <c r="AK116">
        <v>28.2</v>
      </c>
      <c r="AL116">
        <v>51.9</v>
      </c>
      <c r="AM116">
        <v>55.3</v>
      </c>
      <c r="AN116">
        <v>85.3</v>
      </c>
      <c r="AO116">
        <v>46.4</v>
      </c>
      <c r="AP116">
        <v>73.8</v>
      </c>
      <c r="AQ116">
        <v>114.4</v>
      </c>
      <c r="AR116">
        <v>70.900000000000006</v>
      </c>
      <c r="AS116">
        <v>83.6</v>
      </c>
      <c r="AT116">
        <v>49.7</v>
      </c>
      <c r="AU116">
        <v>77</v>
      </c>
      <c r="AV116">
        <v>76.900000000000006</v>
      </c>
      <c r="AW116">
        <v>98.2</v>
      </c>
      <c r="AX116">
        <v>36.1</v>
      </c>
      <c r="AY116">
        <v>82.7</v>
      </c>
      <c r="AZ116">
        <v>95.1</v>
      </c>
      <c r="BA116">
        <v>122.3</v>
      </c>
      <c r="BB116">
        <v>45.8</v>
      </c>
      <c r="BC116">
        <v>39.5</v>
      </c>
      <c r="BD116">
        <v>53.7</v>
      </c>
      <c r="BE116">
        <v>32.299999999999997</v>
      </c>
      <c r="BF116">
        <v>94.9</v>
      </c>
      <c r="BG116">
        <v>44.3</v>
      </c>
      <c r="BH116">
        <v>40.9</v>
      </c>
      <c r="BI116">
        <v>49.5</v>
      </c>
      <c r="BJ116">
        <v>45.2</v>
      </c>
      <c r="BK116">
        <v>59.2</v>
      </c>
      <c r="BL116">
        <v>31.9</v>
      </c>
      <c r="BM116">
        <v>41.5</v>
      </c>
      <c r="BN116">
        <v>98.4</v>
      </c>
      <c r="BO116">
        <v>66.8</v>
      </c>
      <c r="BP116">
        <v>95.5</v>
      </c>
      <c r="BQ116">
        <v>62.2</v>
      </c>
      <c r="BR116">
        <v>38.1</v>
      </c>
      <c r="BS116">
        <v>42.1</v>
      </c>
      <c r="BT116">
        <v>129.6</v>
      </c>
      <c r="BU116">
        <v>44.3</v>
      </c>
      <c r="BV116">
        <v>31.9</v>
      </c>
      <c r="BW116">
        <v>36.299999999999997</v>
      </c>
      <c r="BX116">
        <v>52.7</v>
      </c>
      <c r="BY116">
        <v>96</v>
      </c>
      <c r="BZ116">
        <v>73</v>
      </c>
      <c r="CA116">
        <v>30.6</v>
      </c>
      <c r="CB116">
        <v>53.3</v>
      </c>
      <c r="CC116">
        <v>51.8</v>
      </c>
      <c r="CD116">
        <v>96.6</v>
      </c>
      <c r="CE116">
        <v>56.2</v>
      </c>
      <c r="CF116">
        <v>49.4</v>
      </c>
      <c r="CG116">
        <v>80.8</v>
      </c>
      <c r="CH116">
        <v>77.599999999999994</v>
      </c>
      <c r="CI116">
        <v>158.69999999999999</v>
      </c>
      <c r="CJ116">
        <v>138.1</v>
      </c>
      <c r="CK116">
        <v>120.7</v>
      </c>
      <c r="CL116">
        <v>25.6</v>
      </c>
      <c r="CM116">
        <v>64.8</v>
      </c>
      <c r="CN116">
        <v>21.6</v>
      </c>
      <c r="CO116">
        <v>45.9</v>
      </c>
      <c r="CP116">
        <v>23.8</v>
      </c>
      <c r="CQ116">
        <v>95.4</v>
      </c>
      <c r="CR116">
        <v>28.7</v>
      </c>
      <c r="CS116">
        <v>29.6</v>
      </c>
      <c r="CT116">
        <v>49.3</v>
      </c>
      <c r="CU116">
        <v>34.6</v>
      </c>
      <c r="CV116">
        <v>133.1</v>
      </c>
      <c r="CW116">
        <v>31.9</v>
      </c>
      <c r="CX116">
        <v>31.4</v>
      </c>
      <c r="CY116">
        <v>30.9</v>
      </c>
      <c r="CZ116">
        <v>138</v>
      </c>
      <c r="DA116">
        <v>51.8</v>
      </c>
      <c r="DB116">
        <v>65.7</v>
      </c>
      <c r="DC116">
        <v>56.1</v>
      </c>
      <c r="DD116">
        <v>77.8</v>
      </c>
      <c r="DE116">
        <v>31.1</v>
      </c>
      <c r="DF116">
        <v>43.3</v>
      </c>
      <c r="DG116">
        <v>56.9</v>
      </c>
      <c r="DH116">
        <v>39.299999999999997</v>
      </c>
      <c r="DI116">
        <v>54.9</v>
      </c>
      <c r="DJ116">
        <v>88.4</v>
      </c>
      <c r="DK116">
        <v>28.7</v>
      </c>
      <c r="DL116">
        <v>108.9</v>
      </c>
      <c r="DM116">
        <v>20.8</v>
      </c>
      <c r="DN116">
        <v>73.2</v>
      </c>
      <c r="DO116">
        <v>55.9</v>
      </c>
      <c r="DP116">
        <v>39.9</v>
      </c>
      <c r="DQ116">
        <v>84.9</v>
      </c>
      <c r="DR116">
        <v>54.1</v>
      </c>
      <c r="DS116">
        <v>76.5</v>
      </c>
      <c r="DT116">
        <v>28.9</v>
      </c>
      <c r="DU116">
        <v>60.2</v>
      </c>
      <c r="DW116" s="7">
        <f t="shared" si="7"/>
        <v>58.276612903225811</v>
      </c>
      <c r="DY116" s="11">
        <f t="shared" si="14"/>
        <v>65.968753027136955</v>
      </c>
      <c r="DZ116" s="14"/>
    </row>
    <row r="117" spans="1:130" x14ac:dyDescent="0.25">
      <c r="A117" t="s">
        <v>159</v>
      </c>
      <c r="B117">
        <v>64</v>
      </c>
      <c r="C117">
        <v>70.099999999999994</v>
      </c>
      <c r="D117">
        <v>60.9</v>
      </c>
      <c r="E117">
        <v>44</v>
      </c>
      <c r="F117">
        <v>33.5</v>
      </c>
      <c r="G117">
        <v>31.2</v>
      </c>
      <c r="H117">
        <v>28.2</v>
      </c>
      <c r="I117">
        <v>93.9</v>
      </c>
      <c r="J117">
        <v>35.200000000000003</v>
      </c>
      <c r="K117">
        <v>72.400000000000006</v>
      </c>
      <c r="L117">
        <v>13.9</v>
      </c>
      <c r="M117">
        <v>23.9</v>
      </c>
      <c r="N117">
        <v>41.7</v>
      </c>
      <c r="O117">
        <v>70.8</v>
      </c>
      <c r="P117">
        <v>36.799999999999997</v>
      </c>
      <c r="Q117">
        <v>49.7</v>
      </c>
      <c r="R117">
        <v>42.9</v>
      </c>
      <c r="S117">
        <v>22.8</v>
      </c>
      <c r="T117">
        <v>47.2</v>
      </c>
      <c r="U117">
        <v>24</v>
      </c>
      <c r="V117">
        <v>19.100000000000001</v>
      </c>
      <c r="W117">
        <v>25.4</v>
      </c>
      <c r="X117">
        <v>36.299999999999997</v>
      </c>
      <c r="Y117">
        <v>41.2</v>
      </c>
      <c r="Z117">
        <v>61.5</v>
      </c>
      <c r="AA117">
        <v>34.299999999999997</v>
      </c>
      <c r="AB117">
        <v>42</v>
      </c>
      <c r="AC117">
        <v>49.3</v>
      </c>
      <c r="AD117">
        <v>67.7</v>
      </c>
      <c r="AE117">
        <v>67.5</v>
      </c>
      <c r="AF117">
        <v>41.9</v>
      </c>
      <c r="AG117">
        <v>120.1</v>
      </c>
      <c r="AH117">
        <v>34.299999999999997</v>
      </c>
      <c r="AI117">
        <v>37.700000000000003</v>
      </c>
      <c r="AJ117">
        <v>21.9</v>
      </c>
      <c r="AK117">
        <v>24.7</v>
      </c>
      <c r="AL117">
        <v>52.5</v>
      </c>
      <c r="AM117">
        <v>54.7</v>
      </c>
      <c r="AN117">
        <v>86.3</v>
      </c>
      <c r="AO117">
        <v>50.6</v>
      </c>
      <c r="AP117">
        <v>76</v>
      </c>
      <c r="AQ117">
        <v>118.1</v>
      </c>
      <c r="AR117">
        <v>71.900000000000006</v>
      </c>
      <c r="AS117">
        <v>84.1</v>
      </c>
      <c r="AT117">
        <v>51.9</v>
      </c>
      <c r="AU117">
        <v>73.900000000000006</v>
      </c>
      <c r="AV117">
        <v>78.7</v>
      </c>
      <c r="AW117">
        <v>99.8</v>
      </c>
      <c r="AX117">
        <v>35.9</v>
      </c>
      <c r="AY117">
        <v>82.5</v>
      </c>
      <c r="AZ117">
        <v>90.7</v>
      </c>
      <c r="BA117">
        <v>121.1</v>
      </c>
      <c r="BB117">
        <v>43.8</v>
      </c>
      <c r="BC117">
        <v>38.5</v>
      </c>
      <c r="BD117">
        <v>49.4</v>
      </c>
      <c r="BE117">
        <v>29.7</v>
      </c>
      <c r="BF117">
        <v>95.4</v>
      </c>
      <c r="BG117">
        <v>42</v>
      </c>
      <c r="BH117">
        <v>39.799999999999997</v>
      </c>
      <c r="BI117">
        <v>51.9</v>
      </c>
      <c r="BJ117">
        <v>42.5</v>
      </c>
      <c r="BK117">
        <v>58.9</v>
      </c>
      <c r="BL117">
        <v>30.1</v>
      </c>
      <c r="BM117">
        <v>41.9</v>
      </c>
      <c r="BN117">
        <v>98.1</v>
      </c>
      <c r="BO117">
        <v>66.599999999999994</v>
      </c>
      <c r="BP117">
        <v>96.9</v>
      </c>
      <c r="BQ117">
        <v>56.5</v>
      </c>
      <c r="BR117">
        <v>41</v>
      </c>
      <c r="BS117">
        <v>43</v>
      </c>
      <c r="BT117">
        <v>128.1</v>
      </c>
      <c r="BU117">
        <v>45.3</v>
      </c>
      <c r="BV117">
        <v>29.7</v>
      </c>
      <c r="BW117">
        <v>34.9</v>
      </c>
      <c r="BX117">
        <v>52.3</v>
      </c>
      <c r="BY117">
        <v>95.1</v>
      </c>
      <c r="BZ117">
        <v>72.2</v>
      </c>
      <c r="CA117">
        <v>31.1</v>
      </c>
      <c r="CB117">
        <v>58.1</v>
      </c>
      <c r="CC117">
        <v>52</v>
      </c>
      <c r="CD117">
        <v>92.5</v>
      </c>
      <c r="CE117">
        <v>53.8</v>
      </c>
      <c r="CF117">
        <v>49.7</v>
      </c>
      <c r="CG117">
        <v>85.2</v>
      </c>
      <c r="CH117">
        <v>74.8</v>
      </c>
      <c r="CI117">
        <v>159</v>
      </c>
      <c r="CJ117">
        <v>138</v>
      </c>
      <c r="CK117">
        <v>118.9</v>
      </c>
      <c r="CL117">
        <v>21.9</v>
      </c>
      <c r="CM117">
        <v>70.8</v>
      </c>
      <c r="CN117">
        <v>17.8</v>
      </c>
      <c r="CO117">
        <v>52.6</v>
      </c>
      <c r="CP117">
        <v>24.5</v>
      </c>
      <c r="CQ117">
        <v>94.4</v>
      </c>
      <c r="CR117">
        <v>27.4</v>
      </c>
      <c r="CS117">
        <v>29.4</v>
      </c>
      <c r="CT117">
        <v>47.5</v>
      </c>
      <c r="CU117">
        <v>36.299999999999997</v>
      </c>
      <c r="CV117">
        <v>133</v>
      </c>
      <c r="CW117">
        <v>34.9</v>
      </c>
      <c r="CX117">
        <v>33.9</v>
      </c>
      <c r="CY117">
        <v>30</v>
      </c>
      <c r="CZ117">
        <v>136.69999999999999</v>
      </c>
      <c r="DA117">
        <v>48.6</v>
      </c>
      <c r="DB117">
        <v>67.3</v>
      </c>
      <c r="DC117">
        <v>52.9</v>
      </c>
      <c r="DD117">
        <v>75.900000000000006</v>
      </c>
      <c r="DE117">
        <v>28.1</v>
      </c>
      <c r="DF117">
        <v>42.9</v>
      </c>
      <c r="DG117">
        <v>55.7</v>
      </c>
      <c r="DH117">
        <v>39.299999999999997</v>
      </c>
      <c r="DI117">
        <v>56.6</v>
      </c>
      <c r="DJ117">
        <v>86.5</v>
      </c>
      <c r="DK117">
        <v>28.2</v>
      </c>
      <c r="DL117">
        <v>106.4</v>
      </c>
      <c r="DM117">
        <v>20.3</v>
      </c>
      <c r="DN117">
        <v>74.5</v>
      </c>
      <c r="DO117">
        <v>61.8</v>
      </c>
      <c r="DP117">
        <v>40.700000000000003</v>
      </c>
      <c r="DQ117">
        <v>84.4</v>
      </c>
      <c r="DR117">
        <v>53.6</v>
      </c>
      <c r="DS117">
        <v>73.7</v>
      </c>
      <c r="DT117">
        <v>29</v>
      </c>
      <c r="DU117">
        <v>59.8</v>
      </c>
      <c r="DW117" s="7">
        <f t="shared" si="7"/>
        <v>57.860483870967734</v>
      </c>
      <c r="DY117" s="11">
        <f t="shared" si="14"/>
        <v>66.443196231201298</v>
      </c>
      <c r="DZ117" s="14"/>
    </row>
    <row r="118" spans="1:130" x14ac:dyDescent="0.25">
      <c r="A118" t="s">
        <v>160</v>
      </c>
      <c r="B118">
        <v>18.399999999999999</v>
      </c>
      <c r="C118">
        <v>47</v>
      </c>
      <c r="D118">
        <v>16.7</v>
      </c>
      <c r="E118">
        <v>35.5</v>
      </c>
      <c r="F118">
        <v>15.7</v>
      </c>
      <c r="G118">
        <v>27.4</v>
      </c>
      <c r="H118">
        <v>24.4</v>
      </c>
      <c r="I118">
        <v>90</v>
      </c>
      <c r="J118">
        <v>23.6</v>
      </c>
      <c r="K118">
        <v>66.599999999999994</v>
      </c>
      <c r="L118">
        <v>5.6</v>
      </c>
      <c r="M118">
        <v>20.8</v>
      </c>
      <c r="N118">
        <v>35.200000000000003</v>
      </c>
      <c r="O118">
        <v>66.5</v>
      </c>
      <c r="P118">
        <v>32</v>
      </c>
      <c r="Q118">
        <v>39.1</v>
      </c>
      <c r="R118">
        <v>22.5</v>
      </c>
      <c r="S118">
        <v>6.7</v>
      </c>
      <c r="T118">
        <v>23.6</v>
      </c>
      <c r="U118">
        <v>2.7</v>
      </c>
      <c r="V118">
        <v>3.6</v>
      </c>
      <c r="W118">
        <v>6</v>
      </c>
      <c r="X118">
        <v>31.9</v>
      </c>
      <c r="Y118">
        <v>32.799999999999997</v>
      </c>
      <c r="Z118">
        <v>55.6</v>
      </c>
      <c r="AA118">
        <v>25.4</v>
      </c>
      <c r="AB118">
        <v>32.799999999999997</v>
      </c>
      <c r="AC118">
        <v>36.299999999999997</v>
      </c>
      <c r="AD118">
        <v>38.9</v>
      </c>
      <c r="AE118">
        <v>48.6</v>
      </c>
      <c r="AF118">
        <v>28.9</v>
      </c>
      <c r="AG118">
        <v>82.6</v>
      </c>
      <c r="AH118">
        <v>24.8</v>
      </c>
      <c r="AI118">
        <v>7.5</v>
      </c>
      <c r="AJ118">
        <v>8.6</v>
      </c>
      <c r="AK118">
        <v>18.3</v>
      </c>
      <c r="AL118">
        <v>20.6</v>
      </c>
      <c r="AM118">
        <v>24.5</v>
      </c>
      <c r="AN118">
        <v>37.700000000000003</v>
      </c>
      <c r="AO118">
        <v>21.6</v>
      </c>
      <c r="AP118">
        <v>46.8</v>
      </c>
      <c r="AQ118">
        <v>95.7</v>
      </c>
      <c r="AR118">
        <v>47.2</v>
      </c>
      <c r="AS118">
        <v>53.6</v>
      </c>
      <c r="AT118">
        <v>34.6</v>
      </c>
      <c r="AU118">
        <v>63.3</v>
      </c>
      <c r="AV118">
        <v>57</v>
      </c>
      <c r="AW118">
        <v>81.400000000000006</v>
      </c>
      <c r="AX118">
        <v>22</v>
      </c>
      <c r="AY118">
        <v>51.4</v>
      </c>
      <c r="AZ118">
        <v>62.4</v>
      </c>
      <c r="BA118">
        <v>80.7</v>
      </c>
      <c r="BB118">
        <v>30.9</v>
      </c>
      <c r="BC118">
        <v>29.5</v>
      </c>
      <c r="BD118">
        <v>40</v>
      </c>
      <c r="BE118">
        <v>20.100000000000001</v>
      </c>
      <c r="BF118">
        <v>61.8</v>
      </c>
      <c r="BG118">
        <v>40.299999999999997</v>
      </c>
      <c r="BH118">
        <v>35.299999999999997</v>
      </c>
      <c r="BI118">
        <v>44.9</v>
      </c>
      <c r="BJ118">
        <v>28.5</v>
      </c>
      <c r="BK118">
        <v>37.1</v>
      </c>
      <c r="BL118">
        <v>11.3</v>
      </c>
      <c r="BM118">
        <v>19.8</v>
      </c>
      <c r="BN118">
        <v>74.099999999999994</v>
      </c>
      <c r="BO118">
        <v>44</v>
      </c>
      <c r="BP118">
        <v>68</v>
      </c>
      <c r="BQ118">
        <v>35.200000000000003</v>
      </c>
      <c r="BR118">
        <v>37.299999999999997</v>
      </c>
      <c r="BS118">
        <v>15.7</v>
      </c>
      <c r="BT118">
        <v>95.1</v>
      </c>
      <c r="BU118">
        <v>28.2</v>
      </c>
      <c r="BV118">
        <v>26</v>
      </c>
      <c r="BW118">
        <v>19.3</v>
      </c>
      <c r="BX118">
        <v>33.9</v>
      </c>
      <c r="BY118">
        <v>79.7</v>
      </c>
      <c r="BZ118">
        <v>38.200000000000003</v>
      </c>
      <c r="CA118">
        <v>14.2</v>
      </c>
      <c r="CB118">
        <v>26.5</v>
      </c>
      <c r="CC118">
        <v>21.7</v>
      </c>
      <c r="CD118">
        <v>63.2</v>
      </c>
      <c r="CE118">
        <v>28.5</v>
      </c>
      <c r="CF118">
        <v>38.700000000000003</v>
      </c>
      <c r="CG118">
        <v>45.3</v>
      </c>
      <c r="CH118">
        <v>41.2</v>
      </c>
      <c r="CI118">
        <v>109</v>
      </c>
      <c r="CJ118">
        <v>88.1</v>
      </c>
      <c r="CK118">
        <v>68.400000000000006</v>
      </c>
      <c r="CL118">
        <v>9.6999999999999993</v>
      </c>
      <c r="CM118">
        <v>44.3</v>
      </c>
      <c r="CN118">
        <v>4.8</v>
      </c>
      <c r="CO118">
        <v>22.5</v>
      </c>
      <c r="CP118">
        <v>20.3</v>
      </c>
      <c r="CQ118">
        <v>87.5</v>
      </c>
      <c r="CR118">
        <v>20.100000000000001</v>
      </c>
      <c r="CS118">
        <v>22.6</v>
      </c>
      <c r="CT118">
        <v>23.2</v>
      </c>
      <c r="CU118">
        <v>19.2</v>
      </c>
      <c r="CV118">
        <v>100.4</v>
      </c>
      <c r="CW118">
        <v>16.600000000000001</v>
      </c>
      <c r="CX118">
        <v>14.4</v>
      </c>
      <c r="CY118">
        <v>6.8</v>
      </c>
      <c r="CZ118">
        <v>107.6</v>
      </c>
      <c r="DA118">
        <v>31.5</v>
      </c>
      <c r="DB118">
        <v>47.8</v>
      </c>
      <c r="DC118">
        <v>30.8</v>
      </c>
      <c r="DD118">
        <v>47.2</v>
      </c>
      <c r="DE118">
        <v>16.100000000000001</v>
      </c>
      <c r="DF118">
        <v>25.7</v>
      </c>
      <c r="DG118">
        <v>39.200000000000003</v>
      </c>
      <c r="DH118">
        <v>29.8</v>
      </c>
      <c r="DI118">
        <v>39.200000000000003</v>
      </c>
      <c r="DJ118">
        <v>67.900000000000006</v>
      </c>
      <c r="DK118">
        <v>15.2</v>
      </c>
      <c r="DL118">
        <v>86.1</v>
      </c>
      <c r="DM118">
        <v>7.6</v>
      </c>
      <c r="DN118">
        <v>53.2</v>
      </c>
      <c r="DO118">
        <v>39.700000000000003</v>
      </c>
      <c r="DP118">
        <v>23.9</v>
      </c>
      <c r="DQ118">
        <v>63</v>
      </c>
      <c r="DR118">
        <v>31.9</v>
      </c>
      <c r="DS118">
        <v>52.9</v>
      </c>
      <c r="DT118">
        <v>17.5</v>
      </c>
      <c r="DU118">
        <v>38.799999999999997</v>
      </c>
      <c r="DW118" s="7">
        <f t="shared" si="7"/>
        <v>38.444354838709664</v>
      </c>
      <c r="DY118" s="11">
        <f t="shared" si="14"/>
        <v>100</v>
      </c>
      <c r="DZ118" s="14"/>
    </row>
    <row r="119" spans="1:130" x14ac:dyDescent="0.25">
      <c r="DZ119" s="14"/>
    </row>
    <row r="123" spans="1:130" s="4" customFormat="1" x14ac:dyDescent="0.25">
      <c r="DW123" s="8"/>
    </row>
    <row r="130" spans="1:1" x14ac:dyDescent="0.25">
      <c r="A130" s="3"/>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A114"/>
  <sheetViews>
    <sheetView zoomScale="90" zoomScaleNormal="90" workbookViewId="0">
      <pane xSplit="1" topLeftCell="DB1" activePane="topRight" state="frozen"/>
      <selection pane="topRight" activeCell="CR1" sqref="CR1:DO4"/>
    </sheetView>
  </sheetViews>
  <sheetFormatPr baseColWidth="10" defaultRowHeight="15" x14ac:dyDescent="0.25"/>
  <cols>
    <col min="1" max="1" width="39.28515625" bestFit="1" customWidth="1"/>
    <col min="128" max="128" width="11.140625" style="6"/>
    <col min="130" max="130" width="14.140625" bestFit="1" customWidth="1"/>
    <col min="131" max="131" width="29.140625" bestFit="1" customWidth="1"/>
  </cols>
  <sheetData>
    <row r="1" spans="1:131" x14ac:dyDescent="0.25">
      <c r="B1" t="s">
        <v>31</v>
      </c>
      <c r="C1" t="s">
        <v>32</v>
      </c>
      <c r="D1" t="s">
        <v>33</v>
      </c>
      <c r="E1" t="s">
        <v>35</v>
      </c>
      <c r="F1" t="s">
        <v>36</v>
      </c>
      <c r="G1" t="s">
        <v>37</v>
      </c>
      <c r="H1" t="s">
        <v>39</v>
      </c>
      <c r="I1" t="s">
        <v>40</v>
      </c>
      <c r="J1" t="s">
        <v>41</v>
      </c>
      <c r="K1" t="s">
        <v>43</v>
      </c>
      <c r="L1" t="s">
        <v>44</v>
      </c>
      <c r="M1" t="s">
        <v>45</v>
      </c>
      <c r="N1" t="s">
        <v>47</v>
      </c>
      <c r="O1" t="s">
        <v>48</v>
      </c>
      <c r="P1" t="s">
        <v>49</v>
      </c>
      <c r="Q1" t="s">
        <v>51</v>
      </c>
      <c r="R1" t="s">
        <v>52</v>
      </c>
      <c r="S1" t="s">
        <v>53</v>
      </c>
      <c r="T1" t="s">
        <v>55</v>
      </c>
      <c r="U1" t="s">
        <v>56</v>
      </c>
      <c r="V1" t="s">
        <v>57</v>
      </c>
      <c r="W1" t="s">
        <v>59</v>
      </c>
      <c r="X1" t="s">
        <v>60</v>
      </c>
      <c r="Y1" t="s">
        <v>61</v>
      </c>
      <c r="Z1" t="s">
        <v>63</v>
      </c>
      <c r="AA1" t="s">
        <v>64</v>
      </c>
      <c r="AB1" t="s">
        <v>65</v>
      </c>
      <c r="AC1" t="s">
        <v>67</v>
      </c>
      <c r="AD1" t="s">
        <v>68</v>
      </c>
      <c r="AE1" t="s">
        <v>69</v>
      </c>
      <c r="AF1" t="s">
        <v>71</v>
      </c>
      <c r="AG1" t="s">
        <v>72</v>
      </c>
      <c r="AH1" t="s">
        <v>73</v>
      </c>
      <c r="AI1" t="s">
        <v>75</v>
      </c>
      <c r="AJ1" t="s">
        <v>76</v>
      </c>
      <c r="AK1" t="s">
        <v>77</v>
      </c>
      <c r="AL1" t="s">
        <v>79</v>
      </c>
      <c r="AM1" t="s">
        <v>80</v>
      </c>
      <c r="AN1" t="s">
        <v>81</v>
      </c>
      <c r="AO1" t="s">
        <v>83</v>
      </c>
      <c r="AP1" t="s">
        <v>84</v>
      </c>
      <c r="AQ1" t="s">
        <v>85</v>
      </c>
      <c r="AR1" t="s">
        <v>87</v>
      </c>
      <c r="AS1" t="s">
        <v>88</v>
      </c>
      <c r="AT1" t="s">
        <v>89</v>
      </c>
      <c r="AU1" t="s">
        <v>91</v>
      </c>
      <c r="AV1" t="s">
        <v>92</v>
      </c>
      <c r="AW1" t="s">
        <v>93</v>
      </c>
      <c r="AX1" t="s">
        <v>95</v>
      </c>
      <c r="AY1" t="s">
        <v>96</v>
      </c>
      <c r="AZ1" t="s">
        <v>97</v>
      </c>
      <c r="BA1" t="s">
        <v>99</v>
      </c>
      <c r="BB1" t="s">
        <v>100</v>
      </c>
      <c r="BC1" t="s">
        <v>101</v>
      </c>
      <c r="BD1" t="s">
        <v>103</v>
      </c>
      <c r="BE1" t="s">
        <v>104</v>
      </c>
      <c r="BF1" t="s">
        <v>105</v>
      </c>
      <c r="BG1" t="s">
        <v>107</v>
      </c>
      <c r="BH1" t="s">
        <v>108</v>
      </c>
      <c r="BI1" t="s">
        <v>109</v>
      </c>
      <c r="BJ1" t="s">
        <v>111</v>
      </c>
      <c r="BK1" t="s">
        <v>112</v>
      </c>
      <c r="BL1" t="s">
        <v>113</v>
      </c>
      <c r="BM1" t="s">
        <v>115</v>
      </c>
      <c r="BN1" t="s">
        <v>116</v>
      </c>
      <c r="BO1" t="s">
        <v>117</v>
      </c>
      <c r="BP1" t="s">
        <v>119</v>
      </c>
      <c r="BQ1" t="s">
        <v>120</v>
      </c>
      <c r="BR1" t="s">
        <v>121</v>
      </c>
      <c r="BS1" t="s">
        <v>123</v>
      </c>
      <c r="BT1" t="s">
        <v>124</v>
      </c>
      <c r="BU1" t="s">
        <v>125</v>
      </c>
      <c r="BV1" t="s">
        <v>127</v>
      </c>
      <c r="BW1" t="s">
        <v>128</v>
      </c>
      <c r="BX1" t="s">
        <v>129</v>
      </c>
      <c r="BY1" t="s">
        <v>131</v>
      </c>
      <c r="BZ1" t="s">
        <v>132</v>
      </c>
      <c r="CA1" t="s">
        <v>133</v>
      </c>
      <c r="CB1" t="s">
        <v>135</v>
      </c>
      <c r="CC1" t="s">
        <v>136</v>
      </c>
      <c r="CD1" t="s">
        <v>137</v>
      </c>
      <c r="CE1" t="s">
        <v>139</v>
      </c>
      <c r="CF1" t="s">
        <v>140</v>
      </c>
      <c r="CG1" t="s">
        <v>141</v>
      </c>
      <c r="CH1" t="s">
        <v>143</v>
      </c>
      <c r="CI1" t="s">
        <v>144</v>
      </c>
      <c r="CJ1" t="s">
        <v>145</v>
      </c>
      <c r="CK1" t="s">
        <v>147</v>
      </c>
      <c r="CL1" t="s">
        <v>148</v>
      </c>
      <c r="CM1" t="s">
        <v>149</v>
      </c>
      <c r="CN1" t="s">
        <v>151</v>
      </c>
      <c r="CO1" t="s">
        <v>152</v>
      </c>
      <c r="CP1" t="s">
        <v>153</v>
      </c>
      <c r="CQ1" t="s">
        <v>228</v>
      </c>
      <c r="CR1" t="s">
        <v>0</v>
      </c>
      <c r="CS1" t="s">
        <v>1</v>
      </c>
      <c r="CT1" t="s">
        <v>2</v>
      </c>
      <c r="CU1" t="s">
        <v>3</v>
      </c>
      <c r="CV1" t="s">
        <v>4</v>
      </c>
      <c r="CW1" t="s">
        <v>5</v>
      </c>
      <c r="CX1" t="s">
        <v>6</v>
      </c>
      <c r="CY1" t="s">
        <v>7</v>
      </c>
      <c r="CZ1" t="s">
        <v>8</v>
      </c>
      <c r="DA1" t="s">
        <v>9</v>
      </c>
      <c r="DB1" t="s">
        <v>10</v>
      </c>
      <c r="DC1" t="s">
        <v>11</v>
      </c>
      <c r="DD1" t="s">
        <v>12</v>
      </c>
      <c r="DE1" t="s">
        <v>13</v>
      </c>
      <c r="DF1" t="s">
        <v>14</v>
      </c>
      <c r="DG1" t="s">
        <v>15</v>
      </c>
      <c r="DH1" t="s">
        <v>16</v>
      </c>
      <c r="DI1" t="s">
        <v>17</v>
      </c>
      <c r="DJ1" t="s">
        <v>18</v>
      </c>
      <c r="DK1" t="s">
        <v>19</v>
      </c>
      <c r="DL1" t="s">
        <v>20</v>
      </c>
      <c r="DM1" t="s">
        <v>21</v>
      </c>
      <c r="DN1" t="s">
        <v>22</v>
      </c>
      <c r="DO1" t="s">
        <v>23</v>
      </c>
      <c r="DP1" t="s">
        <v>24</v>
      </c>
      <c r="DQ1" t="s">
        <v>25</v>
      </c>
      <c r="DR1" t="s">
        <v>26</v>
      </c>
      <c r="DS1" t="s">
        <v>27</v>
      </c>
      <c r="DT1" t="s">
        <v>28</v>
      </c>
      <c r="DU1" t="s">
        <v>29</v>
      </c>
      <c r="DV1" t="s">
        <v>30</v>
      </c>
    </row>
    <row r="3" spans="1:131" x14ac:dyDescent="0.25">
      <c r="A3" s="2" t="s">
        <v>161</v>
      </c>
    </row>
    <row r="4" spans="1:131" x14ac:dyDescent="0.25">
      <c r="A4" t="s">
        <v>190</v>
      </c>
      <c r="B4">
        <v>21</v>
      </c>
      <c r="C4">
        <v>12</v>
      </c>
      <c r="D4">
        <v>18</v>
      </c>
      <c r="E4">
        <v>18</v>
      </c>
      <c r="F4">
        <v>16</v>
      </c>
      <c r="G4">
        <v>5</v>
      </c>
      <c r="H4">
        <v>20</v>
      </c>
      <c r="I4">
        <v>15</v>
      </c>
      <c r="J4">
        <v>12</v>
      </c>
      <c r="K4">
        <v>20</v>
      </c>
      <c r="L4">
        <v>8</v>
      </c>
      <c r="M4">
        <v>21</v>
      </c>
      <c r="N4">
        <v>19</v>
      </c>
      <c r="O4">
        <v>20</v>
      </c>
      <c r="P4">
        <v>21</v>
      </c>
      <c r="Q4">
        <v>11</v>
      </c>
      <c r="R4">
        <v>20</v>
      </c>
      <c r="S4">
        <v>16</v>
      </c>
      <c r="T4">
        <v>16</v>
      </c>
      <c r="U4">
        <v>14</v>
      </c>
      <c r="V4">
        <v>18</v>
      </c>
      <c r="W4">
        <v>18</v>
      </c>
      <c r="X4">
        <v>18</v>
      </c>
      <c r="Y4">
        <v>16</v>
      </c>
      <c r="Z4">
        <v>15</v>
      </c>
      <c r="AA4">
        <v>16</v>
      </c>
      <c r="AB4">
        <v>18</v>
      </c>
      <c r="AC4">
        <v>14</v>
      </c>
      <c r="AD4">
        <v>18</v>
      </c>
      <c r="AE4">
        <v>20</v>
      </c>
      <c r="AF4">
        <v>19</v>
      </c>
      <c r="AG4">
        <v>13</v>
      </c>
      <c r="AH4">
        <v>17</v>
      </c>
      <c r="AI4">
        <v>13</v>
      </c>
      <c r="AJ4">
        <v>14</v>
      </c>
      <c r="AK4">
        <v>16</v>
      </c>
      <c r="AL4">
        <v>19</v>
      </c>
      <c r="AM4">
        <v>9</v>
      </c>
      <c r="AN4">
        <v>13</v>
      </c>
      <c r="AO4">
        <v>21</v>
      </c>
      <c r="AP4">
        <v>19</v>
      </c>
      <c r="AQ4">
        <v>10</v>
      </c>
      <c r="AR4">
        <v>21</v>
      </c>
      <c r="AS4">
        <v>19</v>
      </c>
      <c r="AT4">
        <v>15</v>
      </c>
      <c r="AU4">
        <v>12</v>
      </c>
      <c r="AV4">
        <v>16</v>
      </c>
      <c r="AW4">
        <v>18</v>
      </c>
      <c r="AX4">
        <v>17</v>
      </c>
      <c r="AY4">
        <v>10</v>
      </c>
      <c r="AZ4">
        <v>20</v>
      </c>
      <c r="BA4">
        <v>14</v>
      </c>
      <c r="BB4">
        <v>17</v>
      </c>
      <c r="BC4">
        <v>10</v>
      </c>
      <c r="BD4">
        <v>16</v>
      </c>
      <c r="BE4">
        <v>19</v>
      </c>
      <c r="BF4">
        <v>20</v>
      </c>
      <c r="BG4">
        <v>12</v>
      </c>
      <c r="BH4">
        <v>16</v>
      </c>
      <c r="BI4">
        <v>22</v>
      </c>
      <c r="BJ4">
        <v>12</v>
      </c>
      <c r="BK4">
        <v>18</v>
      </c>
      <c r="BL4">
        <v>14</v>
      </c>
      <c r="BM4">
        <v>17</v>
      </c>
      <c r="BN4">
        <v>15</v>
      </c>
      <c r="BO4">
        <v>18</v>
      </c>
      <c r="BP4">
        <v>23</v>
      </c>
      <c r="BQ4">
        <v>23</v>
      </c>
      <c r="BR4">
        <v>15</v>
      </c>
      <c r="BS4">
        <v>11</v>
      </c>
      <c r="BT4">
        <v>10</v>
      </c>
      <c r="BU4">
        <v>19</v>
      </c>
      <c r="BV4">
        <v>6</v>
      </c>
      <c r="BW4">
        <v>11</v>
      </c>
      <c r="BX4">
        <v>7</v>
      </c>
      <c r="BY4">
        <v>10</v>
      </c>
      <c r="BZ4">
        <v>14</v>
      </c>
      <c r="CA4">
        <v>12</v>
      </c>
      <c r="CB4">
        <v>22</v>
      </c>
      <c r="CC4">
        <v>22</v>
      </c>
      <c r="CD4">
        <v>19</v>
      </c>
      <c r="CE4">
        <v>19</v>
      </c>
      <c r="CF4">
        <v>13</v>
      </c>
      <c r="CG4">
        <v>14</v>
      </c>
      <c r="CH4">
        <v>16</v>
      </c>
      <c r="CI4">
        <v>15</v>
      </c>
      <c r="CJ4">
        <v>18</v>
      </c>
      <c r="CK4">
        <v>22</v>
      </c>
      <c r="CL4">
        <v>6</v>
      </c>
      <c r="CM4">
        <v>21</v>
      </c>
      <c r="CN4">
        <v>25</v>
      </c>
      <c r="CO4">
        <v>7</v>
      </c>
      <c r="CP4">
        <v>18</v>
      </c>
      <c r="CR4">
        <v>15</v>
      </c>
      <c r="CS4">
        <v>15</v>
      </c>
      <c r="CT4">
        <v>15</v>
      </c>
      <c r="CU4">
        <v>15</v>
      </c>
      <c r="CV4">
        <v>15</v>
      </c>
      <c r="CW4">
        <v>15</v>
      </c>
      <c r="CX4">
        <v>15</v>
      </c>
      <c r="CY4">
        <v>15</v>
      </c>
      <c r="CZ4">
        <v>15</v>
      </c>
      <c r="DA4">
        <v>15</v>
      </c>
      <c r="DB4">
        <v>15</v>
      </c>
      <c r="DC4">
        <v>15</v>
      </c>
      <c r="DD4">
        <v>15</v>
      </c>
      <c r="DE4">
        <v>15</v>
      </c>
      <c r="DF4">
        <v>15</v>
      </c>
      <c r="DG4">
        <v>15</v>
      </c>
      <c r="DH4">
        <v>15</v>
      </c>
      <c r="DI4">
        <v>15</v>
      </c>
      <c r="DJ4">
        <v>15</v>
      </c>
      <c r="DK4">
        <v>15</v>
      </c>
      <c r="DL4">
        <v>15</v>
      </c>
      <c r="DM4">
        <v>15</v>
      </c>
      <c r="DN4">
        <v>15</v>
      </c>
      <c r="DO4">
        <v>15</v>
      </c>
      <c r="DP4">
        <v>15</v>
      </c>
      <c r="DQ4">
        <v>15</v>
      </c>
      <c r="DR4">
        <v>15</v>
      </c>
      <c r="DS4">
        <v>15</v>
      </c>
      <c r="DT4">
        <v>15</v>
      </c>
      <c r="DU4">
        <v>15</v>
      </c>
      <c r="DV4">
        <v>15</v>
      </c>
    </row>
    <row r="5" spans="1:131" x14ac:dyDescent="0.25">
      <c r="A5" t="s">
        <v>191</v>
      </c>
      <c r="B5">
        <v>12</v>
      </c>
      <c r="C5">
        <v>11</v>
      </c>
      <c r="D5">
        <v>8</v>
      </c>
      <c r="E5">
        <v>19</v>
      </c>
      <c r="F5">
        <v>14</v>
      </c>
      <c r="G5">
        <v>25</v>
      </c>
      <c r="H5">
        <v>6</v>
      </c>
      <c r="I5">
        <v>13</v>
      </c>
      <c r="J5">
        <v>19</v>
      </c>
      <c r="K5">
        <v>8</v>
      </c>
      <c r="L5">
        <v>19</v>
      </c>
      <c r="M5">
        <v>15</v>
      </c>
      <c r="N5">
        <v>21</v>
      </c>
      <c r="O5">
        <v>9</v>
      </c>
      <c r="P5">
        <v>20</v>
      </c>
      <c r="Q5">
        <v>5</v>
      </c>
      <c r="R5">
        <v>9</v>
      </c>
      <c r="S5">
        <v>11</v>
      </c>
      <c r="T5">
        <v>17</v>
      </c>
      <c r="U5">
        <v>24</v>
      </c>
      <c r="V5">
        <v>10</v>
      </c>
      <c r="W5">
        <v>19</v>
      </c>
      <c r="X5">
        <v>17</v>
      </c>
      <c r="Y5">
        <v>7</v>
      </c>
      <c r="Z5">
        <v>5</v>
      </c>
      <c r="AA5">
        <v>12</v>
      </c>
      <c r="AB5">
        <v>16</v>
      </c>
      <c r="AC5">
        <v>15</v>
      </c>
      <c r="AD5">
        <v>21</v>
      </c>
      <c r="AE5">
        <v>12</v>
      </c>
      <c r="AF5">
        <v>15</v>
      </c>
      <c r="AG5">
        <v>23</v>
      </c>
      <c r="AH5">
        <v>21</v>
      </c>
      <c r="AI5">
        <v>8</v>
      </c>
      <c r="AJ5">
        <v>20</v>
      </c>
      <c r="AK5">
        <v>12</v>
      </c>
      <c r="AL5">
        <v>14</v>
      </c>
      <c r="AM5">
        <v>10</v>
      </c>
      <c r="AN5">
        <v>16</v>
      </c>
      <c r="AO5">
        <v>14</v>
      </c>
      <c r="AP5">
        <v>23</v>
      </c>
      <c r="AQ5">
        <v>10</v>
      </c>
      <c r="AR5">
        <v>14</v>
      </c>
      <c r="AS5">
        <v>23</v>
      </c>
      <c r="AT5">
        <v>6</v>
      </c>
      <c r="AU5">
        <v>11</v>
      </c>
      <c r="AV5">
        <v>17</v>
      </c>
      <c r="AW5">
        <v>16</v>
      </c>
      <c r="AX5">
        <v>16</v>
      </c>
      <c r="AY5">
        <v>14</v>
      </c>
      <c r="AZ5">
        <v>9</v>
      </c>
      <c r="BA5">
        <v>21</v>
      </c>
      <c r="BB5">
        <v>21</v>
      </c>
      <c r="BC5">
        <v>13</v>
      </c>
      <c r="BD5">
        <v>9</v>
      </c>
      <c r="BE5">
        <v>19</v>
      </c>
      <c r="BF5">
        <v>7</v>
      </c>
      <c r="BG5">
        <v>21</v>
      </c>
      <c r="BH5">
        <v>12</v>
      </c>
      <c r="BI5">
        <v>9</v>
      </c>
      <c r="BJ5">
        <v>7</v>
      </c>
      <c r="BK5">
        <v>17</v>
      </c>
      <c r="BL5">
        <v>8</v>
      </c>
      <c r="BM5">
        <v>15</v>
      </c>
      <c r="BN5">
        <v>18</v>
      </c>
      <c r="BO5">
        <v>12</v>
      </c>
      <c r="BP5">
        <v>19</v>
      </c>
      <c r="BQ5">
        <v>16</v>
      </c>
      <c r="BR5">
        <v>10</v>
      </c>
      <c r="BS5">
        <v>12</v>
      </c>
      <c r="BT5">
        <v>9</v>
      </c>
      <c r="BU5">
        <v>18</v>
      </c>
      <c r="BV5">
        <v>7</v>
      </c>
      <c r="BW5">
        <v>5</v>
      </c>
      <c r="BX5">
        <v>18</v>
      </c>
      <c r="BY5">
        <v>12</v>
      </c>
      <c r="BZ5">
        <v>18</v>
      </c>
      <c r="CA5">
        <v>12</v>
      </c>
      <c r="CB5">
        <v>7</v>
      </c>
      <c r="CC5">
        <v>10</v>
      </c>
      <c r="CD5">
        <v>10</v>
      </c>
      <c r="CE5">
        <v>24</v>
      </c>
      <c r="CF5">
        <v>16</v>
      </c>
      <c r="CG5">
        <v>15</v>
      </c>
      <c r="CH5">
        <v>9</v>
      </c>
      <c r="CI5">
        <v>14</v>
      </c>
      <c r="CJ5">
        <v>15</v>
      </c>
      <c r="CK5">
        <v>13</v>
      </c>
      <c r="CL5">
        <v>8</v>
      </c>
      <c r="CM5">
        <v>11</v>
      </c>
      <c r="CN5">
        <v>18</v>
      </c>
      <c r="CO5">
        <v>17</v>
      </c>
      <c r="CP5">
        <v>16</v>
      </c>
      <c r="CR5">
        <v>15</v>
      </c>
      <c r="CS5">
        <v>15</v>
      </c>
      <c r="CT5">
        <v>15</v>
      </c>
      <c r="CU5">
        <v>15</v>
      </c>
      <c r="CV5">
        <v>15</v>
      </c>
      <c r="CW5">
        <v>15</v>
      </c>
      <c r="CX5">
        <v>15</v>
      </c>
      <c r="CY5">
        <v>15</v>
      </c>
      <c r="CZ5">
        <v>15</v>
      </c>
      <c r="DA5">
        <v>15</v>
      </c>
      <c r="DB5">
        <v>15</v>
      </c>
      <c r="DC5">
        <v>15</v>
      </c>
      <c r="DD5">
        <v>15</v>
      </c>
      <c r="DE5">
        <v>15</v>
      </c>
      <c r="DF5">
        <v>15</v>
      </c>
      <c r="DG5">
        <v>15</v>
      </c>
      <c r="DH5">
        <v>15</v>
      </c>
      <c r="DI5">
        <v>15</v>
      </c>
      <c r="DJ5">
        <v>15</v>
      </c>
      <c r="DK5">
        <v>15</v>
      </c>
      <c r="DL5">
        <v>15</v>
      </c>
      <c r="DM5">
        <v>15</v>
      </c>
      <c r="DN5">
        <v>15</v>
      </c>
      <c r="DO5">
        <v>15</v>
      </c>
      <c r="DP5">
        <v>15</v>
      </c>
      <c r="DQ5">
        <v>15</v>
      </c>
      <c r="DR5">
        <v>15</v>
      </c>
      <c r="DS5">
        <v>15</v>
      </c>
      <c r="DT5">
        <v>15</v>
      </c>
      <c r="DU5">
        <v>15</v>
      </c>
      <c r="DV5">
        <v>15</v>
      </c>
    </row>
    <row r="6" spans="1:131" x14ac:dyDescent="0.25">
      <c r="A6" t="s">
        <v>192</v>
      </c>
      <c r="B6">
        <v>15</v>
      </c>
      <c r="C6">
        <v>16</v>
      </c>
      <c r="D6">
        <v>22</v>
      </c>
      <c r="E6">
        <v>11</v>
      </c>
      <c r="F6">
        <v>10</v>
      </c>
      <c r="G6">
        <v>16</v>
      </c>
      <c r="H6">
        <v>19</v>
      </c>
      <c r="I6">
        <v>7</v>
      </c>
      <c r="J6">
        <v>11</v>
      </c>
      <c r="K6">
        <v>9</v>
      </c>
      <c r="L6">
        <v>6</v>
      </c>
      <c r="M6">
        <v>9</v>
      </c>
      <c r="N6">
        <v>15</v>
      </c>
      <c r="O6">
        <v>11</v>
      </c>
      <c r="P6">
        <v>24</v>
      </c>
      <c r="Q6">
        <v>22</v>
      </c>
      <c r="R6">
        <v>13</v>
      </c>
      <c r="S6">
        <v>8</v>
      </c>
      <c r="T6">
        <v>12</v>
      </c>
      <c r="U6">
        <v>16</v>
      </c>
      <c r="V6">
        <v>17</v>
      </c>
      <c r="W6">
        <v>8</v>
      </c>
      <c r="X6">
        <v>18</v>
      </c>
      <c r="Y6">
        <v>17</v>
      </c>
      <c r="Z6">
        <v>18</v>
      </c>
      <c r="AA6">
        <v>9</v>
      </c>
      <c r="AB6">
        <v>7</v>
      </c>
      <c r="AC6">
        <v>14</v>
      </c>
      <c r="AD6">
        <v>14</v>
      </c>
      <c r="AE6">
        <v>17</v>
      </c>
      <c r="AF6">
        <v>9</v>
      </c>
      <c r="AG6">
        <v>13</v>
      </c>
      <c r="AH6">
        <v>17</v>
      </c>
      <c r="AI6">
        <v>11</v>
      </c>
      <c r="AJ6">
        <v>15</v>
      </c>
      <c r="AK6">
        <v>22</v>
      </c>
      <c r="AL6">
        <v>14</v>
      </c>
      <c r="AM6">
        <v>18</v>
      </c>
      <c r="AN6">
        <v>22</v>
      </c>
      <c r="AO6">
        <v>18</v>
      </c>
      <c r="AP6">
        <v>18</v>
      </c>
      <c r="AQ6">
        <v>15</v>
      </c>
      <c r="AR6">
        <v>18</v>
      </c>
      <c r="AS6">
        <v>18</v>
      </c>
      <c r="AT6">
        <v>16</v>
      </c>
      <c r="AU6">
        <v>16</v>
      </c>
      <c r="AV6">
        <v>22</v>
      </c>
      <c r="AW6">
        <v>20</v>
      </c>
      <c r="AX6">
        <v>11</v>
      </c>
      <c r="AY6">
        <v>15</v>
      </c>
      <c r="AZ6">
        <v>16</v>
      </c>
      <c r="BA6">
        <v>12</v>
      </c>
      <c r="BB6">
        <v>17</v>
      </c>
      <c r="BC6">
        <v>21</v>
      </c>
      <c r="BD6">
        <v>10</v>
      </c>
      <c r="BE6">
        <v>11</v>
      </c>
      <c r="BF6">
        <v>14</v>
      </c>
      <c r="BG6">
        <v>16</v>
      </c>
      <c r="BH6">
        <v>16</v>
      </c>
      <c r="BI6">
        <v>13</v>
      </c>
      <c r="BJ6">
        <v>14</v>
      </c>
      <c r="BK6">
        <v>8</v>
      </c>
      <c r="BL6">
        <v>16</v>
      </c>
      <c r="BM6">
        <v>13</v>
      </c>
      <c r="BN6">
        <v>10</v>
      </c>
      <c r="BO6">
        <v>15</v>
      </c>
      <c r="BP6">
        <v>19</v>
      </c>
      <c r="BQ6">
        <v>5</v>
      </c>
      <c r="BR6">
        <v>6</v>
      </c>
      <c r="BS6">
        <v>21</v>
      </c>
      <c r="BT6">
        <v>24</v>
      </c>
      <c r="BU6">
        <v>13</v>
      </c>
      <c r="BV6">
        <v>10</v>
      </c>
      <c r="BW6">
        <v>16</v>
      </c>
      <c r="BX6">
        <v>23</v>
      </c>
      <c r="BY6">
        <v>12</v>
      </c>
      <c r="BZ6">
        <v>6</v>
      </c>
      <c r="CA6">
        <v>20</v>
      </c>
      <c r="CB6">
        <v>11</v>
      </c>
      <c r="CC6">
        <v>19</v>
      </c>
      <c r="CD6">
        <v>15</v>
      </c>
      <c r="CE6">
        <v>18</v>
      </c>
      <c r="CF6">
        <v>10</v>
      </c>
      <c r="CG6">
        <v>11</v>
      </c>
      <c r="CH6">
        <v>18</v>
      </c>
      <c r="CI6">
        <v>12</v>
      </c>
      <c r="CJ6">
        <v>19</v>
      </c>
      <c r="CK6">
        <v>18</v>
      </c>
      <c r="CL6">
        <v>22</v>
      </c>
      <c r="CM6">
        <v>7</v>
      </c>
      <c r="CN6">
        <v>21</v>
      </c>
      <c r="CO6">
        <v>20</v>
      </c>
      <c r="CP6">
        <v>20</v>
      </c>
      <c r="CR6">
        <v>15</v>
      </c>
      <c r="CS6">
        <v>15</v>
      </c>
      <c r="CT6">
        <v>15</v>
      </c>
      <c r="CU6">
        <v>15</v>
      </c>
      <c r="CV6">
        <v>15</v>
      </c>
      <c r="CW6">
        <v>15</v>
      </c>
      <c r="CX6">
        <v>15</v>
      </c>
      <c r="CY6">
        <v>15</v>
      </c>
      <c r="CZ6">
        <v>15</v>
      </c>
      <c r="DA6">
        <v>15</v>
      </c>
      <c r="DB6">
        <v>15</v>
      </c>
      <c r="DC6">
        <v>15</v>
      </c>
      <c r="DD6">
        <v>15</v>
      </c>
      <c r="DE6">
        <v>15</v>
      </c>
      <c r="DF6">
        <v>15</v>
      </c>
      <c r="DG6">
        <v>15</v>
      </c>
      <c r="DH6">
        <v>15</v>
      </c>
      <c r="DI6">
        <v>15</v>
      </c>
      <c r="DJ6">
        <v>15</v>
      </c>
      <c r="DK6">
        <v>15</v>
      </c>
      <c r="DL6">
        <v>15</v>
      </c>
      <c r="DM6">
        <v>15</v>
      </c>
      <c r="DN6">
        <v>15</v>
      </c>
      <c r="DO6">
        <v>15</v>
      </c>
      <c r="DP6">
        <v>15</v>
      </c>
      <c r="DQ6">
        <v>15</v>
      </c>
      <c r="DR6">
        <v>15</v>
      </c>
      <c r="DS6">
        <v>15</v>
      </c>
      <c r="DT6">
        <v>15</v>
      </c>
      <c r="DU6">
        <v>15</v>
      </c>
      <c r="DV6">
        <v>15</v>
      </c>
    </row>
    <row r="7" spans="1:131" x14ac:dyDescent="0.25">
      <c r="A7" t="s">
        <v>167</v>
      </c>
      <c r="B7">
        <v>75</v>
      </c>
      <c r="C7">
        <v>54.999999999999901</v>
      </c>
      <c r="D7">
        <v>70</v>
      </c>
      <c r="E7">
        <v>44.999999999999901</v>
      </c>
      <c r="F7">
        <v>75</v>
      </c>
      <c r="G7">
        <v>50</v>
      </c>
      <c r="H7">
        <v>70</v>
      </c>
      <c r="I7">
        <v>65</v>
      </c>
      <c r="J7">
        <v>60</v>
      </c>
      <c r="K7">
        <v>55</v>
      </c>
      <c r="L7">
        <v>55</v>
      </c>
      <c r="M7">
        <v>70</v>
      </c>
      <c r="N7">
        <v>55</v>
      </c>
      <c r="O7">
        <v>70</v>
      </c>
      <c r="P7">
        <v>75</v>
      </c>
      <c r="Q7">
        <v>70</v>
      </c>
      <c r="R7">
        <v>70</v>
      </c>
      <c r="S7">
        <v>65</v>
      </c>
      <c r="T7">
        <v>75</v>
      </c>
      <c r="U7">
        <v>70</v>
      </c>
      <c r="V7">
        <v>60</v>
      </c>
      <c r="W7">
        <v>65</v>
      </c>
      <c r="X7">
        <v>40</v>
      </c>
      <c r="Y7">
        <v>44.999999999999901</v>
      </c>
      <c r="Z7">
        <v>75</v>
      </c>
      <c r="AA7">
        <v>75</v>
      </c>
      <c r="AB7">
        <v>70</v>
      </c>
      <c r="AC7">
        <v>60</v>
      </c>
      <c r="AD7">
        <v>60</v>
      </c>
      <c r="AE7">
        <v>60</v>
      </c>
      <c r="AF7">
        <v>60</v>
      </c>
      <c r="AG7">
        <v>50</v>
      </c>
      <c r="AH7">
        <v>49.999999999999901</v>
      </c>
      <c r="AI7">
        <v>40</v>
      </c>
      <c r="AJ7">
        <v>44.999999999999901</v>
      </c>
      <c r="AK7">
        <v>50</v>
      </c>
      <c r="AL7">
        <v>40</v>
      </c>
      <c r="AM7">
        <v>75</v>
      </c>
      <c r="AN7">
        <v>40</v>
      </c>
      <c r="AO7">
        <v>55</v>
      </c>
      <c r="AP7">
        <v>60</v>
      </c>
      <c r="AQ7">
        <v>65</v>
      </c>
      <c r="AR7">
        <v>55</v>
      </c>
      <c r="AS7">
        <v>60</v>
      </c>
      <c r="AT7">
        <v>50</v>
      </c>
      <c r="AU7">
        <v>64.999999999999901</v>
      </c>
      <c r="AV7">
        <v>44.999999999999901</v>
      </c>
      <c r="AW7">
        <v>75</v>
      </c>
      <c r="AX7">
        <v>70</v>
      </c>
      <c r="AY7">
        <v>55</v>
      </c>
      <c r="AZ7">
        <v>50</v>
      </c>
      <c r="BA7">
        <v>70</v>
      </c>
      <c r="BB7">
        <v>50</v>
      </c>
      <c r="BC7">
        <v>49.999999999999901</v>
      </c>
      <c r="BD7">
        <v>45</v>
      </c>
      <c r="BE7">
        <v>70</v>
      </c>
      <c r="BF7">
        <v>35</v>
      </c>
      <c r="BG7">
        <v>40</v>
      </c>
      <c r="BH7">
        <v>70</v>
      </c>
      <c r="BI7">
        <v>49.999999999999901</v>
      </c>
      <c r="BJ7">
        <v>70</v>
      </c>
      <c r="BK7">
        <v>60</v>
      </c>
      <c r="BL7">
        <v>75</v>
      </c>
      <c r="BM7">
        <v>70</v>
      </c>
      <c r="BN7">
        <v>60</v>
      </c>
      <c r="BO7">
        <v>75</v>
      </c>
      <c r="BP7">
        <v>75</v>
      </c>
      <c r="BQ7">
        <v>75</v>
      </c>
      <c r="BR7">
        <v>70</v>
      </c>
      <c r="BS7">
        <v>60</v>
      </c>
      <c r="BT7">
        <v>40</v>
      </c>
      <c r="BU7">
        <v>40</v>
      </c>
      <c r="BV7">
        <v>65</v>
      </c>
      <c r="BW7">
        <v>75</v>
      </c>
      <c r="BX7">
        <v>75</v>
      </c>
      <c r="BY7">
        <v>65</v>
      </c>
      <c r="BZ7">
        <v>60</v>
      </c>
      <c r="CA7">
        <v>70</v>
      </c>
      <c r="CB7">
        <v>75</v>
      </c>
      <c r="CC7">
        <v>70</v>
      </c>
      <c r="CD7">
        <v>70</v>
      </c>
      <c r="CE7">
        <v>70</v>
      </c>
      <c r="CF7">
        <v>70</v>
      </c>
      <c r="CG7">
        <v>75</v>
      </c>
      <c r="CH7">
        <v>60</v>
      </c>
      <c r="CI7">
        <v>44.999999999999901</v>
      </c>
      <c r="CJ7">
        <v>70</v>
      </c>
      <c r="CK7">
        <v>55</v>
      </c>
      <c r="CL7">
        <v>75</v>
      </c>
      <c r="CM7">
        <v>45</v>
      </c>
      <c r="CN7">
        <v>70</v>
      </c>
      <c r="CO7">
        <v>75</v>
      </c>
      <c r="CP7">
        <v>70</v>
      </c>
      <c r="CR7">
        <v>70</v>
      </c>
      <c r="CS7">
        <v>70</v>
      </c>
      <c r="CT7">
        <v>70</v>
      </c>
      <c r="CU7">
        <v>70</v>
      </c>
      <c r="CV7">
        <v>70</v>
      </c>
      <c r="CW7">
        <v>70</v>
      </c>
      <c r="CX7">
        <v>70</v>
      </c>
      <c r="CY7">
        <v>70</v>
      </c>
      <c r="CZ7">
        <v>70</v>
      </c>
      <c r="DA7">
        <v>70</v>
      </c>
      <c r="DB7">
        <v>70</v>
      </c>
      <c r="DC7">
        <v>70</v>
      </c>
      <c r="DD7">
        <v>70</v>
      </c>
      <c r="DE7">
        <v>70</v>
      </c>
      <c r="DF7">
        <v>70</v>
      </c>
      <c r="DG7">
        <v>70</v>
      </c>
      <c r="DH7">
        <v>70</v>
      </c>
      <c r="DI7">
        <v>70</v>
      </c>
      <c r="DJ7">
        <v>70</v>
      </c>
      <c r="DK7">
        <v>70</v>
      </c>
      <c r="DL7">
        <v>70</v>
      </c>
      <c r="DM7">
        <v>70</v>
      </c>
      <c r="DN7">
        <v>70</v>
      </c>
      <c r="DO7">
        <v>70</v>
      </c>
      <c r="DP7">
        <v>70</v>
      </c>
      <c r="DQ7">
        <v>70</v>
      </c>
      <c r="DR7">
        <v>70</v>
      </c>
      <c r="DS7">
        <v>70</v>
      </c>
      <c r="DT7">
        <v>70</v>
      </c>
      <c r="DU7">
        <v>70</v>
      </c>
      <c r="DV7">
        <v>70</v>
      </c>
    </row>
    <row r="8" spans="1:131" x14ac:dyDescent="0.25">
      <c r="A8" t="s">
        <v>201</v>
      </c>
      <c r="B8">
        <v>8000</v>
      </c>
      <c r="C8">
        <v>10000</v>
      </c>
      <c r="D8">
        <v>9000</v>
      </c>
      <c r="E8">
        <v>10000</v>
      </c>
      <c r="F8">
        <v>7000</v>
      </c>
      <c r="G8">
        <v>8000</v>
      </c>
      <c r="H8">
        <v>10000</v>
      </c>
      <c r="I8">
        <v>10000</v>
      </c>
      <c r="J8">
        <v>10000</v>
      </c>
      <c r="K8">
        <v>10000</v>
      </c>
      <c r="L8">
        <v>8000</v>
      </c>
      <c r="M8">
        <v>7000</v>
      </c>
      <c r="N8">
        <v>10000</v>
      </c>
      <c r="O8">
        <v>8000</v>
      </c>
      <c r="P8">
        <v>8000</v>
      </c>
      <c r="Q8">
        <v>10000</v>
      </c>
      <c r="R8">
        <v>10000</v>
      </c>
      <c r="S8">
        <v>10000</v>
      </c>
      <c r="T8">
        <v>8000</v>
      </c>
      <c r="U8">
        <v>10000</v>
      </c>
      <c r="V8">
        <v>10000</v>
      </c>
      <c r="W8">
        <v>6000</v>
      </c>
      <c r="X8">
        <v>10000</v>
      </c>
      <c r="Y8">
        <v>9000</v>
      </c>
      <c r="Z8">
        <v>10000</v>
      </c>
      <c r="AA8">
        <v>10000</v>
      </c>
      <c r="AB8">
        <v>10000</v>
      </c>
      <c r="AC8">
        <v>10000</v>
      </c>
      <c r="AD8">
        <v>10000</v>
      </c>
      <c r="AE8">
        <v>10000</v>
      </c>
      <c r="AF8">
        <v>5000</v>
      </c>
      <c r="AG8">
        <v>7000</v>
      </c>
      <c r="AH8">
        <v>8000</v>
      </c>
      <c r="AI8">
        <v>9000</v>
      </c>
      <c r="AJ8">
        <v>6000</v>
      </c>
      <c r="AK8">
        <v>9000</v>
      </c>
      <c r="AL8">
        <v>10000</v>
      </c>
      <c r="AM8">
        <v>6000</v>
      </c>
      <c r="AN8">
        <v>10000</v>
      </c>
      <c r="AO8">
        <v>7000</v>
      </c>
      <c r="AP8">
        <v>7000</v>
      </c>
      <c r="AQ8">
        <v>5000</v>
      </c>
      <c r="AR8">
        <v>7000</v>
      </c>
      <c r="AS8">
        <v>7000</v>
      </c>
      <c r="AT8">
        <v>10000</v>
      </c>
      <c r="AU8">
        <v>9000</v>
      </c>
      <c r="AV8">
        <v>9000</v>
      </c>
      <c r="AW8">
        <v>7000</v>
      </c>
      <c r="AX8">
        <v>6000</v>
      </c>
      <c r="AY8">
        <v>8000</v>
      </c>
      <c r="AZ8">
        <v>8000</v>
      </c>
      <c r="BA8">
        <v>5000</v>
      </c>
      <c r="BB8">
        <v>9000</v>
      </c>
      <c r="BC8">
        <v>10000</v>
      </c>
      <c r="BD8">
        <v>7000</v>
      </c>
      <c r="BE8">
        <v>8000</v>
      </c>
      <c r="BF8">
        <v>9000</v>
      </c>
      <c r="BG8">
        <v>10000</v>
      </c>
      <c r="BH8">
        <v>10000</v>
      </c>
      <c r="BI8">
        <v>9000</v>
      </c>
      <c r="BJ8">
        <v>8000</v>
      </c>
      <c r="BK8">
        <v>9000</v>
      </c>
      <c r="BL8">
        <v>9000</v>
      </c>
      <c r="BM8">
        <v>9000</v>
      </c>
      <c r="BN8">
        <v>8000</v>
      </c>
      <c r="BO8">
        <v>7000</v>
      </c>
      <c r="BP8">
        <v>5000</v>
      </c>
      <c r="BQ8">
        <v>8000</v>
      </c>
      <c r="BR8">
        <v>7000</v>
      </c>
      <c r="BS8">
        <v>9000</v>
      </c>
      <c r="BT8">
        <v>10000</v>
      </c>
      <c r="BU8">
        <v>6000</v>
      </c>
      <c r="BV8">
        <v>10000</v>
      </c>
      <c r="BW8">
        <v>6000</v>
      </c>
      <c r="BX8">
        <v>10000</v>
      </c>
      <c r="BY8">
        <v>7000</v>
      </c>
      <c r="BZ8">
        <v>7000</v>
      </c>
      <c r="CA8">
        <v>7000</v>
      </c>
      <c r="CB8">
        <v>10000</v>
      </c>
      <c r="CC8">
        <v>10000</v>
      </c>
      <c r="CD8">
        <v>10000</v>
      </c>
      <c r="CE8">
        <v>10000</v>
      </c>
      <c r="CF8">
        <v>10000</v>
      </c>
      <c r="CG8">
        <v>10000</v>
      </c>
      <c r="CH8">
        <v>8000</v>
      </c>
      <c r="CI8">
        <v>10000</v>
      </c>
      <c r="CJ8">
        <v>10000</v>
      </c>
      <c r="CK8">
        <v>8000</v>
      </c>
      <c r="CL8">
        <v>7000</v>
      </c>
      <c r="CM8">
        <v>9000</v>
      </c>
      <c r="CN8">
        <v>10000</v>
      </c>
      <c r="CO8">
        <v>10000</v>
      </c>
      <c r="CP8">
        <v>10000</v>
      </c>
      <c r="CR8">
        <v>7000</v>
      </c>
      <c r="CS8">
        <v>7000</v>
      </c>
      <c r="CT8">
        <v>7000</v>
      </c>
      <c r="CU8">
        <v>7000</v>
      </c>
      <c r="CV8">
        <v>7000</v>
      </c>
      <c r="CW8">
        <v>7000</v>
      </c>
      <c r="CX8">
        <v>7000</v>
      </c>
      <c r="CY8">
        <v>7000</v>
      </c>
      <c r="CZ8">
        <v>7000</v>
      </c>
      <c r="DA8">
        <v>7000</v>
      </c>
      <c r="DB8">
        <v>7000</v>
      </c>
      <c r="DC8">
        <v>7000</v>
      </c>
      <c r="DD8">
        <v>7000</v>
      </c>
      <c r="DE8">
        <v>7000</v>
      </c>
      <c r="DF8">
        <v>7000</v>
      </c>
      <c r="DG8">
        <v>7000</v>
      </c>
      <c r="DH8">
        <v>7000</v>
      </c>
      <c r="DI8">
        <v>7000</v>
      </c>
      <c r="DJ8">
        <v>7000</v>
      </c>
      <c r="DK8">
        <v>7000</v>
      </c>
      <c r="DL8">
        <v>7000</v>
      </c>
      <c r="DM8">
        <v>7000</v>
      </c>
      <c r="DN8">
        <v>7000</v>
      </c>
      <c r="DO8">
        <v>7000</v>
      </c>
      <c r="DP8">
        <v>7000</v>
      </c>
      <c r="DQ8">
        <v>7000</v>
      </c>
      <c r="DR8">
        <v>7000</v>
      </c>
      <c r="DS8">
        <v>7000</v>
      </c>
      <c r="DT8">
        <v>7000</v>
      </c>
      <c r="DU8">
        <v>7000</v>
      </c>
      <c r="DV8">
        <v>7000</v>
      </c>
    </row>
    <row r="9" spans="1:131" x14ac:dyDescent="0.25">
      <c r="A9" t="s">
        <v>202</v>
      </c>
      <c r="B9">
        <v>3000</v>
      </c>
      <c r="C9">
        <v>2000</v>
      </c>
      <c r="D9">
        <v>3000</v>
      </c>
      <c r="E9">
        <v>1000</v>
      </c>
      <c r="F9">
        <v>1000</v>
      </c>
      <c r="G9">
        <v>3000</v>
      </c>
      <c r="H9">
        <v>0</v>
      </c>
      <c r="I9">
        <v>3000</v>
      </c>
      <c r="J9">
        <v>1000</v>
      </c>
      <c r="K9">
        <v>0</v>
      </c>
      <c r="L9">
        <v>2000</v>
      </c>
      <c r="M9">
        <v>3000</v>
      </c>
      <c r="N9">
        <v>2000</v>
      </c>
      <c r="O9">
        <v>3000</v>
      </c>
      <c r="P9">
        <v>1000</v>
      </c>
      <c r="Q9">
        <v>3000</v>
      </c>
      <c r="R9">
        <v>1000</v>
      </c>
      <c r="S9">
        <v>0</v>
      </c>
      <c r="T9">
        <v>2000</v>
      </c>
      <c r="U9">
        <v>2000</v>
      </c>
      <c r="V9">
        <v>3000</v>
      </c>
      <c r="W9">
        <v>2000</v>
      </c>
      <c r="X9">
        <v>2000</v>
      </c>
      <c r="Y9">
        <v>1000</v>
      </c>
      <c r="Z9">
        <v>3000</v>
      </c>
      <c r="AA9">
        <v>1000</v>
      </c>
      <c r="AB9">
        <v>3000</v>
      </c>
      <c r="AC9">
        <v>1000</v>
      </c>
      <c r="AD9">
        <v>1000</v>
      </c>
      <c r="AE9">
        <v>3000</v>
      </c>
      <c r="AF9">
        <v>2000</v>
      </c>
      <c r="AG9">
        <v>2000</v>
      </c>
      <c r="AH9">
        <v>2000</v>
      </c>
      <c r="AI9">
        <v>1000</v>
      </c>
      <c r="AJ9">
        <v>1000</v>
      </c>
      <c r="AK9">
        <v>2000</v>
      </c>
      <c r="AL9">
        <v>2000</v>
      </c>
      <c r="AM9">
        <v>3000</v>
      </c>
      <c r="AN9">
        <v>3000</v>
      </c>
      <c r="AO9">
        <v>3000</v>
      </c>
      <c r="AP9">
        <v>3000</v>
      </c>
      <c r="AQ9">
        <v>3000</v>
      </c>
      <c r="AR9">
        <v>3000</v>
      </c>
      <c r="AS9">
        <v>3000</v>
      </c>
      <c r="AT9">
        <v>2000</v>
      </c>
      <c r="AU9">
        <v>1000</v>
      </c>
      <c r="AV9">
        <v>1000</v>
      </c>
      <c r="AW9">
        <v>0</v>
      </c>
      <c r="AX9">
        <v>2000</v>
      </c>
      <c r="AY9">
        <v>0</v>
      </c>
      <c r="AZ9">
        <v>1000</v>
      </c>
      <c r="BA9">
        <v>2000</v>
      </c>
      <c r="BB9">
        <v>2000</v>
      </c>
      <c r="BC9">
        <v>2000</v>
      </c>
      <c r="BD9">
        <v>2000</v>
      </c>
      <c r="BE9">
        <v>3000</v>
      </c>
      <c r="BF9">
        <v>0</v>
      </c>
      <c r="BG9">
        <v>1000</v>
      </c>
      <c r="BH9">
        <v>2000</v>
      </c>
      <c r="BI9">
        <v>2000</v>
      </c>
      <c r="BJ9">
        <v>0</v>
      </c>
      <c r="BK9">
        <v>1000</v>
      </c>
      <c r="BL9">
        <v>1000</v>
      </c>
      <c r="BM9">
        <v>0</v>
      </c>
      <c r="BN9">
        <v>3000</v>
      </c>
      <c r="BO9">
        <v>3000</v>
      </c>
      <c r="BP9">
        <v>3000</v>
      </c>
      <c r="BQ9">
        <v>0</v>
      </c>
      <c r="BR9">
        <v>1000</v>
      </c>
      <c r="BS9">
        <v>2000</v>
      </c>
      <c r="BT9">
        <v>1000</v>
      </c>
      <c r="BU9">
        <v>1000</v>
      </c>
      <c r="BV9">
        <v>1000</v>
      </c>
      <c r="BW9">
        <v>2000</v>
      </c>
      <c r="BX9">
        <v>2000</v>
      </c>
      <c r="BY9">
        <v>1000</v>
      </c>
      <c r="BZ9">
        <v>1000</v>
      </c>
      <c r="CA9">
        <v>1000</v>
      </c>
      <c r="CB9">
        <v>3000</v>
      </c>
      <c r="CC9">
        <v>3000</v>
      </c>
      <c r="CD9">
        <v>3000</v>
      </c>
      <c r="CE9">
        <v>1000</v>
      </c>
      <c r="CF9">
        <v>0</v>
      </c>
      <c r="CG9">
        <v>0</v>
      </c>
      <c r="CH9">
        <v>2000</v>
      </c>
      <c r="CI9">
        <v>0</v>
      </c>
      <c r="CJ9">
        <v>1000</v>
      </c>
      <c r="CK9">
        <v>0</v>
      </c>
      <c r="CL9">
        <v>0</v>
      </c>
      <c r="CM9">
        <v>1000</v>
      </c>
      <c r="CN9">
        <v>3000</v>
      </c>
      <c r="CO9">
        <v>1000</v>
      </c>
      <c r="CP9">
        <v>1000</v>
      </c>
      <c r="CR9">
        <v>3000</v>
      </c>
      <c r="CS9">
        <v>3000</v>
      </c>
      <c r="CT9">
        <v>3000</v>
      </c>
      <c r="CU9">
        <v>3000</v>
      </c>
      <c r="CV9">
        <v>3000</v>
      </c>
      <c r="CW9">
        <v>3000</v>
      </c>
      <c r="CX9">
        <v>3000</v>
      </c>
      <c r="CY9">
        <v>3000</v>
      </c>
      <c r="CZ9">
        <v>3000</v>
      </c>
      <c r="DA9">
        <v>3000</v>
      </c>
      <c r="DB9">
        <v>3000</v>
      </c>
      <c r="DC9">
        <v>3000</v>
      </c>
      <c r="DD9">
        <v>3000</v>
      </c>
      <c r="DE9">
        <v>3000</v>
      </c>
      <c r="DF9">
        <v>3000</v>
      </c>
      <c r="DG9">
        <v>3000</v>
      </c>
      <c r="DH9">
        <v>3000</v>
      </c>
      <c r="DI9">
        <v>3000</v>
      </c>
      <c r="DJ9">
        <v>3000</v>
      </c>
      <c r="DK9">
        <v>3000</v>
      </c>
      <c r="DL9">
        <v>3000</v>
      </c>
      <c r="DM9">
        <v>3000</v>
      </c>
      <c r="DN9">
        <v>3000</v>
      </c>
      <c r="DO9">
        <v>3000</v>
      </c>
      <c r="DP9">
        <v>3000</v>
      </c>
      <c r="DQ9">
        <v>3000</v>
      </c>
      <c r="DR9">
        <v>3000</v>
      </c>
      <c r="DS9">
        <v>3000</v>
      </c>
      <c r="DT9">
        <v>3000</v>
      </c>
      <c r="DU9">
        <v>3000</v>
      </c>
      <c r="DV9">
        <v>3000</v>
      </c>
    </row>
    <row r="10" spans="1:131" x14ac:dyDescent="0.25">
      <c r="A10" t="s">
        <v>199</v>
      </c>
      <c r="B10">
        <v>0</v>
      </c>
      <c r="C10">
        <v>0</v>
      </c>
      <c r="D10">
        <v>0</v>
      </c>
      <c r="E10">
        <v>0</v>
      </c>
      <c r="F10">
        <v>0</v>
      </c>
      <c r="G10">
        <v>0</v>
      </c>
      <c r="H10">
        <v>0</v>
      </c>
      <c r="I10">
        <v>0</v>
      </c>
      <c r="J10">
        <v>0</v>
      </c>
      <c r="K10">
        <v>0</v>
      </c>
      <c r="L10">
        <v>0</v>
      </c>
      <c r="M10">
        <v>0</v>
      </c>
      <c r="N10">
        <v>0</v>
      </c>
      <c r="O10">
        <v>0</v>
      </c>
      <c r="P10">
        <v>0</v>
      </c>
      <c r="Q10">
        <v>0</v>
      </c>
      <c r="R10">
        <v>0</v>
      </c>
      <c r="S10">
        <v>0</v>
      </c>
      <c r="T10">
        <v>0</v>
      </c>
      <c r="U10">
        <v>0</v>
      </c>
      <c r="V10">
        <v>0</v>
      </c>
      <c r="W10">
        <v>0</v>
      </c>
      <c r="X10">
        <v>0</v>
      </c>
      <c r="Y10">
        <v>0</v>
      </c>
      <c r="Z10">
        <v>0</v>
      </c>
      <c r="AA10">
        <v>0</v>
      </c>
      <c r="AB10">
        <v>0</v>
      </c>
      <c r="AC10">
        <v>0</v>
      </c>
      <c r="AD10">
        <v>0</v>
      </c>
      <c r="AE10">
        <v>0</v>
      </c>
      <c r="AF10">
        <v>0</v>
      </c>
      <c r="AG10">
        <v>0</v>
      </c>
      <c r="AH10">
        <v>0</v>
      </c>
      <c r="AI10">
        <v>0</v>
      </c>
      <c r="AJ10">
        <v>0</v>
      </c>
      <c r="AK10">
        <v>0</v>
      </c>
      <c r="AL10">
        <v>0</v>
      </c>
      <c r="AM10">
        <v>0</v>
      </c>
      <c r="AN10">
        <v>0</v>
      </c>
      <c r="AO10">
        <v>0</v>
      </c>
      <c r="AP10">
        <v>0</v>
      </c>
      <c r="AQ10">
        <v>0</v>
      </c>
      <c r="AR10">
        <v>0</v>
      </c>
      <c r="AS10">
        <v>0</v>
      </c>
      <c r="AT10">
        <v>0</v>
      </c>
      <c r="AU10">
        <v>0</v>
      </c>
      <c r="AV10">
        <v>0</v>
      </c>
      <c r="AW10">
        <v>0</v>
      </c>
      <c r="AX10">
        <v>0</v>
      </c>
      <c r="AY10">
        <v>0</v>
      </c>
      <c r="AZ10">
        <v>0</v>
      </c>
      <c r="BA10">
        <v>0</v>
      </c>
      <c r="BB10">
        <v>0</v>
      </c>
      <c r="BC10">
        <v>0</v>
      </c>
      <c r="BD10">
        <v>0</v>
      </c>
      <c r="BE10">
        <v>0</v>
      </c>
      <c r="BF10">
        <v>0</v>
      </c>
      <c r="BG10">
        <v>0</v>
      </c>
      <c r="BH10">
        <v>0</v>
      </c>
      <c r="BI10">
        <v>0</v>
      </c>
      <c r="BJ10">
        <v>0</v>
      </c>
      <c r="BK10">
        <v>0</v>
      </c>
      <c r="BL10">
        <v>0</v>
      </c>
      <c r="BM10">
        <v>0</v>
      </c>
      <c r="BN10">
        <v>0</v>
      </c>
      <c r="BO10">
        <v>0</v>
      </c>
      <c r="BP10">
        <v>0</v>
      </c>
      <c r="BQ10">
        <v>0</v>
      </c>
      <c r="BR10">
        <v>0</v>
      </c>
      <c r="BS10">
        <v>0</v>
      </c>
      <c r="BT10">
        <v>0</v>
      </c>
      <c r="BU10">
        <v>0</v>
      </c>
      <c r="BV10">
        <v>0</v>
      </c>
      <c r="BW10">
        <v>0</v>
      </c>
      <c r="BX10">
        <v>0</v>
      </c>
      <c r="BY10">
        <v>0</v>
      </c>
      <c r="BZ10">
        <v>0</v>
      </c>
      <c r="CA10">
        <v>0</v>
      </c>
      <c r="CB10">
        <v>0</v>
      </c>
      <c r="CC10">
        <v>0</v>
      </c>
      <c r="CD10">
        <v>0</v>
      </c>
      <c r="CE10">
        <v>0</v>
      </c>
      <c r="CF10">
        <v>0</v>
      </c>
      <c r="CG10">
        <v>0</v>
      </c>
      <c r="CH10">
        <v>0</v>
      </c>
      <c r="CI10">
        <v>0</v>
      </c>
      <c r="CJ10">
        <v>0</v>
      </c>
      <c r="CK10">
        <v>0</v>
      </c>
      <c r="CL10">
        <v>0</v>
      </c>
      <c r="CM10">
        <v>0</v>
      </c>
      <c r="CN10">
        <v>0</v>
      </c>
      <c r="CO10">
        <v>0</v>
      </c>
      <c r="CP10">
        <v>0</v>
      </c>
      <c r="CR10">
        <v>0</v>
      </c>
      <c r="CS10">
        <v>0</v>
      </c>
      <c r="CT10">
        <v>0</v>
      </c>
      <c r="CU10">
        <v>0</v>
      </c>
      <c r="CV10">
        <v>0</v>
      </c>
      <c r="CW10">
        <v>0</v>
      </c>
      <c r="CX10">
        <v>0</v>
      </c>
      <c r="CY10">
        <v>0</v>
      </c>
      <c r="CZ10">
        <v>0</v>
      </c>
      <c r="DA10">
        <v>0</v>
      </c>
      <c r="DB10">
        <v>0</v>
      </c>
      <c r="DC10">
        <v>0</v>
      </c>
      <c r="DD10">
        <v>0</v>
      </c>
      <c r="DE10">
        <v>0</v>
      </c>
      <c r="DF10">
        <v>0</v>
      </c>
      <c r="DG10">
        <v>0</v>
      </c>
      <c r="DH10">
        <v>0</v>
      </c>
      <c r="DI10">
        <v>0</v>
      </c>
      <c r="DJ10">
        <v>0</v>
      </c>
      <c r="DK10">
        <v>0</v>
      </c>
      <c r="DL10">
        <v>0</v>
      </c>
      <c r="DM10">
        <v>0</v>
      </c>
      <c r="DN10">
        <v>0</v>
      </c>
      <c r="DO10">
        <v>0</v>
      </c>
      <c r="DP10">
        <v>0</v>
      </c>
      <c r="DQ10">
        <v>0</v>
      </c>
      <c r="DR10">
        <v>0</v>
      </c>
      <c r="DS10">
        <v>0</v>
      </c>
      <c r="DT10">
        <v>0</v>
      </c>
      <c r="DU10">
        <v>0</v>
      </c>
      <c r="DV10">
        <v>0</v>
      </c>
    </row>
    <row r="11" spans="1:131" x14ac:dyDescent="0.25">
      <c r="A11" t="s">
        <v>200</v>
      </c>
      <c r="B11">
        <v>6</v>
      </c>
      <c r="C11">
        <v>11</v>
      </c>
      <c r="D11">
        <v>16</v>
      </c>
      <c r="E11">
        <v>6</v>
      </c>
      <c r="F11">
        <v>8</v>
      </c>
      <c r="G11">
        <v>5</v>
      </c>
      <c r="H11">
        <v>11</v>
      </c>
      <c r="I11">
        <v>8</v>
      </c>
      <c r="J11">
        <v>9</v>
      </c>
      <c r="K11">
        <v>5</v>
      </c>
      <c r="L11">
        <v>2</v>
      </c>
      <c r="M11">
        <v>13</v>
      </c>
      <c r="N11">
        <v>12</v>
      </c>
      <c r="O11">
        <v>6</v>
      </c>
      <c r="P11">
        <v>5</v>
      </c>
      <c r="Q11">
        <v>11</v>
      </c>
      <c r="R11">
        <v>7</v>
      </c>
      <c r="S11">
        <v>9</v>
      </c>
      <c r="T11">
        <v>4</v>
      </c>
      <c r="U11">
        <v>11</v>
      </c>
      <c r="V11">
        <v>9</v>
      </c>
      <c r="W11">
        <v>12</v>
      </c>
      <c r="X11">
        <v>7</v>
      </c>
      <c r="Y11">
        <v>11</v>
      </c>
      <c r="Z11">
        <v>10</v>
      </c>
      <c r="AA11">
        <v>10</v>
      </c>
      <c r="AB11">
        <v>14</v>
      </c>
      <c r="AC11">
        <v>7</v>
      </c>
      <c r="AD11">
        <v>9</v>
      </c>
      <c r="AE11">
        <v>7</v>
      </c>
      <c r="AF11">
        <v>6</v>
      </c>
      <c r="AG11">
        <v>11</v>
      </c>
      <c r="AH11">
        <v>2</v>
      </c>
      <c r="AI11">
        <v>6</v>
      </c>
      <c r="AJ11">
        <v>10</v>
      </c>
      <c r="AK11">
        <v>15</v>
      </c>
      <c r="AL11">
        <v>8</v>
      </c>
      <c r="AM11">
        <v>7</v>
      </c>
      <c r="AN11">
        <v>6</v>
      </c>
      <c r="AO11">
        <v>8</v>
      </c>
      <c r="AP11">
        <v>13</v>
      </c>
      <c r="AQ11">
        <v>4</v>
      </c>
      <c r="AR11">
        <v>8</v>
      </c>
      <c r="AS11">
        <v>13</v>
      </c>
      <c r="AT11">
        <v>3</v>
      </c>
      <c r="AU11">
        <v>7</v>
      </c>
      <c r="AV11">
        <v>13</v>
      </c>
      <c r="AW11">
        <v>8</v>
      </c>
      <c r="AX11">
        <v>16</v>
      </c>
      <c r="AY11">
        <v>10</v>
      </c>
      <c r="AZ11">
        <v>7</v>
      </c>
      <c r="BA11">
        <v>14</v>
      </c>
      <c r="BB11">
        <v>2</v>
      </c>
      <c r="BC11">
        <v>3</v>
      </c>
      <c r="BD11">
        <v>9</v>
      </c>
      <c r="BE11">
        <v>4</v>
      </c>
      <c r="BF11">
        <v>4</v>
      </c>
      <c r="BG11">
        <v>7</v>
      </c>
      <c r="BH11">
        <v>7</v>
      </c>
      <c r="BI11">
        <v>12</v>
      </c>
      <c r="BJ11">
        <v>10</v>
      </c>
      <c r="BK11">
        <v>10</v>
      </c>
      <c r="BL11">
        <v>5</v>
      </c>
      <c r="BM11">
        <v>10</v>
      </c>
      <c r="BN11">
        <v>5</v>
      </c>
      <c r="BO11">
        <v>11</v>
      </c>
      <c r="BP11">
        <v>19</v>
      </c>
      <c r="BQ11">
        <v>9</v>
      </c>
      <c r="BR11">
        <v>4</v>
      </c>
      <c r="BS11">
        <v>6</v>
      </c>
      <c r="BT11">
        <v>5</v>
      </c>
      <c r="BU11">
        <v>2</v>
      </c>
      <c r="BV11">
        <v>6</v>
      </c>
      <c r="BW11">
        <v>10</v>
      </c>
      <c r="BX11">
        <v>5</v>
      </c>
      <c r="BY11">
        <v>10</v>
      </c>
      <c r="BZ11">
        <v>7</v>
      </c>
      <c r="CA11">
        <v>9</v>
      </c>
      <c r="CB11">
        <v>14</v>
      </c>
      <c r="CC11">
        <v>19</v>
      </c>
      <c r="CD11">
        <v>7</v>
      </c>
      <c r="CE11">
        <v>11</v>
      </c>
      <c r="CF11">
        <v>9</v>
      </c>
      <c r="CG11">
        <v>8</v>
      </c>
      <c r="CH11">
        <v>8</v>
      </c>
      <c r="CI11">
        <v>8</v>
      </c>
      <c r="CJ11">
        <v>8</v>
      </c>
      <c r="CK11">
        <v>16</v>
      </c>
      <c r="CL11">
        <v>4</v>
      </c>
      <c r="CM11">
        <v>4</v>
      </c>
      <c r="CN11">
        <v>12</v>
      </c>
      <c r="CO11">
        <v>5</v>
      </c>
      <c r="CP11">
        <v>4</v>
      </c>
      <c r="CR11">
        <v>10</v>
      </c>
      <c r="CS11">
        <v>10</v>
      </c>
      <c r="CT11">
        <v>10</v>
      </c>
      <c r="CU11">
        <v>10</v>
      </c>
      <c r="CV11">
        <v>10</v>
      </c>
      <c r="CW11">
        <v>10</v>
      </c>
      <c r="CX11">
        <v>10</v>
      </c>
      <c r="CY11">
        <v>10</v>
      </c>
      <c r="CZ11">
        <v>10</v>
      </c>
      <c r="DA11">
        <v>10</v>
      </c>
      <c r="DB11">
        <v>10</v>
      </c>
      <c r="DC11">
        <v>10</v>
      </c>
      <c r="DD11">
        <v>10</v>
      </c>
      <c r="DE11">
        <v>10</v>
      </c>
      <c r="DF11">
        <v>10</v>
      </c>
      <c r="DG11">
        <v>10</v>
      </c>
      <c r="DH11">
        <v>10</v>
      </c>
      <c r="DI11">
        <v>10</v>
      </c>
      <c r="DJ11">
        <v>10</v>
      </c>
      <c r="DK11">
        <v>10</v>
      </c>
      <c r="DL11">
        <v>10</v>
      </c>
      <c r="DM11">
        <v>10</v>
      </c>
      <c r="DN11">
        <v>10</v>
      </c>
      <c r="DO11">
        <v>10</v>
      </c>
      <c r="DP11">
        <v>10</v>
      </c>
      <c r="DQ11">
        <v>10</v>
      </c>
      <c r="DR11">
        <v>10</v>
      </c>
      <c r="DS11">
        <v>10</v>
      </c>
      <c r="DT11">
        <v>10</v>
      </c>
      <c r="DU11">
        <v>10</v>
      </c>
      <c r="DV11">
        <v>10</v>
      </c>
    </row>
    <row r="13" spans="1:131" s="4" customFormat="1" x14ac:dyDescent="0.25">
      <c r="DX13" s="8"/>
    </row>
    <row r="16" spans="1:131" x14ac:dyDescent="0.25">
      <c r="A16" s="1" t="s">
        <v>178</v>
      </c>
      <c r="DX16" s="6" t="s">
        <v>206</v>
      </c>
      <c r="DZ16" t="s">
        <v>204</v>
      </c>
      <c r="EA16" t="s">
        <v>203</v>
      </c>
    </row>
    <row r="17" spans="1:131" s="5" customFormat="1" x14ac:dyDescent="0.25">
      <c r="DX17" s="10"/>
    </row>
    <row r="18" spans="1:131" x14ac:dyDescent="0.25">
      <c r="A18" t="s">
        <v>155</v>
      </c>
      <c r="B18">
        <v>157.9</v>
      </c>
      <c r="C18">
        <v>145.5</v>
      </c>
      <c r="D18">
        <v>140</v>
      </c>
      <c r="E18">
        <v>299.2</v>
      </c>
      <c r="F18">
        <v>228.2</v>
      </c>
      <c r="G18">
        <v>239.3</v>
      </c>
      <c r="H18">
        <v>98.1</v>
      </c>
      <c r="I18">
        <v>100.6</v>
      </c>
      <c r="J18">
        <v>112.9</v>
      </c>
      <c r="K18">
        <v>241.2</v>
      </c>
      <c r="L18">
        <v>211</v>
      </c>
      <c r="M18">
        <v>253</v>
      </c>
      <c r="N18">
        <v>317</v>
      </c>
      <c r="O18">
        <v>219.9</v>
      </c>
      <c r="P18">
        <v>298.2</v>
      </c>
      <c r="Q18">
        <v>53.1</v>
      </c>
      <c r="R18">
        <v>129.9</v>
      </c>
      <c r="S18">
        <v>114.1</v>
      </c>
      <c r="T18">
        <v>191.1</v>
      </c>
      <c r="U18">
        <v>323.89999999999998</v>
      </c>
      <c r="V18">
        <v>195.8</v>
      </c>
      <c r="W18">
        <v>273.60000000000002</v>
      </c>
      <c r="X18">
        <v>385.5</v>
      </c>
      <c r="Y18">
        <v>285.89999999999998</v>
      </c>
      <c r="Z18">
        <v>58.2</v>
      </c>
      <c r="AA18">
        <v>88.2</v>
      </c>
      <c r="AB18">
        <v>113.8</v>
      </c>
      <c r="AC18">
        <v>179.1</v>
      </c>
      <c r="AD18">
        <v>234.8</v>
      </c>
      <c r="AE18">
        <v>210.8</v>
      </c>
      <c r="AF18">
        <v>153.69999999999999</v>
      </c>
      <c r="AG18">
        <v>284.3</v>
      </c>
      <c r="AH18">
        <v>375.3</v>
      </c>
      <c r="AI18">
        <v>472</v>
      </c>
      <c r="AJ18">
        <v>323.60000000000002</v>
      </c>
      <c r="AK18">
        <v>695.9</v>
      </c>
      <c r="AL18">
        <v>226.2</v>
      </c>
      <c r="AM18">
        <v>110.1</v>
      </c>
      <c r="AN18">
        <v>267.5</v>
      </c>
      <c r="AO18">
        <v>406.2</v>
      </c>
      <c r="AP18">
        <v>553.79999999999995</v>
      </c>
      <c r="AQ18">
        <v>170.5</v>
      </c>
      <c r="AR18">
        <v>406.2</v>
      </c>
      <c r="AS18">
        <v>553.79999999999995</v>
      </c>
      <c r="AT18">
        <v>357.6</v>
      </c>
      <c r="AU18">
        <v>752</v>
      </c>
      <c r="AV18">
        <v>602.79999999999995</v>
      </c>
      <c r="AW18">
        <v>713.4</v>
      </c>
      <c r="AX18">
        <v>190.3</v>
      </c>
      <c r="AY18">
        <v>197</v>
      </c>
      <c r="AZ18">
        <v>185.6</v>
      </c>
      <c r="BA18">
        <v>196.7</v>
      </c>
      <c r="BB18">
        <v>388.9</v>
      </c>
      <c r="BC18">
        <v>369.4</v>
      </c>
      <c r="BD18">
        <v>264.89999999999998</v>
      </c>
      <c r="BE18">
        <v>889.9</v>
      </c>
      <c r="BF18">
        <v>260.10000000000002</v>
      </c>
      <c r="BG18">
        <v>287.10000000000002</v>
      </c>
      <c r="BH18">
        <v>509</v>
      </c>
      <c r="BI18">
        <v>274.8</v>
      </c>
      <c r="BJ18">
        <v>128.19999999999999</v>
      </c>
      <c r="BK18">
        <v>224.7</v>
      </c>
      <c r="BL18">
        <v>203.8</v>
      </c>
      <c r="BM18">
        <v>299.89999999999998</v>
      </c>
      <c r="BN18">
        <v>219.9</v>
      </c>
      <c r="BO18">
        <v>161</v>
      </c>
      <c r="BP18">
        <v>232.9</v>
      </c>
      <c r="BQ18">
        <v>474</v>
      </c>
      <c r="BR18">
        <v>232.5</v>
      </c>
      <c r="BS18">
        <v>628.5</v>
      </c>
      <c r="BT18">
        <v>390</v>
      </c>
      <c r="BU18">
        <v>256.39999999999998</v>
      </c>
      <c r="BV18">
        <v>255.2</v>
      </c>
      <c r="BW18">
        <v>139.5</v>
      </c>
      <c r="BX18">
        <v>645.29999999999995</v>
      </c>
      <c r="BY18">
        <v>200.4</v>
      </c>
      <c r="BZ18">
        <v>254.6</v>
      </c>
      <c r="CA18">
        <v>253.9</v>
      </c>
      <c r="CB18">
        <v>29.6</v>
      </c>
      <c r="CC18">
        <v>18.3</v>
      </c>
      <c r="CD18">
        <v>20.7</v>
      </c>
      <c r="CE18">
        <v>0</v>
      </c>
      <c r="CF18">
        <v>0</v>
      </c>
      <c r="CG18">
        <v>0</v>
      </c>
      <c r="CH18">
        <v>246.9</v>
      </c>
      <c r="CI18">
        <v>275.2</v>
      </c>
      <c r="CJ18">
        <v>584.4</v>
      </c>
      <c r="CK18">
        <v>312.60000000000002</v>
      </c>
      <c r="CL18">
        <v>155.1</v>
      </c>
      <c r="CM18">
        <v>258.5</v>
      </c>
      <c r="CN18">
        <v>31.7</v>
      </c>
      <c r="CO18">
        <v>22.9</v>
      </c>
      <c r="CP18">
        <v>13.9</v>
      </c>
      <c r="CR18">
        <v>100.1</v>
      </c>
      <c r="CS18">
        <v>243.4</v>
      </c>
      <c r="CT18">
        <v>36.200000000000003</v>
      </c>
      <c r="CU18">
        <v>218.2</v>
      </c>
      <c r="CV18">
        <v>153.5</v>
      </c>
      <c r="CW18">
        <v>43.4</v>
      </c>
      <c r="CX18">
        <v>113.7</v>
      </c>
      <c r="CY18">
        <v>383.8</v>
      </c>
      <c r="CZ18">
        <v>26.1</v>
      </c>
      <c r="DA18">
        <v>104</v>
      </c>
      <c r="DB18">
        <v>412.7</v>
      </c>
      <c r="DC18">
        <v>820.3</v>
      </c>
      <c r="DD18">
        <v>261.2</v>
      </c>
      <c r="DE18">
        <v>523.1</v>
      </c>
      <c r="DF18">
        <v>432.3</v>
      </c>
      <c r="DG18">
        <v>616.9</v>
      </c>
      <c r="DH18">
        <v>262.7</v>
      </c>
      <c r="DI18">
        <v>348.6</v>
      </c>
      <c r="DJ18">
        <v>629.1</v>
      </c>
      <c r="DK18">
        <v>310.39999999999998</v>
      </c>
      <c r="DL18">
        <v>148</v>
      </c>
      <c r="DM18">
        <v>157.80000000000001</v>
      </c>
      <c r="DN18">
        <v>306.89999999999998</v>
      </c>
      <c r="DO18">
        <v>584</v>
      </c>
      <c r="DP18">
        <v>320.89999999999998</v>
      </c>
      <c r="DQ18">
        <v>336.1</v>
      </c>
      <c r="DR18">
        <v>2.4</v>
      </c>
      <c r="DS18">
        <v>0</v>
      </c>
      <c r="DT18">
        <v>283.5</v>
      </c>
      <c r="DU18">
        <v>295.39999999999998</v>
      </c>
      <c r="DV18">
        <v>0</v>
      </c>
      <c r="DX18" s="7">
        <f>AVERAGE(B18:DV18)</f>
        <v>265.9967741935485</v>
      </c>
      <c r="DZ18" s="11">
        <f>($DX$23/DX18)*100</f>
        <v>32.609539286190703</v>
      </c>
      <c r="EA18" s="13">
        <v>32.609539286190703</v>
      </c>
    </row>
    <row r="19" spans="1:131" x14ac:dyDescent="0.25">
      <c r="A19" t="s">
        <v>156</v>
      </c>
      <c r="B19">
        <v>90.5</v>
      </c>
      <c r="C19">
        <v>100.3</v>
      </c>
      <c r="D19">
        <v>105.3</v>
      </c>
      <c r="E19">
        <v>261.39999999999998</v>
      </c>
      <c r="F19">
        <v>156.19999999999999</v>
      </c>
      <c r="G19">
        <v>211.9</v>
      </c>
      <c r="H19">
        <v>37.200000000000003</v>
      </c>
      <c r="I19">
        <v>45.3</v>
      </c>
      <c r="J19">
        <v>58.7</v>
      </c>
      <c r="K19">
        <v>155.80000000000001</v>
      </c>
      <c r="L19">
        <v>142.80000000000001</v>
      </c>
      <c r="M19">
        <v>137.30000000000001</v>
      </c>
      <c r="N19">
        <v>236.6</v>
      </c>
      <c r="O19">
        <v>128.19999999999999</v>
      </c>
      <c r="P19">
        <v>192.4</v>
      </c>
      <c r="Q19">
        <v>23.1</v>
      </c>
      <c r="R19">
        <v>45.6</v>
      </c>
      <c r="S19">
        <v>41.1</v>
      </c>
      <c r="T19">
        <v>131.6</v>
      </c>
      <c r="U19">
        <v>285.89999999999998</v>
      </c>
      <c r="V19">
        <v>150.6</v>
      </c>
      <c r="W19">
        <v>178.3</v>
      </c>
      <c r="X19">
        <v>311.89999999999998</v>
      </c>
      <c r="Y19">
        <v>208.5</v>
      </c>
      <c r="Z19">
        <v>12</v>
      </c>
      <c r="AA19">
        <v>14.1</v>
      </c>
      <c r="AB19">
        <v>22.7</v>
      </c>
      <c r="AC19">
        <v>136.80000000000001</v>
      </c>
      <c r="AD19">
        <v>167</v>
      </c>
      <c r="AE19">
        <v>157.5</v>
      </c>
      <c r="AF19">
        <v>110</v>
      </c>
      <c r="AG19">
        <v>236</v>
      </c>
      <c r="AH19">
        <v>312.5</v>
      </c>
      <c r="AI19">
        <v>419.9</v>
      </c>
      <c r="AJ19">
        <v>271.2</v>
      </c>
      <c r="AK19">
        <v>638.79999999999995</v>
      </c>
      <c r="AL19">
        <v>201</v>
      </c>
      <c r="AM19">
        <v>141.80000000000001</v>
      </c>
      <c r="AN19">
        <v>250.2</v>
      </c>
      <c r="AO19">
        <v>346.7</v>
      </c>
      <c r="AP19">
        <v>492.7</v>
      </c>
      <c r="AQ19">
        <v>160.4</v>
      </c>
      <c r="AR19">
        <v>346.7</v>
      </c>
      <c r="AS19">
        <v>492.7</v>
      </c>
      <c r="AT19">
        <v>336.4</v>
      </c>
      <c r="AU19">
        <v>646.1</v>
      </c>
      <c r="AV19">
        <v>505.6</v>
      </c>
      <c r="AW19">
        <v>583.5</v>
      </c>
      <c r="AX19">
        <v>133.4</v>
      </c>
      <c r="AY19">
        <v>115.8</v>
      </c>
      <c r="AZ19">
        <v>114.9</v>
      </c>
      <c r="BA19">
        <v>141.30000000000001</v>
      </c>
      <c r="BB19">
        <v>310.5</v>
      </c>
      <c r="BC19">
        <v>259.89999999999998</v>
      </c>
      <c r="BD19">
        <v>215.7</v>
      </c>
      <c r="BE19">
        <v>794.3</v>
      </c>
      <c r="BF19">
        <v>217.4</v>
      </c>
      <c r="BG19">
        <v>223.6</v>
      </c>
      <c r="BH19">
        <v>422.8</v>
      </c>
      <c r="BI19">
        <v>189.8</v>
      </c>
      <c r="BJ19">
        <v>78.7</v>
      </c>
      <c r="BK19">
        <v>142</v>
      </c>
      <c r="BL19">
        <v>159.69999999999999</v>
      </c>
      <c r="BM19">
        <v>265.89999999999998</v>
      </c>
      <c r="BN19">
        <v>197.3</v>
      </c>
      <c r="BO19">
        <v>154.19999999999999</v>
      </c>
      <c r="BP19">
        <v>152.6</v>
      </c>
      <c r="BQ19">
        <v>352</v>
      </c>
      <c r="BR19">
        <v>155.5</v>
      </c>
      <c r="BS19">
        <v>537.29999999999995</v>
      </c>
      <c r="BT19">
        <v>321.5</v>
      </c>
      <c r="BU19">
        <v>215</v>
      </c>
      <c r="BV19">
        <v>225.6</v>
      </c>
      <c r="BW19">
        <v>113</v>
      </c>
      <c r="BX19">
        <v>598.1</v>
      </c>
      <c r="BY19">
        <v>155.1</v>
      </c>
      <c r="BZ19">
        <v>182.4</v>
      </c>
      <c r="CA19">
        <v>190.4</v>
      </c>
      <c r="CB19">
        <v>24.1</v>
      </c>
      <c r="CC19">
        <v>15.9</v>
      </c>
      <c r="CD19">
        <v>29.7</v>
      </c>
      <c r="CE19">
        <v>0</v>
      </c>
      <c r="CF19">
        <v>0</v>
      </c>
      <c r="CG19">
        <v>0</v>
      </c>
      <c r="CH19">
        <v>192.6</v>
      </c>
      <c r="CI19">
        <v>216.6</v>
      </c>
      <c r="CJ19">
        <v>485</v>
      </c>
      <c r="CK19">
        <v>202.6</v>
      </c>
      <c r="CL19">
        <v>119.2</v>
      </c>
      <c r="CM19">
        <v>163.1</v>
      </c>
      <c r="CN19">
        <v>2</v>
      </c>
      <c r="CO19">
        <v>8</v>
      </c>
      <c r="CP19">
        <v>2.2999999999999998</v>
      </c>
      <c r="CR19">
        <v>64.599999999999994</v>
      </c>
      <c r="CS19">
        <v>189.3</v>
      </c>
      <c r="CT19">
        <v>10.5</v>
      </c>
      <c r="CU19">
        <v>131.4</v>
      </c>
      <c r="CV19">
        <v>93</v>
      </c>
      <c r="CW19">
        <v>6.4</v>
      </c>
      <c r="CX19">
        <v>86.3</v>
      </c>
      <c r="CY19">
        <v>296.7</v>
      </c>
      <c r="CZ19">
        <v>0.6</v>
      </c>
      <c r="DA19">
        <v>57.9</v>
      </c>
      <c r="DB19">
        <v>341</v>
      </c>
      <c r="DC19">
        <v>737.7</v>
      </c>
      <c r="DD19">
        <v>245.2</v>
      </c>
      <c r="DE19">
        <v>457.6</v>
      </c>
      <c r="DF19">
        <v>403.6</v>
      </c>
      <c r="DG19">
        <v>500</v>
      </c>
      <c r="DH19">
        <v>195.2</v>
      </c>
      <c r="DI19">
        <v>259.39999999999998</v>
      </c>
      <c r="DJ19">
        <v>515</v>
      </c>
      <c r="DK19">
        <v>227.1</v>
      </c>
      <c r="DL19">
        <v>97.8</v>
      </c>
      <c r="DM19">
        <v>148.4</v>
      </c>
      <c r="DN19">
        <v>234.5</v>
      </c>
      <c r="DO19">
        <v>502.6</v>
      </c>
      <c r="DP19">
        <v>257.39999999999998</v>
      </c>
      <c r="DQ19">
        <v>267.2</v>
      </c>
      <c r="DR19">
        <v>0</v>
      </c>
      <c r="DS19">
        <v>0</v>
      </c>
      <c r="DT19">
        <v>220.2</v>
      </c>
      <c r="DU19">
        <v>203.8</v>
      </c>
      <c r="DV19">
        <v>0</v>
      </c>
      <c r="DX19" s="7">
        <f t="shared" ref="DX19:DX82" si="0">AVERAGE(B19:DV19)</f>
        <v>209.5645161290322</v>
      </c>
      <c r="DZ19" s="11">
        <f t="shared" ref="DZ19:DZ23" si="1">($DX$23/DX19)*100</f>
        <v>41.390748864773357</v>
      </c>
      <c r="EA19" s="13">
        <v>41.390748864773357</v>
      </c>
    </row>
    <row r="20" spans="1:131" x14ac:dyDescent="0.25">
      <c r="A20" t="s">
        <v>157</v>
      </c>
      <c r="B20">
        <v>8.9</v>
      </c>
      <c r="C20">
        <v>24.7</v>
      </c>
      <c r="D20">
        <v>12.9</v>
      </c>
      <c r="E20">
        <v>144.30000000000001</v>
      </c>
      <c r="F20">
        <v>95.2</v>
      </c>
      <c r="G20">
        <v>104.3</v>
      </c>
      <c r="H20">
        <v>1.4</v>
      </c>
      <c r="I20">
        <v>5</v>
      </c>
      <c r="J20">
        <v>5.2</v>
      </c>
      <c r="K20">
        <v>104.6</v>
      </c>
      <c r="L20">
        <v>105.2</v>
      </c>
      <c r="M20">
        <v>92.9</v>
      </c>
      <c r="N20">
        <v>134.30000000000001</v>
      </c>
      <c r="O20">
        <v>73.400000000000006</v>
      </c>
      <c r="P20">
        <v>101.5</v>
      </c>
      <c r="Q20">
        <v>1.6</v>
      </c>
      <c r="R20">
        <v>12.2</v>
      </c>
      <c r="S20">
        <v>12.8</v>
      </c>
      <c r="T20">
        <v>60.6</v>
      </c>
      <c r="U20">
        <v>186.3</v>
      </c>
      <c r="V20">
        <v>58.9</v>
      </c>
      <c r="W20">
        <v>113.4</v>
      </c>
      <c r="X20">
        <v>166.5</v>
      </c>
      <c r="Y20">
        <v>90.8</v>
      </c>
      <c r="Z20">
        <v>0</v>
      </c>
      <c r="AA20">
        <v>0.4</v>
      </c>
      <c r="AB20">
        <v>1.8</v>
      </c>
      <c r="AC20">
        <v>83</v>
      </c>
      <c r="AD20">
        <v>112.6</v>
      </c>
      <c r="AE20">
        <v>99.3</v>
      </c>
      <c r="AF20">
        <v>48.5</v>
      </c>
      <c r="AG20">
        <v>155</v>
      </c>
      <c r="AH20">
        <v>217.5</v>
      </c>
      <c r="AI20">
        <v>320.7</v>
      </c>
      <c r="AJ20">
        <v>127.4</v>
      </c>
      <c r="AK20">
        <v>470.6</v>
      </c>
      <c r="AL20">
        <v>76.7</v>
      </c>
      <c r="AM20">
        <v>32.299999999999997</v>
      </c>
      <c r="AN20">
        <v>94.5</v>
      </c>
      <c r="AO20">
        <v>194.3</v>
      </c>
      <c r="AP20">
        <v>337.6</v>
      </c>
      <c r="AQ20">
        <v>38.9</v>
      </c>
      <c r="AR20">
        <v>194.3</v>
      </c>
      <c r="AS20">
        <v>337.6</v>
      </c>
      <c r="AT20">
        <v>221.3</v>
      </c>
      <c r="AU20">
        <v>567.5</v>
      </c>
      <c r="AV20">
        <v>332.7</v>
      </c>
      <c r="AW20">
        <v>501.9</v>
      </c>
      <c r="AX20">
        <v>47.9</v>
      </c>
      <c r="AY20">
        <v>27.3</v>
      </c>
      <c r="AZ20">
        <v>24.5</v>
      </c>
      <c r="BA20">
        <v>53.2</v>
      </c>
      <c r="BB20">
        <v>180.2</v>
      </c>
      <c r="BC20">
        <v>132.5</v>
      </c>
      <c r="BD20">
        <v>145.69999999999999</v>
      </c>
      <c r="BE20">
        <v>747</v>
      </c>
      <c r="BF20">
        <v>118.4</v>
      </c>
      <c r="BG20">
        <v>117.8</v>
      </c>
      <c r="BH20">
        <v>358.5</v>
      </c>
      <c r="BI20">
        <v>93.3</v>
      </c>
      <c r="BJ20">
        <v>23</v>
      </c>
      <c r="BK20">
        <v>75.099999999999994</v>
      </c>
      <c r="BL20">
        <v>83</v>
      </c>
      <c r="BM20">
        <v>158.30000000000001</v>
      </c>
      <c r="BN20">
        <v>104.5</v>
      </c>
      <c r="BO20">
        <v>49.5</v>
      </c>
      <c r="BP20">
        <v>41.9</v>
      </c>
      <c r="BQ20">
        <v>307.39999999999998</v>
      </c>
      <c r="BR20">
        <v>116.7</v>
      </c>
      <c r="BS20">
        <v>461.1</v>
      </c>
      <c r="BT20">
        <v>211</v>
      </c>
      <c r="BU20">
        <v>139.5</v>
      </c>
      <c r="BV20">
        <v>190.4</v>
      </c>
      <c r="BW20">
        <v>46.7</v>
      </c>
      <c r="BX20">
        <v>543.79999999999995</v>
      </c>
      <c r="BY20">
        <v>94</v>
      </c>
      <c r="BZ20">
        <v>123.1</v>
      </c>
      <c r="CA20">
        <v>117.7</v>
      </c>
      <c r="CB20">
        <v>0</v>
      </c>
      <c r="CC20">
        <v>0</v>
      </c>
      <c r="CD20">
        <v>0</v>
      </c>
      <c r="CE20">
        <v>0</v>
      </c>
      <c r="CF20">
        <v>0</v>
      </c>
      <c r="CG20">
        <v>0</v>
      </c>
      <c r="CH20">
        <v>106.4</v>
      </c>
      <c r="CI20">
        <v>130.80000000000001</v>
      </c>
      <c r="CJ20">
        <v>422.1</v>
      </c>
      <c r="CK20">
        <v>99.4</v>
      </c>
      <c r="CL20">
        <v>59.9</v>
      </c>
      <c r="CM20">
        <v>87.5</v>
      </c>
      <c r="CN20">
        <v>0</v>
      </c>
      <c r="CO20">
        <v>0</v>
      </c>
      <c r="CP20">
        <v>0</v>
      </c>
      <c r="CR20">
        <v>0.2</v>
      </c>
      <c r="CS20">
        <v>109.7</v>
      </c>
      <c r="CT20">
        <v>0</v>
      </c>
      <c r="CU20">
        <v>73.2</v>
      </c>
      <c r="CV20">
        <v>20.3</v>
      </c>
      <c r="CW20">
        <v>0</v>
      </c>
      <c r="CX20">
        <v>9.5</v>
      </c>
      <c r="CY20">
        <v>212.6</v>
      </c>
      <c r="CZ20">
        <v>0</v>
      </c>
      <c r="DA20">
        <v>11.7</v>
      </c>
      <c r="DB20">
        <v>278.7</v>
      </c>
      <c r="DC20">
        <v>655.4</v>
      </c>
      <c r="DD20">
        <v>124.8</v>
      </c>
      <c r="DE20">
        <v>365.3</v>
      </c>
      <c r="DF20">
        <v>301.89999999999998</v>
      </c>
      <c r="DG20">
        <v>432.4</v>
      </c>
      <c r="DH20">
        <v>80.599999999999994</v>
      </c>
      <c r="DI20">
        <v>167.9</v>
      </c>
      <c r="DJ20">
        <v>445.4</v>
      </c>
      <c r="DK20">
        <v>138.80000000000001</v>
      </c>
      <c r="DL20">
        <v>31.3</v>
      </c>
      <c r="DM20">
        <v>46.5</v>
      </c>
      <c r="DN20">
        <v>151.6</v>
      </c>
      <c r="DO20">
        <v>440.1</v>
      </c>
      <c r="DP20">
        <v>181</v>
      </c>
      <c r="DQ20">
        <v>197.5</v>
      </c>
      <c r="DR20">
        <v>0</v>
      </c>
      <c r="DS20">
        <v>0</v>
      </c>
      <c r="DT20">
        <v>145.30000000000001</v>
      </c>
      <c r="DU20">
        <v>128.6</v>
      </c>
      <c r="DV20">
        <v>0</v>
      </c>
      <c r="DX20" s="7">
        <f t="shared" si="0"/>
        <v>136.07016129032252</v>
      </c>
      <c r="DZ20" s="11">
        <f t="shared" si="1"/>
        <v>63.7467625217067</v>
      </c>
      <c r="EA20" s="13">
        <v>63.7467625217067</v>
      </c>
    </row>
    <row r="21" spans="1:131" x14ac:dyDescent="0.25">
      <c r="A21" t="s">
        <v>158</v>
      </c>
      <c r="B21">
        <v>1.7</v>
      </c>
      <c r="C21">
        <v>4</v>
      </c>
      <c r="D21">
        <v>3.4</v>
      </c>
      <c r="E21">
        <v>60.2</v>
      </c>
      <c r="F21">
        <v>70.3</v>
      </c>
      <c r="G21">
        <v>32.1</v>
      </c>
      <c r="H21">
        <v>0.6</v>
      </c>
      <c r="I21">
        <v>1.2</v>
      </c>
      <c r="J21">
        <v>1.7</v>
      </c>
      <c r="K21">
        <v>59</v>
      </c>
      <c r="L21">
        <v>74.599999999999994</v>
      </c>
      <c r="M21">
        <v>59.4</v>
      </c>
      <c r="N21">
        <v>74.3</v>
      </c>
      <c r="O21">
        <v>49.2</v>
      </c>
      <c r="P21">
        <v>70</v>
      </c>
      <c r="Q21">
        <v>1.3</v>
      </c>
      <c r="R21">
        <v>8.1999999999999993</v>
      </c>
      <c r="S21">
        <v>6.6</v>
      </c>
      <c r="T21">
        <v>33.700000000000003</v>
      </c>
      <c r="U21">
        <v>142.69999999999999</v>
      </c>
      <c r="V21">
        <v>25.9</v>
      </c>
      <c r="W21">
        <v>106.3</v>
      </c>
      <c r="X21">
        <v>103.1</v>
      </c>
      <c r="Y21">
        <v>48.6</v>
      </c>
      <c r="Z21">
        <v>0</v>
      </c>
      <c r="AA21">
        <v>0</v>
      </c>
      <c r="AB21">
        <v>0</v>
      </c>
      <c r="AC21">
        <v>39.4</v>
      </c>
      <c r="AD21">
        <v>62.8</v>
      </c>
      <c r="AE21">
        <v>46.6</v>
      </c>
      <c r="AF21">
        <v>20.100000000000001</v>
      </c>
      <c r="AG21">
        <v>80.8</v>
      </c>
      <c r="AH21">
        <v>121.9</v>
      </c>
      <c r="AI21">
        <v>235.7</v>
      </c>
      <c r="AJ21">
        <v>53.5</v>
      </c>
      <c r="AK21">
        <v>320.39999999999998</v>
      </c>
      <c r="AL21">
        <v>23.8</v>
      </c>
      <c r="AM21">
        <v>25.1</v>
      </c>
      <c r="AN21">
        <v>25.8</v>
      </c>
      <c r="AO21">
        <v>131.9</v>
      </c>
      <c r="AP21">
        <v>269</v>
      </c>
      <c r="AQ21">
        <v>14.4</v>
      </c>
      <c r="AR21">
        <v>131.9</v>
      </c>
      <c r="AS21">
        <v>269</v>
      </c>
      <c r="AT21">
        <v>160.30000000000001</v>
      </c>
      <c r="AU21">
        <v>504.5</v>
      </c>
      <c r="AV21">
        <v>205.6</v>
      </c>
      <c r="AW21">
        <v>450.1</v>
      </c>
      <c r="AX21">
        <v>38.9</v>
      </c>
      <c r="AY21">
        <v>16.8</v>
      </c>
      <c r="AZ21">
        <v>15</v>
      </c>
      <c r="BA21">
        <v>41.1</v>
      </c>
      <c r="BB21">
        <v>125.4</v>
      </c>
      <c r="BC21">
        <v>77.099999999999994</v>
      </c>
      <c r="BD21">
        <v>106.3</v>
      </c>
      <c r="BE21">
        <v>709.1</v>
      </c>
      <c r="BF21">
        <v>48.8</v>
      </c>
      <c r="BG21">
        <v>66.3</v>
      </c>
      <c r="BH21">
        <v>331.5</v>
      </c>
      <c r="BI21">
        <v>59.8</v>
      </c>
      <c r="BJ21">
        <v>13.4</v>
      </c>
      <c r="BK21">
        <v>54.1</v>
      </c>
      <c r="BL21">
        <v>66.7</v>
      </c>
      <c r="BM21">
        <v>141.1</v>
      </c>
      <c r="BN21">
        <v>88.6</v>
      </c>
      <c r="BO21">
        <v>34.700000000000003</v>
      </c>
      <c r="BP21">
        <v>19.600000000000001</v>
      </c>
      <c r="BQ21">
        <v>303.3</v>
      </c>
      <c r="BR21">
        <v>112.4</v>
      </c>
      <c r="BS21">
        <v>358.4</v>
      </c>
      <c r="BT21">
        <v>78.400000000000006</v>
      </c>
      <c r="BU21">
        <v>70.7</v>
      </c>
      <c r="BV21">
        <v>159.19999999999999</v>
      </c>
      <c r="BW21">
        <v>32.700000000000003</v>
      </c>
      <c r="BX21">
        <v>485.7</v>
      </c>
      <c r="BY21">
        <v>62.7</v>
      </c>
      <c r="BZ21">
        <v>102.8</v>
      </c>
      <c r="CA21">
        <v>79.900000000000006</v>
      </c>
      <c r="CB21">
        <v>0</v>
      </c>
      <c r="CC21">
        <v>0</v>
      </c>
      <c r="CD21">
        <v>0</v>
      </c>
      <c r="CE21">
        <v>0</v>
      </c>
      <c r="CF21">
        <v>0</v>
      </c>
      <c r="CG21">
        <v>0</v>
      </c>
      <c r="CH21">
        <v>53.5</v>
      </c>
      <c r="CI21">
        <v>65.599999999999994</v>
      </c>
      <c r="CJ21">
        <v>361.9</v>
      </c>
      <c r="CK21">
        <v>35.1</v>
      </c>
      <c r="CL21">
        <v>36.9</v>
      </c>
      <c r="CM21">
        <v>46.9</v>
      </c>
      <c r="CN21">
        <v>0</v>
      </c>
      <c r="CO21">
        <v>0</v>
      </c>
      <c r="CP21">
        <v>0</v>
      </c>
      <c r="CR21">
        <v>0</v>
      </c>
      <c r="CS21">
        <v>62.5</v>
      </c>
      <c r="CT21">
        <v>0</v>
      </c>
      <c r="CU21">
        <v>40</v>
      </c>
      <c r="CV21">
        <v>2.1</v>
      </c>
      <c r="CW21">
        <v>0</v>
      </c>
      <c r="CX21">
        <v>1.1000000000000001</v>
      </c>
      <c r="CY21">
        <v>185.3</v>
      </c>
      <c r="CZ21">
        <v>0</v>
      </c>
      <c r="DA21">
        <v>0</v>
      </c>
      <c r="DB21">
        <v>222.4</v>
      </c>
      <c r="DC21">
        <v>589</v>
      </c>
      <c r="DD21">
        <v>94</v>
      </c>
      <c r="DE21">
        <v>324.39999999999998</v>
      </c>
      <c r="DF21">
        <v>268.39999999999998</v>
      </c>
      <c r="DG21">
        <v>392.7</v>
      </c>
      <c r="DH21">
        <v>66.3</v>
      </c>
      <c r="DI21">
        <v>146.30000000000001</v>
      </c>
      <c r="DJ21">
        <v>405</v>
      </c>
      <c r="DK21">
        <v>115.3</v>
      </c>
      <c r="DL21">
        <v>9.8000000000000007</v>
      </c>
      <c r="DM21">
        <v>32.4</v>
      </c>
      <c r="DN21">
        <v>132.5</v>
      </c>
      <c r="DO21">
        <v>388.6</v>
      </c>
      <c r="DP21">
        <v>146.5</v>
      </c>
      <c r="DQ21">
        <v>156.30000000000001</v>
      </c>
      <c r="DR21">
        <v>0</v>
      </c>
      <c r="DS21">
        <v>0</v>
      </c>
      <c r="DT21">
        <v>104.3</v>
      </c>
      <c r="DU21">
        <v>95</v>
      </c>
      <c r="DV21">
        <v>0</v>
      </c>
      <c r="DX21" s="7">
        <f t="shared" si="0"/>
        <v>102.5104838709677</v>
      </c>
      <c r="DZ21" s="11">
        <f t="shared" si="1"/>
        <v>84.616050285966068</v>
      </c>
      <c r="EA21" s="13">
        <v>84.616050285966068</v>
      </c>
    </row>
    <row r="22" spans="1:131" x14ac:dyDescent="0.25">
      <c r="A22" t="s">
        <v>159</v>
      </c>
      <c r="B22">
        <v>2.8</v>
      </c>
      <c r="C22">
        <v>1.4</v>
      </c>
      <c r="D22">
        <v>3.3</v>
      </c>
      <c r="E22">
        <v>54.8</v>
      </c>
      <c r="F22">
        <v>71.099999999999994</v>
      </c>
      <c r="G22">
        <v>25.5</v>
      </c>
      <c r="H22">
        <v>0.6</v>
      </c>
      <c r="I22">
        <v>1.2</v>
      </c>
      <c r="J22">
        <v>1.8</v>
      </c>
      <c r="K22">
        <v>57.8</v>
      </c>
      <c r="L22">
        <v>72.2</v>
      </c>
      <c r="M22">
        <v>56.8</v>
      </c>
      <c r="N22">
        <v>71.7</v>
      </c>
      <c r="O22">
        <v>47.3</v>
      </c>
      <c r="P22">
        <v>67.8</v>
      </c>
      <c r="Q22">
        <v>1.2</v>
      </c>
      <c r="R22">
        <v>8.4</v>
      </c>
      <c r="S22">
        <v>4.2</v>
      </c>
      <c r="T22">
        <v>29.5</v>
      </c>
      <c r="U22">
        <v>137.1</v>
      </c>
      <c r="V22">
        <v>17.600000000000001</v>
      </c>
      <c r="W22">
        <v>103.1</v>
      </c>
      <c r="X22">
        <v>102.5</v>
      </c>
      <c r="Y22">
        <v>50.6</v>
      </c>
      <c r="Z22">
        <v>0</v>
      </c>
      <c r="AA22">
        <v>0.2</v>
      </c>
      <c r="AB22">
        <v>0.6</v>
      </c>
      <c r="AC22">
        <v>34.200000000000003</v>
      </c>
      <c r="AD22">
        <v>50.2</v>
      </c>
      <c r="AE22">
        <v>37.1</v>
      </c>
      <c r="AF22">
        <v>15.4</v>
      </c>
      <c r="AG22">
        <v>77.3</v>
      </c>
      <c r="AH22">
        <v>115.1</v>
      </c>
      <c r="AI22">
        <v>234.3</v>
      </c>
      <c r="AJ22">
        <v>47.8</v>
      </c>
      <c r="AK22">
        <v>316.60000000000002</v>
      </c>
      <c r="AL22">
        <v>20.2</v>
      </c>
      <c r="AM22">
        <v>22.3</v>
      </c>
      <c r="AN22">
        <v>19.100000000000001</v>
      </c>
      <c r="AO22">
        <v>128</v>
      </c>
      <c r="AP22">
        <v>267.5</v>
      </c>
      <c r="AQ22">
        <v>15.7</v>
      </c>
      <c r="AR22">
        <v>128</v>
      </c>
      <c r="AS22">
        <v>267.5</v>
      </c>
      <c r="AT22">
        <v>154</v>
      </c>
      <c r="AU22">
        <v>503.2</v>
      </c>
      <c r="AV22">
        <v>195.9</v>
      </c>
      <c r="AW22">
        <v>435.8</v>
      </c>
      <c r="AX22">
        <v>33.299999999999997</v>
      </c>
      <c r="AY22">
        <v>13.2</v>
      </c>
      <c r="AZ22">
        <v>12.5</v>
      </c>
      <c r="BA22">
        <v>36</v>
      </c>
      <c r="BB22">
        <v>119</v>
      </c>
      <c r="BC22">
        <v>66</v>
      </c>
      <c r="BD22">
        <v>99.7</v>
      </c>
      <c r="BE22">
        <v>707.3</v>
      </c>
      <c r="BF22">
        <v>46.5</v>
      </c>
      <c r="BG22">
        <v>63.4</v>
      </c>
      <c r="BH22">
        <v>333.1</v>
      </c>
      <c r="BI22">
        <v>59.4</v>
      </c>
      <c r="BJ22">
        <v>8.6</v>
      </c>
      <c r="BK22">
        <v>48.9</v>
      </c>
      <c r="BL22">
        <v>65.5</v>
      </c>
      <c r="BM22">
        <v>131.9</v>
      </c>
      <c r="BN22">
        <v>85.8</v>
      </c>
      <c r="BO22">
        <v>34.200000000000003</v>
      </c>
      <c r="BP22">
        <v>18.5</v>
      </c>
      <c r="BQ22">
        <v>301.89999999999998</v>
      </c>
      <c r="BR22">
        <v>112.4</v>
      </c>
      <c r="BS22">
        <v>359.6</v>
      </c>
      <c r="BT22">
        <v>66.099999999999994</v>
      </c>
      <c r="BU22">
        <v>65.3</v>
      </c>
      <c r="BV22">
        <v>158.19999999999999</v>
      </c>
      <c r="BW22">
        <v>31.6</v>
      </c>
      <c r="BX22">
        <v>484.3</v>
      </c>
      <c r="BY22">
        <v>60.6</v>
      </c>
      <c r="BZ22">
        <v>98.9</v>
      </c>
      <c r="CA22">
        <v>80.8</v>
      </c>
      <c r="CB22">
        <v>0</v>
      </c>
      <c r="CC22">
        <v>0</v>
      </c>
      <c r="CD22">
        <v>0</v>
      </c>
      <c r="CE22">
        <v>0</v>
      </c>
      <c r="CF22">
        <v>0</v>
      </c>
      <c r="CG22">
        <v>0</v>
      </c>
      <c r="CH22">
        <v>44.8</v>
      </c>
      <c r="CI22">
        <v>61.2</v>
      </c>
      <c r="CJ22">
        <v>361.6</v>
      </c>
      <c r="CK22">
        <v>29.7</v>
      </c>
      <c r="CL22">
        <v>34.5</v>
      </c>
      <c r="CM22">
        <v>45.6</v>
      </c>
      <c r="CN22">
        <v>0</v>
      </c>
      <c r="CO22">
        <v>0</v>
      </c>
      <c r="CP22">
        <v>0</v>
      </c>
      <c r="CR22">
        <v>0</v>
      </c>
      <c r="CS22">
        <v>60.9</v>
      </c>
      <c r="CT22">
        <v>0</v>
      </c>
      <c r="CU22">
        <v>38.700000000000003</v>
      </c>
      <c r="CV22">
        <v>1.1000000000000001</v>
      </c>
      <c r="CW22">
        <v>0</v>
      </c>
      <c r="CX22">
        <v>0.6</v>
      </c>
      <c r="CY22">
        <v>181.1</v>
      </c>
      <c r="CZ22">
        <v>0</v>
      </c>
      <c r="DA22">
        <v>0</v>
      </c>
      <c r="DB22">
        <v>219.5</v>
      </c>
      <c r="DC22">
        <v>582.9</v>
      </c>
      <c r="DD22">
        <v>90.6</v>
      </c>
      <c r="DE22">
        <v>324.7</v>
      </c>
      <c r="DF22">
        <v>268.2</v>
      </c>
      <c r="DG22">
        <v>386.4</v>
      </c>
      <c r="DH22">
        <v>60.4</v>
      </c>
      <c r="DI22">
        <v>140.4</v>
      </c>
      <c r="DJ22">
        <v>398.6</v>
      </c>
      <c r="DK22">
        <v>115.7</v>
      </c>
      <c r="DL22">
        <v>5.2</v>
      </c>
      <c r="DM22">
        <v>26</v>
      </c>
      <c r="DN22">
        <v>131.9</v>
      </c>
      <c r="DO22">
        <v>386.2</v>
      </c>
      <c r="DP22">
        <v>142.6</v>
      </c>
      <c r="DQ22">
        <v>153.69999999999999</v>
      </c>
      <c r="DR22">
        <v>0</v>
      </c>
      <c r="DS22">
        <v>0</v>
      </c>
      <c r="DT22">
        <v>100.9</v>
      </c>
      <c r="DU22">
        <v>91</v>
      </c>
      <c r="DV22">
        <v>0</v>
      </c>
      <c r="DX22" s="7">
        <f t="shared" si="0"/>
        <v>99.705645161290363</v>
      </c>
      <c r="DZ22" s="11">
        <f t="shared" si="1"/>
        <v>86.996400695595881</v>
      </c>
      <c r="EA22" s="13">
        <v>86.996400695595881</v>
      </c>
    </row>
    <row r="23" spans="1:131" x14ac:dyDescent="0.25">
      <c r="A23" t="s">
        <v>160</v>
      </c>
      <c r="B23">
        <v>0.3</v>
      </c>
      <c r="C23">
        <v>0.3</v>
      </c>
      <c r="D23">
        <v>0.4</v>
      </c>
      <c r="E23">
        <v>28.1</v>
      </c>
      <c r="F23">
        <v>46.1</v>
      </c>
      <c r="G23">
        <v>9.6</v>
      </c>
      <c r="H23">
        <v>0.3</v>
      </c>
      <c r="I23">
        <v>0.8</v>
      </c>
      <c r="J23">
        <v>1.2</v>
      </c>
      <c r="K23">
        <v>22.3</v>
      </c>
      <c r="L23">
        <v>62.4</v>
      </c>
      <c r="M23">
        <v>29.9</v>
      </c>
      <c r="N23">
        <v>45.2</v>
      </c>
      <c r="O23">
        <v>30.1</v>
      </c>
      <c r="P23">
        <v>32.6</v>
      </c>
      <c r="Q23">
        <v>0.4</v>
      </c>
      <c r="R23">
        <v>2.2000000000000002</v>
      </c>
      <c r="S23">
        <v>1.6</v>
      </c>
      <c r="T23">
        <v>6.5</v>
      </c>
      <c r="U23">
        <v>109.4</v>
      </c>
      <c r="V23">
        <v>3.1</v>
      </c>
      <c r="W23">
        <v>95.1</v>
      </c>
      <c r="X23">
        <v>95.2</v>
      </c>
      <c r="Y23">
        <v>33.1</v>
      </c>
      <c r="Z23">
        <v>0</v>
      </c>
      <c r="AA23">
        <v>0</v>
      </c>
      <c r="AB23">
        <v>0</v>
      </c>
      <c r="AC23">
        <v>12.6</v>
      </c>
      <c r="AD23">
        <v>26.6</v>
      </c>
      <c r="AE23">
        <v>11.7</v>
      </c>
      <c r="AF23">
        <v>0.2</v>
      </c>
      <c r="AG23">
        <v>66.5</v>
      </c>
      <c r="AH23">
        <v>104.2</v>
      </c>
      <c r="AI23">
        <v>225.4</v>
      </c>
      <c r="AJ23">
        <v>37.200000000000003</v>
      </c>
      <c r="AK23">
        <v>302</v>
      </c>
      <c r="AL23">
        <v>3.7</v>
      </c>
      <c r="AM23">
        <v>7.9</v>
      </c>
      <c r="AN23">
        <v>2.2000000000000002</v>
      </c>
      <c r="AO23">
        <v>115.8</v>
      </c>
      <c r="AP23">
        <v>256</v>
      </c>
      <c r="AQ23">
        <v>4.0999999999999996</v>
      </c>
      <c r="AR23">
        <v>115.8</v>
      </c>
      <c r="AS23">
        <v>256</v>
      </c>
      <c r="AT23">
        <v>131.6</v>
      </c>
      <c r="AU23">
        <v>485.2</v>
      </c>
      <c r="AV23">
        <v>166</v>
      </c>
      <c r="AW23">
        <v>414.3</v>
      </c>
      <c r="AX23">
        <v>13.2</v>
      </c>
      <c r="AY23">
        <v>4.2</v>
      </c>
      <c r="AZ23">
        <v>2.9</v>
      </c>
      <c r="BA23">
        <v>14.2</v>
      </c>
      <c r="BB23">
        <v>101.6</v>
      </c>
      <c r="BC23">
        <v>47.8</v>
      </c>
      <c r="BD23">
        <v>84.3</v>
      </c>
      <c r="BE23">
        <v>697.9</v>
      </c>
      <c r="BF23">
        <v>26.6</v>
      </c>
      <c r="BG23">
        <v>44</v>
      </c>
      <c r="BH23">
        <v>318.2</v>
      </c>
      <c r="BI23">
        <v>33</v>
      </c>
      <c r="BJ23">
        <v>1.7</v>
      </c>
      <c r="BK23">
        <v>32.299999999999997</v>
      </c>
      <c r="BL23">
        <v>48.8</v>
      </c>
      <c r="BM23">
        <v>117.9</v>
      </c>
      <c r="BN23">
        <v>73.3</v>
      </c>
      <c r="BO23">
        <v>3.4</v>
      </c>
      <c r="BP23">
        <v>2</v>
      </c>
      <c r="BQ23">
        <v>293.60000000000002</v>
      </c>
      <c r="BR23">
        <v>105.7</v>
      </c>
      <c r="BS23">
        <v>347.9</v>
      </c>
      <c r="BT23">
        <v>56</v>
      </c>
      <c r="BU23">
        <v>54.5</v>
      </c>
      <c r="BV23">
        <v>151.4</v>
      </c>
      <c r="BW23">
        <v>14.2</v>
      </c>
      <c r="BX23">
        <v>471.9</v>
      </c>
      <c r="BY23">
        <v>44.8</v>
      </c>
      <c r="BZ23">
        <v>90.5</v>
      </c>
      <c r="CA23">
        <v>56.9</v>
      </c>
      <c r="CB23">
        <v>0</v>
      </c>
      <c r="CC23">
        <v>0</v>
      </c>
      <c r="CD23">
        <v>0</v>
      </c>
      <c r="CE23">
        <v>0</v>
      </c>
      <c r="CF23">
        <v>0</v>
      </c>
      <c r="CG23">
        <v>0</v>
      </c>
      <c r="CH23">
        <v>32.6</v>
      </c>
      <c r="CI23">
        <v>50.5</v>
      </c>
      <c r="CJ23">
        <v>349.6</v>
      </c>
      <c r="CK23">
        <v>1.8</v>
      </c>
      <c r="CL23">
        <v>21.2</v>
      </c>
      <c r="CM23">
        <v>27.4</v>
      </c>
      <c r="CN23">
        <v>0</v>
      </c>
      <c r="CO23">
        <v>0</v>
      </c>
      <c r="CP23">
        <v>0</v>
      </c>
      <c r="CR23">
        <v>0</v>
      </c>
      <c r="CS23">
        <v>32.5</v>
      </c>
      <c r="CT23">
        <v>0</v>
      </c>
      <c r="CU23">
        <v>13.4</v>
      </c>
      <c r="CV23">
        <v>0</v>
      </c>
      <c r="CW23">
        <v>0</v>
      </c>
      <c r="CX23">
        <v>0</v>
      </c>
      <c r="CY23">
        <v>175.9</v>
      </c>
      <c r="CZ23">
        <v>0</v>
      </c>
      <c r="DA23">
        <v>0</v>
      </c>
      <c r="DB23">
        <v>208.4</v>
      </c>
      <c r="DC23">
        <v>564.70000000000005</v>
      </c>
      <c r="DD23">
        <v>59.2</v>
      </c>
      <c r="DE23">
        <v>309.7</v>
      </c>
      <c r="DF23">
        <v>242.5</v>
      </c>
      <c r="DG23">
        <v>364.7</v>
      </c>
      <c r="DH23">
        <v>38.799999999999997</v>
      </c>
      <c r="DI23">
        <v>115.2</v>
      </c>
      <c r="DJ23">
        <v>379.1</v>
      </c>
      <c r="DK23">
        <v>93.3</v>
      </c>
      <c r="DL23">
        <v>0.1</v>
      </c>
      <c r="DM23">
        <v>0.1</v>
      </c>
      <c r="DN23">
        <v>119.1</v>
      </c>
      <c r="DO23">
        <v>375.1</v>
      </c>
      <c r="DP23">
        <v>126.5</v>
      </c>
      <c r="DQ23">
        <v>135.4</v>
      </c>
      <c r="DR23">
        <v>0</v>
      </c>
      <c r="DS23">
        <v>0</v>
      </c>
      <c r="DT23">
        <v>89.9</v>
      </c>
      <c r="DU23">
        <v>73.2</v>
      </c>
      <c r="DV23">
        <v>0</v>
      </c>
      <c r="DX23" s="7">
        <f t="shared" si="0"/>
        <v>86.74032258064517</v>
      </c>
      <c r="DZ23" s="11">
        <f t="shared" si="1"/>
        <v>100</v>
      </c>
      <c r="EA23" s="13">
        <v>100</v>
      </c>
    </row>
    <row r="24" spans="1:131" x14ac:dyDescent="0.25">
      <c r="DX24" s="7"/>
      <c r="DZ24" s="11"/>
      <c r="EA24" s="14"/>
    </row>
    <row r="25" spans="1:131" x14ac:dyDescent="0.25">
      <c r="DX25" s="7"/>
      <c r="DZ25" s="11"/>
      <c r="EA25" s="14"/>
    </row>
    <row r="26" spans="1:131" x14ac:dyDescent="0.25">
      <c r="A26" s="3" t="s">
        <v>183</v>
      </c>
      <c r="DX26" s="7"/>
      <c r="DZ26" s="11"/>
      <c r="EA26" s="14"/>
    </row>
    <row r="27" spans="1:131" x14ac:dyDescent="0.25">
      <c r="DX27" s="7"/>
      <c r="DZ27" s="11"/>
      <c r="EA27" s="14"/>
    </row>
    <row r="28" spans="1:131" x14ac:dyDescent="0.25">
      <c r="A28" t="s">
        <v>155</v>
      </c>
      <c r="B28">
        <v>100.6</v>
      </c>
      <c r="C28">
        <v>81.7</v>
      </c>
      <c r="D28">
        <v>111.6</v>
      </c>
      <c r="E28">
        <v>99.9</v>
      </c>
      <c r="F28">
        <v>89.6</v>
      </c>
      <c r="G28">
        <v>75</v>
      </c>
      <c r="H28">
        <v>106.5</v>
      </c>
      <c r="I28">
        <v>82.3</v>
      </c>
      <c r="J28">
        <v>78</v>
      </c>
      <c r="K28">
        <v>99.4</v>
      </c>
      <c r="L28">
        <v>81</v>
      </c>
      <c r="M28">
        <v>125.8</v>
      </c>
      <c r="N28">
        <v>109.5</v>
      </c>
      <c r="O28">
        <v>91.7</v>
      </c>
      <c r="P28">
        <v>129.9</v>
      </c>
      <c r="Q28">
        <v>97.1</v>
      </c>
      <c r="R28">
        <v>100.8</v>
      </c>
      <c r="S28">
        <v>81.2</v>
      </c>
      <c r="T28">
        <v>93.4</v>
      </c>
      <c r="U28">
        <v>146.9</v>
      </c>
      <c r="V28">
        <v>100</v>
      </c>
      <c r="W28">
        <v>110.6</v>
      </c>
      <c r="X28">
        <v>126.9</v>
      </c>
      <c r="Y28">
        <v>97.5</v>
      </c>
      <c r="Z28">
        <v>101.2</v>
      </c>
      <c r="AA28">
        <v>91.8</v>
      </c>
      <c r="AB28">
        <v>111.7</v>
      </c>
      <c r="AC28">
        <v>80.8</v>
      </c>
      <c r="AD28">
        <v>105.4</v>
      </c>
      <c r="AE28">
        <v>100.2</v>
      </c>
      <c r="AF28">
        <v>91.9</v>
      </c>
      <c r="AG28">
        <v>85.9</v>
      </c>
      <c r="AH28">
        <v>107.9</v>
      </c>
      <c r="AI28">
        <v>85.3</v>
      </c>
      <c r="AJ28">
        <v>96.3</v>
      </c>
      <c r="AK28">
        <v>132.80000000000001</v>
      </c>
      <c r="AL28">
        <v>105.2</v>
      </c>
      <c r="AM28">
        <v>81.599999999999994</v>
      </c>
      <c r="AN28">
        <v>109.4</v>
      </c>
      <c r="AO28">
        <v>108.5</v>
      </c>
      <c r="AP28">
        <v>122.4</v>
      </c>
      <c r="AQ28">
        <v>59.4</v>
      </c>
      <c r="AR28">
        <v>108.5</v>
      </c>
      <c r="AS28">
        <v>122.4</v>
      </c>
      <c r="AT28">
        <v>93.2</v>
      </c>
      <c r="AU28">
        <v>147.4</v>
      </c>
      <c r="AV28">
        <v>133.6</v>
      </c>
      <c r="AW28">
        <v>163.9</v>
      </c>
      <c r="AX28">
        <v>102.6</v>
      </c>
      <c r="AY28">
        <v>74.400000000000006</v>
      </c>
      <c r="AZ28">
        <v>84.3</v>
      </c>
      <c r="BA28">
        <v>108.8</v>
      </c>
      <c r="BB28">
        <v>133</v>
      </c>
      <c r="BC28">
        <v>120.8</v>
      </c>
      <c r="BD28">
        <v>78.599999999999994</v>
      </c>
      <c r="BE28">
        <v>168</v>
      </c>
      <c r="BF28">
        <v>80</v>
      </c>
      <c r="BG28">
        <v>106.1</v>
      </c>
      <c r="BH28">
        <v>171</v>
      </c>
      <c r="BI28">
        <v>107</v>
      </c>
      <c r="BJ28">
        <v>69.599999999999994</v>
      </c>
      <c r="BK28">
        <v>102.7</v>
      </c>
      <c r="BL28">
        <v>95.9</v>
      </c>
      <c r="BM28">
        <v>121.7</v>
      </c>
      <c r="BN28">
        <v>89.9</v>
      </c>
      <c r="BO28">
        <v>98.3</v>
      </c>
      <c r="BP28">
        <v>138.80000000000001</v>
      </c>
      <c r="BQ28">
        <v>141.30000000000001</v>
      </c>
      <c r="BR28">
        <v>75</v>
      </c>
      <c r="BS28">
        <v>124.5</v>
      </c>
      <c r="BT28">
        <v>80.5</v>
      </c>
      <c r="BU28">
        <v>86.3</v>
      </c>
      <c r="BV28">
        <v>74.599999999999994</v>
      </c>
      <c r="BW28">
        <v>84.6</v>
      </c>
      <c r="BX28">
        <v>184.5</v>
      </c>
      <c r="BY28">
        <v>74.7</v>
      </c>
      <c r="BZ28">
        <v>84.4</v>
      </c>
      <c r="CA28">
        <v>96.7</v>
      </c>
      <c r="CB28">
        <v>120.3</v>
      </c>
      <c r="CC28">
        <v>141.1</v>
      </c>
      <c r="CD28">
        <v>102.7</v>
      </c>
      <c r="CE28">
        <v>117</v>
      </c>
      <c r="CF28">
        <v>76.599999999999994</v>
      </c>
      <c r="CG28">
        <v>79.7</v>
      </c>
      <c r="CH28">
        <v>87.8</v>
      </c>
      <c r="CI28">
        <v>81.400000000000006</v>
      </c>
      <c r="CJ28">
        <v>148.4</v>
      </c>
      <c r="CK28">
        <v>129.1</v>
      </c>
      <c r="CL28">
        <v>83.9</v>
      </c>
      <c r="CM28">
        <v>100.6</v>
      </c>
      <c r="CN28">
        <v>131.19999999999999</v>
      </c>
      <c r="CO28">
        <v>78.5</v>
      </c>
      <c r="CP28">
        <v>110.8</v>
      </c>
      <c r="CR28">
        <v>87.9</v>
      </c>
      <c r="CS28">
        <v>87.6</v>
      </c>
      <c r="CT28">
        <v>91.7</v>
      </c>
      <c r="CU28">
        <v>120.8</v>
      </c>
      <c r="CV28">
        <v>92.1</v>
      </c>
      <c r="CW28">
        <v>98.3</v>
      </c>
      <c r="CX28">
        <v>94</v>
      </c>
      <c r="CY28">
        <v>125.5</v>
      </c>
      <c r="CZ28">
        <v>95.5</v>
      </c>
      <c r="DA28">
        <v>101.2</v>
      </c>
      <c r="DB28">
        <v>111</v>
      </c>
      <c r="DC28">
        <v>146.69999999999999</v>
      </c>
      <c r="DD28">
        <v>109.1</v>
      </c>
      <c r="DE28">
        <v>109.9</v>
      </c>
      <c r="DF28">
        <v>110.8</v>
      </c>
      <c r="DG28">
        <v>132.69999999999999</v>
      </c>
      <c r="DH28">
        <v>99.8</v>
      </c>
      <c r="DI28">
        <v>119.5</v>
      </c>
      <c r="DJ28">
        <v>126.7</v>
      </c>
      <c r="DK28">
        <v>117.8</v>
      </c>
      <c r="DL28">
        <v>89.2</v>
      </c>
      <c r="DM28">
        <v>89.1</v>
      </c>
      <c r="DN28">
        <v>99.2</v>
      </c>
      <c r="DO28">
        <v>115.6</v>
      </c>
      <c r="DP28">
        <v>103</v>
      </c>
      <c r="DQ28">
        <v>94.8</v>
      </c>
      <c r="DR28">
        <v>94.2</v>
      </c>
      <c r="DS28">
        <v>86.7</v>
      </c>
      <c r="DT28">
        <v>91.1</v>
      </c>
      <c r="DU28">
        <v>105.9</v>
      </c>
      <c r="DV28">
        <v>87.5</v>
      </c>
      <c r="DX28" s="7">
        <f t="shared" si="0"/>
        <v>104.40483870967745</v>
      </c>
      <c r="DZ28" s="11">
        <f>($DX$33/DX28)*100</f>
        <v>70.95132162333347</v>
      </c>
      <c r="EA28" s="14"/>
    </row>
    <row r="29" spans="1:131" x14ac:dyDescent="0.25">
      <c r="A29" t="s">
        <v>156</v>
      </c>
      <c r="B29">
        <v>74.900000000000006</v>
      </c>
      <c r="C29">
        <v>68.5</v>
      </c>
      <c r="D29">
        <v>83.8</v>
      </c>
      <c r="E29">
        <v>83.4</v>
      </c>
      <c r="F29">
        <v>90.2</v>
      </c>
      <c r="G29">
        <v>62</v>
      </c>
      <c r="H29">
        <v>107</v>
      </c>
      <c r="I29">
        <v>80.400000000000006</v>
      </c>
      <c r="J29">
        <v>91.9</v>
      </c>
      <c r="K29">
        <v>85.6</v>
      </c>
      <c r="L29">
        <v>67.099999999999994</v>
      </c>
      <c r="M29">
        <v>110.4</v>
      </c>
      <c r="N29">
        <v>107.4</v>
      </c>
      <c r="O29">
        <v>95.7</v>
      </c>
      <c r="P29">
        <v>92.1</v>
      </c>
      <c r="Q29">
        <v>94.7</v>
      </c>
      <c r="R29">
        <v>88.6</v>
      </c>
      <c r="S29">
        <v>99.4</v>
      </c>
      <c r="T29">
        <v>73.8</v>
      </c>
      <c r="U29">
        <v>120.9</v>
      </c>
      <c r="V29">
        <v>94.3</v>
      </c>
      <c r="W29">
        <v>87.7</v>
      </c>
      <c r="X29">
        <v>115.9</v>
      </c>
      <c r="Y29">
        <v>85.3</v>
      </c>
      <c r="Z29">
        <v>63.8</v>
      </c>
      <c r="AA29">
        <v>61.5</v>
      </c>
      <c r="AB29">
        <v>81</v>
      </c>
      <c r="AC29">
        <v>69</v>
      </c>
      <c r="AD29">
        <v>87</v>
      </c>
      <c r="AE29">
        <v>76.7</v>
      </c>
      <c r="AF29">
        <v>78.2</v>
      </c>
      <c r="AG29">
        <v>93.3</v>
      </c>
      <c r="AH29">
        <v>94.7</v>
      </c>
      <c r="AI29">
        <v>86</v>
      </c>
      <c r="AJ29">
        <v>75.2</v>
      </c>
      <c r="AK29">
        <v>128.4</v>
      </c>
      <c r="AL29">
        <v>98.9</v>
      </c>
      <c r="AM29">
        <v>57.1</v>
      </c>
      <c r="AN29">
        <v>100.3</v>
      </c>
      <c r="AO29">
        <v>87.5</v>
      </c>
      <c r="AP29">
        <v>117.9</v>
      </c>
      <c r="AQ29">
        <v>41.9</v>
      </c>
      <c r="AR29">
        <v>87.5</v>
      </c>
      <c r="AS29">
        <v>117.9</v>
      </c>
      <c r="AT29">
        <v>94.4</v>
      </c>
      <c r="AU29">
        <v>135.19999999999999</v>
      </c>
      <c r="AV29">
        <v>120.6</v>
      </c>
      <c r="AW29">
        <v>141.5</v>
      </c>
      <c r="AX29">
        <v>99.5</v>
      </c>
      <c r="AY29">
        <v>62.1</v>
      </c>
      <c r="AZ29">
        <v>58.9</v>
      </c>
      <c r="BA29">
        <v>90.5</v>
      </c>
      <c r="BB29">
        <v>115.6</v>
      </c>
      <c r="BC29">
        <v>96.2</v>
      </c>
      <c r="BD29">
        <v>57.9</v>
      </c>
      <c r="BE29">
        <v>156.80000000000001</v>
      </c>
      <c r="BF29">
        <v>55.9</v>
      </c>
      <c r="BG29">
        <v>87</v>
      </c>
      <c r="BH29">
        <v>146</v>
      </c>
      <c r="BI29">
        <v>96.6</v>
      </c>
      <c r="BJ29">
        <v>65</v>
      </c>
      <c r="BK29">
        <v>85.5</v>
      </c>
      <c r="BL29">
        <v>78.3</v>
      </c>
      <c r="BM29">
        <v>114.8</v>
      </c>
      <c r="BN29">
        <v>87.9</v>
      </c>
      <c r="BO29">
        <v>87.8</v>
      </c>
      <c r="BP29">
        <v>119</v>
      </c>
      <c r="BQ29">
        <v>117.3</v>
      </c>
      <c r="BR29">
        <v>60.1</v>
      </c>
      <c r="BS29">
        <v>108.9</v>
      </c>
      <c r="BT29">
        <v>75</v>
      </c>
      <c r="BU29">
        <v>49.1</v>
      </c>
      <c r="BV29">
        <v>69.8</v>
      </c>
      <c r="BW29">
        <v>56.3</v>
      </c>
      <c r="BX29">
        <v>174.9</v>
      </c>
      <c r="BY29">
        <v>61.4</v>
      </c>
      <c r="BZ29">
        <v>73.8</v>
      </c>
      <c r="CA29">
        <v>68</v>
      </c>
      <c r="CB29">
        <v>74.3</v>
      </c>
      <c r="CC29">
        <v>98.5</v>
      </c>
      <c r="CD29">
        <v>79.400000000000006</v>
      </c>
      <c r="CE29">
        <v>129</v>
      </c>
      <c r="CF29">
        <v>67.8</v>
      </c>
      <c r="CG29">
        <v>84.2</v>
      </c>
      <c r="CH29">
        <v>71.7</v>
      </c>
      <c r="CI29">
        <v>85.2</v>
      </c>
      <c r="CJ29">
        <v>136.69999999999999</v>
      </c>
      <c r="CK29">
        <v>130.6</v>
      </c>
      <c r="CL29">
        <v>44.1</v>
      </c>
      <c r="CM29">
        <v>91.3</v>
      </c>
      <c r="CN29">
        <v>109.7</v>
      </c>
      <c r="CO29">
        <v>50.4</v>
      </c>
      <c r="CP29">
        <v>75.2</v>
      </c>
      <c r="CR29">
        <v>73.7</v>
      </c>
      <c r="CS29">
        <v>90.7</v>
      </c>
      <c r="CT29">
        <v>97.7</v>
      </c>
      <c r="CU29">
        <v>93.5</v>
      </c>
      <c r="CV29">
        <v>73.2</v>
      </c>
      <c r="CW29">
        <v>92.3</v>
      </c>
      <c r="CX29">
        <v>93.9</v>
      </c>
      <c r="CY29">
        <v>112.5</v>
      </c>
      <c r="CZ29">
        <v>79.7</v>
      </c>
      <c r="DA29">
        <v>69.5</v>
      </c>
      <c r="DB29">
        <v>98.8</v>
      </c>
      <c r="DC29">
        <v>140.5</v>
      </c>
      <c r="DD29">
        <v>94.4</v>
      </c>
      <c r="DE29">
        <v>101.2</v>
      </c>
      <c r="DF29">
        <v>113.4</v>
      </c>
      <c r="DG29">
        <v>119.1</v>
      </c>
      <c r="DH29">
        <v>85.4</v>
      </c>
      <c r="DI29">
        <v>95</v>
      </c>
      <c r="DJ29">
        <v>109.3</v>
      </c>
      <c r="DK29">
        <v>84.4</v>
      </c>
      <c r="DL29">
        <v>80</v>
      </c>
      <c r="DM29">
        <v>77.7</v>
      </c>
      <c r="DN29">
        <v>82.2</v>
      </c>
      <c r="DO29">
        <v>103.2</v>
      </c>
      <c r="DP29">
        <v>96.9</v>
      </c>
      <c r="DQ29">
        <v>87.8</v>
      </c>
      <c r="DR29">
        <v>70.8</v>
      </c>
      <c r="DS29">
        <v>86.8</v>
      </c>
      <c r="DT29">
        <v>83.6</v>
      </c>
      <c r="DU29">
        <v>79.5</v>
      </c>
      <c r="DV29">
        <v>64.8</v>
      </c>
      <c r="DX29" s="7">
        <f t="shared" si="0"/>
        <v>90.258064516129053</v>
      </c>
      <c r="DZ29" s="11">
        <f t="shared" ref="DZ29:DZ33" si="2">($DX$33/DX29)*100</f>
        <v>82.072015725518213</v>
      </c>
      <c r="EA29" s="14"/>
    </row>
    <row r="30" spans="1:131" x14ac:dyDescent="0.25">
      <c r="A30" t="s">
        <v>157</v>
      </c>
      <c r="B30">
        <v>68.8</v>
      </c>
      <c r="C30">
        <v>58.8</v>
      </c>
      <c r="D30">
        <v>81.5</v>
      </c>
      <c r="E30">
        <v>67.3</v>
      </c>
      <c r="F30">
        <v>81.5</v>
      </c>
      <c r="G30">
        <v>61.3</v>
      </c>
      <c r="H30">
        <v>100.8</v>
      </c>
      <c r="I30">
        <v>71.2</v>
      </c>
      <c r="J30">
        <v>81</v>
      </c>
      <c r="K30">
        <v>81.7</v>
      </c>
      <c r="L30">
        <v>60.8</v>
      </c>
      <c r="M30">
        <v>104.6</v>
      </c>
      <c r="N30">
        <v>73.2</v>
      </c>
      <c r="O30">
        <v>90.3</v>
      </c>
      <c r="P30">
        <v>81.099999999999994</v>
      </c>
      <c r="Q30">
        <v>81.900000000000006</v>
      </c>
      <c r="R30">
        <v>69</v>
      </c>
      <c r="S30">
        <v>72.3</v>
      </c>
      <c r="T30">
        <v>63.5</v>
      </c>
      <c r="U30">
        <v>89.3</v>
      </c>
      <c r="V30">
        <v>81.7</v>
      </c>
      <c r="W30">
        <v>62.9</v>
      </c>
      <c r="X30">
        <v>74.900000000000006</v>
      </c>
      <c r="Y30">
        <v>63.9</v>
      </c>
      <c r="Z30">
        <v>62.6</v>
      </c>
      <c r="AA30">
        <v>49.7</v>
      </c>
      <c r="AB30">
        <v>71.8</v>
      </c>
      <c r="AC30">
        <v>58.8</v>
      </c>
      <c r="AD30">
        <v>77.7</v>
      </c>
      <c r="AE30">
        <v>64.900000000000006</v>
      </c>
      <c r="AF30">
        <v>60</v>
      </c>
      <c r="AG30">
        <v>69</v>
      </c>
      <c r="AH30">
        <v>69.900000000000006</v>
      </c>
      <c r="AI30">
        <v>70.8</v>
      </c>
      <c r="AJ30">
        <v>67.8</v>
      </c>
      <c r="AK30">
        <v>94.7</v>
      </c>
      <c r="AL30">
        <v>74.900000000000006</v>
      </c>
      <c r="AM30">
        <v>57.1</v>
      </c>
      <c r="AN30">
        <v>63.6</v>
      </c>
      <c r="AO30">
        <v>81.8</v>
      </c>
      <c r="AP30">
        <v>82.3</v>
      </c>
      <c r="AQ30">
        <v>49.8</v>
      </c>
      <c r="AR30">
        <v>81.8</v>
      </c>
      <c r="AS30">
        <v>82.3</v>
      </c>
      <c r="AT30">
        <v>79.5</v>
      </c>
      <c r="AU30">
        <v>115.5</v>
      </c>
      <c r="AV30">
        <v>103.5</v>
      </c>
      <c r="AW30">
        <v>119.7</v>
      </c>
      <c r="AX30">
        <v>62.3</v>
      </c>
      <c r="AY30">
        <v>54.7</v>
      </c>
      <c r="AZ30">
        <v>58.9</v>
      </c>
      <c r="BA30">
        <v>71.2</v>
      </c>
      <c r="BB30">
        <v>83.9</v>
      </c>
      <c r="BC30">
        <v>68.400000000000006</v>
      </c>
      <c r="BD30">
        <v>57</v>
      </c>
      <c r="BE30">
        <v>146</v>
      </c>
      <c r="BF30">
        <v>45.7</v>
      </c>
      <c r="BG30">
        <v>71</v>
      </c>
      <c r="BH30">
        <v>130.80000000000001</v>
      </c>
      <c r="BI30">
        <v>72.3</v>
      </c>
      <c r="BJ30">
        <v>54.5</v>
      </c>
      <c r="BK30">
        <v>65</v>
      </c>
      <c r="BL30">
        <v>56.8</v>
      </c>
      <c r="BM30">
        <v>83.8</v>
      </c>
      <c r="BN30">
        <v>60.5</v>
      </c>
      <c r="BO30">
        <v>60.5</v>
      </c>
      <c r="BP30">
        <v>93.9</v>
      </c>
      <c r="BQ30">
        <v>108.9</v>
      </c>
      <c r="BR30">
        <v>53.7</v>
      </c>
      <c r="BS30">
        <v>95.6</v>
      </c>
      <c r="BT30">
        <v>68.400000000000006</v>
      </c>
      <c r="BU30">
        <v>39.200000000000003</v>
      </c>
      <c r="BV30">
        <v>53.9</v>
      </c>
      <c r="BW30">
        <v>72.5</v>
      </c>
      <c r="BX30">
        <v>145.80000000000001</v>
      </c>
      <c r="BY30">
        <v>52.1</v>
      </c>
      <c r="BZ30">
        <v>56.7</v>
      </c>
      <c r="CA30">
        <v>81.099999999999994</v>
      </c>
      <c r="CB30">
        <v>73.2</v>
      </c>
      <c r="CC30">
        <v>93.7</v>
      </c>
      <c r="CD30">
        <v>78.3</v>
      </c>
      <c r="CE30">
        <v>129</v>
      </c>
      <c r="CF30">
        <v>67.8</v>
      </c>
      <c r="CG30">
        <v>84.2</v>
      </c>
      <c r="CH30">
        <v>62.9</v>
      </c>
      <c r="CI30">
        <v>64.900000000000006</v>
      </c>
      <c r="CJ30">
        <v>103.1</v>
      </c>
      <c r="CK30">
        <v>97.6</v>
      </c>
      <c r="CL30">
        <v>69.2</v>
      </c>
      <c r="CM30">
        <v>77.099999999999994</v>
      </c>
      <c r="CN30">
        <v>109.7</v>
      </c>
      <c r="CO30">
        <v>50.4</v>
      </c>
      <c r="CP30">
        <v>74.3</v>
      </c>
      <c r="CR30">
        <v>58.3</v>
      </c>
      <c r="CS30">
        <v>74.3</v>
      </c>
      <c r="CT30">
        <v>93</v>
      </c>
      <c r="CU30">
        <v>94.1</v>
      </c>
      <c r="CV30">
        <v>66.400000000000006</v>
      </c>
      <c r="CW30">
        <v>89.6</v>
      </c>
      <c r="CX30">
        <v>67.5</v>
      </c>
      <c r="CY30">
        <v>98.4</v>
      </c>
      <c r="CZ30">
        <v>79.7</v>
      </c>
      <c r="DA30">
        <v>66.3</v>
      </c>
      <c r="DB30">
        <v>75.5</v>
      </c>
      <c r="DC30">
        <v>124.5</v>
      </c>
      <c r="DD30">
        <v>79.7</v>
      </c>
      <c r="DE30">
        <v>84.4</v>
      </c>
      <c r="DF30">
        <v>101.4</v>
      </c>
      <c r="DG30">
        <v>108.5</v>
      </c>
      <c r="DH30">
        <v>64.3</v>
      </c>
      <c r="DI30">
        <v>77.900000000000006</v>
      </c>
      <c r="DJ30">
        <v>91.3</v>
      </c>
      <c r="DK30">
        <v>70.400000000000006</v>
      </c>
      <c r="DL30">
        <v>69.5</v>
      </c>
      <c r="DM30">
        <v>56.3</v>
      </c>
      <c r="DN30">
        <v>60.3</v>
      </c>
      <c r="DO30">
        <v>88.4</v>
      </c>
      <c r="DP30">
        <v>74</v>
      </c>
      <c r="DQ30">
        <v>67</v>
      </c>
      <c r="DR30">
        <v>70.8</v>
      </c>
      <c r="DS30">
        <v>86.8</v>
      </c>
      <c r="DT30">
        <v>65.3</v>
      </c>
      <c r="DU30">
        <v>82</v>
      </c>
      <c r="DV30">
        <v>64.8</v>
      </c>
      <c r="DX30" s="7">
        <f t="shared" si="0"/>
        <v>76.967741935483815</v>
      </c>
      <c r="DZ30" s="11">
        <f t="shared" si="2"/>
        <v>96.243713327745255</v>
      </c>
      <c r="EA30" s="14"/>
    </row>
    <row r="31" spans="1:131" x14ac:dyDescent="0.25">
      <c r="A31" t="s">
        <v>158</v>
      </c>
      <c r="B31">
        <v>74.2</v>
      </c>
      <c r="C31">
        <v>56.2</v>
      </c>
      <c r="D31">
        <v>71.400000000000006</v>
      </c>
      <c r="E31">
        <v>70.8</v>
      </c>
      <c r="F31">
        <v>76.5</v>
      </c>
      <c r="G31">
        <v>48.8</v>
      </c>
      <c r="H31">
        <v>100.4</v>
      </c>
      <c r="I31">
        <v>76.2</v>
      </c>
      <c r="J31">
        <v>78.2</v>
      </c>
      <c r="K31">
        <v>82.3</v>
      </c>
      <c r="L31">
        <v>60</v>
      </c>
      <c r="M31">
        <v>107.5</v>
      </c>
      <c r="N31">
        <v>74.7</v>
      </c>
      <c r="O31">
        <v>71.7</v>
      </c>
      <c r="P31">
        <v>92.4</v>
      </c>
      <c r="Q31">
        <v>86.3</v>
      </c>
      <c r="R31">
        <v>73.900000000000006</v>
      </c>
      <c r="S31">
        <v>77.7</v>
      </c>
      <c r="T31">
        <v>70.8</v>
      </c>
      <c r="U31">
        <v>90.9</v>
      </c>
      <c r="V31">
        <v>81.8</v>
      </c>
      <c r="W31">
        <v>65</v>
      </c>
      <c r="X31">
        <v>60.7</v>
      </c>
      <c r="Y31">
        <v>62.8</v>
      </c>
      <c r="Z31">
        <v>61.4</v>
      </c>
      <c r="AA31">
        <v>61.5</v>
      </c>
      <c r="AB31">
        <v>76.3</v>
      </c>
      <c r="AC31">
        <v>54.3</v>
      </c>
      <c r="AD31">
        <v>82.2</v>
      </c>
      <c r="AE31">
        <v>73.3</v>
      </c>
      <c r="AF31">
        <v>69.099999999999994</v>
      </c>
      <c r="AG31">
        <v>61.4</v>
      </c>
      <c r="AH31">
        <v>66.099999999999994</v>
      </c>
      <c r="AI31">
        <v>60.9</v>
      </c>
      <c r="AJ31">
        <v>70.3</v>
      </c>
      <c r="AK31">
        <v>76.2</v>
      </c>
      <c r="AL31">
        <v>68.3</v>
      </c>
      <c r="AM31">
        <v>53.4</v>
      </c>
      <c r="AN31">
        <v>59.1</v>
      </c>
      <c r="AO31">
        <v>71.900000000000006</v>
      </c>
      <c r="AP31">
        <v>85.8</v>
      </c>
      <c r="AQ31">
        <v>52.8</v>
      </c>
      <c r="AR31">
        <v>71.900000000000006</v>
      </c>
      <c r="AS31">
        <v>85.8</v>
      </c>
      <c r="AT31">
        <v>55.3</v>
      </c>
      <c r="AU31">
        <v>116.5</v>
      </c>
      <c r="AV31">
        <v>73.7</v>
      </c>
      <c r="AW31">
        <v>115.7</v>
      </c>
      <c r="AX31">
        <v>63.6</v>
      </c>
      <c r="AY31">
        <v>52.8</v>
      </c>
      <c r="AZ31">
        <v>58.9</v>
      </c>
      <c r="BA31">
        <v>64.400000000000006</v>
      </c>
      <c r="BB31">
        <v>78.900000000000006</v>
      </c>
      <c r="BC31">
        <v>59.4</v>
      </c>
      <c r="BD31">
        <v>51.6</v>
      </c>
      <c r="BE31">
        <v>135.9</v>
      </c>
      <c r="BF31">
        <v>47</v>
      </c>
      <c r="BG31">
        <v>71.2</v>
      </c>
      <c r="BH31">
        <v>127.2</v>
      </c>
      <c r="BI31">
        <v>81.3</v>
      </c>
      <c r="BJ31">
        <v>54.8</v>
      </c>
      <c r="BK31">
        <v>66.099999999999994</v>
      </c>
      <c r="BL31">
        <v>64.2</v>
      </c>
      <c r="BM31">
        <v>74.8</v>
      </c>
      <c r="BN31">
        <v>53</v>
      </c>
      <c r="BO31">
        <v>62.2</v>
      </c>
      <c r="BP31">
        <v>107.2</v>
      </c>
      <c r="BQ31">
        <v>108.3</v>
      </c>
      <c r="BR31">
        <v>45.9</v>
      </c>
      <c r="BS31">
        <v>82.6</v>
      </c>
      <c r="BT31">
        <v>46.3</v>
      </c>
      <c r="BU31">
        <v>43.5</v>
      </c>
      <c r="BV31">
        <v>54.2</v>
      </c>
      <c r="BW31">
        <v>71.5</v>
      </c>
      <c r="BX31">
        <v>140.1</v>
      </c>
      <c r="BY31">
        <v>47.1</v>
      </c>
      <c r="BZ31">
        <v>59.3</v>
      </c>
      <c r="CA31">
        <v>81.599999999999994</v>
      </c>
      <c r="CB31">
        <v>75</v>
      </c>
      <c r="CC31">
        <v>93.8</v>
      </c>
      <c r="CD31">
        <v>63.4</v>
      </c>
      <c r="CE31">
        <v>129</v>
      </c>
      <c r="CF31">
        <v>67.8</v>
      </c>
      <c r="CG31">
        <v>84.2</v>
      </c>
      <c r="CH31">
        <v>64.7</v>
      </c>
      <c r="CI31">
        <v>68.7</v>
      </c>
      <c r="CJ31">
        <v>99.2</v>
      </c>
      <c r="CK31">
        <v>93.3</v>
      </c>
      <c r="CL31">
        <v>67.3</v>
      </c>
      <c r="CM31">
        <v>83.9</v>
      </c>
      <c r="CN31">
        <v>116.2</v>
      </c>
      <c r="CO31">
        <v>54.9</v>
      </c>
      <c r="CP31">
        <v>70.3</v>
      </c>
      <c r="CR31">
        <v>59.6</v>
      </c>
      <c r="CS31">
        <v>64.900000000000006</v>
      </c>
      <c r="CT31">
        <v>88</v>
      </c>
      <c r="CU31">
        <v>86.7</v>
      </c>
      <c r="CV31">
        <v>71.599999999999994</v>
      </c>
      <c r="CW31">
        <v>96.7</v>
      </c>
      <c r="CX31">
        <v>73.400000000000006</v>
      </c>
      <c r="CY31">
        <v>92.1</v>
      </c>
      <c r="CZ31">
        <v>85.2</v>
      </c>
      <c r="DA31">
        <v>67.099999999999994</v>
      </c>
      <c r="DB31">
        <v>69.8</v>
      </c>
      <c r="DC31">
        <v>120.2</v>
      </c>
      <c r="DD31">
        <v>70.099999999999994</v>
      </c>
      <c r="DE31">
        <v>76.599999999999994</v>
      </c>
      <c r="DF31">
        <v>91.9</v>
      </c>
      <c r="DG31">
        <v>105.7</v>
      </c>
      <c r="DH31">
        <v>58.4</v>
      </c>
      <c r="DI31">
        <v>78</v>
      </c>
      <c r="DJ31">
        <v>90.6</v>
      </c>
      <c r="DK31">
        <v>79</v>
      </c>
      <c r="DL31">
        <v>65.5</v>
      </c>
      <c r="DM31">
        <v>58.4</v>
      </c>
      <c r="DN31">
        <v>73.3</v>
      </c>
      <c r="DO31">
        <v>85.4</v>
      </c>
      <c r="DP31">
        <v>67.8</v>
      </c>
      <c r="DQ31">
        <v>77.599999999999994</v>
      </c>
      <c r="DR31">
        <v>72.3</v>
      </c>
      <c r="DS31">
        <v>86.8</v>
      </c>
      <c r="DT31">
        <v>71.3</v>
      </c>
      <c r="DU31">
        <v>79.099999999999994</v>
      </c>
      <c r="DV31">
        <v>66.900000000000006</v>
      </c>
      <c r="DX31" s="7">
        <f t="shared" si="0"/>
        <v>75.411290322580626</v>
      </c>
      <c r="DZ31" s="11">
        <f t="shared" si="2"/>
        <v>98.230135814351442</v>
      </c>
      <c r="EA31" s="14"/>
    </row>
    <row r="32" spans="1:131" x14ac:dyDescent="0.25">
      <c r="A32" t="s">
        <v>159</v>
      </c>
      <c r="B32">
        <v>68</v>
      </c>
      <c r="C32">
        <v>54.4</v>
      </c>
      <c r="D32">
        <v>74.3</v>
      </c>
      <c r="E32">
        <v>70.3</v>
      </c>
      <c r="F32">
        <v>66.400000000000006</v>
      </c>
      <c r="G32">
        <v>52.6</v>
      </c>
      <c r="H32">
        <v>96.6</v>
      </c>
      <c r="I32">
        <v>80.2</v>
      </c>
      <c r="J32">
        <v>77.2</v>
      </c>
      <c r="K32">
        <v>83.9</v>
      </c>
      <c r="L32">
        <v>54.4</v>
      </c>
      <c r="M32">
        <v>112.8</v>
      </c>
      <c r="N32">
        <v>77.599999999999994</v>
      </c>
      <c r="O32">
        <v>74.2</v>
      </c>
      <c r="P32">
        <v>92.1</v>
      </c>
      <c r="Q32">
        <v>80.900000000000006</v>
      </c>
      <c r="R32">
        <v>76.8</v>
      </c>
      <c r="S32">
        <v>76.3</v>
      </c>
      <c r="T32">
        <v>70.2</v>
      </c>
      <c r="U32">
        <v>84.2</v>
      </c>
      <c r="V32">
        <v>83.5</v>
      </c>
      <c r="W32">
        <v>68.5</v>
      </c>
      <c r="X32">
        <v>77.5</v>
      </c>
      <c r="Y32">
        <v>62.8</v>
      </c>
      <c r="Z32">
        <v>61.4</v>
      </c>
      <c r="AA32">
        <v>55.6</v>
      </c>
      <c r="AB32">
        <v>76.3</v>
      </c>
      <c r="AC32">
        <v>54</v>
      </c>
      <c r="AD32">
        <v>81.2</v>
      </c>
      <c r="AE32">
        <v>60.3</v>
      </c>
      <c r="AF32">
        <v>61.8</v>
      </c>
      <c r="AG32">
        <v>63.1</v>
      </c>
      <c r="AH32">
        <v>62.1</v>
      </c>
      <c r="AI32">
        <v>53.6</v>
      </c>
      <c r="AJ32">
        <v>72.3</v>
      </c>
      <c r="AK32">
        <v>76.7</v>
      </c>
      <c r="AL32">
        <v>75.599999999999994</v>
      </c>
      <c r="AM32">
        <v>66.8</v>
      </c>
      <c r="AN32">
        <v>67.400000000000006</v>
      </c>
      <c r="AO32">
        <v>74.8</v>
      </c>
      <c r="AP32">
        <v>78.599999999999994</v>
      </c>
      <c r="AQ32">
        <v>49.9</v>
      </c>
      <c r="AR32">
        <v>74.8</v>
      </c>
      <c r="AS32">
        <v>78.599999999999994</v>
      </c>
      <c r="AT32">
        <v>58.3</v>
      </c>
      <c r="AU32">
        <v>109</v>
      </c>
      <c r="AV32">
        <v>76.400000000000006</v>
      </c>
      <c r="AW32">
        <v>119.2</v>
      </c>
      <c r="AX32">
        <v>60.3</v>
      </c>
      <c r="AY32">
        <v>52.4</v>
      </c>
      <c r="AZ32">
        <v>63.1</v>
      </c>
      <c r="BA32">
        <v>63.3</v>
      </c>
      <c r="BB32">
        <v>79.400000000000006</v>
      </c>
      <c r="BC32">
        <v>66.400000000000006</v>
      </c>
      <c r="BD32">
        <v>58.4</v>
      </c>
      <c r="BE32">
        <v>139.19999999999999</v>
      </c>
      <c r="BF32">
        <v>61.9</v>
      </c>
      <c r="BG32">
        <v>73.900000000000006</v>
      </c>
      <c r="BH32">
        <v>129.19999999999999</v>
      </c>
      <c r="BI32">
        <v>77.3</v>
      </c>
      <c r="BJ32">
        <v>55.7</v>
      </c>
      <c r="BK32">
        <v>71.5</v>
      </c>
      <c r="BL32">
        <v>65.099999999999994</v>
      </c>
      <c r="BM32">
        <v>81.2</v>
      </c>
      <c r="BN32">
        <v>53.1</v>
      </c>
      <c r="BO32">
        <v>66.3</v>
      </c>
      <c r="BP32">
        <v>90.4</v>
      </c>
      <c r="BQ32">
        <v>112.2</v>
      </c>
      <c r="BR32">
        <v>49</v>
      </c>
      <c r="BS32">
        <v>80.2</v>
      </c>
      <c r="BT32">
        <v>51.1</v>
      </c>
      <c r="BU32">
        <v>39</v>
      </c>
      <c r="BV32">
        <v>53.1</v>
      </c>
      <c r="BW32">
        <v>59.1</v>
      </c>
      <c r="BX32">
        <v>141.1</v>
      </c>
      <c r="BY32">
        <v>54.7</v>
      </c>
      <c r="BZ32">
        <v>62.3</v>
      </c>
      <c r="CA32">
        <v>78.2</v>
      </c>
      <c r="CB32">
        <v>73.2</v>
      </c>
      <c r="CC32">
        <v>90.2</v>
      </c>
      <c r="CD32">
        <v>69.8</v>
      </c>
      <c r="CE32">
        <v>129</v>
      </c>
      <c r="CF32">
        <v>67.8</v>
      </c>
      <c r="CG32">
        <v>84.2</v>
      </c>
      <c r="CH32">
        <v>64.7</v>
      </c>
      <c r="CI32">
        <v>68.7</v>
      </c>
      <c r="CJ32">
        <v>99.2</v>
      </c>
      <c r="CK32">
        <v>105.4</v>
      </c>
      <c r="CL32">
        <v>69.8</v>
      </c>
      <c r="CM32">
        <v>82.7</v>
      </c>
      <c r="CN32">
        <v>109.9</v>
      </c>
      <c r="CO32">
        <v>47.3</v>
      </c>
      <c r="CP32">
        <v>72.7</v>
      </c>
      <c r="CR32">
        <v>70.099999999999994</v>
      </c>
      <c r="CS32">
        <v>63.8</v>
      </c>
      <c r="CT32">
        <v>81</v>
      </c>
      <c r="CU32">
        <v>95.9</v>
      </c>
      <c r="CV32">
        <v>66.7</v>
      </c>
      <c r="CW32">
        <v>94.9</v>
      </c>
      <c r="CX32">
        <v>77.099999999999994</v>
      </c>
      <c r="CY32">
        <v>93.3</v>
      </c>
      <c r="CZ32">
        <v>76.8</v>
      </c>
      <c r="DA32">
        <v>59.2</v>
      </c>
      <c r="DB32">
        <v>78</v>
      </c>
      <c r="DC32">
        <v>120.2</v>
      </c>
      <c r="DD32">
        <v>74.2</v>
      </c>
      <c r="DE32">
        <v>79.2</v>
      </c>
      <c r="DF32">
        <v>91</v>
      </c>
      <c r="DG32">
        <v>103</v>
      </c>
      <c r="DH32">
        <v>66.7</v>
      </c>
      <c r="DI32">
        <v>78.8</v>
      </c>
      <c r="DJ32">
        <v>90.6</v>
      </c>
      <c r="DK32">
        <v>74.3</v>
      </c>
      <c r="DL32">
        <v>65.3</v>
      </c>
      <c r="DM32">
        <v>62</v>
      </c>
      <c r="DN32">
        <v>74.400000000000006</v>
      </c>
      <c r="DO32">
        <v>87.2</v>
      </c>
      <c r="DP32">
        <v>72.400000000000006</v>
      </c>
      <c r="DQ32">
        <v>81.599999999999994</v>
      </c>
      <c r="DR32">
        <v>70.8</v>
      </c>
      <c r="DS32">
        <v>86.8</v>
      </c>
      <c r="DT32">
        <v>76.900000000000006</v>
      </c>
      <c r="DU32">
        <v>79.3</v>
      </c>
      <c r="DV32">
        <v>64.8</v>
      </c>
      <c r="DX32" s="7">
        <f t="shared" si="0"/>
        <v>75.826612903225765</v>
      </c>
      <c r="DZ32" s="11">
        <f t="shared" si="2"/>
        <v>97.69210316405217</v>
      </c>
      <c r="EA32" s="14"/>
    </row>
    <row r="33" spans="1:131" x14ac:dyDescent="0.25">
      <c r="A33" t="s">
        <v>160</v>
      </c>
      <c r="B33">
        <v>73.7</v>
      </c>
      <c r="C33">
        <v>59.4</v>
      </c>
      <c r="D33">
        <v>95.3</v>
      </c>
      <c r="E33">
        <v>76.3</v>
      </c>
      <c r="F33">
        <v>62.7</v>
      </c>
      <c r="G33">
        <v>55.7</v>
      </c>
      <c r="H33">
        <v>88.2</v>
      </c>
      <c r="I33">
        <v>69.8</v>
      </c>
      <c r="J33">
        <v>69.900000000000006</v>
      </c>
      <c r="K33">
        <v>78.7</v>
      </c>
      <c r="L33">
        <v>55.5</v>
      </c>
      <c r="M33">
        <v>103.7</v>
      </c>
      <c r="N33">
        <v>81</v>
      </c>
      <c r="O33">
        <v>57.4</v>
      </c>
      <c r="P33">
        <v>76.2</v>
      </c>
      <c r="Q33">
        <v>58.1</v>
      </c>
      <c r="R33">
        <v>80.3</v>
      </c>
      <c r="S33">
        <v>58.9</v>
      </c>
      <c r="T33">
        <v>70.400000000000006</v>
      </c>
      <c r="U33">
        <v>86.4</v>
      </c>
      <c r="V33">
        <v>75.2</v>
      </c>
      <c r="W33">
        <v>75.2</v>
      </c>
      <c r="X33">
        <v>79.3</v>
      </c>
      <c r="Y33">
        <v>56.6</v>
      </c>
      <c r="Z33">
        <v>54</v>
      </c>
      <c r="AA33">
        <v>56.8</v>
      </c>
      <c r="AB33">
        <v>81.599999999999994</v>
      </c>
      <c r="AC33">
        <v>56</v>
      </c>
      <c r="AD33">
        <v>68.099999999999994</v>
      </c>
      <c r="AE33">
        <v>62.3</v>
      </c>
      <c r="AF33">
        <v>55.1</v>
      </c>
      <c r="AG33">
        <v>68.900000000000006</v>
      </c>
      <c r="AH33">
        <v>70</v>
      </c>
      <c r="AI33">
        <v>62.6</v>
      </c>
      <c r="AJ33">
        <v>58.2</v>
      </c>
      <c r="AK33">
        <v>87.4</v>
      </c>
      <c r="AL33">
        <v>59</v>
      </c>
      <c r="AM33">
        <v>43.5</v>
      </c>
      <c r="AN33">
        <v>55.1</v>
      </c>
      <c r="AO33">
        <v>66.8</v>
      </c>
      <c r="AP33">
        <v>90.5</v>
      </c>
      <c r="AQ33">
        <v>42.5</v>
      </c>
      <c r="AR33">
        <v>66.8</v>
      </c>
      <c r="AS33">
        <v>90.5</v>
      </c>
      <c r="AT33">
        <v>65.599999999999994</v>
      </c>
      <c r="AU33">
        <v>109.8</v>
      </c>
      <c r="AV33">
        <v>76.099999999999994</v>
      </c>
      <c r="AW33">
        <v>122.2</v>
      </c>
      <c r="AX33">
        <v>72.400000000000006</v>
      </c>
      <c r="AY33">
        <v>46.3</v>
      </c>
      <c r="AZ33">
        <v>56</v>
      </c>
      <c r="BA33">
        <v>69.099999999999994</v>
      </c>
      <c r="BB33">
        <v>94</v>
      </c>
      <c r="BC33">
        <v>59.6</v>
      </c>
      <c r="BD33">
        <v>53.2</v>
      </c>
      <c r="BE33">
        <v>153.30000000000001</v>
      </c>
      <c r="BF33">
        <v>48.2</v>
      </c>
      <c r="BG33">
        <v>66.8</v>
      </c>
      <c r="BH33">
        <v>134.5</v>
      </c>
      <c r="BI33">
        <v>62.1</v>
      </c>
      <c r="BJ33">
        <v>47.2</v>
      </c>
      <c r="BK33">
        <v>63</v>
      </c>
      <c r="BL33">
        <v>48.5</v>
      </c>
      <c r="BM33">
        <v>103.7</v>
      </c>
      <c r="BN33">
        <v>75.8</v>
      </c>
      <c r="BO33">
        <v>57.6</v>
      </c>
      <c r="BP33">
        <v>91.9</v>
      </c>
      <c r="BQ33">
        <v>114.7</v>
      </c>
      <c r="BR33">
        <v>56</v>
      </c>
      <c r="BS33">
        <v>85.6</v>
      </c>
      <c r="BT33">
        <v>37.200000000000003</v>
      </c>
      <c r="BU33">
        <v>46</v>
      </c>
      <c r="BV33">
        <v>60</v>
      </c>
      <c r="BW33">
        <v>59.7</v>
      </c>
      <c r="BX33">
        <v>137.19999999999999</v>
      </c>
      <c r="BY33">
        <v>57.1</v>
      </c>
      <c r="BZ33">
        <v>67.5</v>
      </c>
      <c r="CA33">
        <v>68.599999999999994</v>
      </c>
      <c r="CB33">
        <v>74.7</v>
      </c>
      <c r="CC33">
        <v>92.2</v>
      </c>
      <c r="CD33">
        <v>64.8</v>
      </c>
      <c r="CE33">
        <v>101.5</v>
      </c>
      <c r="CF33">
        <v>67.900000000000006</v>
      </c>
      <c r="CG33">
        <v>61.1</v>
      </c>
      <c r="CH33">
        <v>71.8</v>
      </c>
      <c r="CI33">
        <v>70.599999999999994</v>
      </c>
      <c r="CJ33">
        <v>124.2</v>
      </c>
      <c r="CK33">
        <v>96</v>
      </c>
      <c r="CL33">
        <v>60.2</v>
      </c>
      <c r="CM33">
        <v>80.599999999999994</v>
      </c>
      <c r="CN33">
        <v>91.2</v>
      </c>
      <c r="CO33">
        <v>47.2</v>
      </c>
      <c r="CP33">
        <v>70.8</v>
      </c>
      <c r="CR33">
        <v>74.400000000000006</v>
      </c>
      <c r="CS33">
        <v>66.8</v>
      </c>
      <c r="CT33">
        <v>73.2</v>
      </c>
      <c r="CU33">
        <v>86.5</v>
      </c>
      <c r="CV33">
        <v>57.5</v>
      </c>
      <c r="CW33">
        <v>67.5</v>
      </c>
      <c r="CX33">
        <v>68.5</v>
      </c>
      <c r="CY33">
        <v>98.4</v>
      </c>
      <c r="CZ33">
        <v>75.5</v>
      </c>
      <c r="DA33">
        <v>52.9</v>
      </c>
      <c r="DB33">
        <v>86.9</v>
      </c>
      <c r="DC33">
        <v>128.19999999999999</v>
      </c>
      <c r="DD33">
        <v>63.9</v>
      </c>
      <c r="DE33">
        <v>88.7</v>
      </c>
      <c r="DF33">
        <v>95.2</v>
      </c>
      <c r="DG33">
        <v>102.4</v>
      </c>
      <c r="DH33">
        <v>64.5</v>
      </c>
      <c r="DI33">
        <v>89.5</v>
      </c>
      <c r="DJ33">
        <v>104.2</v>
      </c>
      <c r="DK33">
        <v>60.9</v>
      </c>
      <c r="DL33">
        <v>51.1</v>
      </c>
      <c r="DM33">
        <v>55.4</v>
      </c>
      <c r="DN33">
        <v>61.6</v>
      </c>
      <c r="DO33">
        <v>93.5</v>
      </c>
      <c r="DP33">
        <v>82.1</v>
      </c>
      <c r="DQ33">
        <v>74.2</v>
      </c>
      <c r="DR33">
        <v>75.5</v>
      </c>
      <c r="DS33">
        <v>77.599999999999994</v>
      </c>
      <c r="DT33">
        <v>77.400000000000006</v>
      </c>
      <c r="DU33">
        <v>73.400000000000006</v>
      </c>
      <c r="DV33">
        <v>77.2</v>
      </c>
      <c r="DX33" s="7">
        <f t="shared" si="0"/>
        <v>74.076612903225808</v>
      </c>
      <c r="DZ33" s="11">
        <f t="shared" si="2"/>
        <v>100</v>
      </c>
      <c r="EA33" s="14"/>
    </row>
    <row r="34" spans="1:131" s="4" customFormat="1" x14ac:dyDescent="0.25">
      <c r="DX34" s="9"/>
      <c r="DZ34" s="12"/>
      <c r="EA34" s="15"/>
    </row>
    <row r="35" spans="1:131" x14ac:dyDescent="0.25">
      <c r="DX35" s="7"/>
      <c r="DZ35" s="11"/>
      <c r="EA35" s="14"/>
    </row>
    <row r="36" spans="1:131" x14ac:dyDescent="0.25">
      <c r="A36" s="1" t="s">
        <v>182</v>
      </c>
      <c r="DX36" s="7"/>
      <c r="DZ36" s="11"/>
      <c r="EA36" s="14"/>
    </row>
    <row r="37" spans="1:131" s="5" customFormat="1" x14ac:dyDescent="0.25">
      <c r="DX37" s="7"/>
      <c r="DZ37" s="16"/>
      <c r="EA37" s="17"/>
    </row>
    <row r="38" spans="1:131" x14ac:dyDescent="0.25">
      <c r="A38" t="s">
        <v>155</v>
      </c>
      <c r="B38">
        <v>157.9</v>
      </c>
      <c r="C38">
        <v>145.5</v>
      </c>
      <c r="D38">
        <v>140</v>
      </c>
      <c r="E38">
        <v>299.2</v>
      </c>
      <c r="F38">
        <v>228.2</v>
      </c>
      <c r="G38">
        <v>239.3</v>
      </c>
      <c r="H38">
        <v>98.1</v>
      </c>
      <c r="I38">
        <v>100.6</v>
      </c>
      <c r="J38">
        <v>112.9</v>
      </c>
      <c r="K38">
        <v>241.2</v>
      </c>
      <c r="L38">
        <v>211</v>
      </c>
      <c r="M38">
        <v>253</v>
      </c>
      <c r="N38">
        <v>317</v>
      </c>
      <c r="O38">
        <v>219.9</v>
      </c>
      <c r="P38">
        <v>298.2</v>
      </c>
      <c r="Q38">
        <v>53.1</v>
      </c>
      <c r="R38">
        <v>129.9</v>
      </c>
      <c r="S38">
        <v>114.1</v>
      </c>
      <c r="T38">
        <v>191.1</v>
      </c>
      <c r="U38">
        <v>323.89999999999998</v>
      </c>
      <c r="V38">
        <v>195.8</v>
      </c>
      <c r="W38">
        <v>273.60000000000002</v>
      </c>
      <c r="X38">
        <v>385.5</v>
      </c>
      <c r="Y38">
        <v>285.89999999999998</v>
      </c>
      <c r="Z38">
        <v>58.2</v>
      </c>
      <c r="AA38">
        <v>88.2</v>
      </c>
      <c r="AB38">
        <v>113.8</v>
      </c>
      <c r="AC38">
        <v>179.1</v>
      </c>
      <c r="AD38">
        <v>234.8</v>
      </c>
      <c r="AE38">
        <v>210.8</v>
      </c>
      <c r="AF38">
        <v>153.69999999999999</v>
      </c>
      <c r="AG38">
        <v>284.3</v>
      </c>
      <c r="AH38">
        <v>375.3</v>
      </c>
      <c r="AI38">
        <v>472</v>
      </c>
      <c r="AJ38">
        <v>323.60000000000002</v>
      </c>
      <c r="AK38">
        <v>695.9</v>
      </c>
      <c r="AL38">
        <v>226.2</v>
      </c>
      <c r="AM38">
        <v>110.1</v>
      </c>
      <c r="AN38">
        <v>267.5</v>
      </c>
      <c r="AO38">
        <v>406.2</v>
      </c>
      <c r="AP38">
        <v>553.79999999999995</v>
      </c>
      <c r="AQ38">
        <v>170.5</v>
      </c>
      <c r="AR38">
        <v>406.2</v>
      </c>
      <c r="AS38">
        <v>553.79999999999995</v>
      </c>
      <c r="AT38">
        <v>357.6</v>
      </c>
      <c r="AU38">
        <v>752</v>
      </c>
      <c r="AV38">
        <v>602.79999999999995</v>
      </c>
      <c r="AW38">
        <v>713.4</v>
      </c>
      <c r="AX38">
        <v>190.3</v>
      </c>
      <c r="AY38">
        <v>197</v>
      </c>
      <c r="AZ38">
        <v>185.6</v>
      </c>
      <c r="BA38">
        <v>196.7</v>
      </c>
      <c r="BB38">
        <v>388.9</v>
      </c>
      <c r="BC38">
        <v>369.4</v>
      </c>
      <c r="BD38">
        <v>264.89999999999998</v>
      </c>
      <c r="BE38">
        <v>889.9</v>
      </c>
      <c r="BF38">
        <v>260.10000000000002</v>
      </c>
      <c r="BG38">
        <v>287.10000000000002</v>
      </c>
      <c r="BH38">
        <v>509</v>
      </c>
      <c r="BI38">
        <v>274.8</v>
      </c>
      <c r="BJ38">
        <v>128.19999999999999</v>
      </c>
      <c r="BK38">
        <v>224.7</v>
      </c>
      <c r="BL38">
        <v>203.8</v>
      </c>
      <c r="BM38">
        <v>299.89999999999998</v>
      </c>
      <c r="BN38">
        <v>219.9</v>
      </c>
      <c r="BO38">
        <v>161</v>
      </c>
      <c r="BP38">
        <v>232.9</v>
      </c>
      <c r="BQ38">
        <v>474</v>
      </c>
      <c r="BR38">
        <v>232.5</v>
      </c>
      <c r="BS38">
        <v>628.5</v>
      </c>
      <c r="BT38">
        <v>390</v>
      </c>
      <c r="BU38">
        <v>256.39999999999998</v>
      </c>
      <c r="BV38">
        <v>255.2</v>
      </c>
      <c r="BW38">
        <v>139.5</v>
      </c>
      <c r="BX38">
        <v>645.29999999999995</v>
      </c>
      <c r="BY38">
        <v>200.4</v>
      </c>
      <c r="BZ38">
        <v>254.6</v>
      </c>
      <c r="CA38">
        <v>253.9</v>
      </c>
      <c r="CB38">
        <v>29.6</v>
      </c>
      <c r="CC38">
        <v>18.3</v>
      </c>
      <c r="CD38">
        <v>20.7</v>
      </c>
      <c r="CE38">
        <v>0</v>
      </c>
      <c r="CF38">
        <v>0</v>
      </c>
      <c r="CG38">
        <v>0</v>
      </c>
      <c r="CH38">
        <v>246.9</v>
      </c>
      <c r="CI38">
        <v>275.2</v>
      </c>
      <c r="CJ38">
        <v>584.4</v>
      </c>
      <c r="CK38">
        <v>312.60000000000002</v>
      </c>
      <c r="CL38">
        <v>155.1</v>
      </c>
      <c r="CM38">
        <v>258.5</v>
      </c>
      <c r="CN38">
        <v>31.7</v>
      </c>
      <c r="CO38">
        <v>22.9</v>
      </c>
      <c r="CP38">
        <v>13.9</v>
      </c>
      <c r="CR38">
        <v>100.1</v>
      </c>
      <c r="CS38">
        <v>243.4</v>
      </c>
      <c r="CT38">
        <v>36.200000000000003</v>
      </c>
      <c r="CU38">
        <v>218.2</v>
      </c>
      <c r="CV38">
        <v>153.5</v>
      </c>
      <c r="CW38">
        <v>43.4</v>
      </c>
      <c r="CX38">
        <v>113.7</v>
      </c>
      <c r="CY38">
        <v>383.8</v>
      </c>
      <c r="CZ38">
        <v>26.1</v>
      </c>
      <c r="DA38">
        <v>104</v>
      </c>
      <c r="DB38">
        <v>412.7</v>
      </c>
      <c r="DC38">
        <v>820.3</v>
      </c>
      <c r="DD38">
        <v>261.2</v>
      </c>
      <c r="DE38">
        <v>523.1</v>
      </c>
      <c r="DF38">
        <v>432.3</v>
      </c>
      <c r="DG38">
        <v>616.9</v>
      </c>
      <c r="DH38">
        <v>262.7</v>
      </c>
      <c r="DI38">
        <v>348.6</v>
      </c>
      <c r="DJ38">
        <v>629.1</v>
      </c>
      <c r="DK38">
        <v>310.39999999999998</v>
      </c>
      <c r="DL38">
        <v>148</v>
      </c>
      <c r="DM38">
        <v>157.80000000000001</v>
      </c>
      <c r="DN38">
        <v>306.89999999999998</v>
      </c>
      <c r="DO38">
        <v>584</v>
      </c>
      <c r="DP38">
        <v>320.89999999999998</v>
      </c>
      <c r="DQ38">
        <v>336.1</v>
      </c>
      <c r="DR38">
        <v>2.4</v>
      </c>
      <c r="DS38">
        <v>0</v>
      </c>
      <c r="DT38">
        <v>283.5</v>
      </c>
      <c r="DU38">
        <v>295.39999999999998</v>
      </c>
      <c r="DV38">
        <v>0</v>
      </c>
      <c r="DX38" s="7">
        <f t="shared" si="0"/>
        <v>265.9967741935485</v>
      </c>
      <c r="DZ38" s="11">
        <f>($DX$43/DX38)*100</f>
        <v>74.765337925514473</v>
      </c>
      <c r="EA38" s="13">
        <v>48.248907015185914</v>
      </c>
    </row>
    <row r="39" spans="1:131" x14ac:dyDescent="0.25">
      <c r="A39" t="s">
        <v>156</v>
      </c>
      <c r="B39">
        <v>140.30000000000001</v>
      </c>
      <c r="C39">
        <v>134.6</v>
      </c>
      <c r="D39">
        <v>158.6</v>
      </c>
      <c r="E39">
        <v>200.7</v>
      </c>
      <c r="F39">
        <v>200.6</v>
      </c>
      <c r="G39">
        <v>175.4</v>
      </c>
      <c r="H39">
        <v>116.8</v>
      </c>
      <c r="I39">
        <v>96.9</v>
      </c>
      <c r="J39">
        <v>112.2</v>
      </c>
      <c r="K39">
        <v>188.4</v>
      </c>
      <c r="L39">
        <v>171.5</v>
      </c>
      <c r="M39">
        <v>196.5</v>
      </c>
      <c r="N39">
        <v>258.7</v>
      </c>
      <c r="O39">
        <v>170.8</v>
      </c>
      <c r="P39">
        <v>242</v>
      </c>
      <c r="Q39">
        <v>76.2</v>
      </c>
      <c r="R39">
        <v>119.4</v>
      </c>
      <c r="S39">
        <v>101.9</v>
      </c>
      <c r="T39">
        <v>178.8</v>
      </c>
      <c r="U39">
        <v>352.8</v>
      </c>
      <c r="V39">
        <v>191.3</v>
      </c>
      <c r="W39">
        <v>244.4</v>
      </c>
      <c r="X39">
        <v>379.7</v>
      </c>
      <c r="Y39">
        <v>276.3</v>
      </c>
      <c r="Z39">
        <v>45.3</v>
      </c>
      <c r="AA39">
        <v>56.5</v>
      </c>
      <c r="AB39">
        <v>66.400000000000006</v>
      </c>
      <c r="AC39">
        <v>172.7</v>
      </c>
      <c r="AD39">
        <v>218.3</v>
      </c>
      <c r="AE39">
        <v>216</v>
      </c>
      <c r="AF39">
        <v>162.4</v>
      </c>
      <c r="AG39">
        <v>284</v>
      </c>
      <c r="AH39">
        <v>374.5</v>
      </c>
      <c r="AI39">
        <v>446.1</v>
      </c>
      <c r="AJ39">
        <v>327.10000000000002</v>
      </c>
      <c r="AK39">
        <v>737.6</v>
      </c>
      <c r="AL39">
        <v>272.10000000000002</v>
      </c>
      <c r="AM39">
        <v>205.4</v>
      </c>
      <c r="AN39">
        <v>340.7</v>
      </c>
      <c r="AO39">
        <v>421.6</v>
      </c>
      <c r="AP39">
        <v>588.1</v>
      </c>
      <c r="AQ39">
        <v>225.1</v>
      </c>
      <c r="AR39">
        <v>421.6</v>
      </c>
      <c r="AS39">
        <v>588.1</v>
      </c>
      <c r="AT39">
        <v>376.6</v>
      </c>
      <c r="AU39">
        <v>779.7</v>
      </c>
      <c r="AV39">
        <v>613.1</v>
      </c>
      <c r="AW39">
        <v>788.6</v>
      </c>
      <c r="AX39">
        <v>187.5</v>
      </c>
      <c r="AY39">
        <v>179.3</v>
      </c>
      <c r="AZ39">
        <v>165.6</v>
      </c>
      <c r="BA39">
        <v>236.5</v>
      </c>
      <c r="BB39">
        <v>399.6</v>
      </c>
      <c r="BC39">
        <v>379</v>
      </c>
      <c r="BD39">
        <v>265.60000000000002</v>
      </c>
      <c r="BE39">
        <v>865.9</v>
      </c>
      <c r="BF39">
        <v>235.6</v>
      </c>
      <c r="BG39">
        <v>274.10000000000002</v>
      </c>
      <c r="BH39">
        <v>527.9</v>
      </c>
      <c r="BI39">
        <v>231.2</v>
      </c>
      <c r="BJ39">
        <v>134.6</v>
      </c>
      <c r="BK39">
        <v>209.6</v>
      </c>
      <c r="BL39">
        <v>226.8</v>
      </c>
      <c r="BM39">
        <v>339.4</v>
      </c>
      <c r="BN39">
        <v>267.10000000000002</v>
      </c>
      <c r="BO39">
        <v>231.6</v>
      </c>
      <c r="BP39">
        <v>274.10000000000002</v>
      </c>
      <c r="BQ39">
        <v>419.2</v>
      </c>
      <c r="BR39">
        <v>212.4</v>
      </c>
      <c r="BS39">
        <v>630.4</v>
      </c>
      <c r="BT39">
        <v>390.6</v>
      </c>
      <c r="BU39">
        <v>249.5</v>
      </c>
      <c r="BV39">
        <v>264.10000000000002</v>
      </c>
      <c r="BW39">
        <v>140.30000000000001</v>
      </c>
      <c r="BX39">
        <v>682.9</v>
      </c>
      <c r="BY39">
        <v>186.4</v>
      </c>
      <c r="BZ39">
        <v>198.6</v>
      </c>
      <c r="CA39">
        <v>266.8</v>
      </c>
      <c r="CB39">
        <v>86.9</v>
      </c>
      <c r="CC39">
        <v>64</v>
      </c>
      <c r="CD39">
        <v>68.2</v>
      </c>
      <c r="CE39">
        <v>0</v>
      </c>
      <c r="CF39">
        <v>0</v>
      </c>
      <c r="CG39">
        <v>0</v>
      </c>
      <c r="CH39">
        <v>216.3</v>
      </c>
      <c r="CI39">
        <v>229.8</v>
      </c>
      <c r="CJ39">
        <v>529</v>
      </c>
      <c r="CK39">
        <v>188.8</v>
      </c>
      <c r="CL39">
        <v>154.69999999999999</v>
      </c>
      <c r="CM39">
        <v>116.7</v>
      </c>
      <c r="CN39">
        <v>25.1</v>
      </c>
      <c r="CO39">
        <v>28.7</v>
      </c>
      <c r="CP39">
        <v>22.1</v>
      </c>
      <c r="CR39">
        <v>95.3</v>
      </c>
      <c r="CS39">
        <v>207.8</v>
      </c>
      <c r="CT39">
        <v>33.6</v>
      </c>
      <c r="CU39">
        <v>155.9</v>
      </c>
      <c r="CV39">
        <v>137.19999999999999</v>
      </c>
      <c r="CW39">
        <v>40.1</v>
      </c>
      <c r="CX39">
        <v>132</v>
      </c>
      <c r="CY39">
        <v>377.7</v>
      </c>
      <c r="CZ39">
        <v>6.4</v>
      </c>
      <c r="DA39">
        <v>132.4</v>
      </c>
      <c r="DB39">
        <v>418.6</v>
      </c>
      <c r="DC39">
        <v>828.4</v>
      </c>
      <c r="DD39">
        <v>347.7</v>
      </c>
      <c r="DE39">
        <v>556</v>
      </c>
      <c r="DF39">
        <v>484</v>
      </c>
      <c r="DG39">
        <v>650.29999999999995</v>
      </c>
      <c r="DH39">
        <v>276.5</v>
      </c>
      <c r="DI39">
        <v>366.8</v>
      </c>
      <c r="DJ39">
        <v>615.1</v>
      </c>
      <c r="DK39">
        <v>318.5</v>
      </c>
      <c r="DL39">
        <v>171.8</v>
      </c>
      <c r="DM39">
        <v>218.5</v>
      </c>
      <c r="DN39">
        <v>277.10000000000002</v>
      </c>
      <c r="DO39">
        <v>599.29999999999995</v>
      </c>
      <c r="DP39">
        <v>299</v>
      </c>
      <c r="DQ39">
        <v>301.3</v>
      </c>
      <c r="DR39">
        <v>16.5</v>
      </c>
      <c r="DS39">
        <v>0</v>
      </c>
      <c r="DT39">
        <v>250.4</v>
      </c>
      <c r="DU39">
        <v>208.2</v>
      </c>
      <c r="DV39">
        <v>1.4</v>
      </c>
      <c r="DX39" s="7">
        <f t="shared" si="0"/>
        <v>264.02177419354837</v>
      </c>
      <c r="DZ39" s="11">
        <f t="shared" ref="DZ39:DZ43" si="3">($DX$43/DX39)*100</f>
        <v>75.324615821642297</v>
      </c>
      <c r="EA39" s="13">
        <v>60.943460656617432</v>
      </c>
    </row>
    <row r="40" spans="1:131" x14ac:dyDescent="0.25">
      <c r="A40" t="s">
        <v>157</v>
      </c>
      <c r="B40">
        <v>110</v>
      </c>
      <c r="C40">
        <v>107.7</v>
      </c>
      <c r="D40">
        <v>131.9</v>
      </c>
      <c r="E40">
        <v>224.7</v>
      </c>
      <c r="F40">
        <v>188.1</v>
      </c>
      <c r="G40">
        <v>196.9</v>
      </c>
      <c r="H40">
        <v>84.4</v>
      </c>
      <c r="I40">
        <v>71.7</v>
      </c>
      <c r="J40">
        <v>86.9</v>
      </c>
      <c r="K40">
        <v>199</v>
      </c>
      <c r="L40">
        <v>158.5</v>
      </c>
      <c r="M40">
        <v>193.6</v>
      </c>
      <c r="N40">
        <v>220.8</v>
      </c>
      <c r="O40">
        <v>150.6</v>
      </c>
      <c r="P40">
        <v>208.5</v>
      </c>
      <c r="Q40">
        <v>46.4</v>
      </c>
      <c r="R40">
        <v>72.2</v>
      </c>
      <c r="S40">
        <v>61.4</v>
      </c>
      <c r="T40">
        <v>132.1</v>
      </c>
      <c r="U40">
        <v>295.3</v>
      </c>
      <c r="V40">
        <v>162.1</v>
      </c>
      <c r="W40">
        <v>184.8</v>
      </c>
      <c r="X40">
        <v>228.7</v>
      </c>
      <c r="Y40">
        <v>169.6</v>
      </c>
      <c r="Z40">
        <v>40</v>
      </c>
      <c r="AA40">
        <v>44.7</v>
      </c>
      <c r="AB40">
        <v>52.8</v>
      </c>
      <c r="AC40">
        <v>140.19999999999999</v>
      </c>
      <c r="AD40">
        <v>195.3</v>
      </c>
      <c r="AE40">
        <v>166.3</v>
      </c>
      <c r="AF40">
        <v>144.19999999999999</v>
      </c>
      <c r="AG40">
        <v>234</v>
      </c>
      <c r="AH40">
        <v>274.10000000000002</v>
      </c>
      <c r="AI40">
        <v>383.8</v>
      </c>
      <c r="AJ40">
        <v>283.8</v>
      </c>
      <c r="AK40">
        <v>586.4</v>
      </c>
      <c r="AL40">
        <v>181.6</v>
      </c>
      <c r="AM40">
        <v>140.4</v>
      </c>
      <c r="AN40">
        <v>193.7</v>
      </c>
      <c r="AO40">
        <v>334.6</v>
      </c>
      <c r="AP40">
        <v>466.4</v>
      </c>
      <c r="AQ40">
        <v>163.80000000000001</v>
      </c>
      <c r="AR40">
        <v>334.6</v>
      </c>
      <c r="AS40">
        <v>466.4</v>
      </c>
      <c r="AT40">
        <v>292.8</v>
      </c>
      <c r="AU40">
        <v>719.9</v>
      </c>
      <c r="AV40">
        <v>461.5</v>
      </c>
      <c r="AW40">
        <v>611.79999999999995</v>
      </c>
      <c r="AX40">
        <v>116</v>
      </c>
      <c r="AY40">
        <v>113.4</v>
      </c>
      <c r="AZ40">
        <v>126.2</v>
      </c>
      <c r="BA40">
        <v>151.9</v>
      </c>
      <c r="BB40">
        <v>278.3</v>
      </c>
      <c r="BC40">
        <v>213.6</v>
      </c>
      <c r="BD40">
        <v>207</v>
      </c>
      <c r="BE40">
        <v>806.7</v>
      </c>
      <c r="BF40">
        <v>176.2</v>
      </c>
      <c r="BG40">
        <v>211.5</v>
      </c>
      <c r="BH40">
        <v>443.1</v>
      </c>
      <c r="BI40">
        <v>199.5</v>
      </c>
      <c r="BJ40">
        <v>109.2</v>
      </c>
      <c r="BK40">
        <v>157.5</v>
      </c>
      <c r="BL40">
        <v>167.9</v>
      </c>
      <c r="BM40">
        <v>278.8</v>
      </c>
      <c r="BN40">
        <v>157.9</v>
      </c>
      <c r="BO40">
        <v>148.69999999999999</v>
      </c>
      <c r="BP40">
        <v>218.5</v>
      </c>
      <c r="BQ40">
        <v>373.7</v>
      </c>
      <c r="BR40">
        <v>152.19999999999999</v>
      </c>
      <c r="BS40">
        <v>544.1</v>
      </c>
      <c r="BT40">
        <v>273.8</v>
      </c>
      <c r="BU40">
        <v>195.4</v>
      </c>
      <c r="BV40">
        <v>229.6</v>
      </c>
      <c r="BW40">
        <v>117.6</v>
      </c>
      <c r="BX40">
        <v>636.5</v>
      </c>
      <c r="BY40">
        <v>164.6</v>
      </c>
      <c r="BZ40">
        <v>189.8</v>
      </c>
      <c r="CA40">
        <v>217.8</v>
      </c>
      <c r="CB40">
        <v>74.2</v>
      </c>
      <c r="CC40">
        <v>44.6</v>
      </c>
      <c r="CD40">
        <v>51.9</v>
      </c>
      <c r="CE40">
        <v>0</v>
      </c>
      <c r="CF40">
        <v>0</v>
      </c>
      <c r="CG40">
        <v>0</v>
      </c>
      <c r="CH40">
        <v>195.7</v>
      </c>
      <c r="CI40">
        <v>199.3</v>
      </c>
      <c r="CJ40">
        <v>482.9</v>
      </c>
      <c r="CK40">
        <v>208.4</v>
      </c>
      <c r="CL40">
        <v>160.19999999999999</v>
      </c>
      <c r="CM40">
        <v>134.30000000000001</v>
      </c>
      <c r="CN40">
        <v>9</v>
      </c>
      <c r="CO40">
        <v>22.5</v>
      </c>
      <c r="CP40">
        <v>3.9</v>
      </c>
      <c r="CR40">
        <v>82.4</v>
      </c>
      <c r="CS40">
        <v>221.9</v>
      </c>
      <c r="CT40">
        <v>24.9</v>
      </c>
      <c r="CU40">
        <v>169.4</v>
      </c>
      <c r="CV40">
        <v>130.30000000000001</v>
      </c>
      <c r="CW40">
        <v>27.2</v>
      </c>
      <c r="CX40">
        <v>106</v>
      </c>
      <c r="CY40">
        <v>275.10000000000002</v>
      </c>
      <c r="CZ40">
        <v>7</v>
      </c>
      <c r="DA40">
        <v>120.7</v>
      </c>
      <c r="DB40">
        <v>320.5</v>
      </c>
      <c r="DC40">
        <v>764.8</v>
      </c>
      <c r="DD40">
        <v>268.7</v>
      </c>
      <c r="DE40">
        <v>466.1</v>
      </c>
      <c r="DF40">
        <v>397.4</v>
      </c>
      <c r="DG40">
        <v>554</v>
      </c>
      <c r="DH40">
        <v>150.4</v>
      </c>
      <c r="DI40">
        <v>249.7</v>
      </c>
      <c r="DJ40">
        <v>513.9</v>
      </c>
      <c r="DK40">
        <v>231.3</v>
      </c>
      <c r="DL40">
        <v>127.7</v>
      </c>
      <c r="DM40">
        <v>139.30000000000001</v>
      </c>
      <c r="DN40">
        <v>217.5</v>
      </c>
      <c r="DO40">
        <v>498</v>
      </c>
      <c r="DP40">
        <v>255</v>
      </c>
      <c r="DQ40">
        <v>263.39999999999998</v>
      </c>
      <c r="DR40">
        <v>12.3</v>
      </c>
      <c r="DS40">
        <v>0</v>
      </c>
      <c r="DT40">
        <v>221.7</v>
      </c>
      <c r="DU40">
        <v>217.8</v>
      </c>
      <c r="DV40">
        <v>0</v>
      </c>
      <c r="DX40" s="7">
        <f t="shared" si="0"/>
        <v>214.49435483870977</v>
      </c>
      <c r="DZ40" s="11">
        <f t="shared" si="3"/>
        <v>92.717305891951412</v>
      </c>
      <c r="EA40" s="13">
        <v>81.57551063051767</v>
      </c>
    </row>
    <row r="41" spans="1:131" x14ac:dyDescent="0.25">
      <c r="A41" t="s">
        <v>158</v>
      </c>
      <c r="B41">
        <v>73.7</v>
      </c>
      <c r="C41">
        <v>59.7</v>
      </c>
      <c r="D41">
        <v>71.900000000000006</v>
      </c>
      <c r="E41">
        <v>132.1</v>
      </c>
      <c r="F41">
        <v>156.4</v>
      </c>
      <c r="G41">
        <v>110.6</v>
      </c>
      <c r="H41">
        <v>58.8</v>
      </c>
      <c r="I41">
        <v>58</v>
      </c>
      <c r="J41">
        <v>76.5</v>
      </c>
      <c r="K41">
        <v>118.4</v>
      </c>
      <c r="L41">
        <v>135.69999999999999</v>
      </c>
      <c r="M41">
        <v>154.6</v>
      </c>
      <c r="N41">
        <v>167.2</v>
      </c>
      <c r="O41">
        <v>108.8</v>
      </c>
      <c r="P41">
        <v>147</v>
      </c>
      <c r="Q41">
        <v>45</v>
      </c>
      <c r="R41">
        <v>88.6</v>
      </c>
      <c r="S41">
        <v>62.5</v>
      </c>
      <c r="T41">
        <v>134</v>
      </c>
      <c r="U41">
        <v>300.10000000000002</v>
      </c>
      <c r="V41">
        <v>139.9</v>
      </c>
      <c r="W41">
        <v>181.8</v>
      </c>
      <c r="X41">
        <v>189.2</v>
      </c>
      <c r="Y41">
        <v>156.5</v>
      </c>
      <c r="Z41">
        <v>20.100000000000001</v>
      </c>
      <c r="AA41">
        <v>28.6</v>
      </c>
      <c r="AB41">
        <v>25.8</v>
      </c>
      <c r="AC41">
        <v>117.8</v>
      </c>
      <c r="AD41">
        <v>137.4</v>
      </c>
      <c r="AE41">
        <v>126.7</v>
      </c>
      <c r="AF41">
        <v>97</v>
      </c>
      <c r="AG41">
        <v>183.5</v>
      </c>
      <c r="AH41">
        <v>234.5</v>
      </c>
      <c r="AI41">
        <v>319.2</v>
      </c>
      <c r="AJ41">
        <v>208.5</v>
      </c>
      <c r="AK41">
        <v>471.1</v>
      </c>
      <c r="AL41">
        <v>106.2</v>
      </c>
      <c r="AM41">
        <v>110.3</v>
      </c>
      <c r="AN41">
        <v>134.1</v>
      </c>
      <c r="AO41">
        <v>305.10000000000002</v>
      </c>
      <c r="AP41">
        <v>453.2</v>
      </c>
      <c r="AQ41">
        <v>151.30000000000001</v>
      </c>
      <c r="AR41">
        <v>305.10000000000002</v>
      </c>
      <c r="AS41">
        <v>453.2</v>
      </c>
      <c r="AT41">
        <v>250</v>
      </c>
      <c r="AU41">
        <v>685.9</v>
      </c>
      <c r="AV41">
        <v>433.1</v>
      </c>
      <c r="AW41">
        <v>676.1</v>
      </c>
      <c r="AX41">
        <v>103.9</v>
      </c>
      <c r="AY41">
        <v>98.4</v>
      </c>
      <c r="AZ41">
        <v>100.8</v>
      </c>
      <c r="BA41">
        <v>143.30000000000001</v>
      </c>
      <c r="BB41">
        <v>244.1</v>
      </c>
      <c r="BC41">
        <v>204.1</v>
      </c>
      <c r="BD41">
        <v>196.4</v>
      </c>
      <c r="BE41">
        <v>815.1</v>
      </c>
      <c r="BF41">
        <v>135.4</v>
      </c>
      <c r="BG41">
        <v>195</v>
      </c>
      <c r="BH41">
        <v>452</v>
      </c>
      <c r="BI41">
        <v>166.8</v>
      </c>
      <c r="BJ41">
        <v>101</v>
      </c>
      <c r="BK41">
        <v>163.5</v>
      </c>
      <c r="BL41">
        <v>173.1</v>
      </c>
      <c r="BM41">
        <v>243.5</v>
      </c>
      <c r="BN41">
        <v>172.7</v>
      </c>
      <c r="BO41">
        <v>149.4</v>
      </c>
      <c r="BP41">
        <v>179.3</v>
      </c>
      <c r="BQ41">
        <v>347.2</v>
      </c>
      <c r="BR41">
        <v>152.1</v>
      </c>
      <c r="BS41">
        <v>482.8</v>
      </c>
      <c r="BT41">
        <v>218.6</v>
      </c>
      <c r="BU41">
        <v>172.3</v>
      </c>
      <c r="BV41">
        <v>215</v>
      </c>
      <c r="BW41">
        <v>83</v>
      </c>
      <c r="BX41">
        <v>614.5</v>
      </c>
      <c r="BY41">
        <v>113.9</v>
      </c>
      <c r="BZ41">
        <v>148</v>
      </c>
      <c r="CA41">
        <v>165.3</v>
      </c>
      <c r="CB41">
        <v>45.7</v>
      </c>
      <c r="CC41">
        <v>30.1</v>
      </c>
      <c r="CD41">
        <v>30.8</v>
      </c>
      <c r="CE41">
        <v>0</v>
      </c>
      <c r="CF41">
        <v>0</v>
      </c>
      <c r="CG41">
        <v>0</v>
      </c>
      <c r="CH41">
        <v>129.30000000000001</v>
      </c>
      <c r="CI41">
        <v>155.69999999999999</v>
      </c>
      <c r="CJ41">
        <v>438.1</v>
      </c>
      <c r="CK41">
        <v>119.2</v>
      </c>
      <c r="CL41">
        <v>117.8</v>
      </c>
      <c r="CM41">
        <v>87.9</v>
      </c>
      <c r="CN41">
        <v>3.8</v>
      </c>
      <c r="CO41">
        <v>26.1</v>
      </c>
      <c r="CP41">
        <v>2.9</v>
      </c>
      <c r="CR41">
        <v>48.6</v>
      </c>
      <c r="CS41">
        <v>159.69999999999999</v>
      </c>
      <c r="CT41">
        <v>11.7</v>
      </c>
      <c r="CU41">
        <v>118.3</v>
      </c>
      <c r="CV41">
        <v>68.8</v>
      </c>
      <c r="CW41">
        <v>8.6999999999999993</v>
      </c>
      <c r="CX41">
        <v>81.900000000000006</v>
      </c>
      <c r="CY41">
        <v>255.4</v>
      </c>
      <c r="CZ41">
        <v>0.1</v>
      </c>
      <c r="DA41">
        <v>59.9</v>
      </c>
      <c r="DB41">
        <v>296.8</v>
      </c>
      <c r="DC41">
        <v>727.7</v>
      </c>
      <c r="DD41">
        <v>222.6</v>
      </c>
      <c r="DE41">
        <v>427.7</v>
      </c>
      <c r="DF41">
        <v>376.4</v>
      </c>
      <c r="DG41">
        <v>539.70000000000005</v>
      </c>
      <c r="DH41">
        <v>120.9</v>
      </c>
      <c r="DI41">
        <v>264.7</v>
      </c>
      <c r="DJ41">
        <v>524.29999999999995</v>
      </c>
      <c r="DK41">
        <v>214.1</v>
      </c>
      <c r="DL41">
        <v>112.3</v>
      </c>
      <c r="DM41">
        <v>144.1</v>
      </c>
      <c r="DN41">
        <v>218.9</v>
      </c>
      <c r="DO41">
        <v>483.7</v>
      </c>
      <c r="DP41">
        <v>223.6</v>
      </c>
      <c r="DQ41">
        <v>219.2</v>
      </c>
      <c r="DR41">
        <v>1.3</v>
      </c>
      <c r="DS41">
        <v>0</v>
      </c>
      <c r="DT41">
        <v>184.3</v>
      </c>
      <c r="DU41">
        <v>174.6</v>
      </c>
      <c r="DV41">
        <v>0</v>
      </c>
      <c r="DX41" s="7">
        <f t="shared" si="0"/>
        <v>187.00564516129029</v>
      </c>
      <c r="DZ41" s="11">
        <f t="shared" si="3"/>
        <v>106.34619448265754</v>
      </c>
      <c r="EA41" s="13">
        <v>84.780867842067366</v>
      </c>
    </row>
    <row r="42" spans="1:131" x14ac:dyDescent="0.25">
      <c r="A42" t="s">
        <v>159</v>
      </c>
      <c r="B42">
        <v>94</v>
      </c>
      <c r="C42">
        <v>65.5</v>
      </c>
      <c r="D42">
        <v>93</v>
      </c>
      <c r="E42">
        <v>122.8</v>
      </c>
      <c r="F42">
        <v>162.1</v>
      </c>
      <c r="G42">
        <v>126.6</v>
      </c>
      <c r="H42">
        <v>66.5</v>
      </c>
      <c r="I42">
        <v>61.4</v>
      </c>
      <c r="J42">
        <v>82.2</v>
      </c>
      <c r="K42">
        <v>144.6</v>
      </c>
      <c r="L42">
        <v>145.4</v>
      </c>
      <c r="M42">
        <v>180.6</v>
      </c>
      <c r="N42">
        <v>188</v>
      </c>
      <c r="O42">
        <v>115.4</v>
      </c>
      <c r="P42">
        <v>166.8</v>
      </c>
      <c r="Q42">
        <v>48.3</v>
      </c>
      <c r="R42">
        <v>89.7</v>
      </c>
      <c r="S42">
        <v>65.099999999999994</v>
      </c>
      <c r="T42">
        <v>141</v>
      </c>
      <c r="U42">
        <v>292.89999999999998</v>
      </c>
      <c r="V42">
        <v>134.80000000000001</v>
      </c>
      <c r="W42">
        <v>175</v>
      </c>
      <c r="X42">
        <v>204.8</v>
      </c>
      <c r="Y42">
        <v>168.9</v>
      </c>
      <c r="Z42">
        <v>30.5</v>
      </c>
      <c r="AA42">
        <v>35.6</v>
      </c>
      <c r="AB42">
        <v>42.7</v>
      </c>
      <c r="AC42">
        <v>118</v>
      </c>
      <c r="AD42">
        <v>150.80000000000001</v>
      </c>
      <c r="AE42">
        <v>136.6</v>
      </c>
      <c r="AF42">
        <v>111.2</v>
      </c>
      <c r="AG42">
        <v>193.7</v>
      </c>
      <c r="AH42">
        <v>250</v>
      </c>
      <c r="AI42">
        <v>306.89999999999998</v>
      </c>
      <c r="AJ42">
        <v>201.8</v>
      </c>
      <c r="AK42">
        <v>474.1</v>
      </c>
      <c r="AL42">
        <v>113.9</v>
      </c>
      <c r="AM42">
        <v>106.4</v>
      </c>
      <c r="AN42">
        <v>106.6</v>
      </c>
      <c r="AO42">
        <v>322.7</v>
      </c>
      <c r="AP42">
        <v>434.6</v>
      </c>
      <c r="AQ42">
        <v>143.30000000000001</v>
      </c>
      <c r="AR42">
        <v>322.7</v>
      </c>
      <c r="AS42">
        <v>434.6</v>
      </c>
      <c r="AT42">
        <v>267.10000000000002</v>
      </c>
      <c r="AU42">
        <v>657.9</v>
      </c>
      <c r="AV42">
        <v>390.5</v>
      </c>
      <c r="AW42">
        <v>629</v>
      </c>
      <c r="AX42">
        <v>122.8</v>
      </c>
      <c r="AY42">
        <v>116.1</v>
      </c>
      <c r="AZ42">
        <v>125</v>
      </c>
      <c r="BA42">
        <v>155.6</v>
      </c>
      <c r="BB42">
        <v>291.10000000000002</v>
      </c>
      <c r="BC42">
        <v>202.2</v>
      </c>
      <c r="BD42">
        <v>177</v>
      </c>
      <c r="BE42">
        <v>806.6</v>
      </c>
      <c r="BF42">
        <v>127.7</v>
      </c>
      <c r="BG42">
        <v>196.5</v>
      </c>
      <c r="BH42">
        <v>442.3</v>
      </c>
      <c r="BI42">
        <v>155.80000000000001</v>
      </c>
      <c r="BJ42">
        <v>90.6</v>
      </c>
      <c r="BK42">
        <v>159.9</v>
      </c>
      <c r="BL42">
        <v>154.6</v>
      </c>
      <c r="BM42">
        <v>252.7</v>
      </c>
      <c r="BN42">
        <v>189.3</v>
      </c>
      <c r="BO42">
        <v>174.9</v>
      </c>
      <c r="BP42">
        <v>177.9</v>
      </c>
      <c r="BQ42">
        <v>349.7</v>
      </c>
      <c r="BR42">
        <v>150.1</v>
      </c>
      <c r="BS42">
        <v>470.3</v>
      </c>
      <c r="BT42">
        <v>218.3</v>
      </c>
      <c r="BU42">
        <v>180.5</v>
      </c>
      <c r="BV42">
        <v>205.9</v>
      </c>
      <c r="BW42">
        <v>95.1</v>
      </c>
      <c r="BX42">
        <v>590.6</v>
      </c>
      <c r="BY42">
        <v>149.5</v>
      </c>
      <c r="BZ42">
        <v>156.80000000000001</v>
      </c>
      <c r="CA42">
        <v>176.5</v>
      </c>
      <c r="CB42">
        <v>63.1</v>
      </c>
      <c r="CC42">
        <v>38.4</v>
      </c>
      <c r="CD42">
        <v>33.6</v>
      </c>
      <c r="CE42">
        <v>0</v>
      </c>
      <c r="CF42">
        <v>0</v>
      </c>
      <c r="CG42">
        <v>0</v>
      </c>
      <c r="CH42">
        <v>157.19999999999999</v>
      </c>
      <c r="CI42">
        <v>118.1</v>
      </c>
      <c r="CJ42">
        <v>427.8</v>
      </c>
      <c r="CK42">
        <v>112.3</v>
      </c>
      <c r="CL42">
        <v>126.4</v>
      </c>
      <c r="CM42">
        <v>73.2</v>
      </c>
      <c r="CN42">
        <v>9</v>
      </c>
      <c r="CO42">
        <v>21.1</v>
      </c>
      <c r="CP42">
        <v>4.3</v>
      </c>
      <c r="CR42">
        <v>55.4</v>
      </c>
      <c r="CS42">
        <v>166.5</v>
      </c>
      <c r="CT42">
        <v>12.7</v>
      </c>
      <c r="CU42">
        <v>130.9</v>
      </c>
      <c r="CV42">
        <v>64.2</v>
      </c>
      <c r="CW42">
        <v>8.6</v>
      </c>
      <c r="CX42">
        <v>82.5</v>
      </c>
      <c r="CY42">
        <v>259.89999999999998</v>
      </c>
      <c r="CZ42">
        <v>0.2</v>
      </c>
      <c r="DA42">
        <v>79.8</v>
      </c>
      <c r="DB42">
        <v>317.3</v>
      </c>
      <c r="DC42">
        <v>722</v>
      </c>
      <c r="DD42">
        <v>225.1</v>
      </c>
      <c r="DE42">
        <v>429.6</v>
      </c>
      <c r="DF42">
        <v>355.4</v>
      </c>
      <c r="DG42">
        <v>538.79999999999995</v>
      </c>
      <c r="DH42">
        <v>157.1</v>
      </c>
      <c r="DI42">
        <v>242.6</v>
      </c>
      <c r="DJ42">
        <v>520.4</v>
      </c>
      <c r="DK42">
        <v>208.3</v>
      </c>
      <c r="DL42">
        <v>102.6</v>
      </c>
      <c r="DM42">
        <v>154.4</v>
      </c>
      <c r="DN42">
        <v>191.8</v>
      </c>
      <c r="DO42">
        <v>483.9</v>
      </c>
      <c r="DP42">
        <v>220.7</v>
      </c>
      <c r="DQ42">
        <v>223.3</v>
      </c>
      <c r="DR42">
        <v>5.2</v>
      </c>
      <c r="DS42">
        <v>0</v>
      </c>
      <c r="DT42">
        <v>204.5</v>
      </c>
      <c r="DU42">
        <v>192.2</v>
      </c>
      <c r="DV42">
        <v>0.2</v>
      </c>
      <c r="DX42" s="7">
        <f t="shared" si="0"/>
        <v>189.6701612903226</v>
      </c>
      <c r="DZ42" s="11">
        <f t="shared" si="3"/>
        <v>104.85222648825849</v>
      </c>
      <c r="EA42" s="13">
        <v>85.884779320775436</v>
      </c>
    </row>
    <row r="43" spans="1:131" x14ac:dyDescent="0.25">
      <c r="A43" t="s">
        <v>160</v>
      </c>
      <c r="B43">
        <v>173.9</v>
      </c>
      <c r="C43">
        <v>72.8</v>
      </c>
      <c r="D43">
        <v>103.4</v>
      </c>
      <c r="E43">
        <v>248.1</v>
      </c>
      <c r="F43">
        <v>228.4</v>
      </c>
      <c r="G43">
        <v>238.8</v>
      </c>
      <c r="H43">
        <v>88.1</v>
      </c>
      <c r="I43">
        <v>100.5</v>
      </c>
      <c r="J43">
        <v>97.8</v>
      </c>
      <c r="K43">
        <v>134.5</v>
      </c>
      <c r="L43">
        <v>173.9</v>
      </c>
      <c r="M43">
        <v>156.4</v>
      </c>
      <c r="N43">
        <v>226.8</v>
      </c>
      <c r="O43">
        <v>100.5</v>
      </c>
      <c r="P43">
        <v>163.5</v>
      </c>
      <c r="Q43">
        <v>56.1</v>
      </c>
      <c r="R43">
        <v>77.5</v>
      </c>
      <c r="S43">
        <v>142.69999999999999</v>
      </c>
      <c r="T43">
        <v>177.4</v>
      </c>
      <c r="U43">
        <v>246.3</v>
      </c>
      <c r="V43">
        <v>159.19999999999999</v>
      </c>
      <c r="W43">
        <v>202.5</v>
      </c>
      <c r="X43">
        <v>184.4</v>
      </c>
      <c r="Y43">
        <v>122.3</v>
      </c>
      <c r="Z43">
        <v>121.5</v>
      </c>
      <c r="AA43">
        <v>58.1</v>
      </c>
      <c r="AB43">
        <v>86.8</v>
      </c>
      <c r="AC43">
        <v>115.8</v>
      </c>
      <c r="AD43">
        <v>177</v>
      </c>
      <c r="AE43">
        <v>295.2</v>
      </c>
      <c r="AF43">
        <v>212.5</v>
      </c>
      <c r="AG43">
        <v>169.3</v>
      </c>
      <c r="AH43">
        <v>297.2</v>
      </c>
      <c r="AI43">
        <v>267.89999999999998</v>
      </c>
      <c r="AJ43">
        <v>204.7</v>
      </c>
      <c r="AK43">
        <v>357.1</v>
      </c>
      <c r="AL43">
        <v>149.4</v>
      </c>
      <c r="AM43">
        <v>115.7</v>
      </c>
      <c r="AN43">
        <v>182.7</v>
      </c>
      <c r="AO43">
        <v>221.8</v>
      </c>
      <c r="AP43">
        <v>331.4</v>
      </c>
      <c r="AQ43">
        <v>228.9</v>
      </c>
      <c r="AR43">
        <v>221.8</v>
      </c>
      <c r="AS43">
        <v>331.4</v>
      </c>
      <c r="AT43">
        <v>273.89999999999998</v>
      </c>
      <c r="AU43">
        <v>518.70000000000005</v>
      </c>
      <c r="AV43">
        <v>283</v>
      </c>
      <c r="AW43">
        <v>514.79999999999995</v>
      </c>
      <c r="AX43">
        <v>110.5</v>
      </c>
      <c r="AY43">
        <v>128.9</v>
      </c>
      <c r="AZ43">
        <v>209</v>
      </c>
      <c r="BA43">
        <v>131.5</v>
      </c>
      <c r="BB43">
        <v>334.6</v>
      </c>
      <c r="BC43">
        <v>272.60000000000002</v>
      </c>
      <c r="BD43">
        <v>248.8</v>
      </c>
      <c r="BE43">
        <v>786.4</v>
      </c>
      <c r="BF43">
        <v>251.8</v>
      </c>
      <c r="BG43">
        <v>149.69999999999999</v>
      </c>
      <c r="BH43">
        <v>370.5</v>
      </c>
      <c r="BI43">
        <v>112.2</v>
      </c>
      <c r="BJ43">
        <v>85.8</v>
      </c>
      <c r="BK43">
        <v>228.1</v>
      </c>
      <c r="BL43">
        <v>129</v>
      </c>
      <c r="BM43">
        <v>247.8</v>
      </c>
      <c r="BN43">
        <v>210.1</v>
      </c>
      <c r="BO43">
        <v>170.8</v>
      </c>
      <c r="BP43">
        <v>175.1</v>
      </c>
      <c r="BQ43">
        <v>321.5</v>
      </c>
      <c r="BR43">
        <v>157.4</v>
      </c>
      <c r="BS43">
        <v>390</v>
      </c>
      <c r="BT43">
        <v>164.9</v>
      </c>
      <c r="BU43">
        <v>254.6</v>
      </c>
      <c r="BV43">
        <v>175.4</v>
      </c>
      <c r="BW43">
        <v>82.5</v>
      </c>
      <c r="BX43">
        <v>573.4</v>
      </c>
      <c r="BY43">
        <v>93.1</v>
      </c>
      <c r="BZ43">
        <v>196.6</v>
      </c>
      <c r="CA43">
        <v>147.19999999999999</v>
      </c>
      <c r="CB43">
        <v>165.2</v>
      </c>
      <c r="CC43">
        <v>172.9</v>
      </c>
      <c r="CD43">
        <v>172.6</v>
      </c>
      <c r="CE43">
        <v>0</v>
      </c>
      <c r="CF43">
        <v>0</v>
      </c>
      <c r="CG43">
        <v>0</v>
      </c>
      <c r="CH43">
        <v>206.8</v>
      </c>
      <c r="CI43">
        <v>113.7</v>
      </c>
      <c r="CJ43">
        <v>388.7</v>
      </c>
      <c r="CK43">
        <v>302.89999999999998</v>
      </c>
      <c r="CL43">
        <v>150.69999999999999</v>
      </c>
      <c r="CM43">
        <v>183.9</v>
      </c>
      <c r="CN43">
        <v>173.7</v>
      </c>
      <c r="CO43">
        <v>64.099999999999994</v>
      </c>
      <c r="CP43">
        <v>121.1</v>
      </c>
      <c r="CR43">
        <v>173.6</v>
      </c>
      <c r="CS43">
        <v>137.9</v>
      </c>
      <c r="CT43">
        <v>100.9</v>
      </c>
      <c r="CU43">
        <v>98.8</v>
      </c>
      <c r="CV43">
        <v>95</v>
      </c>
      <c r="CW43">
        <v>114</v>
      </c>
      <c r="CX43">
        <v>124.2</v>
      </c>
      <c r="CY43">
        <v>226</v>
      </c>
      <c r="CZ43">
        <v>80.3</v>
      </c>
      <c r="DA43">
        <v>207</v>
      </c>
      <c r="DB43">
        <v>240.8</v>
      </c>
      <c r="DC43">
        <v>641.9</v>
      </c>
      <c r="DD43">
        <v>184.8</v>
      </c>
      <c r="DE43">
        <v>359.5</v>
      </c>
      <c r="DF43">
        <v>301.3</v>
      </c>
      <c r="DG43">
        <v>420.7</v>
      </c>
      <c r="DH43">
        <v>172.7</v>
      </c>
      <c r="DI43">
        <v>239.7</v>
      </c>
      <c r="DJ43">
        <v>412.3</v>
      </c>
      <c r="DK43">
        <v>179.2</v>
      </c>
      <c r="DL43">
        <v>114</v>
      </c>
      <c r="DM43">
        <v>155.30000000000001</v>
      </c>
      <c r="DN43">
        <v>182.3</v>
      </c>
      <c r="DO43">
        <v>399.3</v>
      </c>
      <c r="DP43">
        <v>189.9</v>
      </c>
      <c r="DQ43">
        <v>172.1</v>
      </c>
      <c r="DR43">
        <v>59.9</v>
      </c>
      <c r="DS43">
        <v>0</v>
      </c>
      <c r="DT43">
        <v>147.19999999999999</v>
      </c>
      <c r="DU43">
        <v>157.9</v>
      </c>
      <c r="DV43">
        <v>33.299999999999997</v>
      </c>
      <c r="DX43" s="7">
        <f t="shared" si="0"/>
        <v>198.87338709677422</v>
      </c>
      <c r="DZ43" s="11">
        <f t="shared" si="3"/>
        <v>100</v>
      </c>
      <c r="EA43" s="13">
        <v>100</v>
      </c>
    </row>
    <row r="44" spans="1:131" x14ac:dyDescent="0.25">
      <c r="DX44" s="7"/>
      <c r="DZ44" s="11"/>
      <c r="EA44" s="14"/>
    </row>
    <row r="45" spans="1:131" x14ac:dyDescent="0.25">
      <c r="DX45" s="7"/>
      <c r="DZ45" s="11"/>
      <c r="EA45" s="14"/>
    </row>
    <row r="46" spans="1:131" x14ac:dyDescent="0.25">
      <c r="A46" s="3" t="s">
        <v>187</v>
      </c>
      <c r="DX46" s="7"/>
      <c r="DZ46" s="11"/>
      <c r="EA46" s="14"/>
    </row>
    <row r="47" spans="1:131" x14ac:dyDescent="0.25">
      <c r="DX47" s="7"/>
      <c r="DZ47" s="11"/>
      <c r="EA47" s="14"/>
    </row>
    <row r="48" spans="1:131" x14ac:dyDescent="0.25">
      <c r="A48" t="s">
        <v>155</v>
      </c>
      <c r="B48">
        <v>100.6</v>
      </c>
      <c r="C48">
        <v>81.7</v>
      </c>
      <c r="D48">
        <v>111.6</v>
      </c>
      <c r="E48">
        <v>99.9</v>
      </c>
      <c r="F48">
        <v>89.6</v>
      </c>
      <c r="G48">
        <v>75</v>
      </c>
      <c r="H48">
        <v>106.5</v>
      </c>
      <c r="I48">
        <v>82.3</v>
      </c>
      <c r="J48">
        <v>78</v>
      </c>
      <c r="K48">
        <v>99.4</v>
      </c>
      <c r="L48">
        <v>81</v>
      </c>
      <c r="M48">
        <v>125.8</v>
      </c>
      <c r="N48">
        <v>109.5</v>
      </c>
      <c r="O48">
        <v>91.7</v>
      </c>
      <c r="P48">
        <v>129.9</v>
      </c>
      <c r="Q48">
        <v>97.1</v>
      </c>
      <c r="R48">
        <v>100.8</v>
      </c>
      <c r="S48">
        <v>81.2</v>
      </c>
      <c r="T48">
        <v>93.4</v>
      </c>
      <c r="U48">
        <v>146.9</v>
      </c>
      <c r="V48">
        <v>100</v>
      </c>
      <c r="W48">
        <v>110.6</v>
      </c>
      <c r="X48">
        <v>126.9</v>
      </c>
      <c r="Y48">
        <v>97.5</v>
      </c>
      <c r="Z48">
        <v>101.2</v>
      </c>
      <c r="AA48">
        <v>91.8</v>
      </c>
      <c r="AB48">
        <v>111.7</v>
      </c>
      <c r="AC48">
        <v>80.8</v>
      </c>
      <c r="AD48">
        <v>105.4</v>
      </c>
      <c r="AE48">
        <v>100.2</v>
      </c>
      <c r="AF48">
        <v>91.9</v>
      </c>
      <c r="AG48">
        <v>85.9</v>
      </c>
      <c r="AH48">
        <v>107.9</v>
      </c>
      <c r="AI48">
        <v>85.3</v>
      </c>
      <c r="AJ48">
        <v>96.3</v>
      </c>
      <c r="AK48">
        <v>132.80000000000001</v>
      </c>
      <c r="AL48">
        <v>105.2</v>
      </c>
      <c r="AM48">
        <v>81.599999999999994</v>
      </c>
      <c r="AN48">
        <v>109.4</v>
      </c>
      <c r="AO48">
        <v>108.5</v>
      </c>
      <c r="AP48">
        <v>122.4</v>
      </c>
      <c r="AQ48">
        <v>59.4</v>
      </c>
      <c r="AR48">
        <v>108.5</v>
      </c>
      <c r="AS48">
        <v>122.4</v>
      </c>
      <c r="AT48">
        <v>93.2</v>
      </c>
      <c r="AU48">
        <v>147.4</v>
      </c>
      <c r="AV48">
        <v>133.6</v>
      </c>
      <c r="AW48">
        <v>163.9</v>
      </c>
      <c r="AX48">
        <v>102.6</v>
      </c>
      <c r="AY48">
        <v>74.400000000000006</v>
      </c>
      <c r="AZ48">
        <v>84.3</v>
      </c>
      <c r="BA48">
        <v>108.8</v>
      </c>
      <c r="BB48">
        <v>133</v>
      </c>
      <c r="BC48">
        <v>120.8</v>
      </c>
      <c r="BD48">
        <v>78.599999999999994</v>
      </c>
      <c r="BE48">
        <v>168</v>
      </c>
      <c r="BF48">
        <v>80</v>
      </c>
      <c r="BG48">
        <v>106.1</v>
      </c>
      <c r="BH48">
        <v>171</v>
      </c>
      <c r="BI48">
        <v>107</v>
      </c>
      <c r="BJ48">
        <v>69.599999999999994</v>
      </c>
      <c r="BK48">
        <v>102.7</v>
      </c>
      <c r="BL48">
        <v>95.9</v>
      </c>
      <c r="BM48">
        <v>121.7</v>
      </c>
      <c r="BN48">
        <v>89.9</v>
      </c>
      <c r="BO48">
        <v>98.3</v>
      </c>
      <c r="BP48">
        <v>138.80000000000001</v>
      </c>
      <c r="BQ48">
        <v>141.30000000000001</v>
      </c>
      <c r="BR48">
        <v>75</v>
      </c>
      <c r="BS48">
        <v>124.5</v>
      </c>
      <c r="BT48">
        <v>80.5</v>
      </c>
      <c r="BU48">
        <v>86.3</v>
      </c>
      <c r="BV48">
        <v>74.599999999999994</v>
      </c>
      <c r="BW48">
        <v>84.6</v>
      </c>
      <c r="BX48">
        <v>184.5</v>
      </c>
      <c r="BY48">
        <v>74.7</v>
      </c>
      <c r="BZ48">
        <v>84.4</v>
      </c>
      <c r="CA48">
        <v>96.7</v>
      </c>
      <c r="CB48">
        <v>120.3</v>
      </c>
      <c r="CC48">
        <v>141.1</v>
      </c>
      <c r="CD48">
        <v>102.7</v>
      </c>
      <c r="CE48">
        <v>117</v>
      </c>
      <c r="CF48">
        <v>76.599999999999994</v>
      </c>
      <c r="CG48">
        <v>79.7</v>
      </c>
      <c r="CH48">
        <v>87.8</v>
      </c>
      <c r="CI48">
        <v>81.400000000000006</v>
      </c>
      <c r="CJ48">
        <v>148.4</v>
      </c>
      <c r="CK48">
        <v>129.1</v>
      </c>
      <c r="CL48">
        <v>83.9</v>
      </c>
      <c r="CM48">
        <v>100.6</v>
      </c>
      <c r="CN48">
        <v>131.19999999999999</v>
      </c>
      <c r="CO48">
        <v>78.5</v>
      </c>
      <c r="CP48">
        <v>110.8</v>
      </c>
      <c r="CR48">
        <v>87.9</v>
      </c>
      <c r="CS48">
        <v>87.6</v>
      </c>
      <c r="CT48">
        <v>91.7</v>
      </c>
      <c r="CU48">
        <v>120.8</v>
      </c>
      <c r="CV48">
        <v>92.1</v>
      </c>
      <c r="CW48">
        <v>98.3</v>
      </c>
      <c r="CX48">
        <v>94</v>
      </c>
      <c r="CY48">
        <v>125.5</v>
      </c>
      <c r="CZ48">
        <v>95.5</v>
      </c>
      <c r="DA48">
        <v>101.2</v>
      </c>
      <c r="DB48">
        <v>111</v>
      </c>
      <c r="DC48">
        <v>146.69999999999999</v>
      </c>
      <c r="DD48">
        <v>109.1</v>
      </c>
      <c r="DE48">
        <v>109.9</v>
      </c>
      <c r="DF48">
        <v>110.8</v>
      </c>
      <c r="DG48">
        <v>132.69999999999999</v>
      </c>
      <c r="DH48">
        <v>99.8</v>
      </c>
      <c r="DI48">
        <v>119.5</v>
      </c>
      <c r="DJ48">
        <v>126.7</v>
      </c>
      <c r="DK48">
        <v>117.8</v>
      </c>
      <c r="DL48">
        <v>89.2</v>
      </c>
      <c r="DM48">
        <v>89.1</v>
      </c>
      <c r="DN48">
        <v>99.2</v>
      </c>
      <c r="DO48">
        <v>115.6</v>
      </c>
      <c r="DP48">
        <v>103</v>
      </c>
      <c r="DQ48">
        <v>94.8</v>
      </c>
      <c r="DR48">
        <v>94.2</v>
      </c>
      <c r="DS48">
        <v>86.7</v>
      </c>
      <c r="DT48">
        <v>91.1</v>
      </c>
      <c r="DU48">
        <v>105.9</v>
      </c>
      <c r="DV48">
        <v>87.5</v>
      </c>
      <c r="DX48" s="7">
        <f t="shared" si="0"/>
        <v>104.40483870967745</v>
      </c>
      <c r="DZ48" s="11">
        <f>($DX$53/DX48)*100</f>
        <v>48.248907015185914</v>
      </c>
      <c r="EA48" s="14"/>
    </row>
    <row r="49" spans="1:131" x14ac:dyDescent="0.25">
      <c r="A49" t="s">
        <v>156</v>
      </c>
      <c r="B49">
        <v>74.8</v>
      </c>
      <c r="C49">
        <v>69.7</v>
      </c>
      <c r="D49">
        <v>86.4</v>
      </c>
      <c r="E49">
        <v>85.3</v>
      </c>
      <c r="F49">
        <v>67.099999999999994</v>
      </c>
      <c r="G49">
        <v>65</v>
      </c>
      <c r="H49">
        <v>80.2</v>
      </c>
      <c r="I49">
        <v>67.8</v>
      </c>
      <c r="J49">
        <v>64.400000000000006</v>
      </c>
      <c r="K49">
        <v>85.5</v>
      </c>
      <c r="L49">
        <v>63.7</v>
      </c>
      <c r="M49">
        <v>98.1</v>
      </c>
      <c r="N49">
        <v>73.900000000000006</v>
      </c>
      <c r="O49">
        <v>53.5</v>
      </c>
      <c r="P49">
        <v>88.8</v>
      </c>
      <c r="Q49">
        <v>67.5</v>
      </c>
      <c r="R49">
        <v>75.7</v>
      </c>
      <c r="S49">
        <v>63.5</v>
      </c>
      <c r="T49">
        <v>76</v>
      </c>
      <c r="U49">
        <v>115.7</v>
      </c>
      <c r="V49">
        <v>110.2</v>
      </c>
      <c r="W49">
        <v>66</v>
      </c>
      <c r="X49">
        <v>89.6</v>
      </c>
      <c r="Y49">
        <v>86.6</v>
      </c>
      <c r="Z49">
        <v>45</v>
      </c>
      <c r="AA49">
        <v>46.4</v>
      </c>
      <c r="AB49">
        <v>52.2</v>
      </c>
      <c r="AC49">
        <v>61.2</v>
      </c>
      <c r="AD49">
        <v>76.3</v>
      </c>
      <c r="AE49">
        <v>73.8</v>
      </c>
      <c r="AF49">
        <v>73.2</v>
      </c>
      <c r="AG49">
        <v>66.400000000000006</v>
      </c>
      <c r="AH49">
        <v>84.2</v>
      </c>
      <c r="AI49">
        <v>73.2</v>
      </c>
      <c r="AJ49">
        <v>71.599999999999994</v>
      </c>
      <c r="AK49">
        <v>118.8</v>
      </c>
      <c r="AL49">
        <v>88.1</v>
      </c>
      <c r="AM49">
        <v>64.8</v>
      </c>
      <c r="AN49">
        <v>103.6</v>
      </c>
      <c r="AO49">
        <v>89.3</v>
      </c>
      <c r="AP49">
        <v>121.5</v>
      </c>
      <c r="AQ49">
        <v>52.6</v>
      </c>
      <c r="AR49">
        <v>89.3</v>
      </c>
      <c r="AS49">
        <v>121.5</v>
      </c>
      <c r="AT49">
        <v>71.900000000000006</v>
      </c>
      <c r="AU49">
        <v>114.6</v>
      </c>
      <c r="AV49">
        <v>145.69999999999999</v>
      </c>
      <c r="AW49">
        <v>133</v>
      </c>
      <c r="AX49">
        <v>100.4</v>
      </c>
      <c r="AY49">
        <v>71.3</v>
      </c>
      <c r="AZ49">
        <v>70.400000000000006</v>
      </c>
      <c r="BA49">
        <v>96</v>
      </c>
      <c r="BB49">
        <v>100</v>
      </c>
      <c r="BC49">
        <v>90</v>
      </c>
      <c r="BD49">
        <v>70.099999999999994</v>
      </c>
      <c r="BE49">
        <v>148.5</v>
      </c>
      <c r="BF49">
        <v>89.7</v>
      </c>
      <c r="BG49">
        <v>98.3</v>
      </c>
      <c r="BH49">
        <v>132.19999999999999</v>
      </c>
      <c r="BI49">
        <v>90.6</v>
      </c>
      <c r="BJ49">
        <v>61.8</v>
      </c>
      <c r="BK49">
        <v>81.8</v>
      </c>
      <c r="BL49">
        <v>85.3</v>
      </c>
      <c r="BM49">
        <v>100.2</v>
      </c>
      <c r="BN49">
        <v>72.400000000000006</v>
      </c>
      <c r="BO49">
        <v>74.900000000000006</v>
      </c>
      <c r="BP49">
        <v>93.9</v>
      </c>
      <c r="BQ49">
        <v>111.4</v>
      </c>
      <c r="BR49">
        <v>64.599999999999994</v>
      </c>
      <c r="BS49">
        <v>105.7</v>
      </c>
      <c r="BT49">
        <v>67.900000000000006</v>
      </c>
      <c r="BU49">
        <v>51.6</v>
      </c>
      <c r="BV49">
        <v>60.6</v>
      </c>
      <c r="BW49">
        <v>49.9</v>
      </c>
      <c r="BX49">
        <v>155.80000000000001</v>
      </c>
      <c r="BY49">
        <v>45</v>
      </c>
      <c r="BZ49">
        <v>48.9</v>
      </c>
      <c r="CA49">
        <v>63.1</v>
      </c>
      <c r="CB49">
        <v>73.900000000000006</v>
      </c>
      <c r="CC49">
        <v>82.2</v>
      </c>
      <c r="CD49">
        <v>65.5</v>
      </c>
      <c r="CE49">
        <v>98.2</v>
      </c>
      <c r="CF49">
        <v>70.099999999999994</v>
      </c>
      <c r="CG49">
        <v>73.099999999999994</v>
      </c>
      <c r="CH49">
        <v>58.4</v>
      </c>
      <c r="CI49">
        <v>62</v>
      </c>
      <c r="CJ49">
        <v>112.4</v>
      </c>
      <c r="CK49">
        <v>104.5</v>
      </c>
      <c r="CL49">
        <v>73.400000000000006</v>
      </c>
      <c r="CM49">
        <v>77</v>
      </c>
      <c r="CN49">
        <v>115.6</v>
      </c>
      <c r="CO49">
        <v>75.5</v>
      </c>
      <c r="CP49">
        <v>93.4</v>
      </c>
      <c r="CR49">
        <v>69.3</v>
      </c>
      <c r="CS49">
        <v>71.7</v>
      </c>
      <c r="CT49">
        <v>70.2</v>
      </c>
      <c r="CU49">
        <v>101.5</v>
      </c>
      <c r="CV49">
        <v>55.1</v>
      </c>
      <c r="CW49">
        <v>58.5</v>
      </c>
      <c r="CX49">
        <v>79.099999999999994</v>
      </c>
      <c r="CY49">
        <v>95.8</v>
      </c>
      <c r="CZ49">
        <v>47.8</v>
      </c>
      <c r="DA49">
        <v>58.6</v>
      </c>
      <c r="DB49">
        <v>88.6</v>
      </c>
      <c r="DC49">
        <v>128.69999999999999</v>
      </c>
      <c r="DD49">
        <v>87.6</v>
      </c>
      <c r="DE49">
        <v>108.3</v>
      </c>
      <c r="DF49">
        <v>94</v>
      </c>
      <c r="DG49">
        <v>103.8</v>
      </c>
      <c r="DH49">
        <v>84.6</v>
      </c>
      <c r="DI49">
        <v>96</v>
      </c>
      <c r="DJ49">
        <v>107.8</v>
      </c>
      <c r="DK49">
        <v>90.5</v>
      </c>
      <c r="DL49">
        <v>75.400000000000006</v>
      </c>
      <c r="DM49">
        <v>69.900000000000006</v>
      </c>
      <c r="DN49">
        <v>77.2</v>
      </c>
      <c r="DO49">
        <v>103.4</v>
      </c>
      <c r="DP49">
        <v>80.099999999999994</v>
      </c>
      <c r="DQ49">
        <v>64.900000000000006</v>
      </c>
      <c r="DR49">
        <v>67.099999999999994</v>
      </c>
      <c r="DS49">
        <v>86.3</v>
      </c>
      <c r="DT49">
        <v>61.3</v>
      </c>
      <c r="DU49">
        <v>83.1</v>
      </c>
      <c r="DV49">
        <v>82.6</v>
      </c>
      <c r="DX49" s="7">
        <f t="shared" si="0"/>
        <v>82.6572580645161</v>
      </c>
      <c r="DZ49" s="11">
        <f t="shared" ref="DZ49:DZ53" si="4">($DX$53/DX49)*100</f>
        <v>60.943460656617432</v>
      </c>
      <c r="EA49" s="14"/>
    </row>
    <row r="50" spans="1:131" x14ac:dyDescent="0.25">
      <c r="A50" t="s">
        <v>157</v>
      </c>
      <c r="B50">
        <v>57.6</v>
      </c>
      <c r="C50">
        <v>43.5</v>
      </c>
      <c r="D50">
        <v>58</v>
      </c>
      <c r="E50">
        <v>60.5</v>
      </c>
      <c r="F50">
        <v>54.8</v>
      </c>
      <c r="G50">
        <v>48.3</v>
      </c>
      <c r="H50">
        <v>63.8</v>
      </c>
      <c r="I50">
        <v>53.9</v>
      </c>
      <c r="J50">
        <v>53.5</v>
      </c>
      <c r="K50">
        <v>73.599999999999994</v>
      </c>
      <c r="L50">
        <v>56.4</v>
      </c>
      <c r="M50">
        <v>87.4</v>
      </c>
      <c r="N50">
        <v>58.3</v>
      </c>
      <c r="O50">
        <v>45.4</v>
      </c>
      <c r="P50">
        <v>60.9</v>
      </c>
      <c r="Q50">
        <v>45.2</v>
      </c>
      <c r="R50">
        <v>54.7</v>
      </c>
      <c r="S50">
        <v>43.4</v>
      </c>
      <c r="T50">
        <v>58</v>
      </c>
      <c r="U50">
        <v>90.9</v>
      </c>
      <c r="V50">
        <v>67.7</v>
      </c>
      <c r="W50">
        <v>49.2</v>
      </c>
      <c r="X50">
        <v>57.5</v>
      </c>
      <c r="Y50">
        <v>45</v>
      </c>
      <c r="Z50">
        <v>41.1</v>
      </c>
      <c r="AA50">
        <v>38.299999999999997</v>
      </c>
      <c r="AB50">
        <v>46</v>
      </c>
      <c r="AC50">
        <v>44.5</v>
      </c>
      <c r="AD50">
        <v>60.4</v>
      </c>
      <c r="AE50">
        <v>56.6</v>
      </c>
      <c r="AF50">
        <v>49.3</v>
      </c>
      <c r="AG50">
        <v>50.8</v>
      </c>
      <c r="AH50">
        <v>55.4</v>
      </c>
      <c r="AI50">
        <v>58.9</v>
      </c>
      <c r="AJ50">
        <v>53.6</v>
      </c>
      <c r="AK50">
        <v>89.6</v>
      </c>
      <c r="AL50">
        <v>53.8</v>
      </c>
      <c r="AM50">
        <v>40.1</v>
      </c>
      <c r="AN50">
        <v>52.4</v>
      </c>
      <c r="AO50">
        <v>59.5</v>
      </c>
      <c r="AP50">
        <v>78.5</v>
      </c>
      <c r="AQ50">
        <v>35.4</v>
      </c>
      <c r="AR50">
        <v>59.5</v>
      </c>
      <c r="AS50">
        <v>78.5</v>
      </c>
      <c r="AT50">
        <v>57.2</v>
      </c>
      <c r="AU50">
        <v>100.4</v>
      </c>
      <c r="AV50">
        <v>81.5</v>
      </c>
      <c r="AW50">
        <v>106.4</v>
      </c>
      <c r="AX50">
        <v>54.2</v>
      </c>
      <c r="AY50">
        <v>44.9</v>
      </c>
      <c r="AZ50">
        <v>54.3</v>
      </c>
      <c r="BA50">
        <v>56.3</v>
      </c>
      <c r="BB50">
        <v>73.3</v>
      </c>
      <c r="BC50">
        <v>60.8</v>
      </c>
      <c r="BD50">
        <v>45.3</v>
      </c>
      <c r="BE50">
        <v>129.5</v>
      </c>
      <c r="BF50">
        <v>39.200000000000003</v>
      </c>
      <c r="BG50">
        <v>62.3</v>
      </c>
      <c r="BH50">
        <v>109.8</v>
      </c>
      <c r="BI50">
        <v>59.6</v>
      </c>
      <c r="BJ50">
        <v>46.4</v>
      </c>
      <c r="BK50">
        <v>61.8</v>
      </c>
      <c r="BL50">
        <v>58.2</v>
      </c>
      <c r="BM50">
        <v>75.8</v>
      </c>
      <c r="BN50">
        <v>51.1</v>
      </c>
      <c r="BO50">
        <v>54.5</v>
      </c>
      <c r="BP50">
        <v>70.099999999999994</v>
      </c>
      <c r="BQ50">
        <v>92.8</v>
      </c>
      <c r="BR50">
        <v>43</v>
      </c>
      <c r="BS50">
        <v>89.9</v>
      </c>
      <c r="BT50">
        <v>48.1</v>
      </c>
      <c r="BU50">
        <v>38.799999999999997</v>
      </c>
      <c r="BV50">
        <v>49.1</v>
      </c>
      <c r="BW50">
        <v>38.9</v>
      </c>
      <c r="BX50">
        <v>136</v>
      </c>
      <c r="BY50">
        <v>37.5</v>
      </c>
      <c r="BZ50">
        <v>42.7</v>
      </c>
      <c r="CA50">
        <v>46.7</v>
      </c>
      <c r="CB50">
        <v>60.5</v>
      </c>
      <c r="CC50">
        <v>74.599999999999994</v>
      </c>
      <c r="CD50">
        <v>60.2</v>
      </c>
      <c r="CE50">
        <v>76.8</v>
      </c>
      <c r="CF50">
        <v>45.6</v>
      </c>
      <c r="CG50">
        <v>55.6</v>
      </c>
      <c r="CH50">
        <v>48.5</v>
      </c>
      <c r="CI50">
        <v>47.3</v>
      </c>
      <c r="CJ50">
        <v>96.4</v>
      </c>
      <c r="CK50">
        <v>76.8</v>
      </c>
      <c r="CL50">
        <v>50.8</v>
      </c>
      <c r="CM50">
        <v>56.2</v>
      </c>
      <c r="CN50">
        <v>83.8</v>
      </c>
      <c r="CO50">
        <v>49.7</v>
      </c>
      <c r="CP50">
        <v>72.5</v>
      </c>
      <c r="CR50">
        <v>49.6</v>
      </c>
      <c r="CS50">
        <v>57.4</v>
      </c>
      <c r="CT50">
        <v>59.9</v>
      </c>
      <c r="CU50">
        <v>84.7</v>
      </c>
      <c r="CV50">
        <v>50.4</v>
      </c>
      <c r="CW50">
        <v>51.5</v>
      </c>
      <c r="CX50">
        <v>58.5</v>
      </c>
      <c r="CY50">
        <v>66.599999999999994</v>
      </c>
      <c r="CZ50">
        <v>46.8</v>
      </c>
      <c r="DA50">
        <v>51.1</v>
      </c>
      <c r="DB50">
        <v>68.900000000000006</v>
      </c>
      <c r="DC50">
        <v>106.6</v>
      </c>
      <c r="DD50">
        <v>67.8</v>
      </c>
      <c r="DE50">
        <v>78.599999999999994</v>
      </c>
      <c r="DF50">
        <v>76.599999999999994</v>
      </c>
      <c r="DG50">
        <v>94.2</v>
      </c>
      <c r="DH50">
        <v>57.5</v>
      </c>
      <c r="DI50">
        <v>67.8</v>
      </c>
      <c r="DJ50">
        <v>90.3</v>
      </c>
      <c r="DK50">
        <v>61.7</v>
      </c>
      <c r="DL50">
        <v>53.7</v>
      </c>
      <c r="DM50">
        <v>51.1</v>
      </c>
      <c r="DN50">
        <v>57</v>
      </c>
      <c r="DO50">
        <v>87</v>
      </c>
      <c r="DP50">
        <v>55.2</v>
      </c>
      <c r="DQ50">
        <v>52.1</v>
      </c>
      <c r="DR50">
        <v>62.6</v>
      </c>
      <c r="DS50">
        <v>59.5</v>
      </c>
      <c r="DT50">
        <v>49</v>
      </c>
      <c r="DU50">
        <v>60.4</v>
      </c>
      <c r="DV50">
        <v>61.7</v>
      </c>
      <c r="DX50" s="7">
        <f t="shared" si="0"/>
        <v>61.751612903225826</v>
      </c>
      <c r="DZ50" s="11">
        <f t="shared" si="4"/>
        <v>81.57551063051767</v>
      </c>
      <c r="EA50" s="14"/>
    </row>
    <row r="51" spans="1:131" x14ac:dyDescent="0.25">
      <c r="A51" t="s">
        <v>158</v>
      </c>
      <c r="B51">
        <v>55.9</v>
      </c>
      <c r="C51">
        <v>41.8</v>
      </c>
      <c r="D51">
        <v>58.3</v>
      </c>
      <c r="E51">
        <v>60.9</v>
      </c>
      <c r="F51">
        <v>57.5</v>
      </c>
      <c r="G51">
        <v>46.5</v>
      </c>
      <c r="H51">
        <v>66.7</v>
      </c>
      <c r="I51">
        <v>52.9</v>
      </c>
      <c r="J51">
        <v>53</v>
      </c>
      <c r="K51">
        <v>74.099999999999994</v>
      </c>
      <c r="L51">
        <v>54.2</v>
      </c>
      <c r="M51">
        <v>86.6</v>
      </c>
      <c r="N51">
        <v>58.5</v>
      </c>
      <c r="O51">
        <v>46.7</v>
      </c>
      <c r="P51">
        <v>62.4</v>
      </c>
      <c r="Q51">
        <v>47.3</v>
      </c>
      <c r="R51">
        <v>58.7</v>
      </c>
      <c r="S51">
        <v>44.1</v>
      </c>
      <c r="T51">
        <v>58</v>
      </c>
      <c r="U51">
        <v>87.5</v>
      </c>
      <c r="V51">
        <v>65.8</v>
      </c>
      <c r="W51">
        <v>46</v>
      </c>
      <c r="X51">
        <v>47</v>
      </c>
      <c r="Y51">
        <v>45.5</v>
      </c>
      <c r="Z51">
        <v>38.799999999999997</v>
      </c>
      <c r="AA51">
        <v>37.5</v>
      </c>
      <c r="AB51">
        <v>44.1</v>
      </c>
      <c r="AC51">
        <v>43.5</v>
      </c>
      <c r="AD51">
        <v>58.7</v>
      </c>
      <c r="AE51">
        <v>52.9</v>
      </c>
      <c r="AF51">
        <v>48.4</v>
      </c>
      <c r="AG51">
        <v>45.8</v>
      </c>
      <c r="AH51">
        <v>53.2</v>
      </c>
      <c r="AI51">
        <v>47.7</v>
      </c>
      <c r="AJ51">
        <v>53.8</v>
      </c>
      <c r="AK51">
        <v>69.3</v>
      </c>
      <c r="AL51">
        <v>50.8</v>
      </c>
      <c r="AM51">
        <v>39.299999999999997</v>
      </c>
      <c r="AN51">
        <v>53.3</v>
      </c>
      <c r="AO51">
        <v>57.1</v>
      </c>
      <c r="AP51">
        <v>73</v>
      </c>
      <c r="AQ51">
        <v>34.299999999999997</v>
      </c>
      <c r="AR51">
        <v>57.1</v>
      </c>
      <c r="AS51">
        <v>73</v>
      </c>
      <c r="AT51">
        <v>53.6</v>
      </c>
      <c r="AU51">
        <v>93.8</v>
      </c>
      <c r="AV51">
        <v>69.400000000000006</v>
      </c>
      <c r="AW51">
        <v>103.6</v>
      </c>
      <c r="AX51">
        <v>52.2</v>
      </c>
      <c r="AY51">
        <v>44.9</v>
      </c>
      <c r="AZ51">
        <v>54.3</v>
      </c>
      <c r="BA51">
        <v>55.1</v>
      </c>
      <c r="BB51">
        <v>69.599999999999994</v>
      </c>
      <c r="BC51">
        <v>57</v>
      </c>
      <c r="BD51">
        <v>43.7</v>
      </c>
      <c r="BE51">
        <v>126.5</v>
      </c>
      <c r="BF51">
        <v>40.5</v>
      </c>
      <c r="BG51">
        <v>62.3</v>
      </c>
      <c r="BH51">
        <v>107.7</v>
      </c>
      <c r="BI51">
        <v>57.4</v>
      </c>
      <c r="BJ51">
        <v>43.9</v>
      </c>
      <c r="BK51">
        <v>61</v>
      </c>
      <c r="BL51">
        <v>58.5</v>
      </c>
      <c r="BM51">
        <v>74.400000000000006</v>
      </c>
      <c r="BN51">
        <v>51.4</v>
      </c>
      <c r="BO51">
        <v>52.4</v>
      </c>
      <c r="BP51">
        <v>67.599999999999994</v>
      </c>
      <c r="BQ51">
        <v>83.6</v>
      </c>
      <c r="BR51">
        <v>40</v>
      </c>
      <c r="BS51">
        <v>78.599999999999994</v>
      </c>
      <c r="BT51">
        <v>37.299999999999997</v>
      </c>
      <c r="BU51">
        <v>38.799999999999997</v>
      </c>
      <c r="BV51">
        <v>46.3</v>
      </c>
      <c r="BW51">
        <v>38.5</v>
      </c>
      <c r="BX51">
        <v>132.1</v>
      </c>
      <c r="BY51">
        <v>37.1</v>
      </c>
      <c r="BZ51">
        <v>41.4</v>
      </c>
      <c r="CA51">
        <v>45.3</v>
      </c>
      <c r="CB51">
        <v>60</v>
      </c>
      <c r="CC51">
        <v>72.099999999999994</v>
      </c>
      <c r="CD51">
        <v>58.6</v>
      </c>
      <c r="CE51">
        <v>77.599999999999994</v>
      </c>
      <c r="CF51">
        <v>47.2</v>
      </c>
      <c r="CG51">
        <v>55.5</v>
      </c>
      <c r="CH51">
        <v>50.1</v>
      </c>
      <c r="CI51">
        <v>46.2</v>
      </c>
      <c r="CJ51">
        <v>86.1</v>
      </c>
      <c r="CK51">
        <v>74.7</v>
      </c>
      <c r="CL51">
        <v>48.6</v>
      </c>
      <c r="CM51">
        <v>54.5</v>
      </c>
      <c r="CN51">
        <v>80.5</v>
      </c>
      <c r="CO51">
        <v>49</v>
      </c>
      <c r="CP51">
        <v>69.5</v>
      </c>
      <c r="CR51">
        <v>47.2</v>
      </c>
      <c r="CS51">
        <v>57.7</v>
      </c>
      <c r="CT51">
        <v>59.6</v>
      </c>
      <c r="CU51">
        <v>87.3</v>
      </c>
      <c r="CV51">
        <v>50.1</v>
      </c>
      <c r="CW51">
        <v>48.1</v>
      </c>
      <c r="CX51">
        <v>61.5</v>
      </c>
      <c r="CY51">
        <v>62.6</v>
      </c>
      <c r="CZ51">
        <v>45.6</v>
      </c>
      <c r="DA51">
        <v>51.1</v>
      </c>
      <c r="DB51">
        <v>60.8</v>
      </c>
      <c r="DC51">
        <v>103.4</v>
      </c>
      <c r="DD51">
        <v>54.2</v>
      </c>
      <c r="DE51">
        <v>71.5</v>
      </c>
      <c r="DF51">
        <v>73.8</v>
      </c>
      <c r="DG51">
        <v>86.3</v>
      </c>
      <c r="DH51">
        <v>53.7</v>
      </c>
      <c r="DI51">
        <v>64.5</v>
      </c>
      <c r="DJ51">
        <v>83.5</v>
      </c>
      <c r="DK51">
        <v>59</v>
      </c>
      <c r="DL51">
        <v>53.8</v>
      </c>
      <c r="DM51">
        <v>51</v>
      </c>
      <c r="DN51">
        <v>56.5</v>
      </c>
      <c r="DO51">
        <v>79</v>
      </c>
      <c r="DP51">
        <v>54.1</v>
      </c>
      <c r="DQ51">
        <v>45.9</v>
      </c>
      <c r="DR51">
        <v>61.7</v>
      </c>
      <c r="DS51">
        <v>61.9</v>
      </c>
      <c r="DT51">
        <v>48.8</v>
      </c>
      <c r="DU51">
        <v>61</v>
      </c>
      <c r="DV51">
        <v>55</v>
      </c>
      <c r="DX51" s="7">
        <f t="shared" si="0"/>
        <v>59.416935483871001</v>
      </c>
      <c r="DZ51" s="11">
        <f t="shared" si="4"/>
        <v>84.780867842067366</v>
      </c>
      <c r="EA51" s="14"/>
    </row>
    <row r="52" spans="1:131" x14ac:dyDescent="0.25">
      <c r="A52" t="s">
        <v>159</v>
      </c>
      <c r="B52">
        <v>58.1</v>
      </c>
      <c r="C52">
        <v>42.2</v>
      </c>
      <c r="D52">
        <v>56</v>
      </c>
      <c r="E52">
        <v>59.3</v>
      </c>
      <c r="F52">
        <v>53.6</v>
      </c>
      <c r="G52">
        <v>46.2</v>
      </c>
      <c r="H52">
        <v>64.7</v>
      </c>
      <c r="I52">
        <v>56.9</v>
      </c>
      <c r="J52">
        <v>54</v>
      </c>
      <c r="K52">
        <v>73.599999999999994</v>
      </c>
      <c r="L52">
        <v>56.2</v>
      </c>
      <c r="M52">
        <v>88.4</v>
      </c>
      <c r="N52">
        <v>59.9</v>
      </c>
      <c r="O52">
        <v>46.1</v>
      </c>
      <c r="P52">
        <v>61.1</v>
      </c>
      <c r="Q52">
        <v>43.4</v>
      </c>
      <c r="R52">
        <v>57.5</v>
      </c>
      <c r="S52">
        <v>42.9</v>
      </c>
      <c r="T52">
        <v>55.7</v>
      </c>
      <c r="U52">
        <v>86.9</v>
      </c>
      <c r="V52">
        <v>65.7</v>
      </c>
      <c r="W52">
        <v>44.6</v>
      </c>
      <c r="X52">
        <v>50.1</v>
      </c>
      <c r="Y52">
        <v>44.1</v>
      </c>
      <c r="Z52">
        <v>41.1</v>
      </c>
      <c r="AA52">
        <v>37.299999999999997</v>
      </c>
      <c r="AB52">
        <v>46.1</v>
      </c>
      <c r="AC52">
        <v>44.1</v>
      </c>
      <c r="AD52">
        <v>58.3</v>
      </c>
      <c r="AE52">
        <v>54.1</v>
      </c>
      <c r="AF52">
        <v>46.8</v>
      </c>
      <c r="AG52">
        <v>45.6</v>
      </c>
      <c r="AH52">
        <v>52.6</v>
      </c>
      <c r="AI52">
        <v>46.5</v>
      </c>
      <c r="AJ52">
        <v>53.8</v>
      </c>
      <c r="AK52">
        <v>71.2</v>
      </c>
      <c r="AL52">
        <v>48.1</v>
      </c>
      <c r="AM52">
        <v>39.299999999999997</v>
      </c>
      <c r="AN52">
        <v>50.9</v>
      </c>
      <c r="AO52">
        <v>56.8</v>
      </c>
      <c r="AP52">
        <v>74.099999999999994</v>
      </c>
      <c r="AQ52">
        <v>33.6</v>
      </c>
      <c r="AR52">
        <v>56.8</v>
      </c>
      <c r="AS52">
        <v>74.099999999999994</v>
      </c>
      <c r="AT52">
        <v>51.6</v>
      </c>
      <c r="AU52">
        <v>93.3</v>
      </c>
      <c r="AV52">
        <v>60.8</v>
      </c>
      <c r="AW52">
        <v>97.5</v>
      </c>
      <c r="AX52">
        <v>50.9</v>
      </c>
      <c r="AY52">
        <v>44.9</v>
      </c>
      <c r="AZ52">
        <v>54.3</v>
      </c>
      <c r="BA52">
        <v>56.3</v>
      </c>
      <c r="BB52">
        <v>69.599999999999994</v>
      </c>
      <c r="BC52">
        <v>52</v>
      </c>
      <c r="BD52">
        <v>41.3</v>
      </c>
      <c r="BE52">
        <v>123.9</v>
      </c>
      <c r="BF52">
        <v>40.5</v>
      </c>
      <c r="BG52">
        <v>62.3</v>
      </c>
      <c r="BH52">
        <v>101.3</v>
      </c>
      <c r="BI52">
        <v>57.4</v>
      </c>
      <c r="BJ52">
        <v>41.7</v>
      </c>
      <c r="BK52">
        <v>61.8</v>
      </c>
      <c r="BL52">
        <v>52.6</v>
      </c>
      <c r="BM52">
        <v>62.3</v>
      </c>
      <c r="BN52">
        <v>52.8</v>
      </c>
      <c r="BO52">
        <v>54.6</v>
      </c>
      <c r="BP52">
        <v>68.8</v>
      </c>
      <c r="BQ52">
        <v>83</v>
      </c>
      <c r="BR52">
        <v>38.9</v>
      </c>
      <c r="BS52">
        <v>76.2</v>
      </c>
      <c r="BT52">
        <v>35.799999999999997</v>
      </c>
      <c r="BU52">
        <v>38.799999999999997</v>
      </c>
      <c r="BV52">
        <v>44.6</v>
      </c>
      <c r="BW52">
        <v>39</v>
      </c>
      <c r="BX52">
        <v>131.6</v>
      </c>
      <c r="BY52">
        <v>39.299999999999997</v>
      </c>
      <c r="BZ52">
        <v>42.5</v>
      </c>
      <c r="CA52">
        <v>46.2</v>
      </c>
      <c r="CB52">
        <v>60.6</v>
      </c>
      <c r="CC52">
        <v>71.7</v>
      </c>
      <c r="CD52">
        <v>58</v>
      </c>
      <c r="CE52">
        <v>78.8</v>
      </c>
      <c r="CF52">
        <v>47.7</v>
      </c>
      <c r="CG52">
        <v>57.2</v>
      </c>
      <c r="CH52">
        <v>47.2</v>
      </c>
      <c r="CI52">
        <v>45.6</v>
      </c>
      <c r="CJ52">
        <v>80.8</v>
      </c>
      <c r="CK52">
        <v>71.5</v>
      </c>
      <c r="CL52">
        <v>48.7</v>
      </c>
      <c r="CM52">
        <v>54.1</v>
      </c>
      <c r="CN52">
        <v>81.3</v>
      </c>
      <c r="CO52">
        <v>48.5</v>
      </c>
      <c r="CP52">
        <v>66.8</v>
      </c>
      <c r="CR52">
        <v>47.9</v>
      </c>
      <c r="CS52">
        <v>54.7</v>
      </c>
      <c r="CT52">
        <v>59.6</v>
      </c>
      <c r="CU52">
        <v>85.8</v>
      </c>
      <c r="CV52">
        <v>49</v>
      </c>
      <c r="CW52">
        <v>49.3</v>
      </c>
      <c r="CX52">
        <v>61.8</v>
      </c>
      <c r="CY52">
        <v>59.3</v>
      </c>
      <c r="CZ52">
        <v>46</v>
      </c>
      <c r="DA52">
        <v>52.9</v>
      </c>
      <c r="DB52">
        <v>61.8</v>
      </c>
      <c r="DC52">
        <v>103.3</v>
      </c>
      <c r="DD52">
        <v>54.9</v>
      </c>
      <c r="DE52">
        <v>74</v>
      </c>
      <c r="DF52">
        <v>65.3</v>
      </c>
      <c r="DG52">
        <v>82.5</v>
      </c>
      <c r="DH52">
        <v>53.7</v>
      </c>
      <c r="DI52">
        <v>62.1</v>
      </c>
      <c r="DJ52">
        <v>82.5</v>
      </c>
      <c r="DK52">
        <v>58.1</v>
      </c>
      <c r="DL52">
        <v>51.3</v>
      </c>
      <c r="DM52">
        <v>51.1</v>
      </c>
      <c r="DN52">
        <v>50.4</v>
      </c>
      <c r="DO52">
        <v>78.8</v>
      </c>
      <c r="DP52">
        <v>51.6</v>
      </c>
      <c r="DQ52">
        <v>46.5</v>
      </c>
      <c r="DR52">
        <v>63.4</v>
      </c>
      <c r="DS52">
        <v>61.9</v>
      </c>
      <c r="DT52">
        <v>48.1</v>
      </c>
      <c r="DU52">
        <v>58.9</v>
      </c>
      <c r="DV52">
        <v>61.2</v>
      </c>
      <c r="DX52" s="7">
        <f t="shared" si="0"/>
        <v>58.653225806451644</v>
      </c>
      <c r="DZ52" s="11">
        <f t="shared" si="4"/>
        <v>85.884779320775436</v>
      </c>
      <c r="EA52" s="14"/>
    </row>
    <row r="53" spans="1:131" x14ac:dyDescent="0.25">
      <c r="A53" t="s">
        <v>160</v>
      </c>
      <c r="B53">
        <v>41.8</v>
      </c>
      <c r="C53">
        <v>29.9</v>
      </c>
      <c r="D53">
        <v>38.700000000000003</v>
      </c>
      <c r="E53">
        <v>43</v>
      </c>
      <c r="F53">
        <v>40</v>
      </c>
      <c r="G53">
        <v>38.4</v>
      </c>
      <c r="H53">
        <v>51.5</v>
      </c>
      <c r="I53">
        <v>43.4</v>
      </c>
      <c r="J53">
        <v>42.6</v>
      </c>
      <c r="K53">
        <v>53.2</v>
      </c>
      <c r="L53">
        <v>49.3</v>
      </c>
      <c r="M53">
        <v>60.8</v>
      </c>
      <c r="N53">
        <v>45</v>
      </c>
      <c r="O53">
        <v>32.1</v>
      </c>
      <c r="P53">
        <v>52.2</v>
      </c>
      <c r="Q53">
        <v>39.6</v>
      </c>
      <c r="R53">
        <v>45.9</v>
      </c>
      <c r="S53">
        <v>37.1</v>
      </c>
      <c r="T53">
        <v>53</v>
      </c>
      <c r="U53">
        <v>64.8</v>
      </c>
      <c r="V53">
        <v>62.2</v>
      </c>
      <c r="W53">
        <v>38.700000000000003</v>
      </c>
      <c r="X53">
        <v>43.9</v>
      </c>
      <c r="Y53">
        <v>39.6</v>
      </c>
      <c r="Z53">
        <v>31.9</v>
      </c>
      <c r="AA53">
        <v>30.7</v>
      </c>
      <c r="AB53">
        <v>33.1</v>
      </c>
      <c r="AC53">
        <v>41.9</v>
      </c>
      <c r="AD53">
        <v>57.7</v>
      </c>
      <c r="AE53">
        <v>50.9</v>
      </c>
      <c r="AF53">
        <v>41.1</v>
      </c>
      <c r="AG53">
        <v>43.4</v>
      </c>
      <c r="AH53">
        <v>50.8</v>
      </c>
      <c r="AI53">
        <v>37.299999999999997</v>
      </c>
      <c r="AJ53">
        <v>51.1</v>
      </c>
      <c r="AK53">
        <v>53.6</v>
      </c>
      <c r="AL53">
        <v>41.1</v>
      </c>
      <c r="AM53">
        <v>32.200000000000003</v>
      </c>
      <c r="AN53">
        <v>45.5</v>
      </c>
      <c r="AO53">
        <v>52.9</v>
      </c>
      <c r="AP53">
        <v>59.4</v>
      </c>
      <c r="AQ53">
        <v>31.9</v>
      </c>
      <c r="AR53">
        <v>52.9</v>
      </c>
      <c r="AS53">
        <v>59.4</v>
      </c>
      <c r="AT53">
        <v>40.799999999999997</v>
      </c>
      <c r="AU53">
        <v>80.3</v>
      </c>
      <c r="AV53">
        <v>45.3</v>
      </c>
      <c r="AW53">
        <v>76</v>
      </c>
      <c r="AX53">
        <v>50.9</v>
      </c>
      <c r="AY53">
        <v>43.7</v>
      </c>
      <c r="AZ53">
        <v>54.3</v>
      </c>
      <c r="BA53">
        <v>55.1</v>
      </c>
      <c r="BB53">
        <v>69.400000000000006</v>
      </c>
      <c r="BC53">
        <v>50</v>
      </c>
      <c r="BD53">
        <v>38.299999999999997</v>
      </c>
      <c r="BE53">
        <v>115.3</v>
      </c>
      <c r="BF53">
        <v>39.1</v>
      </c>
      <c r="BG53">
        <v>62.3</v>
      </c>
      <c r="BH53">
        <v>93.6</v>
      </c>
      <c r="BI53">
        <v>57.4</v>
      </c>
      <c r="BJ53">
        <v>35.5</v>
      </c>
      <c r="BK53">
        <v>60.6</v>
      </c>
      <c r="BL53">
        <v>37.9</v>
      </c>
      <c r="BM53">
        <v>51.8</v>
      </c>
      <c r="BN53">
        <v>49.8</v>
      </c>
      <c r="BO53">
        <v>52.3</v>
      </c>
      <c r="BP53">
        <v>62.8</v>
      </c>
      <c r="BQ53">
        <v>68.900000000000006</v>
      </c>
      <c r="BR53">
        <v>35.4</v>
      </c>
      <c r="BS53">
        <v>68.900000000000006</v>
      </c>
      <c r="BT53">
        <v>32.200000000000003</v>
      </c>
      <c r="BU53">
        <v>38.799999999999997</v>
      </c>
      <c r="BV53">
        <v>41.4</v>
      </c>
      <c r="BW53">
        <v>30.5</v>
      </c>
      <c r="BX53">
        <v>129</v>
      </c>
      <c r="BY53">
        <v>29.1</v>
      </c>
      <c r="BZ53">
        <v>33.700000000000003</v>
      </c>
      <c r="CA53">
        <v>38.6</v>
      </c>
      <c r="CB53">
        <v>57.6</v>
      </c>
      <c r="CC53">
        <v>67.3</v>
      </c>
      <c r="CD53">
        <v>58</v>
      </c>
      <c r="CE53">
        <v>71.099999999999994</v>
      </c>
      <c r="CF53">
        <v>40.9</v>
      </c>
      <c r="CG53">
        <v>49.9</v>
      </c>
      <c r="CH53">
        <v>35.299999999999997</v>
      </c>
      <c r="CI53">
        <v>34.4</v>
      </c>
      <c r="CJ53">
        <v>71.8</v>
      </c>
      <c r="CK53">
        <v>53.9</v>
      </c>
      <c r="CL53">
        <v>42.5</v>
      </c>
      <c r="CM53">
        <v>39.6</v>
      </c>
      <c r="CN53">
        <v>75.3</v>
      </c>
      <c r="CO53">
        <v>47.2</v>
      </c>
      <c r="CP53">
        <v>64.599999999999994</v>
      </c>
      <c r="CR53">
        <v>34.799999999999997</v>
      </c>
      <c r="CS53">
        <v>39.5</v>
      </c>
      <c r="CT53">
        <v>47.1</v>
      </c>
      <c r="CU53">
        <v>70.2</v>
      </c>
      <c r="CV53">
        <v>39</v>
      </c>
      <c r="CW53">
        <v>42.5</v>
      </c>
      <c r="CX53">
        <v>54.1</v>
      </c>
      <c r="CY53">
        <v>43.5</v>
      </c>
      <c r="CZ53">
        <v>36.200000000000003</v>
      </c>
      <c r="DA53">
        <v>51.1</v>
      </c>
      <c r="DB53">
        <v>45.4</v>
      </c>
      <c r="DC53">
        <v>91.3</v>
      </c>
      <c r="DD53">
        <v>39.6</v>
      </c>
      <c r="DE53">
        <v>54.4</v>
      </c>
      <c r="DF53">
        <v>54.9</v>
      </c>
      <c r="DG53">
        <v>64.3</v>
      </c>
      <c r="DH53">
        <v>53.7</v>
      </c>
      <c r="DI53">
        <v>52.3</v>
      </c>
      <c r="DJ53">
        <v>69.400000000000006</v>
      </c>
      <c r="DK53">
        <v>55.5</v>
      </c>
      <c r="DL53">
        <v>49.7</v>
      </c>
      <c r="DM53">
        <v>50.7</v>
      </c>
      <c r="DN53">
        <v>44.2</v>
      </c>
      <c r="DO53">
        <v>71.7</v>
      </c>
      <c r="DP53">
        <v>40.9</v>
      </c>
      <c r="DQ53">
        <v>34.5</v>
      </c>
      <c r="DR53">
        <v>61.4</v>
      </c>
      <c r="DS53">
        <v>54.8</v>
      </c>
      <c r="DT53">
        <v>36</v>
      </c>
      <c r="DU53">
        <v>48.5</v>
      </c>
      <c r="DV53">
        <v>51.3</v>
      </c>
      <c r="DX53" s="7">
        <f t="shared" si="0"/>
        <v>50.374193548387105</v>
      </c>
      <c r="DZ53" s="11">
        <f t="shared" si="4"/>
        <v>100</v>
      </c>
      <c r="EA53" s="14"/>
    </row>
    <row r="54" spans="1:131" s="4" customFormat="1" x14ac:dyDescent="0.25">
      <c r="DX54" s="9"/>
      <c r="DZ54" s="12"/>
      <c r="EA54" s="15"/>
    </row>
    <row r="55" spans="1:131" x14ac:dyDescent="0.25">
      <c r="DX55" s="7"/>
      <c r="DZ55" s="11"/>
      <c r="EA55" s="14"/>
    </row>
    <row r="56" spans="1:131" x14ac:dyDescent="0.25">
      <c r="A56" s="1" t="s">
        <v>181</v>
      </c>
      <c r="DX56" s="7"/>
      <c r="DZ56" s="11"/>
      <c r="EA56" s="14"/>
    </row>
    <row r="57" spans="1:131" s="5" customFormat="1" x14ac:dyDescent="0.25">
      <c r="DX57" s="7"/>
      <c r="DZ57" s="16"/>
      <c r="EA57" s="17"/>
    </row>
    <row r="58" spans="1:131" x14ac:dyDescent="0.25">
      <c r="A58" t="s">
        <v>155</v>
      </c>
      <c r="B58">
        <v>157.9</v>
      </c>
      <c r="C58">
        <v>145.5</v>
      </c>
      <c r="D58">
        <v>140</v>
      </c>
      <c r="E58">
        <v>299.2</v>
      </c>
      <c r="F58">
        <v>228.2</v>
      </c>
      <c r="G58">
        <v>239.3</v>
      </c>
      <c r="H58">
        <v>98.1</v>
      </c>
      <c r="I58">
        <v>100.6</v>
      </c>
      <c r="J58">
        <v>112.9</v>
      </c>
      <c r="K58">
        <v>241.2</v>
      </c>
      <c r="L58">
        <v>211</v>
      </c>
      <c r="M58">
        <v>253</v>
      </c>
      <c r="N58">
        <v>317</v>
      </c>
      <c r="O58">
        <v>219.9</v>
      </c>
      <c r="P58">
        <v>298.2</v>
      </c>
      <c r="Q58">
        <v>53.1</v>
      </c>
      <c r="R58">
        <v>129.9</v>
      </c>
      <c r="S58">
        <v>114.1</v>
      </c>
      <c r="T58">
        <v>191.1</v>
      </c>
      <c r="U58">
        <v>323.89999999999998</v>
      </c>
      <c r="V58">
        <v>195.8</v>
      </c>
      <c r="W58">
        <v>273.60000000000002</v>
      </c>
      <c r="X58">
        <v>385.5</v>
      </c>
      <c r="Y58">
        <v>285.89999999999998</v>
      </c>
      <c r="Z58">
        <v>58.2</v>
      </c>
      <c r="AA58">
        <v>88.2</v>
      </c>
      <c r="AB58">
        <v>113.8</v>
      </c>
      <c r="AC58">
        <v>179.1</v>
      </c>
      <c r="AD58">
        <v>234.8</v>
      </c>
      <c r="AE58">
        <v>210.8</v>
      </c>
      <c r="AF58">
        <v>153.69999999999999</v>
      </c>
      <c r="AG58">
        <v>284.3</v>
      </c>
      <c r="AH58">
        <v>375.3</v>
      </c>
      <c r="AI58">
        <v>472</v>
      </c>
      <c r="AJ58">
        <v>323.60000000000002</v>
      </c>
      <c r="AK58">
        <v>695.9</v>
      </c>
      <c r="AL58">
        <v>226.2</v>
      </c>
      <c r="AM58">
        <v>110.1</v>
      </c>
      <c r="AN58">
        <v>267.5</v>
      </c>
      <c r="AO58">
        <v>406.2</v>
      </c>
      <c r="AP58">
        <v>553.79999999999995</v>
      </c>
      <c r="AQ58">
        <v>170.5</v>
      </c>
      <c r="AR58">
        <v>406.2</v>
      </c>
      <c r="AS58">
        <v>553.79999999999995</v>
      </c>
      <c r="AT58">
        <v>357.6</v>
      </c>
      <c r="AU58">
        <v>752</v>
      </c>
      <c r="AV58">
        <v>602.79999999999995</v>
      </c>
      <c r="AW58">
        <v>713.4</v>
      </c>
      <c r="AX58">
        <v>190.3</v>
      </c>
      <c r="AY58">
        <v>197</v>
      </c>
      <c r="AZ58">
        <v>185.6</v>
      </c>
      <c r="BA58">
        <v>196.7</v>
      </c>
      <c r="BB58">
        <v>388.9</v>
      </c>
      <c r="BC58">
        <v>369.4</v>
      </c>
      <c r="BD58">
        <v>264.89999999999998</v>
      </c>
      <c r="BE58">
        <v>889.9</v>
      </c>
      <c r="BF58">
        <v>260.10000000000002</v>
      </c>
      <c r="BG58">
        <v>287.10000000000002</v>
      </c>
      <c r="BH58">
        <v>509</v>
      </c>
      <c r="BI58">
        <v>274.8</v>
      </c>
      <c r="BJ58">
        <v>128.19999999999999</v>
      </c>
      <c r="BK58">
        <v>224.7</v>
      </c>
      <c r="BL58">
        <v>203.8</v>
      </c>
      <c r="BM58">
        <v>299.89999999999998</v>
      </c>
      <c r="BN58">
        <v>219.9</v>
      </c>
      <c r="BO58">
        <v>161</v>
      </c>
      <c r="BP58">
        <v>232.9</v>
      </c>
      <c r="BQ58">
        <v>474</v>
      </c>
      <c r="BR58">
        <v>232.5</v>
      </c>
      <c r="BS58">
        <v>628.5</v>
      </c>
      <c r="BT58">
        <v>390</v>
      </c>
      <c r="BU58">
        <v>256.39999999999998</v>
      </c>
      <c r="BV58">
        <v>255.2</v>
      </c>
      <c r="BW58">
        <v>139.5</v>
      </c>
      <c r="BX58">
        <v>645.29999999999995</v>
      </c>
      <c r="BY58">
        <v>200.4</v>
      </c>
      <c r="BZ58">
        <v>254.6</v>
      </c>
      <c r="CA58">
        <v>253.9</v>
      </c>
      <c r="CB58">
        <v>29.6</v>
      </c>
      <c r="CC58">
        <v>18.3</v>
      </c>
      <c r="CD58">
        <v>20.7</v>
      </c>
      <c r="CE58">
        <v>0</v>
      </c>
      <c r="CF58">
        <v>0</v>
      </c>
      <c r="CG58">
        <v>0</v>
      </c>
      <c r="CH58">
        <v>246.9</v>
      </c>
      <c r="CI58">
        <v>275.2</v>
      </c>
      <c r="CJ58">
        <v>584.4</v>
      </c>
      <c r="CK58">
        <v>312.60000000000002</v>
      </c>
      <c r="CL58">
        <v>155.1</v>
      </c>
      <c r="CM58">
        <v>258.5</v>
      </c>
      <c r="CN58">
        <v>31.7</v>
      </c>
      <c r="CO58">
        <v>22.9</v>
      </c>
      <c r="CP58">
        <v>13.9</v>
      </c>
      <c r="CR58">
        <v>100.1</v>
      </c>
      <c r="CS58">
        <v>243.4</v>
      </c>
      <c r="CT58">
        <v>36.200000000000003</v>
      </c>
      <c r="CU58">
        <v>218.2</v>
      </c>
      <c r="CV58">
        <v>153.5</v>
      </c>
      <c r="CW58">
        <v>43.4</v>
      </c>
      <c r="CX58">
        <v>113.7</v>
      </c>
      <c r="CY58">
        <v>383.8</v>
      </c>
      <c r="CZ58">
        <v>26.1</v>
      </c>
      <c r="DA58">
        <v>104</v>
      </c>
      <c r="DB58">
        <v>412.7</v>
      </c>
      <c r="DC58">
        <v>820.3</v>
      </c>
      <c r="DD58">
        <v>261.2</v>
      </c>
      <c r="DE58">
        <v>523.1</v>
      </c>
      <c r="DF58">
        <v>432.3</v>
      </c>
      <c r="DG58">
        <v>616.9</v>
      </c>
      <c r="DH58">
        <v>262.7</v>
      </c>
      <c r="DI58">
        <v>348.6</v>
      </c>
      <c r="DJ58">
        <v>629.1</v>
      </c>
      <c r="DK58">
        <v>310.39999999999998</v>
      </c>
      <c r="DL58">
        <v>148</v>
      </c>
      <c r="DM58">
        <v>157.80000000000001</v>
      </c>
      <c r="DN58">
        <v>306.89999999999998</v>
      </c>
      <c r="DO58">
        <v>584</v>
      </c>
      <c r="DP58">
        <v>320.89999999999998</v>
      </c>
      <c r="DQ58">
        <v>336.1</v>
      </c>
      <c r="DR58">
        <v>2.4</v>
      </c>
      <c r="DS58">
        <v>0</v>
      </c>
      <c r="DT58">
        <v>283.5</v>
      </c>
      <c r="DU58">
        <v>295.39999999999998</v>
      </c>
      <c r="DV58">
        <v>0</v>
      </c>
      <c r="DX58" s="7">
        <f t="shared" si="0"/>
        <v>265.9967741935485</v>
      </c>
      <c r="DZ58" s="11">
        <f>($DX$63/DX58)*100</f>
        <v>32.752337525315589</v>
      </c>
      <c r="EA58" s="13">
        <f>0.25*DZ58+0.75*DZ68</f>
        <v>44.377081925009669</v>
      </c>
    </row>
    <row r="59" spans="1:131" x14ac:dyDescent="0.25">
      <c r="A59" t="s">
        <v>156</v>
      </c>
      <c r="B59">
        <v>76.2</v>
      </c>
      <c r="C59">
        <v>101.1</v>
      </c>
      <c r="D59">
        <v>101.6</v>
      </c>
      <c r="E59">
        <v>209.9</v>
      </c>
      <c r="F59">
        <v>132.80000000000001</v>
      </c>
      <c r="G59">
        <v>196.9</v>
      </c>
      <c r="H59">
        <v>34.6</v>
      </c>
      <c r="I59">
        <v>39.9</v>
      </c>
      <c r="J59">
        <v>51.7</v>
      </c>
      <c r="K59">
        <v>149.5</v>
      </c>
      <c r="L59">
        <v>146.1</v>
      </c>
      <c r="M59">
        <v>133.80000000000001</v>
      </c>
      <c r="N59">
        <v>221.7</v>
      </c>
      <c r="O59">
        <v>113.6</v>
      </c>
      <c r="P59">
        <v>177.3</v>
      </c>
      <c r="Q59">
        <v>30.9</v>
      </c>
      <c r="R59">
        <v>56.8</v>
      </c>
      <c r="S59">
        <v>51.4</v>
      </c>
      <c r="T59">
        <v>118.9</v>
      </c>
      <c r="U59">
        <v>284.60000000000002</v>
      </c>
      <c r="V59">
        <v>129.6</v>
      </c>
      <c r="W59">
        <v>174.2</v>
      </c>
      <c r="X59">
        <v>306.7</v>
      </c>
      <c r="Y59">
        <v>208.3</v>
      </c>
      <c r="Z59">
        <v>9.5</v>
      </c>
      <c r="AA59">
        <v>10.1</v>
      </c>
      <c r="AB59">
        <v>18.100000000000001</v>
      </c>
      <c r="AC59">
        <v>137.6</v>
      </c>
      <c r="AD59">
        <v>177.5</v>
      </c>
      <c r="AE59">
        <v>166</v>
      </c>
      <c r="AF59">
        <v>108.4</v>
      </c>
      <c r="AG59">
        <v>235.2</v>
      </c>
      <c r="AH59">
        <v>310.5</v>
      </c>
      <c r="AI59">
        <v>403.1</v>
      </c>
      <c r="AJ59">
        <v>265.2</v>
      </c>
      <c r="AK59">
        <v>647.29999999999995</v>
      </c>
      <c r="AL59">
        <v>184.1</v>
      </c>
      <c r="AM59">
        <v>135.1</v>
      </c>
      <c r="AN59">
        <v>243.2</v>
      </c>
      <c r="AO59">
        <v>356.3</v>
      </c>
      <c r="AP59">
        <v>501.1</v>
      </c>
      <c r="AQ59">
        <v>161.80000000000001</v>
      </c>
      <c r="AR59">
        <v>356.3</v>
      </c>
      <c r="AS59">
        <v>501.1</v>
      </c>
      <c r="AT59">
        <v>332.8</v>
      </c>
      <c r="AU59">
        <v>645.4</v>
      </c>
      <c r="AV59">
        <v>501.8</v>
      </c>
      <c r="AW59">
        <v>586</v>
      </c>
      <c r="AX59">
        <v>134.6</v>
      </c>
      <c r="AY59">
        <v>117.5</v>
      </c>
      <c r="AZ59">
        <v>113</v>
      </c>
      <c r="BA59">
        <v>140.1</v>
      </c>
      <c r="BB59">
        <v>306.10000000000002</v>
      </c>
      <c r="BC59">
        <v>256.7</v>
      </c>
      <c r="BD59">
        <v>217</v>
      </c>
      <c r="BE59">
        <v>796.1</v>
      </c>
      <c r="BF59">
        <v>211.9</v>
      </c>
      <c r="BG59">
        <v>234.6</v>
      </c>
      <c r="BH59">
        <v>436</v>
      </c>
      <c r="BI59">
        <v>198.8</v>
      </c>
      <c r="BJ59">
        <v>77.5</v>
      </c>
      <c r="BK59">
        <v>144.69999999999999</v>
      </c>
      <c r="BL59">
        <v>160.30000000000001</v>
      </c>
      <c r="BM59">
        <v>269.60000000000002</v>
      </c>
      <c r="BN59">
        <v>198.8</v>
      </c>
      <c r="BO59">
        <v>155</v>
      </c>
      <c r="BP59">
        <v>160.4</v>
      </c>
      <c r="BQ59">
        <v>356.8</v>
      </c>
      <c r="BR59">
        <v>156.80000000000001</v>
      </c>
      <c r="BS59">
        <v>538.6</v>
      </c>
      <c r="BT59">
        <v>320.10000000000002</v>
      </c>
      <c r="BU59">
        <v>212.4</v>
      </c>
      <c r="BV59">
        <v>226.2</v>
      </c>
      <c r="BW59">
        <v>111.6</v>
      </c>
      <c r="BX59">
        <v>599.4</v>
      </c>
      <c r="BY59">
        <v>143.6</v>
      </c>
      <c r="BZ59">
        <v>172.1</v>
      </c>
      <c r="CA59">
        <v>183</v>
      </c>
      <c r="CB59">
        <v>22.6</v>
      </c>
      <c r="CC59">
        <v>15.2</v>
      </c>
      <c r="CD59">
        <v>28.1</v>
      </c>
      <c r="CE59">
        <v>0</v>
      </c>
      <c r="CF59">
        <v>0</v>
      </c>
      <c r="CG59">
        <v>0</v>
      </c>
      <c r="CH59">
        <v>174.8</v>
      </c>
      <c r="CI59">
        <v>204.5</v>
      </c>
      <c r="CJ59">
        <v>472.2</v>
      </c>
      <c r="CK59">
        <v>192.8</v>
      </c>
      <c r="CL59">
        <v>116.7</v>
      </c>
      <c r="CM59">
        <v>130.6</v>
      </c>
      <c r="CN59">
        <v>1.3</v>
      </c>
      <c r="CO59">
        <v>8.6999999999999993</v>
      </c>
      <c r="CP59">
        <v>1.8</v>
      </c>
      <c r="CR59">
        <v>55.7</v>
      </c>
      <c r="CS59">
        <v>168.3</v>
      </c>
      <c r="CT59">
        <v>7.4</v>
      </c>
      <c r="CU59">
        <v>128.69999999999999</v>
      </c>
      <c r="CV59">
        <v>81.7</v>
      </c>
      <c r="CW59">
        <v>8.1</v>
      </c>
      <c r="CX59">
        <v>68.5</v>
      </c>
      <c r="CY59">
        <v>291.7</v>
      </c>
      <c r="CZ59">
        <v>0.7</v>
      </c>
      <c r="DA59">
        <v>64.400000000000006</v>
      </c>
      <c r="DB59">
        <v>341.9</v>
      </c>
      <c r="DC59">
        <v>738.4</v>
      </c>
      <c r="DD59">
        <v>241.9</v>
      </c>
      <c r="DE59">
        <v>464.8</v>
      </c>
      <c r="DF59">
        <v>406.9</v>
      </c>
      <c r="DG59">
        <v>509.6</v>
      </c>
      <c r="DH59">
        <v>190.1</v>
      </c>
      <c r="DI59">
        <v>253.1</v>
      </c>
      <c r="DJ59">
        <v>519</v>
      </c>
      <c r="DK59">
        <v>224.1</v>
      </c>
      <c r="DL59">
        <v>96.8</v>
      </c>
      <c r="DM59">
        <v>150.6</v>
      </c>
      <c r="DN59">
        <v>237.4</v>
      </c>
      <c r="DO59">
        <v>510.3</v>
      </c>
      <c r="DP59">
        <v>261</v>
      </c>
      <c r="DQ59">
        <v>256.60000000000002</v>
      </c>
      <c r="DR59">
        <v>0</v>
      </c>
      <c r="DS59">
        <v>0</v>
      </c>
      <c r="DT59">
        <v>214.8</v>
      </c>
      <c r="DU59">
        <v>197.8</v>
      </c>
      <c r="DV59">
        <v>0</v>
      </c>
      <c r="DX59" s="7">
        <f t="shared" si="0"/>
        <v>206.85887096774186</v>
      </c>
      <c r="DZ59" s="11">
        <f t="shared" ref="DZ59:DZ63" si="5">($DX$63/DX59)*100</f>
        <v>42.11574823102864</v>
      </c>
      <c r="EA59" s="13">
        <f t="shared" ref="EA59:EA63" si="6">0.25*DZ59+0.75*DZ69</f>
        <v>61.922625148058984</v>
      </c>
    </row>
    <row r="60" spans="1:131" x14ac:dyDescent="0.25">
      <c r="A60" t="s">
        <v>157</v>
      </c>
      <c r="B60">
        <v>13.5</v>
      </c>
      <c r="C60">
        <v>24.1</v>
      </c>
      <c r="D60">
        <v>9.6999999999999993</v>
      </c>
      <c r="E60">
        <v>154.69999999999999</v>
      </c>
      <c r="F60">
        <v>99.2</v>
      </c>
      <c r="G60">
        <v>110.8</v>
      </c>
      <c r="H60">
        <v>1.1000000000000001</v>
      </c>
      <c r="I60">
        <v>3.2</v>
      </c>
      <c r="J60">
        <v>4.3</v>
      </c>
      <c r="K60">
        <v>102.8</v>
      </c>
      <c r="L60">
        <v>101.9</v>
      </c>
      <c r="M60">
        <v>87.4</v>
      </c>
      <c r="N60">
        <v>163.9</v>
      </c>
      <c r="O60">
        <v>83.8</v>
      </c>
      <c r="P60">
        <v>117.4</v>
      </c>
      <c r="Q60">
        <v>2.1</v>
      </c>
      <c r="R60">
        <v>16.2</v>
      </c>
      <c r="S60">
        <v>13.3</v>
      </c>
      <c r="T60">
        <v>64</v>
      </c>
      <c r="U60">
        <v>190.5</v>
      </c>
      <c r="V60">
        <v>64.599999999999994</v>
      </c>
      <c r="W60">
        <v>128.19999999999999</v>
      </c>
      <c r="X60">
        <v>182.8</v>
      </c>
      <c r="Y60">
        <v>93.4</v>
      </c>
      <c r="Z60">
        <v>0</v>
      </c>
      <c r="AA60">
        <v>1.5</v>
      </c>
      <c r="AB60">
        <v>4</v>
      </c>
      <c r="AC60">
        <v>79.8</v>
      </c>
      <c r="AD60">
        <v>106</v>
      </c>
      <c r="AE60">
        <v>97</v>
      </c>
      <c r="AF60">
        <v>50.6</v>
      </c>
      <c r="AG60">
        <v>163.1</v>
      </c>
      <c r="AH60">
        <v>222</v>
      </c>
      <c r="AI60">
        <v>335.6</v>
      </c>
      <c r="AJ60">
        <v>131.6</v>
      </c>
      <c r="AK60">
        <v>490.8</v>
      </c>
      <c r="AL60">
        <v>98</v>
      </c>
      <c r="AM60">
        <v>41.5</v>
      </c>
      <c r="AN60">
        <v>112.1</v>
      </c>
      <c r="AO60">
        <v>207.4</v>
      </c>
      <c r="AP60">
        <v>354.2</v>
      </c>
      <c r="AQ60">
        <v>56</v>
      </c>
      <c r="AR60">
        <v>207.4</v>
      </c>
      <c r="AS60">
        <v>354.2</v>
      </c>
      <c r="AT60">
        <v>225.2</v>
      </c>
      <c r="AU60">
        <v>569.1</v>
      </c>
      <c r="AV60">
        <v>367.9</v>
      </c>
      <c r="AW60">
        <v>508.5</v>
      </c>
      <c r="AX60">
        <v>46.6</v>
      </c>
      <c r="AY60">
        <v>29.8</v>
      </c>
      <c r="AZ60">
        <v>22.4</v>
      </c>
      <c r="BA60">
        <v>54.5</v>
      </c>
      <c r="BB60">
        <v>185.6</v>
      </c>
      <c r="BC60">
        <v>143.4</v>
      </c>
      <c r="BD60">
        <v>156.9</v>
      </c>
      <c r="BE60">
        <v>751.6</v>
      </c>
      <c r="BF60">
        <v>118.8</v>
      </c>
      <c r="BG60">
        <v>117.6</v>
      </c>
      <c r="BH60">
        <v>365.4</v>
      </c>
      <c r="BI60">
        <v>102.6</v>
      </c>
      <c r="BJ60">
        <v>28.1</v>
      </c>
      <c r="BK60">
        <v>73.3</v>
      </c>
      <c r="BL60">
        <v>92.6</v>
      </c>
      <c r="BM60">
        <v>154.9</v>
      </c>
      <c r="BN60">
        <v>104.6</v>
      </c>
      <c r="BO60">
        <v>54</v>
      </c>
      <c r="BP60">
        <v>39.9</v>
      </c>
      <c r="BQ60">
        <v>314.5</v>
      </c>
      <c r="BR60">
        <v>120.5</v>
      </c>
      <c r="BS60">
        <v>470.1</v>
      </c>
      <c r="BT60">
        <v>224.4</v>
      </c>
      <c r="BU60">
        <v>137.69999999999999</v>
      </c>
      <c r="BV60">
        <v>188.9</v>
      </c>
      <c r="BW60">
        <v>49.1</v>
      </c>
      <c r="BX60">
        <v>543.70000000000005</v>
      </c>
      <c r="BY60">
        <v>98.2</v>
      </c>
      <c r="BZ60">
        <v>133</v>
      </c>
      <c r="CA60">
        <v>124.2</v>
      </c>
      <c r="CB60">
        <v>0</v>
      </c>
      <c r="CC60">
        <v>0</v>
      </c>
      <c r="CD60">
        <v>0</v>
      </c>
      <c r="CE60">
        <v>0</v>
      </c>
      <c r="CF60">
        <v>0</v>
      </c>
      <c r="CG60">
        <v>0</v>
      </c>
      <c r="CH60">
        <v>115.1</v>
      </c>
      <c r="CI60">
        <v>142</v>
      </c>
      <c r="CJ60">
        <v>431.8</v>
      </c>
      <c r="CK60">
        <v>100.1</v>
      </c>
      <c r="CL60">
        <v>59.7</v>
      </c>
      <c r="CM60">
        <v>93</v>
      </c>
      <c r="CN60">
        <v>0</v>
      </c>
      <c r="CO60">
        <v>0</v>
      </c>
      <c r="CP60">
        <v>0</v>
      </c>
      <c r="CR60">
        <v>0.9</v>
      </c>
      <c r="CS60">
        <v>113.7</v>
      </c>
      <c r="CT60">
        <v>0</v>
      </c>
      <c r="CU60">
        <v>66.2</v>
      </c>
      <c r="CV60">
        <v>32.9</v>
      </c>
      <c r="CW60">
        <v>0</v>
      </c>
      <c r="CX60">
        <v>11.3</v>
      </c>
      <c r="CY60">
        <v>212.2</v>
      </c>
      <c r="CZ60">
        <v>0</v>
      </c>
      <c r="DA60">
        <v>6.2</v>
      </c>
      <c r="DB60">
        <v>279.7</v>
      </c>
      <c r="DC60">
        <v>662.4</v>
      </c>
      <c r="DD60">
        <v>148.80000000000001</v>
      </c>
      <c r="DE60">
        <v>368.8</v>
      </c>
      <c r="DF60">
        <v>305.10000000000002</v>
      </c>
      <c r="DG60">
        <v>444.7</v>
      </c>
      <c r="DH60">
        <v>86.6</v>
      </c>
      <c r="DI60">
        <v>170.1</v>
      </c>
      <c r="DJ60">
        <v>455.5</v>
      </c>
      <c r="DK60">
        <v>151.69999999999999</v>
      </c>
      <c r="DL60">
        <v>32.6</v>
      </c>
      <c r="DM60">
        <v>47.3</v>
      </c>
      <c r="DN60">
        <v>165.3</v>
      </c>
      <c r="DO60">
        <v>452.3</v>
      </c>
      <c r="DP60">
        <v>186.3</v>
      </c>
      <c r="DQ60">
        <v>205.1</v>
      </c>
      <c r="DR60">
        <v>0</v>
      </c>
      <c r="DS60">
        <v>0</v>
      </c>
      <c r="DT60">
        <v>148.6</v>
      </c>
      <c r="DU60">
        <v>131.80000000000001</v>
      </c>
      <c r="DV60">
        <v>0</v>
      </c>
      <c r="DX60" s="7">
        <f t="shared" si="0"/>
        <v>141.05725806451611</v>
      </c>
      <c r="DZ60" s="11">
        <f t="shared" si="5"/>
        <v>61.762267667556635</v>
      </c>
      <c r="EA60" s="13">
        <f t="shared" si="6"/>
        <v>76.37544537488597</v>
      </c>
    </row>
    <row r="61" spans="1:131" x14ac:dyDescent="0.25">
      <c r="A61" t="s">
        <v>158</v>
      </c>
      <c r="B61">
        <v>1.3</v>
      </c>
      <c r="C61">
        <v>2.1</v>
      </c>
      <c r="D61">
        <v>1.4</v>
      </c>
      <c r="E61">
        <v>52.3</v>
      </c>
      <c r="F61">
        <v>64.599999999999994</v>
      </c>
      <c r="G61">
        <v>20.5</v>
      </c>
      <c r="H61">
        <v>0.7</v>
      </c>
      <c r="I61">
        <v>0.9</v>
      </c>
      <c r="J61">
        <v>1.4</v>
      </c>
      <c r="K61">
        <v>50</v>
      </c>
      <c r="L61">
        <v>69.599999999999994</v>
      </c>
      <c r="M61">
        <v>56.5</v>
      </c>
      <c r="N61">
        <v>65.400000000000006</v>
      </c>
      <c r="O61">
        <v>48.7</v>
      </c>
      <c r="P61">
        <v>71.7</v>
      </c>
      <c r="Q61">
        <v>0.6</v>
      </c>
      <c r="R61">
        <v>8.9</v>
      </c>
      <c r="S61">
        <v>6.3</v>
      </c>
      <c r="T61">
        <v>34</v>
      </c>
      <c r="U61">
        <v>157.30000000000001</v>
      </c>
      <c r="V61">
        <v>26.8</v>
      </c>
      <c r="W61">
        <v>106.5</v>
      </c>
      <c r="X61">
        <v>101.1</v>
      </c>
      <c r="Y61">
        <v>41.7</v>
      </c>
      <c r="Z61">
        <v>0</v>
      </c>
      <c r="AA61">
        <v>0.1</v>
      </c>
      <c r="AB61">
        <v>0.2</v>
      </c>
      <c r="AC61">
        <v>30.6</v>
      </c>
      <c r="AD61">
        <v>55.1</v>
      </c>
      <c r="AE61">
        <v>39.1</v>
      </c>
      <c r="AF61">
        <v>22.3</v>
      </c>
      <c r="AG61">
        <v>82.4</v>
      </c>
      <c r="AH61">
        <v>120.5</v>
      </c>
      <c r="AI61">
        <v>237.1</v>
      </c>
      <c r="AJ61">
        <v>54.4</v>
      </c>
      <c r="AK61">
        <v>320</v>
      </c>
      <c r="AL61">
        <v>23.6</v>
      </c>
      <c r="AM61">
        <v>24.1</v>
      </c>
      <c r="AN61">
        <v>24.9</v>
      </c>
      <c r="AO61">
        <v>139</v>
      </c>
      <c r="AP61">
        <v>281.89999999999998</v>
      </c>
      <c r="AQ61">
        <v>18.5</v>
      </c>
      <c r="AR61">
        <v>139</v>
      </c>
      <c r="AS61">
        <v>281.89999999999998</v>
      </c>
      <c r="AT61">
        <v>151.6</v>
      </c>
      <c r="AU61">
        <v>507.3</v>
      </c>
      <c r="AV61">
        <v>206.2</v>
      </c>
      <c r="AW61">
        <v>448.6</v>
      </c>
      <c r="AX61">
        <v>37.6</v>
      </c>
      <c r="AY61">
        <v>16.600000000000001</v>
      </c>
      <c r="AZ61">
        <v>12.9</v>
      </c>
      <c r="BA61">
        <v>42.5</v>
      </c>
      <c r="BB61">
        <v>124.4</v>
      </c>
      <c r="BC61">
        <v>77.400000000000006</v>
      </c>
      <c r="BD61">
        <v>107.9</v>
      </c>
      <c r="BE61">
        <v>709.2</v>
      </c>
      <c r="BF61">
        <v>43.7</v>
      </c>
      <c r="BG61">
        <v>59.4</v>
      </c>
      <c r="BH61">
        <v>335.3</v>
      </c>
      <c r="BI61">
        <v>47.2</v>
      </c>
      <c r="BJ61">
        <v>16</v>
      </c>
      <c r="BK61">
        <v>55</v>
      </c>
      <c r="BL61">
        <v>73.3</v>
      </c>
      <c r="BM61">
        <v>147.6</v>
      </c>
      <c r="BN61">
        <v>93.7</v>
      </c>
      <c r="BO61">
        <v>38.4</v>
      </c>
      <c r="BP61">
        <v>16.3</v>
      </c>
      <c r="BQ61">
        <v>306</v>
      </c>
      <c r="BR61">
        <v>115.7</v>
      </c>
      <c r="BS61">
        <v>358.4</v>
      </c>
      <c r="BT61">
        <v>75.5</v>
      </c>
      <c r="BU61">
        <v>70.7</v>
      </c>
      <c r="BV61">
        <v>159.5</v>
      </c>
      <c r="BW61">
        <v>27</v>
      </c>
      <c r="BX61">
        <v>485.6</v>
      </c>
      <c r="BY61">
        <v>57.7</v>
      </c>
      <c r="BZ61">
        <v>101.9</v>
      </c>
      <c r="CA61">
        <v>76.5</v>
      </c>
      <c r="CB61">
        <v>0</v>
      </c>
      <c r="CC61">
        <v>0</v>
      </c>
      <c r="CD61">
        <v>0</v>
      </c>
      <c r="CE61">
        <v>0</v>
      </c>
      <c r="CF61">
        <v>0</v>
      </c>
      <c r="CG61">
        <v>0</v>
      </c>
      <c r="CH61">
        <v>48.7</v>
      </c>
      <c r="CI61">
        <v>58</v>
      </c>
      <c r="CJ61">
        <v>359</v>
      </c>
      <c r="CK61">
        <v>20.100000000000001</v>
      </c>
      <c r="CL61">
        <v>34.200000000000003</v>
      </c>
      <c r="CM61">
        <v>40.5</v>
      </c>
      <c r="CN61">
        <v>0</v>
      </c>
      <c r="CO61">
        <v>0</v>
      </c>
      <c r="CP61">
        <v>0</v>
      </c>
      <c r="CR61">
        <v>0</v>
      </c>
      <c r="CS61">
        <v>57.7</v>
      </c>
      <c r="CT61">
        <v>0</v>
      </c>
      <c r="CU61">
        <v>34.4</v>
      </c>
      <c r="CV61">
        <v>0.3</v>
      </c>
      <c r="CW61">
        <v>0</v>
      </c>
      <c r="CX61">
        <v>0.8</v>
      </c>
      <c r="CY61">
        <v>188.7</v>
      </c>
      <c r="CZ61">
        <v>0</v>
      </c>
      <c r="DA61">
        <v>0</v>
      </c>
      <c r="DB61">
        <v>224.2</v>
      </c>
      <c r="DC61">
        <v>586.79999999999995</v>
      </c>
      <c r="DD61">
        <v>104.1</v>
      </c>
      <c r="DE61">
        <v>327.39999999999998</v>
      </c>
      <c r="DF61">
        <v>263.3</v>
      </c>
      <c r="DG61">
        <v>389.7</v>
      </c>
      <c r="DH61">
        <v>66.400000000000006</v>
      </c>
      <c r="DI61">
        <v>147.6</v>
      </c>
      <c r="DJ61">
        <v>409.1</v>
      </c>
      <c r="DK61">
        <v>110.9</v>
      </c>
      <c r="DL61">
        <v>10.3</v>
      </c>
      <c r="DM61">
        <v>31.3</v>
      </c>
      <c r="DN61">
        <v>131.9</v>
      </c>
      <c r="DO61">
        <v>389</v>
      </c>
      <c r="DP61">
        <v>142.5</v>
      </c>
      <c r="DQ61">
        <v>150.19999999999999</v>
      </c>
      <c r="DR61">
        <v>0</v>
      </c>
      <c r="DS61">
        <v>0</v>
      </c>
      <c r="DT61">
        <v>101.3</v>
      </c>
      <c r="DU61">
        <v>88.6</v>
      </c>
      <c r="DV61">
        <v>0</v>
      </c>
      <c r="DX61" s="7">
        <f t="shared" si="0"/>
        <v>101.64999999999998</v>
      </c>
      <c r="DZ61" s="11">
        <f t="shared" si="5"/>
        <v>85.706012090823975</v>
      </c>
      <c r="EA61" s="13">
        <f t="shared" si="6"/>
        <v>85.183239182958587</v>
      </c>
    </row>
    <row r="62" spans="1:131" x14ac:dyDescent="0.25">
      <c r="A62" t="s">
        <v>159</v>
      </c>
      <c r="B62">
        <v>1.7</v>
      </c>
      <c r="C62">
        <v>1.2</v>
      </c>
      <c r="D62">
        <v>2</v>
      </c>
      <c r="E62">
        <v>47.9</v>
      </c>
      <c r="F62">
        <v>65.900000000000006</v>
      </c>
      <c r="G62">
        <v>15.4</v>
      </c>
      <c r="H62">
        <v>0.5</v>
      </c>
      <c r="I62">
        <v>1</v>
      </c>
      <c r="J62">
        <v>1.3</v>
      </c>
      <c r="K62">
        <v>49.1</v>
      </c>
      <c r="L62">
        <v>66.599999999999994</v>
      </c>
      <c r="M62">
        <v>52.1</v>
      </c>
      <c r="N62">
        <v>60.6</v>
      </c>
      <c r="O62">
        <v>46.3</v>
      </c>
      <c r="P62">
        <v>66.900000000000006</v>
      </c>
      <c r="Q62">
        <v>0.7</v>
      </c>
      <c r="R62">
        <v>10.5</v>
      </c>
      <c r="S62">
        <v>3.5</v>
      </c>
      <c r="T62">
        <v>30</v>
      </c>
      <c r="U62">
        <v>144.5</v>
      </c>
      <c r="V62">
        <v>17.3</v>
      </c>
      <c r="W62">
        <v>104.9</v>
      </c>
      <c r="X62">
        <v>100.8</v>
      </c>
      <c r="Y62">
        <v>45</v>
      </c>
      <c r="Z62">
        <v>0</v>
      </c>
      <c r="AA62">
        <v>0</v>
      </c>
      <c r="AB62">
        <v>0.2</v>
      </c>
      <c r="AC62">
        <v>22.8</v>
      </c>
      <c r="AD62">
        <v>39.6</v>
      </c>
      <c r="AE62">
        <v>31.2</v>
      </c>
      <c r="AF62">
        <v>17.7</v>
      </c>
      <c r="AG62">
        <v>79.5</v>
      </c>
      <c r="AH62">
        <v>114.8</v>
      </c>
      <c r="AI62">
        <v>235.4</v>
      </c>
      <c r="AJ62">
        <v>50.6</v>
      </c>
      <c r="AK62">
        <v>320.2</v>
      </c>
      <c r="AL62">
        <v>27.1</v>
      </c>
      <c r="AM62">
        <v>20.7</v>
      </c>
      <c r="AN62">
        <v>19.3</v>
      </c>
      <c r="AO62">
        <v>133.6</v>
      </c>
      <c r="AP62">
        <v>278.5</v>
      </c>
      <c r="AQ62">
        <v>19</v>
      </c>
      <c r="AR62">
        <v>133.6</v>
      </c>
      <c r="AS62">
        <v>278.5</v>
      </c>
      <c r="AT62">
        <v>144.4</v>
      </c>
      <c r="AU62">
        <v>505</v>
      </c>
      <c r="AV62">
        <v>200</v>
      </c>
      <c r="AW62">
        <v>437.4</v>
      </c>
      <c r="AX62">
        <v>34.700000000000003</v>
      </c>
      <c r="AY62">
        <v>15.4</v>
      </c>
      <c r="AZ62">
        <v>11</v>
      </c>
      <c r="BA62">
        <v>37.200000000000003</v>
      </c>
      <c r="BB62">
        <v>117.8</v>
      </c>
      <c r="BC62">
        <v>69.7</v>
      </c>
      <c r="BD62">
        <v>103.1</v>
      </c>
      <c r="BE62">
        <v>707.5</v>
      </c>
      <c r="BF62">
        <v>40.200000000000003</v>
      </c>
      <c r="BG62">
        <v>55.8</v>
      </c>
      <c r="BH62">
        <v>335.5</v>
      </c>
      <c r="BI62">
        <v>48.6</v>
      </c>
      <c r="BJ62">
        <v>9.9</v>
      </c>
      <c r="BK62">
        <v>51</v>
      </c>
      <c r="BL62">
        <v>72.2</v>
      </c>
      <c r="BM62">
        <v>140.1</v>
      </c>
      <c r="BN62">
        <v>86.7</v>
      </c>
      <c r="BO62">
        <v>38.1</v>
      </c>
      <c r="BP62">
        <v>17.399999999999999</v>
      </c>
      <c r="BQ62">
        <v>305.39999999999998</v>
      </c>
      <c r="BR62">
        <v>112.2</v>
      </c>
      <c r="BS62">
        <v>359.6</v>
      </c>
      <c r="BT62">
        <v>64.7</v>
      </c>
      <c r="BU62">
        <v>62.5</v>
      </c>
      <c r="BV62">
        <v>158.30000000000001</v>
      </c>
      <c r="BW62">
        <v>28.3</v>
      </c>
      <c r="BX62">
        <v>483.5</v>
      </c>
      <c r="BY62">
        <v>56</v>
      </c>
      <c r="BZ62">
        <v>97.4</v>
      </c>
      <c r="CA62">
        <v>74.099999999999994</v>
      </c>
      <c r="CB62">
        <v>0</v>
      </c>
      <c r="CC62">
        <v>0</v>
      </c>
      <c r="CD62">
        <v>0</v>
      </c>
      <c r="CE62">
        <v>0</v>
      </c>
      <c r="CF62">
        <v>0</v>
      </c>
      <c r="CG62">
        <v>0</v>
      </c>
      <c r="CH62">
        <v>38.6</v>
      </c>
      <c r="CI62">
        <v>59</v>
      </c>
      <c r="CJ62">
        <v>358.7</v>
      </c>
      <c r="CK62">
        <v>17.3</v>
      </c>
      <c r="CL62">
        <v>30.9</v>
      </c>
      <c r="CM62">
        <v>37.700000000000003</v>
      </c>
      <c r="CN62">
        <v>0</v>
      </c>
      <c r="CO62">
        <v>0</v>
      </c>
      <c r="CP62">
        <v>0</v>
      </c>
      <c r="CR62">
        <v>0</v>
      </c>
      <c r="CS62">
        <v>57.2</v>
      </c>
      <c r="CT62">
        <v>0</v>
      </c>
      <c r="CU62">
        <v>32.799999999999997</v>
      </c>
      <c r="CV62">
        <v>0.2</v>
      </c>
      <c r="CW62">
        <v>0</v>
      </c>
      <c r="CX62">
        <v>0.6</v>
      </c>
      <c r="CY62">
        <v>183.5</v>
      </c>
      <c r="CZ62">
        <v>0</v>
      </c>
      <c r="DA62">
        <v>0</v>
      </c>
      <c r="DB62">
        <v>220.7</v>
      </c>
      <c r="DC62">
        <v>584.70000000000005</v>
      </c>
      <c r="DD62">
        <v>101.8</v>
      </c>
      <c r="DE62">
        <v>327.7</v>
      </c>
      <c r="DF62">
        <v>261.5</v>
      </c>
      <c r="DG62">
        <v>387.3</v>
      </c>
      <c r="DH62">
        <v>62.2</v>
      </c>
      <c r="DI62">
        <v>142.5</v>
      </c>
      <c r="DJ62">
        <v>397</v>
      </c>
      <c r="DK62">
        <v>109.1</v>
      </c>
      <c r="DL62">
        <v>6.7</v>
      </c>
      <c r="DM62">
        <v>28.7</v>
      </c>
      <c r="DN62">
        <v>130.6</v>
      </c>
      <c r="DO62">
        <v>388.6</v>
      </c>
      <c r="DP62">
        <v>138.30000000000001</v>
      </c>
      <c r="DQ62">
        <v>149.4</v>
      </c>
      <c r="DR62">
        <v>0</v>
      </c>
      <c r="DS62">
        <v>0</v>
      </c>
      <c r="DT62">
        <v>97.9</v>
      </c>
      <c r="DU62">
        <v>86.6</v>
      </c>
      <c r="DV62">
        <v>0</v>
      </c>
      <c r="DX62" s="7">
        <f t="shared" si="0"/>
        <v>99.004032258064541</v>
      </c>
      <c r="DZ62" s="11">
        <f t="shared" si="5"/>
        <v>87.996578829470891</v>
      </c>
      <c r="EA62" s="13">
        <f t="shared" si="6"/>
        <v>85.531093069268366</v>
      </c>
    </row>
    <row r="63" spans="1:131" x14ac:dyDescent="0.25">
      <c r="A63" t="s">
        <v>160</v>
      </c>
      <c r="B63">
        <v>0.3</v>
      </c>
      <c r="C63">
        <v>0.3</v>
      </c>
      <c r="D63">
        <v>0.4</v>
      </c>
      <c r="E63">
        <v>28.3</v>
      </c>
      <c r="F63">
        <v>46.2</v>
      </c>
      <c r="G63">
        <v>9.6</v>
      </c>
      <c r="H63">
        <v>0.3</v>
      </c>
      <c r="I63">
        <v>0.8</v>
      </c>
      <c r="J63">
        <v>1.2</v>
      </c>
      <c r="K63">
        <v>22.3</v>
      </c>
      <c r="L63">
        <v>62.6</v>
      </c>
      <c r="M63">
        <v>30.3</v>
      </c>
      <c r="N63">
        <v>45.3</v>
      </c>
      <c r="O63">
        <v>30.2</v>
      </c>
      <c r="P63">
        <v>32.700000000000003</v>
      </c>
      <c r="Q63">
        <v>0.4</v>
      </c>
      <c r="R63">
        <v>2.2000000000000002</v>
      </c>
      <c r="S63">
        <v>1.6</v>
      </c>
      <c r="T63">
        <v>6.5</v>
      </c>
      <c r="U63">
        <v>109.6</v>
      </c>
      <c r="V63">
        <v>3.1</v>
      </c>
      <c r="W63">
        <v>95.6</v>
      </c>
      <c r="X63">
        <v>95.5</v>
      </c>
      <c r="Y63">
        <v>33.299999999999997</v>
      </c>
      <c r="Z63">
        <v>0</v>
      </c>
      <c r="AA63">
        <v>0</v>
      </c>
      <c r="AB63">
        <v>0</v>
      </c>
      <c r="AC63">
        <v>12.7</v>
      </c>
      <c r="AD63">
        <v>26.7</v>
      </c>
      <c r="AE63">
        <v>11.7</v>
      </c>
      <c r="AF63">
        <v>0.2</v>
      </c>
      <c r="AG63">
        <v>66.8</v>
      </c>
      <c r="AH63">
        <v>105</v>
      </c>
      <c r="AI63">
        <v>227.3</v>
      </c>
      <c r="AJ63">
        <v>37.200000000000003</v>
      </c>
      <c r="AK63">
        <v>304</v>
      </c>
      <c r="AL63">
        <v>3.7</v>
      </c>
      <c r="AM63">
        <v>7.9</v>
      </c>
      <c r="AN63">
        <v>2.2000000000000002</v>
      </c>
      <c r="AO63">
        <v>116.4</v>
      </c>
      <c r="AP63">
        <v>258.60000000000002</v>
      </c>
      <c r="AQ63">
        <v>4.0999999999999996</v>
      </c>
      <c r="AR63">
        <v>116.4</v>
      </c>
      <c r="AS63">
        <v>258.60000000000002</v>
      </c>
      <c r="AT63">
        <v>132</v>
      </c>
      <c r="AU63">
        <v>486.7</v>
      </c>
      <c r="AV63">
        <v>166.4</v>
      </c>
      <c r="AW63">
        <v>416.3</v>
      </c>
      <c r="AX63">
        <v>13.2</v>
      </c>
      <c r="AY63">
        <v>4.2</v>
      </c>
      <c r="AZ63">
        <v>2.9</v>
      </c>
      <c r="BA63">
        <v>14.3</v>
      </c>
      <c r="BB63">
        <v>101.8</v>
      </c>
      <c r="BC63">
        <v>47.9</v>
      </c>
      <c r="BD63">
        <v>84.4</v>
      </c>
      <c r="BE63">
        <v>700.8</v>
      </c>
      <c r="BF63">
        <v>26.7</v>
      </c>
      <c r="BG63">
        <v>44.1</v>
      </c>
      <c r="BH63">
        <v>319.39999999999998</v>
      </c>
      <c r="BI63">
        <v>33.1</v>
      </c>
      <c r="BJ63">
        <v>1.7</v>
      </c>
      <c r="BK63">
        <v>32.4</v>
      </c>
      <c r="BL63">
        <v>49</v>
      </c>
      <c r="BM63">
        <v>118.4</v>
      </c>
      <c r="BN63">
        <v>73.7</v>
      </c>
      <c r="BO63">
        <v>3.4</v>
      </c>
      <c r="BP63">
        <v>2</v>
      </c>
      <c r="BQ63">
        <v>296.2</v>
      </c>
      <c r="BR63">
        <v>106.1</v>
      </c>
      <c r="BS63">
        <v>348.2</v>
      </c>
      <c r="BT63">
        <v>56.2</v>
      </c>
      <c r="BU63">
        <v>54.7</v>
      </c>
      <c r="BV63">
        <v>152.19999999999999</v>
      </c>
      <c r="BW63">
        <v>14.2</v>
      </c>
      <c r="BX63">
        <v>473.4</v>
      </c>
      <c r="BY63">
        <v>45</v>
      </c>
      <c r="BZ63">
        <v>91</v>
      </c>
      <c r="CA63">
        <v>57</v>
      </c>
      <c r="CB63">
        <v>0</v>
      </c>
      <c r="CC63">
        <v>0</v>
      </c>
      <c r="CD63">
        <v>0</v>
      </c>
      <c r="CE63">
        <v>0</v>
      </c>
      <c r="CF63">
        <v>0</v>
      </c>
      <c r="CG63">
        <v>0</v>
      </c>
      <c r="CH63">
        <v>32.700000000000003</v>
      </c>
      <c r="CI63">
        <v>50.7</v>
      </c>
      <c r="CJ63">
        <v>350.8</v>
      </c>
      <c r="CK63">
        <v>1.8</v>
      </c>
      <c r="CL63">
        <v>21.2</v>
      </c>
      <c r="CM63">
        <v>27.4</v>
      </c>
      <c r="CN63">
        <v>0</v>
      </c>
      <c r="CO63">
        <v>0</v>
      </c>
      <c r="CP63">
        <v>0</v>
      </c>
      <c r="CR63">
        <v>0</v>
      </c>
      <c r="CS63">
        <v>32.6</v>
      </c>
      <c r="CT63">
        <v>0</v>
      </c>
      <c r="CU63">
        <v>13.5</v>
      </c>
      <c r="CV63">
        <v>0</v>
      </c>
      <c r="CW63">
        <v>0</v>
      </c>
      <c r="CX63">
        <v>0</v>
      </c>
      <c r="CY63">
        <v>177.1</v>
      </c>
      <c r="CZ63">
        <v>0</v>
      </c>
      <c r="DA63">
        <v>0</v>
      </c>
      <c r="DB63">
        <v>209.1</v>
      </c>
      <c r="DC63">
        <v>567.4</v>
      </c>
      <c r="DD63">
        <v>59.4</v>
      </c>
      <c r="DE63">
        <v>311.2</v>
      </c>
      <c r="DF63">
        <v>243.5</v>
      </c>
      <c r="DG63">
        <v>366.3</v>
      </c>
      <c r="DH63">
        <v>38.9</v>
      </c>
      <c r="DI63">
        <v>115.4</v>
      </c>
      <c r="DJ63">
        <v>380.6</v>
      </c>
      <c r="DK63">
        <v>93.8</v>
      </c>
      <c r="DL63">
        <v>0.1</v>
      </c>
      <c r="DM63">
        <v>0.1</v>
      </c>
      <c r="DN63">
        <v>119.6</v>
      </c>
      <c r="DO63">
        <v>375.3</v>
      </c>
      <c r="DP63">
        <v>127.1</v>
      </c>
      <c r="DQ63">
        <v>135.9</v>
      </c>
      <c r="DR63">
        <v>0</v>
      </c>
      <c r="DS63">
        <v>0</v>
      </c>
      <c r="DT63">
        <v>90.8</v>
      </c>
      <c r="DU63">
        <v>73.5</v>
      </c>
      <c r="DV63">
        <v>0</v>
      </c>
      <c r="DX63" s="7">
        <f t="shared" si="0"/>
        <v>87.120161290322557</v>
      </c>
      <c r="DZ63" s="11">
        <f t="shared" si="5"/>
        <v>100</v>
      </c>
      <c r="EA63" s="13">
        <f t="shared" si="6"/>
        <v>100</v>
      </c>
    </row>
    <row r="64" spans="1:131" x14ac:dyDescent="0.25">
      <c r="DX64" s="7"/>
      <c r="DZ64" s="11"/>
      <c r="EA64" s="14"/>
    </row>
    <row r="65" spans="1:131" x14ac:dyDescent="0.25">
      <c r="DX65" s="7"/>
      <c r="DZ65" s="11"/>
      <c r="EA65" s="14"/>
    </row>
    <row r="66" spans="1:131" x14ac:dyDescent="0.25">
      <c r="A66" s="3" t="s">
        <v>186</v>
      </c>
      <c r="DX66" s="7"/>
      <c r="DZ66" s="11"/>
      <c r="EA66" s="14"/>
    </row>
    <row r="67" spans="1:131" x14ac:dyDescent="0.25">
      <c r="DX67" s="7"/>
      <c r="DZ67" s="11"/>
      <c r="EA67" s="14"/>
    </row>
    <row r="68" spans="1:131" x14ac:dyDescent="0.25">
      <c r="A68" t="s">
        <v>155</v>
      </c>
      <c r="B68">
        <v>100.6</v>
      </c>
      <c r="C68">
        <v>81.7</v>
      </c>
      <c r="D68">
        <v>111.6</v>
      </c>
      <c r="E68">
        <v>99.9</v>
      </c>
      <c r="F68">
        <v>89.6</v>
      </c>
      <c r="G68">
        <v>75</v>
      </c>
      <c r="H68">
        <v>106.5</v>
      </c>
      <c r="I68">
        <v>82.3</v>
      </c>
      <c r="J68">
        <v>78</v>
      </c>
      <c r="K68">
        <v>99.4</v>
      </c>
      <c r="L68">
        <v>81</v>
      </c>
      <c r="M68">
        <v>125.8</v>
      </c>
      <c r="N68">
        <v>109.5</v>
      </c>
      <c r="O68">
        <v>91.7</v>
      </c>
      <c r="P68">
        <v>129.9</v>
      </c>
      <c r="Q68">
        <v>97.1</v>
      </c>
      <c r="R68">
        <v>100.8</v>
      </c>
      <c r="S68">
        <v>81.2</v>
      </c>
      <c r="T68">
        <v>93.4</v>
      </c>
      <c r="U68">
        <v>146.9</v>
      </c>
      <c r="V68">
        <v>100</v>
      </c>
      <c r="W68">
        <v>110.6</v>
      </c>
      <c r="X68">
        <v>126.9</v>
      </c>
      <c r="Y68">
        <v>97.5</v>
      </c>
      <c r="Z68">
        <v>101.2</v>
      </c>
      <c r="AA68">
        <v>91.8</v>
      </c>
      <c r="AB68">
        <v>111.7</v>
      </c>
      <c r="AC68">
        <v>80.8</v>
      </c>
      <c r="AD68">
        <v>105.4</v>
      </c>
      <c r="AE68">
        <v>100.2</v>
      </c>
      <c r="AF68">
        <v>91.9</v>
      </c>
      <c r="AG68">
        <v>85.9</v>
      </c>
      <c r="AH68">
        <v>107.9</v>
      </c>
      <c r="AI68">
        <v>85.3</v>
      </c>
      <c r="AJ68">
        <v>96.3</v>
      </c>
      <c r="AK68">
        <v>132.80000000000001</v>
      </c>
      <c r="AL68">
        <v>105.2</v>
      </c>
      <c r="AM68">
        <v>81.599999999999994</v>
      </c>
      <c r="AN68">
        <v>109.4</v>
      </c>
      <c r="AO68">
        <v>108.5</v>
      </c>
      <c r="AP68">
        <v>122.4</v>
      </c>
      <c r="AQ68">
        <v>59.4</v>
      </c>
      <c r="AR68">
        <v>108.5</v>
      </c>
      <c r="AS68">
        <v>122.4</v>
      </c>
      <c r="AT68">
        <v>93.2</v>
      </c>
      <c r="AU68">
        <v>147.4</v>
      </c>
      <c r="AV68">
        <v>133.6</v>
      </c>
      <c r="AW68">
        <v>163.9</v>
      </c>
      <c r="AX68">
        <v>102.6</v>
      </c>
      <c r="AY68">
        <v>74.400000000000006</v>
      </c>
      <c r="AZ68">
        <v>84.3</v>
      </c>
      <c r="BA68">
        <v>108.8</v>
      </c>
      <c r="BB68">
        <v>133</v>
      </c>
      <c r="BC68">
        <v>120.8</v>
      </c>
      <c r="BD68">
        <v>78.599999999999994</v>
      </c>
      <c r="BE68">
        <v>168</v>
      </c>
      <c r="BF68">
        <v>80</v>
      </c>
      <c r="BG68">
        <v>106.1</v>
      </c>
      <c r="BH68">
        <v>171</v>
      </c>
      <c r="BI68">
        <v>107</v>
      </c>
      <c r="BJ68">
        <v>69.599999999999994</v>
      </c>
      <c r="BK68">
        <v>102.7</v>
      </c>
      <c r="BL68">
        <v>95.9</v>
      </c>
      <c r="BM68">
        <v>121.7</v>
      </c>
      <c r="BN68">
        <v>89.9</v>
      </c>
      <c r="BO68">
        <v>98.3</v>
      </c>
      <c r="BP68">
        <v>138.80000000000001</v>
      </c>
      <c r="BQ68">
        <v>141.30000000000001</v>
      </c>
      <c r="BR68">
        <v>75</v>
      </c>
      <c r="BS68">
        <v>124.5</v>
      </c>
      <c r="BT68">
        <v>80.5</v>
      </c>
      <c r="BU68">
        <v>86.3</v>
      </c>
      <c r="BV68">
        <v>74.599999999999994</v>
      </c>
      <c r="BW68">
        <v>84.6</v>
      </c>
      <c r="BX68">
        <v>184.5</v>
      </c>
      <c r="BY68">
        <v>74.7</v>
      </c>
      <c r="BZ68">
        <v>84.4</v>
      </c>
      <c r="CA68">
        <v>96.7</v>
      </c>
      <c r="CB68">
        <v>120.3</v>
      </c>
      <c r="CC68">
        <v>141.1</v>
      </c>
      <c r="CD68">
        <v>102.7</v>
      </c>
      <c r="CE68">
        <v>117</v>
      </c>
      <c r="CF68">
        <v>76.599999999999994</v>
      </c>
      <c r="CG68">
        <v>79.7</v>
      </c>
      <c r="CH68">
        <v>87.8</v>
      </c>
      <c r="CI68">
        <v>81.400000000000006</v>
      </c>
      <c r="CJ68">
        <v>148.4</v>
      </c>
      <c r="CK68">
        <v>129.1</v>
      </c>
      <c r="CL68">
        <v>83.9</v>
      </c>
      <c r="CM68">
        <v>100.6</v>
      </c>
      <c r="CN68">
        <v>131.19999999999999</v>
      </c>
      <c r="CO68">
        <v>78.5</v>
      </c>
      <c r="CP68">
        <v>110.8</v>
      </c>
      <c r="CR68">
        <v>87.9</v>
      </c>
      <c r="CS68">
        <v>87.6</v>
      </c>
      <c r="CT68">
        <v>91.7</v>
      </c>
      <c r="CU68">
        <v>120.8</v>
      </c>
      <c r="CV68">
        <v>92.1</v>
      </c>
      <c r="CW68">
        <v>98.3</v>
      </c>
      <c r="CX68">
        <v>94</v>
      </c>
      <c r="CY68">
        <v>125.5</v>
      </c>
      <c r="CZ68">
        <v>95.5</v>
      </c>
      <c r="DA68">
        <v>101.2</v>
      </c>
      <c r="DB68">
        <v>111</v>
      </c>
      <c r="DC68">
        <v>146.69999999999999</v>
      </c>
      <c r="DD68">
        <v>109.1</v>
      </c>
      <c r="DE68">
        <v>109.9</v>
      </c>
      <c r="DF68">
        <v>110.8</v>
      </c>
      <c r="DG68">
        <v>132.69999999999999</v>
      </c>
      <c r="DH68">
        <v>99.8</v>
      </c>
      <c r="DI68">
        <v>119.5</v>
      </c>
      <c r="DJ68">
        <v>126.7</v>
      </c>
      <c r="DK68">
        <v>117.8</v>
      </c>
      <c r="DL68">
        <v>89.2</v>
      </c>
      <c r="DM68">
        <v>89.1</v>
      </c>
      <c r="DN68">
        <v>99.2</v>
      </c>
      <c r="DO68">
        <v>115.6</v>
      </c>
      <c r="DP68">
        <v>103</v>
      </c>
      <c r="DQ68">
        <v>94.8</v>
      </c>
      <c r="DR68">
        <v>94.2</v>
      </c>
      <c r="DS68">
        <v>86.7</v>
      </c>
      <c r="DT68">
        <v>91.1</v>
      </c>
      <c r="DU68">
        <v>105.9</v>
      </c>
      <c r="DV68">
        <v>87.5</v>
      </c>
      <c r="DX68" s="7">
        <f t="shared" si="0"/>
        <v>104.40483870967745</v>
      </c>
      <c r="DZ68" s="11">
        <f>($DX$73/DX68)*100</f>
        <v>48.251996724907698</v>
      </c>
      <c r="EA68" s="14"/>
    </row>
    <row r="69" spans="1:131" x14ac:dyDescent="0.25">
      <c r="A69" t="s">
        <v>156</v>
      </c>
      <c r="B69">
        <v>65.900000000000006</v>
      </c>
      <c r="C69">
        <v>47.5</v>
      </c>
      <c r="D69">
        <v>63.5</v>
      </c>
      <c r="E69">
        <v>64.2</v>
      </c>
      <c r="F69">
        <v>60.1</v>
      </c>
      <c r="G69">
        <v>48.8</v>
      </c>
      <c r="H69">
        <v>72.900000000000006</v>
      </c>
      <c r="I69">
        <v>65</v>
      </c>
      <c r="J69">
        <v>60.7</v>
      </c>
      <c r="K69">
        <v>76.599999999999994</v>
      </c>
      <c r="L69">
        <v>59.1</v>
      </c>
      <c r="M69">
        <v>102.5</v>
      </c>
      <c r="N69">
        <v>74.400000000000006</v>
      </c>
      <c r="O69">
        <v>50.1</v>
      </c>
      <c r="P69">
        <v>64.2</v>
      </c>
      <c r="Q69">
        <v>55.1</v>
      </c>
      <c r="R69">
        <v>73.5</v>
      </c>
      <c r="S69">
        <v>56.9</v>
      </c>
      <c r="T69">
        <v>62.2</v>
      </c>
      <c r="U69">
        <v>106.6</v>
      </c>
      <c r="V69">
        <v>82.8</v>
      </c>
      <c r="W69">
        <v>61.1</v>
      </c>
      <c r="X69">
        <v>87</v>
      </c>
      <c r="Y69">
        <v>64.3</v>
      </c>
      <c r="Z69">
        <v>44.6</v>
      </c>
      <c r="AA69">
        <v>42.6</v>
      </c>
      <c r="AB69">
        <v>54.4</v>
      </c>
      <c r="AC69">
        <v>50.5</v>
      </c>
      <c r="AD69">
        <v>74.2</v>
      </c>
      <c r="AE69">
        <v>73.3</v>
      </c>
      <c r="AF69">
        <v>62.8</v>
      </c>
      <c r="AG69">
        <v>60.5</v>
      </c>
      <c r="AH69">
        <v>83.6</v>
      </c>
      <c r="AI69">
        <v>74.3</v>
      </c>
      <c r="AJ69">
        <v>64.400000000000006</v>
      </c>
      <c r="AK69">
        <v>119.5</v>
      </c>
      <c r="AL69">
        <v>79.2</v>
      </c>
      <c r="AM69">
        <v>50.1</v>
      </c>
      <c r="AN69">
        <v>94.9</v>
      </c>
      <c r="AO69">
        <v>80</v>
      </c>
      <c r="AP69">
        <v>106.2</v>
      </c>
      <c r="AQ69">
        <v>40.299999999999997</v>
      </c>
      <c r="AR69">
        <v>80</v>
      </c>
      <c r="AS69">
        <v>106.2</v>
      </c>
      <c r="AT69">
        <v>76.3</v>
      </c>
      <c r="AU69">
        <v>117.3</v>
      </c>
      <c r="AV69">
        <v>100.4</v>
      </c>
      <c r="AW69">
        <v>121.9</v>
      </c>
      <c r="AX69">
        <v>69.099999999999994</v>
      </c>
      <c r="AY69">
        <v>57.2</v>
      </c>
      <c r="AZ69">
        <v>61.8</v>
      </c>
      <c r="BA69">
        <v>62.7</v>
      </c>
      <c r="BB69">
        <v>99.1</v>
      </c>
      <c r="BC69">
        <v>85.2</v>
      </c>
      <c r="BD69">
        <v>51.2</v>
      </c>
      <c r="BE69">
        <v>147.69999999999999</v>
      </c>
      <c r="BF69">
        <v>52.1</v>
      </c>
      <c r="BG69">
        <v>79.7</v>
      </c>
      <c r="BH69">
        <v>130.9</v>
      </c>
      <c r="BI69">
        <v>68.400000000000006</v>
      </c>
      <c r="BJ69">
        <v>57</v>
      </c>
      <c r="BK69">
        <v>72.2</v>
      </c>
      <c r="BL69">
        <v>64.7</v>
      </c>
      <c r="BM69">
        <v>88.9</v>
      </c>
      <c r="BN69">
        <v>68.8</v>
      </c>
      <c r="BO69">
        <v>68.2</v>
      </c>
      <c r="BP69">
        <v>83.6</v>
      </c>
      <c r="BQ69">
        <v>108.2</v>
      </c>
      <c r="BR69">
        <v>54.1</v>
      </c>
      <c r="BS69">
        <v>101.2</v>
      </c>
      <c r="BT69">
        <v>64.5</v>
      </c>
      <c r="BU69">
        <v>45.2</v>
      </c>
      <c r="BV69">
        <v>60.9</v>
      </c>
      <c r="BW69">
        <v>48.4</v>
      </c>
      <c r="BX69">
        <v>154.6</v>
      </c>
      <c r="BY69">
        <v>41.1</v>
      </c>
      <c r="BZ69">
        <v>46.1</v>
      </c>
      <c r="CA69">
        <v>51.4</v>
      </c>
      <c r="CB69">
        <v>74.900000000000006</v>
      </c>
      <c r="CC69">
        <v>91.6</v>
      </c>
      <c r="CD69">
        <v>62.6</v>
      </c>
      <c r="CE69">
        <v>87</v>
      </c>
      <c r="CF69">
        <v>58.3</v>
      </c>
      <c r="CG69">
        <v>64</v>
      </c>
      <c r="CH69">
        <v>52.2</v>
      </c>
      <c r="CI69">
        <v>57.8</v>
      </c>
      <c r="CJ69">
        <v>109.4</v>
      </c>
      <c r="CK69">
        <v>83</v>
      </c>
      <c r="CL69">
        <v>50.7</v>
      </c>
      <c r="CM69">
        <v>64.400000000000006</v>
      </c>
      <c r="CN69">
        <v>91.7</v>
      </c>
      <c r="CO69">
        <v>56.9</v>
      </c>
      <c r="CP69">
        <v>71.5</v>
      </c>
      <c r="CR69">
        <v>51.9</v>
      </c>
      <c r="CS69">
        <v>62</v>
      </c>
      <c r="CT69">
        <v>66.400000000000006</v>
      </c>
      <c r="CU69">
        <v>95.8</v>
      </c>
      <c r="CV69">
        <v>58.6</v>
      </c>
      <c r="CW69">
        <v>59.2</v>
      </c>
      <c r="CX69">
        <v>68.900000000000006</v>
      </c>
      <c r="CY69">
        <v>81.400000000000006</v>
      </c>
      <c r="CZ69">
        <v>51.5</v>
      </c>
      <c r="DA69">
        <v>67.400000000000006</v>
      </c>
      <c r="DB69">
        <v>81.5</v>
      </c>
      <c r="DC69">
        <v>126.2</v>
      </c>
      <c r="DD69">
        <v>78.900000000000006</v>
      </c>
      <c r="DE69">
        <v>98.3</v>
      </c>
      <c r="DF69">
        <v>88.4</v>
      </c>
      <c r="DG69">
        <v>99.3</v>
      </c>
      <c r="DH69">
        <v>66.7</v>
      </c>
      <c r="DI69">
        <v>85.1</v>
      </c>
      <c r="DJ69">
        <v>98.2</v>
      </c>
      <c r="DK69">
        <v>74.2</v>
      </c>
      <c r="DL69">
        <v>64.8</v>
      </c>
      <c r="DM69">
        <v>61.4</v>
      </c>
      <c r="DN69">
        <v>72.3</v>
      </c>
      <c r="DO69">
        <v>95.5</v>
      </c>
      <c r="DP69">
        <v>70.3</v>
      </c>
      <c r="DQ69">
        <v>61.2</v>
      </c>
      <c r="DR69">
        <v>70.400000000000006</v>
      </c>
      <c r="DS69">
        <v>70.7</v>
      </c>
      <c r="DT69">
        <v>53.8</v>
      </c>
      <c r="DU69">
        <v>65.599999999999994</v>
      </c>
      <c r="DV69">
        <v>67.5</v>
      </c>
      <c r="DX69" s="7">
        <f t="shared" si="0"/>
        <v>73.516935483870924</v>
      </c>
      <c r="DZ69" s="11">
        <f t="shared" ref="DZ69:DZ73" si="7">($DX$73/DX69)*100</f>
        <v>68.524917453735767</v>
      </c>
      <c r="EA69" s="14"/>
    </row>
    <row r="70" spans="1:131" x14ac:dyDescent="0.25">
      <c r="A70" t="s">
        <v>157</v>
      </c>
      <c r="B70">
        <v>60.1</v>
      </c>
      <c r="C70">
        <v>47.1</v>
      </c>
      <c r="D70">
        <v>62.7</v>
      </c>
      <c r="E70">
        <v>60.8</v>
      </c>
      <c r="F70">
        <v>55.9</v>
      </c>
      <c r="G70">
        <v>47.8</v>
      </c>
      <c r="H70">
        <v>72.099999999999994</v>
      </c>
      <c r="I70">
        <v>57.3</v>
      </c>
      <c r="J70">
        <v>60.2</v>
      </c>
      <c r="K70">
        <v>71.7</v>
      </c>
      <c r="L70">
        <v>54.9</v>
      </c>
      <c r="M70">
        <v>92.5</v>
      </c>
      <c r="N70">
        <v>63.1</v>
      </c>
      <c r="O70">
        <v>44.5</v>
      </c>
      <c r="P70">
        <v>61</v>
      </c>
      <c r="Q70">
        <v>50.7</v>
      </c>
      <c r="R70">
        <v>56.2</v>
      </c>
      <c r="S70">
        <v>48.8</v>
      </c>
      <c r="T70">
        <v>57.7</v>
      </c>
      <c r="U70">
        <v>82.7</v>
      </c>
      <c r="V70">
        <v>73.900000000000006</v>
      </c>
      <c r="W70">
        <v>49.6</v>
      </c>
      <c r="X70">
        <v>52.8</v>
      </c>
      <c r="Y70">
        <v>54.1</v>
      </c>
      <c r="Z70">
        <v>45.2</v>
      </c>
      <c r="AA70">
        <v>37.799999999999997</v>
      </c>
      <c r="AB70">
        <v>47.5</v>
      </c>
      <c r="AC70">
        <v>44.4</v>
      </c>
      <c r="AD70">
        <v>63.3</v>
      </c>
      <c r="AE70">
        <v>56.9</v>
      </c>
      <c r="AF70">
        <v>46</v>
      </c>
      <c r="AG70">
        <v>52.4</v>
      </c>
      <c r="AH70">
        <v>55.8</v>
      </c>
      <c r="AI70">
        <v>56.6</v>
      </c>
      <c r="AJ70">
        <v>52.5</v>
      </c>
      <c r="AK70">
        <v>82.3</v>
      </c>
      <c r="AL70">
        <v>53.8</v>
      </c>
      <c r="AM70">
        <v>40.4</v>
      </c>
      <c r="AN70">
        <v>51.8</v>
      </c>
      <c r="AO70">
        <v>55.6</v>
      </c>
      <c r="AP70">
        <v>72.7</v>
      </c>
      <c r="AQ70">
        <v>35.6</v>
      </c>
      <c r="AR70">
        <v>55.6</v>
      </c>
      <c r="AS70">
        <v>72.7</v>
      </c>
      <c r="AT70">
        <v>62</v>
      </c>
      <c r="AU70">
        <v>101.6</v>
      </c>
      <c r="AV70">
        <v>79</v>
      </c>
      <c r="AW70">
        <v>103.9</v>
      </c>
      <c r="AX70">
        <v>50.9</v>
      </c>
      <c r="AY70">
        <v>50.5</v>
      </c>
      <c r="AZ70">
        <v>57.7</v>
      </c>
      <c r="BA70">
        <v>57.3</v>
      </c>
      <c r="BB70">
        <v>69.900000000000006</v>
      </c>
      <c r="BC70">
        <v>54.2</v>
      </c>
      <c r="BD70">
        <v>43.5</v>
      </c>
      <c r="BE70">
        <v>132.4</v>
      </c>
      <c r="BF70">
        <v>39.299999999999997</v>
      </c>
      <c r="BG70">
        <v>62.3</v>
      </c>
      <c r="BH70">
        <v>107.7</v>
      </c>
      <c r="BI70">
        <v>61.3</v>
      </c>
      <c r="BJ70">
        <v>50.4</v>
      </c>
      <c r="BK70">
        <v>60.6</v>
      </c>
      <c r="BL70">
        <v>48.2</v>
      </c>
      <c r="BM70">
        <v>71.7</v>
      </c>
      <c r="BN70">
        <v>50.2</v>
      </c>
      <c r="BO70">
        <v>54.4</v>
      </c>
      <c r="BP70">
        <v>79.7</v>
      </c>
      <c r="BQ70">
        <v>81.599999999999994</v>
      </c>
      <c r="BR70">
        <v>41.2</v>
      </c>
      <c r="BS70">
        <v>88.6</v>
      </c>
      <c r="BT70">
        <v>45.5</v>
      </c>
      <c r="BU70">
        <v>38.799999999999997</v>
      </c>
      <c r="BV70">
        <v>47.6</v>
      </c>
      <c r="BW70">
        <v>41.3</v>
      </c>
      <c r="BX70">
        <v>136.80000000000001</v>
      </c>
      <c r="BY70">
        <v>41.1</v>
      </c>
      <c r="BZ70">
        <v>41.4</v>
      </c>
      <c r="CA70">
        <v>52</v>
      </c>
      <c r="CB70">
        <v>64.3</v>
      </c>
      <c r="CC70">
        <v>81.5</v>
      </c>
      <c r="CD70">
        <v>58.2</v>
      </c>
      <c r="CE70">
        <v>77.3</v>
      </c>
      <c r="CF70">
        <v>43.8</v>
      </c>
      <c r="CG70">
        <v>52.6</v>
      </c>
      <c r="CH70">
        <v>51.2</v>
      </c>
      <c r="CI70">
        <v>53.2</v>
      </c>
      <c r="CJ70">
        <v>93.8</v>
      </c>
      <c r="CK70">
        <v>78.3</v>
      </c>
      <c r="CL70">
        <v>50.7</v>
      </c>
      <c r="CM70">
        <v>61.2</v>
      </c>
      <c r="CN70">
        <v>86.5</v>
      </c>
      <c r="CO70">
        <v>54.5</v>
      </c>
      <c r="CP70">
        <v>69.2</v>
      </c>
      <c r="CR70">
        <v>53.3</v>
      </c>
      <c r="CS70">
        <v>56.7</v>
      </c>
      <c r="CT70">
        <v>61.1</v>
      </c>
      <c r="CU70">
        <v>86.7</v>
      </c>
      <c r="CV70">
        <v>52.9</v>
      </c>
      <c r="CW70">
        <v>53.3</v>
      </c>
      <c r="CX70">
        <v>68</v>
      </c>
      <c r="CY70">
        <v>65.8</v>
      </c>
      <c r="CZ70">
        <v>46.8</v>
      </c>
      <c r="DA70">
        <v>59.8</v>
      </c>
      <c r="DB70">
        <v>68.400000000000006</v>
      </c>
      <c r="DC70">
        <v>107.2</v>
      </c>
      <c r="DD70">
        <v>59.2</v>
      </c>
      <c r="DE70">
        <v>69</v>
      </c>
      <c r="DF70">
        <v>76.400000000000006</v>
      </c>
      <c r="DG70">
        <v>88.1</v>
      </c>
      <c r="DH70">
        <v>53.7</v>
      </c>
      <c r="DI70">
        <v>65.400000000000006</v>
      </c>
      <c r="DJ70">
        <v>87</v>
      </c>
      <c r="DK70">
        <v>58.1</v>
      </c>
      <c r="DL70">
        <v>56.4</v>
      </c>
      <c r="DM70">
        <v>53.6</v>
      </c>
      <c r="DN70">
        <v>52</v>
      </c>
      <c r="DO70">
        <v>85.2</v>
      </c>
      <c r="DP70">
        <v>55</v>
      </c>
      <c r="DQ70">
        <v>49.7</v>
      </c>
      <c r="DR70">
        <v>62.6</v>
      </c>
      <c r="DS70">
        <v>58.6</v>
      </c>
      <c r="DT70">
        <v>54</v>
      </c>
      <c r="DU70">
        <v>62.4</v>
      </c>
      <c r="DV70">
        <v>64.3</v>
      </c>
      <c r="DX70" s="7">
        <f t="shared" si="0"/>
        <v>62.005645161290332</v>
      </c>
      <c r="DZ70" s="11">
        <f t="shared" si="7"/>
        <v>81.246504610662413</v>
      </c>
      <c r="EA70" s="14"/>
    </row>
    <row r="71" spans="1:131" x14ac:dyDescent="0.25">
      <c r="A71" t="s">
        <v>158</v>
      </c>
      <c r="B71">
        <v>70.3</v>
      </c>
      <c r="C71">
        <v>46.9</v>
      </c>
      <c r="D71">
        <v>62.9</v>
      </c>
      <c r="E71">
        <v>61.5</v>
      </c>
      <c r="F71">
        <v>56.6</v>
      </c>
      <c r="G71">
        <v>48.7</v>
      </c>
      <c r="H71">
        <v>72.7</v>
      </c>
      <c r="I71">
        <v>59.1</v>
      </c>
      <c r="J71">
        <v>58.5</v>
      </c>
      <c r="K71">
        <v>71.3</v>
      </c>
      <c r="L71">
        <v>50.5</v>
      </c>
      <c r="M71">
        <v>81.599999999999994</v>
      </c>
      <c r="N71">
        <v>61.5</v>
      </c>
      <c r="O71">
        <v>47.5</v>
      </c>
      <c r="P71">
        <v>61.3</v>
      </c>
      <c r="Q71">
        <v>48.6</v>
      </c>
      <c r="R71">
        <v>56.4</v>
      </c>
      <c r="S71">
        <v>46.6</v>
      </c>
      <c r="T71">
        <v>58.4</v>
      </c>
      <c r="U71">
        <v>73.7</v>
      </c>
      <c r="V71">
        <v>70</v>
      </c>
      <c r="W71">
        <v>50</v>
      </c>
      <c r="X71">
        <v>48.7</v>
      </c>
      <c r="Y71">
        <v>48.5</v>
      </c>
      <c r="Z71">
        <v>40.4</v>
      </c>
      <c r="AA71">
        <v>37.700000000000003</v>
      </c>
      <c r="AB71">
        <v>47.7</v>
      </c>
      <c r="AC71">
        <v>47</v>
      </c>
      <c r="AD71">
        <v>61</v>
      </c>
      <c r="AE71">
        <v>54.6</v>
      </c>
      <c r="AF71">
        <v>47.1</v>
      </c>
      <c r="AG71">
        <v>47.6</v>
      </c>
      <c r="AH71">
        <v>53.5</v>
      </c>
      <c r="AI71">
        <v>45.5</v>
      </c>
      <c r="AJ71">
        <v>51.5</v>
      </c>
      <c r="AK71">
        <v>66.2</v>
      </c>
      <c r="AL71">
        <v>49.8</v>
      </c>
      <c r="AM71">
        <v>38.299999999999997</v>
      </c>
      <c r="AN71">
        <v>50.2</v>
      </c>
      <c r="AO71">
        <v>56.4</v>
      </c>
      <c r="AP71">
        <v>66</v>
      </c>
      <c r="AQ71">
        <v>32.799999999999997</v>
      </c>
      <c r="AR71">
        <v>56.4</v>
      </c>
      <c r="AS71">
        <v>66</v>
      </c>
      <c r="AT71">
        <v>44.5</v>
      </c>
      <c r="AU71">
        <v>96.8</v>
      </c>
      <c r="AV71">
        <v>56.7</v>
      </c>
      <c r="AW71">
        <v>99.8</v>
      </c>
      <c r="AX71">
        <v>54.2</v>
      </c>
      <c r="AY71">
        <v>50.6</v>
      </c>
      <c r="AZ71">
        <v>57.8</v>
      </c>
      <c r="BA71">
        <v>63</v>
      </c>
      <c r="BB71">
        <v>69.400000000000006</v>
      </c>
      <c r="BC71">
        <v>50</v>
      </c>
      <c r="BD71">
        <v>43.4</v>
      </c>
      <c r="BE71">
        <v>125.6</v>
      </c>
      <c r="BF71">
        <v>40</v>
      </c>
      <c r="BG71">
        <v>62.3</v>
      </c>
      <c r="BH71">
        <v>100.8</v>
      </c>
      <c r="BI71">
        <v>57.4</v>
      </c>
      <c r="BJ71">
        <v>41.6</v>
      </c>
      <c r="BK71">
        <v>60.6</v>
      </c>
      <c r="BL71">
        <v>44.5</v>
      </c>
      <c r="BM71">
        <v>63</v>
      </c>
      <c r="BN71">
        <v>51.7</v>
      </c>
      <c r="BO71">
        <v>58.1</v>
      </c>
      <c r="BP71">
        <v>76.599999999999994</v>
      </c>
      <c r="BQ71">
        <v>79.099999999999994</v>
      </c>
      <c r="BR71">
        <v>37.4</v>
      </c>
      <c r="BS71">
        <v>74.099999999999994</v>
      </c>
      <c r="BT71">
        <v>35.9</v>
      </c>
      <c r="BU71">
        <v>38.799999999999997</v>
      </c>
      <c r="BV71">
        <v>46.7</v>
      </c>
      <c r="BW71">
        <v>40.1</v>
      </c>
      <c r="BX71">
        <v>132.69999999999999</v>
      </c>
      <c r="BY71">
        <v>41.4</v>
      </c>
      <c r="BZ71">
        <v>41.8</v>
      </c>
      <c r="CA71">
        <v>50.4</v>
      </c>
      <c r="CB71">
        <v>63.4</v>
      </c>
      <c r="CC71">
        <v>74.099999999999994</v>
      </c>
      <c r="CD71">
        <v>58</v>
      </c>
      <c r="CE71">
        <v>78.099999999999994</v>
      </c>
      <c r="CF71">
        <v>46.3</v>
      </c>
      <c r="CG71">
        <v>52.8</v>
      </c>
      <c r="CH71">
        <v>51.7</v>
      </c>
      <c r="CI71">
        <v>51</v>
      </c>
      <c r="CJ71">
        <v>80.900000000000006</v>
      </c>
      <c r="CK71">
        <v>77.900000000000006</v>
      </c>
      <c r="CL71">
        <v>48.1</v>
      </c>
      <c r="CM71">
        <v>70.400000000000006</v>
      </c>
      <c r="CN71">
        <v>79.8</v>
      </c>
      <c r="CO71">
        <v>49.3</v>
      </c>
      <c r="CP71">
        <v>66.8</v>
      </c>
      <c r="CR71">
        <v>49.9</v>
      </c>
      <c r="CS71">
        <v>54.7</v>
      </c>
      <c r="CT71">
        <v>60</v>
      </c>
      <c r="CU71">
        <v>78.8</v>
      </c>
      <c r="CV71">
        <v>55.5</v>
      </c>
      <c r="CW71">
        <v>48.9</v>
      </c>
      <c r="CX71">
        <v>63.6</v>
      </c>
      <c r="CY71">
        <v>58</v>
      </c>
      <c r="CZ71">
        <v>44</v>
      </c>
      <c r="DA71">
        <v>55.7</v>
      </c>
      <c r="DB71">
        <v>57.1</v>
      </c>
      <c r="DC71">
        <v>103.3</v>
      </c>
      <c r="DD71">
        <v>51.3</v>
      </c>
      <c r="DE71">
        <v>65.599999999999994</v>
      </c>
      <c r="DF71">
        <v>65.3</v>
      </c>
      <c r="DG71">
        <v>82</v>
      </c>
      <c r="DH71">
        <v>53.7</v>
      </c>
      <c r="DI71">
        <v>61.6</v>
      </c>
      <c r="DJ71">
        <v>78.5</v>
      </c>
      <c r="DK71">
        <v>56.1</v>
      </c>
      <c r="DL71">
        <v>56.5</v>
      </c>
      <c r="DM71">
        <v>53.3</v>
      </c>
      <c r="DN71">
        <v>48.9</v>
      </c>
      <c r="DO71">
        <v>76.900000000000006</v>
      </c>
      <c r="DP71">
        <v>53.7</v>
      </c>
      <c r="DQ71">
        <v>49.4</v>
      </c>
      <c r="DR71">
        <v>63.8</v>
      </c>
      <c r="DS71">
        <v>61.9</v>
      </c>
      <c r="DT71">
        <v>52.1</v>
      </c>
      <c r="DU71">
        <v>60.7</v>
      </c>
      <c r="DV71">
        <v>64.7</v>
      </c>
      <c r="DX71" s="7">
        <f t="shared" si="0"/>
        <v>59.261290322580649</v>
      </c>
      <c r="DZ71" s="11">
        <f t="shared" si="7"/>
        <v>85.008981547003458</v>
      </c>
      <c r="EA71" s="14"/>
    </row>
    <row r="72" spans="1:131" x14ac:dyDescent="0.25">
      <c r="A72" t="s">
        <v>159</v>
      </c>
      <c r="B72">
        <v>68.599999999999994</v>
      </c>
      <c r="C72">
        <v>46.7</v>
      </c>
      <c r="D72">
        <v>61.4</v>
      </c>
      <c r="E72">
        <v>59.3</v>
      </c>
      <c r="F72">
        <v>56.6</v>
      </c>
      <c r="G72">
        <v>47.3</v>
      </c>
      <c r="H72">
        <v>72.5</v>
      </c>
      <c r="I72">
        <v>59.7</v>
      </c>
      <c r="J72">
        <v>57.7</v>
      </c>
      <c r="K72">
        <v>70.099999999999994</v>
      </c>
      <c r="L72">
        <v>52.4</v>
      </c>
      <c r="M72">
        <v>83</v>
      </c>
      <c r="N72">
        <v>63.3</v>
      </c>
      <c r="O72">
        <v>45.9</v>
      </c>
      <c r="P72">
        <v>61</v>
      </c>
      <c r="Q72">
        <v>48.9</v>
      </c>
      <c r="R72">
        <v>59.8</v>
      </c>
      <c r="S72">
        <v>47.5</v>
      </c>
      <c r="T72">
        <v>59.8</v>
      </c>
      <c r="U72">
        <v>71.900000000000006</v>
      </c>
      <c r="V72">
        <v>71.599999999999994</v>
      </c>
      <c r="W72">
        <v>49.2</v>
      </c>
      <c r="X72">
        <v>50.8</v>
      </c>
      <c r="Y72">
        <v>48.7</v>
      </c>
      <c r="Z72">
        <v>41.4</v>
      </c>
      <c r="AA72">
        <v>37.9</v>
      </c>
      <c r="AB72">
        <v>46.7</v>
      </c>
      <c r="AC72">
        <v>45.3</v>
      </c>
      <c r="AD72">
        <v>62.8</v>
      </c>
      <c r="AE72">
        <v>54.2</v>
      </c>
      <c r="AF72">
        <v>49</v>
      </c>
      <c r="AG72">
        <v>49.4</v>
      </c>
      <c r="AH72">
        <v>51.6</v>
      </c>
      <c r="AI72">
        <v>43.9</v>
      </c>
      <c r="AJ72">
        <v>52.3</v>
      </c>
      <c r="AK72">
        <v>67.8</v>
      </c>
      <c r="AL72">
        <v>50.6</v>
      </c>
      <c r="AM72">
        <v>37.4</v>
      </c>
      <c r="AN72">
        <v>51.1</v>
      </c>
      <c r="AO72">
        <v>56.3</v>
      </c>
      <c r="AP72">
        <v>68.8</v>
      </c>
      <c r="AQ72">
        <v>37.799999999999997</v>
      </c>
      <c r="AR72">
        <v>56.3</v>
      </c>
      <c r="AS72">
        <v>68.8</v>
      </c>
      <c r="AT72">
        <v>44.3</v>
      </c>
      <c r="AU72">
        <v>96.9</v>
      </c>
      <c r="AV72">
        <v>60.1</v>
      </c>
      <c r="AW72">
        <v>95.9</v>
      </c>
      <c r="AX72">
        <v>54.2</v>
      </c>
      <c r="AY72">
        <v>43.7</v>
      </c>
      <c r="AZ72">
        <v>57.8</v>
      </c>
      <c r="BA72">
        <v>62</v>
      </c>
      <c r="BB72">
        <v>69.400000000000006</v>
      </c>
      <c r="BC72">
        <v>50</v>
      </c>
      <c r="BD72">
        <v>44.6</v>
      </c>
      <c r="BE72">
        <v>125.8</v>
      </c>
      <c r="BF72">
        <v>43.8</v>
      </c>
      <c r="BG72">
        <v>62.3</v>
      </c>
      <c r="BH72">
        <v>100</v>
      </c>
      <c r="BI72">
        <v>57.4</v>
      </c>
      <c r="BJ72">
        <v>45.2</v>
      </c>
      <c r="BK72">
        <v>60.6</v>
      </c>
      <c r="BL72">
        <v>44.8</v>
      </c>
      <c r="BM72">
        <v>62.3</v>
      </c>
      <c r="BN72">
        <v>53</v>
      </c>
      <c r="BO72">
        <v>55.5</v>
      </c>
      <c r="BP72">
        <v>77.7</v>
      </c>
      <c r="BQ72">
        <v>79.099999999999994</v>
      </c>
      <c r="BR72">
        <v>40.299999999999997</v>
      </c>
      <c r="BS72">
        <v>72.3</v>
      </c>
      <c r="BT72">
        <v>33.4</v>
      </c>
      <c r="BU72">
        <v>38.799999999999997</v>
      </c>
      <c r="BV72">
        <v>44.6</v>
      </c>
      <c r="BW72">
        <v>39.6</v>
      </c>
      <c r="BX72">
        <v>132.4</v>
      </c>
      <c r="BY72">
        <v>40.299999999999997</v>
      </c>
      <c r="BZ72">
        <v>42.2</v>
      </c>
      <c r="CA72">
        <v>47.9</v>
      </c>
      <c r="CB72">
        <v>62.7</v>
      </c>
      <c r="CC72">
        <v>76.099999999999994</v>
      </c>
      <c r="CD72">
        <v>58.2</v>
      </c>
      <c r="CE72">
        <v>78.8</v>
      </c>
      <c r="CF72">
        <v>47.5</v>
      </c>
      <c r="CG72">
        <v>54.1</v>
      </c>
      <c r="CH72">
        <v>51.2</v>
      </c>
      <c r="CI72">
        <v>52.2</v>
      </c>
      <c r="CJ72">
        <v>82.7</v>
      </c>
      <c r="CK72">
        <v>74.5</v>
      </c>
      <c r="CL72">
        <v>48.1</v>
      </c>
      <c r="CM72">
        <v>68.7</v>
      </c>
      <c r="CN72">
        <v>80.2</v>
      </c>
      <c r="CO72">
        <v>49.5</v>
      </c>
      <c r="CP72">
        <v>69.2</v>
      </c>
      <c r="CR72">
        <v>49.8</v>
      </c>
      <c r="CS72">
        <v>55.5</v>
      </c>
      <c r="CT72">
        <v>64.5</v>
      </c>
      <c r="CU72">
        <v>79.3</v>
      </c>
      <c r="CV72">
        <v>56.6</v>
      </c>
      <c r="CW72">
        <v>51.7</v>
      </c>
      <c r="CX72">
        <v>64.3</v>
      </c>
      <c r="CY72">
        <v>59.7</v>
      </c>
      <c r="CZ72">
        <v>46.1</v>
      </c>
      <c r="DA72">
        <v>54.6</v>
      </c>
      <c r="DB72">
        <v>61.7</v>
      </c>
      <c r="DC72">
        <v>102</v>
      </c>
      <c r="DD72">
        <v>50.7</v>
      </c>
      <c r="DE72">
        <v>64.400000000000006</v>
      </c>
      <c r="DF72">
        <v>66.599999999999994</v>
      </c>
      <c r="DG72">
        <v>80.599999999999994</v>
      </c>
      <c r="DH72">
        <v>53.7</v>
      </c>
      <c r="DI72">
        <v>63.4</v>
      </c>
      <c r="DJ72">
        <v>77.7</v>
      </c>
      <c r="DK72">
        <v>55.5</v>
      </c>
      <c r="DL72">
        <v>59.5</v>
      </c>
      <c r="DM72">
        <v>53.4</v>
      </c>
      <c r="DN72">
        <v>48.9</v>
      </c>
      <c r="DO72">
        <v>78</v>
      </c>
      <c r="DP72">
        <v>53.1</v>
      </c>
      <c r="DQ72">
        <v>49</v>
      </c>
      <c r="DR72">
        <v>63.8</v>
      </c>
      <c r="DS72">
        <v>61.9</v>
      </c>
      <c r="DT72">
        <v>50.3</v>
      </c>
      <c r="DU72">
        <v>61.7</v>
      </c>
      <c r="DV72">
        <v>61.4</v>
      </c>
      <c r="DX72" s="7">
        <f t="shared" si="0"/>
        <v>59.470967741935489</v>
      </c>
      <c r="DZ72" s="11">
        <f t="shared" si="7"/>
        <v>84.709264482534195</v>
      </c>
      <c r="EA72" s="14"/>
    </row>
    <row r="73" spans="1:131" x14ac:dyDescent="0.25">
      <c r="A73" t="s">
        <v>160</v>
      </c>
      <c r="B73">
        <v>41.8</v>
      </c>
      <c r="C73">
        <v>29.9</v>
      </c>
      <c r="D73">
        <v>38.700000000000003</v>
      </c>
      <c r="E73">
        <v>43</v>
      </c>
      <c r="F73">
        <v>40</v>
      </c>
      <c r="G73">
        <v>38.4</v>
      </c>
      <c r="H73">
        <v>51.5</v>
      </c>
      <c r="I73">
        <v>43.4</v>
      </c>
      <c r="J73">
        <v>42.6</v>
      </c>
      <c r="K73">
        <v>53.2</v>
      </c>
      <c r="L73">
        <v>49.3</v>
      </c>
      <c r="M73">
        <v>60.8</v>
      </c>
      <c r="N73">
        <v>45</v>
      </c>
      <c r="O73">
        <v>32.1</v>
      </c>
      <c r="P73">
        <v>52.2</v>
      </c>
      <c r="Q73">
        <v>39.6</v>
      </c>
      <c r="R73">
        <v>45.9</v>
      </c>
      <c r="S73">
        <v>37.1</v>
      </c>
      <c r="T73">
        <v>53</v>
      </c>
      <c r="U73">
        <v>64.8</v>
      </c>
      <c r="V73">
        <v>62.2</v>
      </c>
      <c r="W73">
        <v>38.700000000000003</v>
      </c>
      <c r="X73">
        <v>43.9</v>
      </c>
      <c r="Y73">
        <v>39.6</v>
      </c>
      <c r="Z73">
        <v>31.9</v>
      </c>
      <c r="AA73">
        <v>30.7</v>
      </c>
      <c r="AB73">
        <v>33.1</v>
      </c>
      <c r="AC73">
        <v>41.9</v>
      </c>
      <c r="AD73">
        <v>57.7</v>
      </c>
      <c r="AE73">
        <v>50.9</v>
      </c>
      <c r="AF73">
        <v>41.1</v>
      </c>
      <c r="AG73">
        <v>43.4</v>
      </c>
      <c r="AH73">
        <v>50.8</v>
      </c>
      <c r="AI73">
        <v>37.299999999999997</v>
      </c>
      <c r="AJ73">
        <v>51.1</v>
      </c>
      <c r="AK73">
        <v>53.7</v>
      </c>
      <c r="AL73">
        <v>41.1</v>
      </c>
      <c r="AM73">
        <v>32.200000000000003</v>
      </c>
      <c r="AN73">
        <v>45.5</v>
      </c>
      <c r="AO73">
        <v>52.9</v>
      </c>
      <c r="AP73">
        <v>59.4</v>
      </c>
      <c r="AQ73">
        <v>31.9</v>
      </c>
      <c r="AR73">
        <v>52.9</v>
      </c>
      <c r="AS73">
        <v>59.4</v>
      </c>
      <c r="AT73">
        <v>40.799999999999997</v>
      </c>
      <c r="AU73">
        <v>80.3</v>
      </c>
      <c r="AV73">
        <v>45.3</v>
      </c>
      <c r="AW73">
        <v>76.099999999999994</v>
      </c>
      <c r="AX73">
        <v>50.9</v>
      </c>
      <c r="AY73">
        <v>43.7</v>
      </c>
      <c r="AZ73">
        <v>54.3</v>
      </c>
      <c r="BA73">
        <v>55.1</v>
      </c>
      <c r="BB73">
        <v>69.400000000000006</v>
      </c>
      <c r="BC73">
        <v>50</v>
      </c>
      <c r="BD73">
        <v>38.299999999999997</v>
      </c>
      <c r="BE73">
        <v>115.3</v>
      </c>
      <c r="BF73">
        <v>39.1</v>
      </c>
      <c r="BG73">
        <v>62.3</v>
      </c>
      <c r="BH73">
        <v>93.6</v>
      </c>
      <c r="BI73">
        <v>57.4</v>
      </c>
      <c r="BJ73">
        <v>35.5</v>
      </c>
      <c r="BK73">
        <v>60.6</v>
      </c>
      <c r="BL73">
        <v>37.9</v>
      </c>
      <c r="BM73">
        <v>51.8</v>
      </c>
      <c r="BN73">
        <v>49.8</v>
      </c>
      <c r="BO73">
        <v>52.3</v>
      </c>
      <c r="BP73">
        <v>62.8</v>
      </c>
      <c r="BQ73">
        <v>68.900000000000006</v>
      </c>
      <c r="BR73">
        <v>35.4</v>
      </c>
      <c r="BS73">
        <v>68.900000000000006</v>
      </c>
      <c r="BT73">
        <v>32.200000000000003</v>
      </c>
      <c r="BU73">
        <v>38.799999999999997</v>
      </c>
      <c r="BV73">
        <v>41.4</v>
      </c>
      <c r="BW73">
        <v>30.5</v>
      </c>
      <c r="BX73">
        <v>129</v>
      </c>
      <c r="BY73">
        <v>29.1</v>
      </c>
      <c r="BZ73">
        <v>33.700000000000003</v>
      </c>
      <c r="CA73">
        <v>38.6</v>
      </c>
      <c r="CB73">
        <v>57.6</v>
      </c>
      <c r="CC73">
        <v>67.3</v>
      </c>
      <c r="CD73">
        <v>58</v>
      </c>
      <c r="CE73">
        <v>71.099999999999994</v>
      </c>
      <c r="CF73">
        <v>40.9</v>
      </c>
      <c r="CG73">
        <v>49.9</v>
      </c>
      <c r="CH73">
        <v>35.299999999999997</v>
      </c>
      <c r="CI73">
        <v>34.4</v>
      </c>
      <c r="CJ73">
        <v>71.8</v>
      </c>
      <c r="CK73">
        <v>53.9</v>
      </c>
      <c r="CL73">
        <v>42.5</v>
      </c>
      <c r="CM73">
        <v>39.6</v>
      </c>
      <c r="CN73">
        <v>75.3</v>
      </c>
      <c r="CO73">
        <v>47.2</v>
      </c>
      <c r="CP73">
        <v>64.599999999999994</v>
      </c>
      <c r="CR73">
        <v>34.799999999999997</v>
      </c>
      <c r="CS73">
        <v>39.5</v>
      </c>
      <c r="CT73">
        <v>47.1</v>
      </c>
      <c r="CU73">
        <v>70.2</v>
      </c>
      <c r="CV73">
        <v>39</v>
      </c>
      <c r="CW73">
        <v>42.5</v>
      </c>
      <c r="CX73">
        <v>54.1</v>
      </c>
      <c r="CY73">
        <v>43.5</v>
      </c>
      <c r="CZ73">
        <v>36.200000000000003</v>
      </c>
      <c r="DA73">
        <v>51.1</v>
      </c>
      <c r="DB73">
        <v>45.4</v>
      </c>
      <c r="DC73">
        <v>91.3</v>
      </c>
      <c r="DD73">
        <v>39.6</v>
      </c>
      <c r="DE73">
        <v>54.4</v>
      </c>
      <c r="DF73">
        <v>55</v>
      </c>
      <c r="DG73">
        <v>64.3</v>
      </c>
      <c r="DH73">
        <v>53.7</v>
      </c>
      <c r="DI73">
        <v>52.3</v>
      </c>
      <c r="DJ73">
        <v>69.400000000000006</v>
      </c>
      <c r="DK73">
        <v>55.5</v>
      </c>
      <c r="DL73">
        <v>49.7</v>
      </c>
      <c r="DM73">
        <v>50.7</v>
      </c>
      <c r="DN73">
        <v>44.2</v>
      </c>
      <c r="DO73">
        <v>71.8</v>
      </c>
      <c r="DP73">
        <v>40.9</v>
      </c>
      <c r="DQ73">
        <v>34.5</v>
      </c>
      <c r="DR73">
        <v>61.4</v>
      </c>
      <c r="DS73">
        <v>54.8</v>
      </c>
      <c r="DT73">
        <v>36</v>
      </c>
      <c r="DU73">
        <v>48.5</v>
      </c>
      <c r="DV73">
        <v>51.3</v>
      </c>
      <c r="DX73" s="7">
        <f t="shared" si="0"/>
        <v>50.377419354838729</v>
      </c>
      <c r="DZ73" s="11">
        <f t="shared" si="7"/>
        <v>100</v>
      </c>
      <c r="EA73" s="14"/>
    </row>
    <row r="74" spans="1:131" s="4" customFormat="1" x14ac:dyDescent="0.25">
      <c r="DX74" s="9"/>
      <c r="DZ74" s="12"/>
      <c r="EA74" s="15"/>
    </row>
    <row r="75" spans="1:131" x14ac:dyDescent="0.25">
      <c r="DX75" s="7"/>
      <c r="DZ75" s="11"/>
      <c r="EA75" s="14"/>
    </row>
    <row r="76" spans="1:131" x14ac:dyDescent="0.25">
      <c r="A76" s="1" t="s">
        <v>180</v>
      </c>
      <c r="DX76" s="7"/>
      <c r="DZ76" s="11"/>
      <c r="EA76" s="14"/>
    </row>
    <row r="77" spans="1:131" s="5" customFormat="1" x14ac:dyDescent="0.25">
      <c r="DX77" s="7"/>
      <c r="DZ77" s="16"/>
      <c r="EA77" s="17"/>
    </row>
    <row r="78" spans="1:131" x14ac:dyDescent="0.25">
      <c r="A78" t="s">
        <v>155</v>
      </c>
      <c r="B78">
        <v>157.9</v>
      </c>
      <c r="C78">
        <v>145.5</v>
      </c>
      <c r="D78">
        <v>140</v>
      </c>
      <c r="E78">
        <v>299.2</v>
      </c>
      <c r="F78">
        <v>228.2</v>
      </c>
      <c r="G78">
        <v>239.3</v>
      </c>
      <c r="H78">
        <v>98.1</v>
      </c>
      <c r="I78">
        <v>100.6</v>
      </c>
      <c r="J78">
        <v>112.9</v>
      </c>
      <c r="K78">
        <v>241.2</v>
      </c>
      <c r="L78">
        <v>211</v>
      </c>
      <c r="M78">
        <v>253</v>
      </c>
      <c r="N78">
        <v>317</v>
      </c>
      <c r="O78">
        <v>219.9</v>
      </c>
      <c r="P78">
        <v>298.2</v>
      </c>
      <c r="Q78">
        <v>53.1</v>
      </c>
      <c r="R78">
        <v>129.9</v>
      </c>
      <c r="S78">
        <v>114.1</v>
      </c>
      <c r="T78">
        <v>191.1</v>
      </c>
      <c r="U78">
        <v>323.89999999999998</v>
      </c>
      <c r="V78">
        <v>195.8</v>
      </c>
      <c r="W78">
        <v>273.60000000000002</v>
      </c>
      <c r="X78">
        <v>385.5</v>
      </c>
      <c r="Y78">
        <v>285.89999999999998</v>
      </c>
      <c r="Z78">
        <v>58.2</v>
      </c>
      <c r="AA78">
        <v>88.2</v>
      </c>
      <c r="AB78">
        <v>113.8</v>
      </c>
      <c r="AC78">
        <v>179.1</v>
      </c>
      <c r="AD78">
        <v>234.8</v>
      </c>
      <c r="AE78">
        <v>210.8</v>
      </c>
      <c r="AF78">
        <v>153.69999999999999</v>
      </c>
      <c r="AG78">
        <v>284.3</v>
      </c>
      <c r="AH78">
        <v>375.3</v>
      </c>
      <c r="AI78">
        <v>472</v>
      </c>
      <c r="AJ78">
        <v>323.60000000000002</v>
      </c>
      <c r="AK78">
        <v>695.9</v>
      </c>
      <c r="AL78">
        <v>226.2</v>
      </c>
      <c r="AM78">
        <v>110.1</v>
      </c>
      <c r="AN78">
        <v>267.5</v>
      </c>
      <c r="AO78">
        <v>406.2</v>
      </c>
      <c r="AP78">
        <v>553.79999999999995</v>
      </c>
      <c r="AQ78">
        <v>170.5</v>
      </c>
      <c r="AR78">
        <v>406.2</v>
      </c>
      <c r="AS78">
        <v>553.79999999999995</v>
      </c>
      <c r="AT78">
        <v>357.6</v>
      </c>
      <c r="AU78">
        <v>752</v>
      </c>
      <c r="AV78">
        <v>602.79999999999995</v>
      </c>
      <c r="AW78">
        <v>713.4</v>
      </c>
      <c r="AX78">
        <v>190.3</v>
      </c>
      <c r="AY78">
        <v>197</v>
      </c>
      <c r="AZ78">
        <v>185.6</v>
      </c>
      <c r="BA78">
        <v>196.7</v>
      </c>
      <c r="BB78">
        <v>388.9</v>
      </c>
      <c r="BC78">
        <v>369.4</v>
      </c>
      <c r="BD78">
        <v>264.89999999999998</v>
      </c>
      <c r="BE78">
        <v>889.9</v>
      </c>
      <c r="BF78">
        <v>260.10000000000002</v>
      </c>
      <c r="BG78">
        <v>287.10000000000002</v>
      </c>
      <c r="BH78">
        <v>509</v>
      </c>
      <c r="BI78">
        <v>274.8</v>
      </c>
      <c r="BJ78">
        <v>128.19999999999999</v>
      </c>
      <c r="BK78">
        <v>224.7</v>
      </c>
      <c r="BL78">
        <v>203.8</v>
      </c>
      <c r="BM78">
        <v>299.89999999999998</v>
      </c>
      <c r="BN78">
        <v>219.9</v>
      </c>
      <c r="BO78">
        <v>161</v>
      </c>
      <c r="BP78">
        <v>232.9</v>
      </c>
      <c r="BQ78">
        <v>474</v>
      </c>
      <c r="BR78">
        <v>232.5</v>
      </c>
      <c r="BS78">
        <v>628.5</v>
      </c>
      <c r="BT78">
        <v>390</v>
      </c>
      <c r="BU78">
        <v>256.39999999999998</v>
      </c>
      <c r="BV78">
        <v>255.2</v>
      </c>
      <c r="BW78">
        <v>139.5</v>
      </c>
      <c r="BX78">
        <v>645.29999999999995</v>
      </c>
      <c r="BY78">
        <v>200.4</v>
      </c>
      <c r="BZ78">
        <v>254.6</v>
      </c>
      <c r="CA78">
        <v>253.9</v>
      </c>
      <c r="CB78">
        <v>29.6</v>
      </c>
      <c r="CC78">
        <v>18.3</v>
      </c>
      <c r="CD78">
        <v>20.7</v>
      </c>
      <c r="CE78">
        <v>0</v>
      </c>
      <c r="CF78">
        <v>0</v>
      </c>
      <c r="CG78">
        <v>0</v>
      </c>
      <c r="CH78">
        <v>246.9</v>
      </c>
      <c r="CI78">
        <v>275.2</v>
      </c>
      <c r="CJ78">
        <v>584.4</v>
      </c>
      <c r="CK78">
        <v>312.60000000000002</v>
      </c>
      <c r="CL78">
        <v>155.1</v>
      </c>
      <c r="CM78">
        <v>258.5</v>
      </c>
      <c r="CN78">
        <v>31.7</v>
      </c>
      <c r="CO78">
        <v>22.9</v>
      </c>
      <c r="CP78">
        <v>13.9</v>
      </c>
      <c r="CR78">
        <v>100.1</v>
      </c>
      <c r="CS78">
        <v>243.4</v>
      </c>
      <c r="CT78">
        <v>36.200000000000003</v>
      </c>
      <c r="CU78">
        <v>218.2</v>
      </c>
      <c r="CV78">
        <v>153.5</v>
      </c>
      <c r="CW78">
        <v>43.4</v>
      </c>
      <c r="CX78">
        <v>113.7</v>
      </c>
      <c r="CY78">
        <v>383.8</v>
      </c>
      <c r="CZ78">
        <v>26.1</v>
      </c>
      <c r="DA78">
        <v>104</v>
      </c>
      <c r="DB78">
        <v>412.7</v>
      </c>
      <c r="DC78">
        <v>820.3</v>
      </c>
      <c r="DD78">
        <v>261.2</v>
      </c>
      <c r="DE78">
        <v>523.1</v>
      </c>
      <c r="DF78">
        <v>432.3</v>
      </c>
      <c r="DG78">
        <v>616.9</v>
      </c>
      <c r="DH78">
        <v>262.7</v>
      </c>
      <c r="DI78">
        <v>348.6</v>
      </c>
      <c r="DJ78">
        <v>629.1</v>
      </c>
      <c r="DK78">
        <v>310.39999999999998</v>
      </c>
      <c r="DL78">
        <v>148</v>
      </c>
      <c r="DM78">
        <v>157.80000000000001</v>
      </c>
      <c r="DN78">
        <v>306.89999999999998</v>
      </c>
      <c r="DO78">
        <v>584</v>
      </c>
      <c r="DP78">
        <v>320.89999999999998</v>
      </c>
      <c r="DQ78">
        <v>336.1</v>
      </c>
      <c r="DR78">
        <v>2.4</v>
      </c>
      <c r="DS78">
        <v>0</v>
      </c>
      <c r="DT78">
        <v>283.5</v>
      </c>
      <c r="DU78">
        <v>295.39999999999998</v>
      </c>
      <c r="DV78">
        <v>0</v>
      </c>
      <c r="DX78" s="7">
        <f t="shared" si="0"/>
        <v>265.9967741935485</v>
      </c>
      <c r="DZ78" s="11">
        <f>($DX$83/DX78)*100</f>
        <v>32.713227179568008</v>
      </c>
      <c r="EA78" s="13">
        <f>0.5*DZ78+0.5*DZ88</f>
        <v>40.483384379668294</v>
      </c>
    </row>
    <row r="79" spans="1:131" x14ac:dyDescent="0.25">
      <c r="A79" t="s">
        <v>156</v>
      </c>
      <c r="B79">
        <v>76.2</v>
      </c>
      <c r="C79">
        <v>101.1</v>
      </c>
      <c r="D79">
        <v>101.6</v>
      </c>
      <c r="E79">
        <v>209.2</v>
      </c>
      <c r="F79">
        <v>132.1</v>
      </c>
      <c r="G79">
        <v>196.1</v>
      </c>
      <c r="H79">
        <v>34.5</v>
      </c>
      <c r="I79">
        <v>40.200000000000003</v>
      </c>
      <c r="J79">
        <v>51.5</v>
      </c>
      <c r="K79">
        <v>149.5</v>
      </c>
      <c r="L79">
        <v>146</v>
      </c>
      <c r="M79">
        <v>133.9</v>
      </c>
      <c r="N79">
        <v>221.9</v>
      </c>
      <c r="O79">
        <v>113.7</v>
      </c>
      <c r="P79">
        <v>177.3</v>
      </c>
      <c r="Q79">
        <v>30.9</v>
      </c>
      <c r="R79">
        <v>56.8</v>
      </c>
      <c r="S79">
        <v>51.5</v>
      </c>
      <c r="T79">
        <v>118.5</v>
      </c>
      <c r="U79">
        <v>284.89999999999998</v>
      </c>
      <c r="V79">
        <v>128.9</v>
      </c>
      <c r="W79">
        <v>174.7</v>
      </c>
      <c r="X79">
        <v>310.3</v>
      </c>
      <c r="Y79">
        <v>209.8</v>
      </c>
      <c r="Z79">
        <v>9.4</v>
      </c>
      <c r="AA79">
        <v>10.1</v>
      </c>
      <c r="AB79">
        <v>18.100000000000001</v>
      </c>
      <c r="AC79">
        <v>138.4</v>
      </c>
      <c r="AD79">
        <v>176.6</v>
      </c>
      <c r="AE79">
        <v>167.4</v>
      </c>
      <c r="AF79">
        <v>108.4</v>
      </c>
      <c r="AG79">
        <v>235.1</v>
      </c>
      <c r="AH79">
        <v>311.10000000000002</v>
      </c>
      <c r="AI79">
        <v>403.1</v>
      </c>
      <c r="AJ79">
        <v>264.7</v>
      </c>
      <c r="AK79">
        <v>646.4</v>
      </c>
      <c r="AL79">
        <v>184.4</v>
      </c>
      <c r="AM79">
        <v>135.19999999999999</v>
      </c>
      <c r="AN79">
        <v>242.7</v>
      </c>
      <c r="AO79">
        <v>356.1</v>
      </c>
      <c r="AP79">
        <v>500.9</v>
      </c>
      <c r="AQ79">
        <v>161.80000000000001</v>
      </c>
      <c r="AR79">
        <v>356.1</v>
      </c>
      <c r="AS79">
        <v>500.9</v>
      </c>
      <c r="AT79">
        <v>339.3</v>
      </c>
      <c r="AU79">
        <v>645.4</v>
      </c>
      <c r="AV79">
        <v>502.5</v>
      </c>
      <c r="AW79">
        <v>586.29999999999995</v>
      </c>
      <c r="AX79">
        <v>134.6</v>
      </c>
      <c r="AY79">
        <v>118.2</v>
      </c>
      <c r="AZ79">
        <v>114.3</v>
      </c>
      <c r="BA79">
        <v>140.4</v>
      </c>
      <c r="BB79">
        <v>306.5</v>
      </c>
      <c r="BC79">
        <v>257.2</v>
      </c>
      <c r="BD79">
        <v>216.8</v>
      </c>
      <c r="BE79">
        <v>795.7</v>
      </c>
      <c r="BF79">
        <v>211.9</v>
      </c>
      <c r="BG79">
        <v>233.5</v>
      </c>
      <c r="BH79">
        <v>434.6</v>
      </c>
      <c r="BI79">
        <v>197.7</v>
      </c>
      <c r="BJ79">
        <v>77.5</v>
      </c>
      <c r="BK79">
        <v>144.9</v>
      </c>
      <c r="BL79">
        <v>160.30000000000001</v>
      </c>
      <c r="BM79">
        <v>270</v>
      </c>
      <c r="BN79">
        <v>199.1</v>
      </c>
      <c r="BO79">
        <v>155.30000000000001</v>
      </c>
      <c r="BP79">
        <v>160</v>
      </c>
      <c r="BQ79">
        <v>357</v>
      </c>
      <c r="BR79">
        <v>156.69999999999999</v>
      </c>
      <c r="BS79">
        <v>538.4</v>
      </c>
      <c r="BT79">
        <v>320.39999999999998</v>
      </c>
      <c r="BU79">
        <v>213.1</v>
      </c>
      <c r="BV79">
        <v>225.7</v>
      </c>
      <c r="BW79">
        <v>111.9</v>
      </c>
      <c r="BX79">
        <v>599.1</v>
      </c>
      <c r="BY79">
        <v>143.30000000000001</v>
      </c>
      <c r="BZ79">
        <v>172</v>
      </c>
      <c r="CA79">
        <v>182.4</v>
      </c>
      <c r="CB79">
        <v>22.4</v>
      </c>
      <c r="CC79">
        <v>15.5</v>
      </c>
      <c r="CD79">
        <v>28.8</v>
      </c>
      <c r="CE79">
        <v>0</v>
      </c>
      <c r="CF79">
        <v>0</v>
      </c>
      <c r="CG79">
        <v>0</v>
      </c>
      <c r="CH79">
        <v>174.9</v>
      </c>
      <c r="CI79">
        <v>205.7</v>
      </c>
      <c r="CJ79">
        <v>471.7</v>
      </c>
      <c r="CK79">
        <v>192.6</v>
      </c>
      <c r="CL79">
        <v>116.8</v>
      </c>
      <c r="CM79">
        <v>130.80000000000001</v>
      </c>
      <c r="CN79">
        <v>1.3</v>
      </c>
      <c r="CO79">
        <v>8.6999999999999993</v>
      </c>
      <c r="CP79">
        <v>1.7</v>
      </c>
      <c r="CR79">
        <v>55.7</v>
      </c>
      <c r="CS79">
        <v>168.1</v>
      </c>
      <c r="CT79">
        <v>7.2</v>
      </c>
      <c r="CU79">
        <v>128.69999999999999</v>
      </c>
      <c r="CV79">
        <v>81.599999999999994</v>
      </c>
      <c r="CW79">
        <v>8.1</v>
      </c>
      <c r="CX79">
        <v>69.099999999999994</v>
      </c>
      <c r="CY79">
        <v>292.5</v>
      </c>
      <c r="CZ79">
        <v>0.7</v>
      </c>
      <c r="DA79">
        <v>64.400000000000006</v>
      </c>
      <c r="DB79">
        <v>341.9</v>
      </c>
      <c r="DC79">
        <v>736.7</v>
      </c>
      <c r="DD79">
        <v>241.2</v>
      </c>
      <c r="DE79">
        <v>464.6</v>
      </c>
      <c r="DF79">
        <v>406.7</v>
      </c>
      <c r="DG79">
        <v>510.4</v>
      </c>
      <c r="DH79">
        <v>190.5</v>
      </c>
      <c r="DI79">
        <v>253.7</v>
      </c>
      <c r="DJ79">
        <v>518.9</v>
      </c>
      <c r="DK79">
        <v>223.4</v>
      </c>
      <c r="DL79">
        <v>96.8</v>
      </c>
      <c r="DM79">
        <v>149.9</v>
      </c>
      <c r="DN79">
        <v>237.1</v>
      </c>
      <c r="DO79">
        <v>510</v>
      </c>
      <c r="DP79">
        <v>260.8</v>
      </c>
      <c r="DQ79">
        <v>256.89999999999998</v>
      </c>
      <c r="DR79">
        <v>0</v>
      </c>
      <c r="DS79">
        <v>0</v>
      </c>
      <c r="DT79">
        <v>214.7</v>
      </c>
      <c r="DU79">
        <v>197.7</v>
      </c>
      <c r="DV79">
        <v>0</v>
      </c>
      <c r="DX79" s="7">
        <f t="shared" si="0"/>
        <v>206.92661290322587</v>
      </c>
      <c r="DZ79" s="11">
        <f t="shared" ref="DZ79:DZ83" si="8">($DX$83/DX79)*100</f>
        <v>42.051685769849819</v>
      </c>
      <c r="EA79" s="13">
        <f t="shared" ref="EA79:EA83" si="9">0.5*DZ79+0.5*DZ89</f>
        <v>54.686787137185334</v>
      </c>
    </row>
    <row r="80" spans="1:131" x14ac:dyDescent="0.25">
      <c r="A80" t="s">
        <v>157</v>
      </c>
      <c r="B80">
        <v>12.1</v>
      </c>
      <c r="C80">
        <v>23.3</v>
      </c>
      <c r="D80">
        <v>9.1</v>
      </c>
      <c r="E80">
        <v>153.9</v>
      </c>
      <c r="F80">
        <v>98.3</v>
      </c>
      <c r="G80">
        <v>107.9</v>
      </c>
      <c r="H80">
        <v>1.1000000000000001</v>
      </c>
      <c r="I80">
        <v>3.2</v>
      </c>
      <c r="J80">
        <v>4.0999999999999996</v>
      </c>
      <c r="K80">
        <v>101</v>
      </c>
      <c r="L80">
        <v>98.6</v>
      </c>
      <c r="M80">
        <v>86.4</v>
      </c>
      <c r="N80">
        <v>147.19999999999999</v>
      </c>
      <c r="O80">
        <v>87</v>
      </c>
      <c r="P80">
        <v>112.3</v>
      </c>
      <c r="Q80">
        <v>1.8</v>
      </c>
      <c r="R80">
        <v>13.8</v>
      </c>
      <c r="S80">
        <v>13.2</v>
      </c>
      <c r="T80">
        <v>60.8</v>
      </c>
      <c r="U80">
        <v>188</v>
      </c>
      <c r="V80">
        <v>64</v>
      </c>
      <c r="W80">
        <v>113.1</v>
      </c>
      <c r="X80">
        <v>165.6</v>
      </c>
      <c r="Y80">
        <v>87.1</v>
      </c>
      <c r="Z80">
        <v>0</v>
      </c>
      <c r="AA80">
        <v>1.5</v>
      </c>
      <c r="AB80">
        <v>4</v>
      </c>
      <c r="AC80">
        <v>79.099999999999994</v>
      </c>
      <c r="AD80">
        <v>108.4</v>
      </c>
      <c r="AE80">
        <v>90.8</v>
      </c>
      <c r="AF80">
        <v>47.2</v>
      </c>
      <c r="AG80">
        <v>158.9</v>
      </c>
      <c r="AH80">
        <v>222.6</v>
      </c>
      <c r="AI80">
        <v>327.7</v>
      </c>
      <c r="AJ80">
        <v>130.80000000000001</v>
      </c>
      <c r="AK80">
        <v>481</v>
      </c>
      <c r="AL80">
        <v>98.6</v>
      </c>
      <c r="AM80">
        <v>43.3</v>
      </c>
      <c r="AN80">
        <v>107.7</v>
      </c>
      <c r="AO80">
        <v>200.9</v>
      </c>
      <c r="AP80">
        <v>351.1</v>
      </c>
      <c r="AQ80">
        <v>42.3</v>
      </c>
      <c r="AR80">
        <v>200.9</v>
      </c>
      <c r="AS80">
        <v>351.1</v>
      </c>
      <c r="AT80">
        <v>229.4</v>
      </c>
      <c r="AU80">
        <v>569.1</v>
      </c>
      <c r="AV80">
        <v>344.4</v>
      </c>
      <c r="AW80">
        <v>505.6</v>
      </c>
      <c r="AX80">
        <v>47.5</v>
      </c>
      <c r="AY80">
        <v>31.3</v>
      </c>
      <c r="AZ80">
        <v>23</v>
      </c>
      <c r="BA80">
        <v>53.7</v>
      </c>
      <c r="BB80">
        <v>186.7</v>
      </c>
      <c r="BC80">
        <v>138.5</v>
      </c>
      <c r="BD80">
        <v>154.30000000000001</v>
      </c>
      <c r="BE80">
        <v>749.9</v>
      </c>
      <c r="BF80">
        <v>118</v>
      </c>
      <c r="BG80">
        <v>112.7</v>
      </c>
      <c r="BH80">
        <v>368.9</v>
      </c>
      <c r="BI80">
        <v>100.2</v>
      </c>
      <c r="BJ80">
        <v>26.1</v>
      </c>
      <c r="BK80">
        <v>72.3</v>
      </c>
      <c r="BL80">
        <v>89.3</v>
      </c>
      <c r="BM80">
        <v>155.1</v>
      </c>
      <c r="BN80">
        <v>102.2</v>
      </c>
      <c r="BO80">
        <v>48.6</v>
      </c>
      <c r="BP80">
        <v>35.5</v>
      </c>
      <c r="BQ80">
        <v>313.39999999999998</v>
      </c>
      <c r="BR80">
        <v>120.5</v>
      </c>
      <c r="BS80">
        <v>464.8</v>
      </c>
      <c r="BT80">
        <v>224.1</v>
      </c>
      <c r="BU80">
        <v>137</v>
      </c>
      <c r="BV80">
        <v>188.3</v>
      </c>
      <c r="BW80">
        <v>47.5</v>
      </c>
      <c r="BX80">
        <v>542.9</v>
      </c>
      <c r="BY80">
        <v>98.8</v>
      </c>
      <c r="BZ80">
        <v>133.1</v>
      </c>
      <c r="CA80">
        <v>123.7</v>
      </c>
      <c r="CB80">
        <v>0</v>
      </c>
      <c r="CC80">
        <v>0</v>
      </c>
      <c r="CD80">
        <v>0</v>
      </c>
      <c r="CE80">
        <v>0</v>
      </c>
      <c r="CF80">
        <v>0</v>
      </c>
      <c r="CG80">
        <v>0</v>
      </c>
      <c r="CH80">
        <v>118.1</v>
      </c>
      <c r="CI80">
        <v>141.9</v>
      </c>
      <c r="CJ80">
        <v>430.7</v>
      </c>
      <c r="CK80">
        <v>96</v>
      </c>
      <c r="CL80">
        <v>58.7</v>
      </c>
      <c r="CM80">
        <v>97</v>
      </c>
      <c r="CN80">
        <v>0</v>
      </c>
      <c r="CO80">
        <v>0</v>
      </c>
      <c r="CP80">
        <v>0</v>
      </c>
      <c r="CR80">
        <v>0.9</v>
      </c>
      <c r="CS80">
        <v>113.9</v>
      </c>
      <c r="CT80">
        <v>0</v>
      </c>
      <c r="CU80">
        <v>63.9</v>
      </c>
      <c r="CV80">
        <v>26</v>
      </c>
      <c r="CW80">
        <v>0</v>
      </c>
      <c r="CX80">
        <v>11.2</v>
      </c>
      <c r="CY80">
        <v>210.7</v>
      </c>
      <c r="CZ80">
        <v>0</v>
      </c>
      <c r="DA80">
        <v>6.5</v>
      </c>
      <c r="DB80">
        <v>276.89999999999998</v>
      </c>
      <c r="DC80">
        <v>666.1</v>
      </c>
      <c r="DD80">
        <v>145.19999999999999</v>
      </c>
      <c r="DE80">
        <v>366.9</v>
      </c>
      <c r="DF80">
        <v>306.60000000000002</v>
      </c>
      <c r="DG80">
        <v>443.2</v>
      </c>
      <c r="DH80">
        <v>82.2</v>
      </c>
      <c r="DI80">
        <v>169.5</v>
      </c>
      <c r="DJ80">
        <v>458.4</v>
      </c>
      <c r="DK80">
        <v>141.69999999999999</v>
      </c>
      <c r="DL80">
        <v>32.200000000000003</v>
      </c>
      <c r="DM80">
        <v>42.2</v>
      </c>
      <c r="DN80">
        <v>156.9</v>
      </c>
      <c r="DO80">
        <v>454.5</v>
      </c>
      <c r="DP80">
        <v>181.8</v>
      </c>
      <c r="DQ80">
        <v>206.5</v>
      </c>
      <c r="DR80">
        <v>0</v>
      </c>
      <c r="DS80">
        <v>0</v>
      </c>
      <c r="DT80">
        <v>149.5</v>
      </c>
      <c r="DU80">
        <v>132.4</v>
      </c>
      <c r="DV80">
        <v>0</v>
      </c>
      <c r="DX80" s="7">
        <f t="shared" si="0"/>
        <v>139.07580645161295</v>
      </c>
      <c r="DZ80" s="11">
        <f t="shared" si="8"/>
        <v>62.567409280155836</v>
      </c>
      <c r="EA80" s="13">
        <f t="shared" si="9"/>
        <v>71.118676774089749</v>
      </c>
    </row>
    <row r="81" spans="1:131" x14ac:dyDescent="0.25">
      <c r="A81" t="s">
        <v>158</v>
      </c>
      <c r="B81">
        <v>2</v>
      </c>
      <c r="C81">
        <v>1.8</v>
      </c>
      <c r="D81">
        <v>1.6</v>
      </c>
      <c r="E81">
        <v>56.6</v>
      </c>
      <c r="F81">
        <v>64.099999999999994</v>
      </c>
      <c r="G81">
        <v>20.100000000000001</v>
      </c>
      <c r="H81">
        <v>0.7</v>
      </c>
      <c r="I81">
        <v>0.9</v>
      </c>
      <c r="J81">
        <v>1.3</v>
      </c>
      <c r="K81">
        <v>48.9</v>
      </c>
      <c r="L81">
        <v>69.3</v>
      </c>
      <c r="M81">
        <v>55.1</v>
      </c>
      <c r="N81">
        <v>66.8</v>
      </c>
      <c r="O81">
        <v>48.6</v>
      </c>
      <c r="P81">
        <v>70.3</v>
      </c>
      <c r="Q81">
        <v>0.6</v>
      </c>
      <c r="R81">
        <v>6.8</v>
      </c>
      <c r="S81">
        <v>5.7</v>
      </c>
      <c r="T81">
        <v>33.6</v>
      </c>
      <c r="U81">
        <v>153.30000000000001</v>
      </c>
      <c r="V81">
        <v>22.5</v>
      </c>
      <c r="W81">
        <v>104</v>
      </c>
      <c r="X81">
        <v>103.3</v>
      </c>
      <c r="Y81">
        <v>49</v>
      </c>
      <c r="Z81">
        <v>0</v>
      </c>
      <c r="AA81">
        <v>0.1</v>
      </c>
      <c r="AB81">
        <v>0.2</v>
      </c>
      <c r="AC81">
        <v>31.1</v>
      </c>
      <c r="AD81">
        <v>54.8</v>
      </c>
      <c r="AE81">
        <v>38</v>
      </c>
      <c r="AF81">
        <v>17.399999999999999</v>
      </c>
      <c r="AG81">
        <v>79.3</v>
      </c>
      <c r="AH81">
        <v>119.3</v>
      </c>
      <c r="AI81">
        <v>236.3</v>
      </c>
      <c r="AJ81">
        <v>52.7</v>
      </c>
      <c r="AK81">
        <v>322.8</v>
      </c>
      <c r="AL81">
        <v>22.3</v>
      </c>
      <c r="AM81">
        <v>23.7</v>
      </c>
      <c r="AN81">
        <v>24.5</v>
      </c>
      <c r="AO81">
        <v>141</v>
      </c>
      <c r="AP81">
        <v>280.89999999999998</v>
      </c>
      <c r="AQ81">
        <v>15.1</v>
      </c>
      <c r="AR81">
        <v>141</v>
      </c>
      <c r="AS81">
        <v>280.89999999999998</v>
      </c>
      <c r="AT81">
        <v>157.19999999999999</v>
      </c>
      <c r="AU81">
        <v>507.3</v>
      </c>
      <c r="AV81">
        <v>203.9</v>
      </c>
      <c r="AW81">
        <v>446.7</v>
      </c>
      <c r="AX81">
        <v>37.4</v>
      </c>
      <c r="AY81">
        <v>17</v>
      </c>
      <c r="AZ81">
        <v>13</v>
      </c>
      <c r="BA81">
        <v>42.3</v>
      </c>
      <c r="BB81">
        <v>126.9</v>
      </c>
      <c r="BC81">
        <v>77.5</v>
      </c>
      <c r="BD81">
        <v>110.2</v>
      </c>
      <c r="BE81">
        <v>708.5</v>
      </c>
      <c r="BF81">
        <v>44.7</v>
      </c>
      <c r="BG81">
        <v>60.2</v>
      </c>
      <c r="BH81">
        <v>335.2</v>
      </c>
      <c r="BI81">
        <v>50.1</v>
      </c>
      <c r="BJ81">
        <v>14.6</v>
      </c>
      <c r="BK81">
        <v>54.7</v>
      </c>
      <c r="BL81">
        <v>69.7</v>
      </c>
      <c r="BM81">
        <v>144.80000000000001</v>
      </c>
      <c r="BN81">
        <v>93.5</v>
      </c>
      <c r="BO81">
        <v>38.200000000000003</v>
      </c>
      <c r="BP81">
        <v>15.5</v>
      </c>
      <c r="BQ81">
        <v>306.60000000000002</v>
      </c>
      <c r="BR81">
        <v>113.1</v>
      </c>
      <c r="BS81">
        <v>357.8</v>
      </c>
      <c r="BT81">
        <v>77.099999999999994</v>
      </c>
      <c r="BU81">
        <v>71.599999999999994</v>
      </c>
      <c r="BV81">
        <v>158.5</v>
      </c>
      <c r="BW81">
        <v>29.7</v>
      </c>
      <c r="BX81">
        <v>487.5</v>
      </c>
      <c r="BY81">
        <v>59.1</v>
      </c>
      <c r="BZ81">
        <v>102.2</v>
      </c>
      <c r="CA81">
        <v>76.099999999999994</v>
      </c>
      <c r="CB81">
        <v>0</v>
      </c>
      <c r="CC81">
        <v>0</v>
      </c>
      <c r="CD81">
        <v>0</v>
      </c>
      <c r="CE81">
        <v>0</v>
      </c>
      <c r="CF81">
        <v>0</v>
      </c>
      <c r="CG81">
        <v>0</v>
      </c>
      <c r="CH81">
        <v>48.4</v>
      </c>
      <c r="CI81">
        <v>60.1</v>
      </c>
      <c r="CJ81">
        <v>358.9</v>
      </c>
      <c r="CK81">
        <v>22.4</v>
      </c>
      <c r="CL81">
        <v>34.700000000000003</v>
      </c>
      <c r="CM81">
        <v>42.2</v>
      </c>
      <c r="CN81">
        <v>0</v>
      </c>
      <c r="CO81">
        <v>0</v>
      </c>
      <c r="CP81">
        <v>0</v>
      </c>
      <c r="CR81">
        <v>0</v>
      </c>
      <c r="CS81">
        <v>55.2</v>
      </c>
      <c r="CT81">
        <v>0</v>
      </c>
      <c r="CU81">
        <v>33.4</v>
      </c>
      <c r="CV81">
        <v>0.2</v>
      </c>
      <c r="CW81">
        <v>0</v>
      </c>
      <c r="CX81">
        <v>0.7</v>
      </c>
      <c r="CY81">
        <v>188.7</v>
      </c>
      <c r="CZ81">
        <v>0</v>
      </c>
      <c r="DA81">
        <v>0</v>
      </c>
      <c r="DB81">
        <v>221.8</v>
      </c>
      <c r="DC81">
        <v>587.70000000000005</v>
      </c>
      <c r="DD81">
        <v>103.3</v>
      </c>
      <c r="DE81">
        <v>327.39999999999998</v>
      </c>
      <c r="DF81">
        <v>264.8</v>
      </c>
      <c r="DG81">
        <v>388.6</v>
      </c>
      <c r="DH81">
        <v>64.5</v>
      </c>
      <c r="DI81">
        <v>145.6</v>
      </c>
      <c r="DJ81">
        <v>406</v>
      </c>
      <c r="DK81">
        <v>111</v>
      </c>
      <c r="DL81">
        <v>9</v>
      </c>
      <c r="DM81">
        <v>31.3</v>
      </c>
      <c r="DN81">
        <v>133.5</v>
      </c>
      <c r="DO81">
        <v>387.8</v>
      </c>
      <c r="DP81">
        <v>145.19999999999999</v>
      </c>
      <c r="DQ81">
        <v>148.30000000000001</v>
      </c>
      <c r="DR81">
        <v>0</v>
      </c>
      <c r="DS81">
        <v>0</v>
      </c>
      <c r="DT81">
        <v>100.7</v>
      </c>
      <c r="DU81">
        <v>90</v>
      </c>
      <c r="DV81">
        <v>0</v>
      </c>
      <c r="DX81" s="7">
        <f t="shared" si="0"/>
        <v>101.51693548387099</v>
      </c>
      <c r="DZ81" s="11">
        <f t="shared" si="8"/>
        <v>85.71587451640832</v>
      </c>
      <c r="EA81" s="13">
        <f t="shared" si="9"/>
        <v>84.713322780676236</v>
      </c>
    </row>
    <row r="82" spans="1:131" x14ac:dyDescent="0.25">
      <c r="A82" t="s">
        <v>159</v>
      </c>
      <c r="B82">
        <v>2</v>
      </c>
      <c r="C82">
        <v>1</v>
      </c>
      <c r="D82">
        <v>1.8</v>
      </c>
      <c r="E82">
        <v>46.5</v>
      </c>
      <c r="F82">
        <v>67.400000000000006</v>
      </c>
      <c r="G82">
        <v>14.7</v>
      </c>
      <c r="H82">
        <v>0.4</v>
      </c>
      <c r="I82">
        <v>1</v>
      </c>
      <c r="J82">
        <v>1.4</v>
      </c>
      <c r="K82">
        <v>46.8</v>
      </c>
      <c r="L82">
        <v>66.599999999999994</v>
      </c>
      <c r="M82">
        <v>50.4</v>
      </c>
      <c r="N82">
        <v>62.8</v>
      </c>
      <c r="O82">
        <v>46.8</v>
      </c>
      <c r="P82">
        <v>66.8</v>
      </c>
      <c r="Q82">
        <v>0.6</v>
      </c>
      <c r="R82">
        <v>8.3000000000000007</v>
      </c>
      <c r="S82">
        <v>3.6</v>
      </c>
      <c r="T82">
        <v>30.2</v>
      </c>
      <c r="U82">
        <v>140.6</v>
      </c>
      <c r="V82">
        <v>13.9</v>
      </c>
      <c r="W82">
        <v>103.8</v>
      </c>
      <c r="X82">
        <v>101.8</v>
      </c>
      <c r="Y82">
        <v>51.6</v>
      </c>
      <c r="Z82">
        <v>0</v>
      </c>
      <c r="AA82">
        <v>0</v>
      </c>
      <c r="AB82">
        <v>0</v>
      </c>
      <c r="AC82">
        <v>24.3</v>
      </c>
      <c r="AD82">
        <v>39.799999999999997</v>
      </c>
      <c r="AE82">
        <v>29.7</v>
      </c>
      <c r="AF82">
        <v>14.4</v>
      </c>
      <c r="AG82">
        <v>76</v>
      </c>
      <c r="AH82">
        <v>116.6</v>
      </c>
      <c r="AI82">
        <v>233.4</v>
      </c>
      <c r="AJ82">
        <v>47.2</v>
      </c>
      <c r="AK82">
        <v>322.39999999999998</v>
      </c>
      <c r="AL82">
        <v>25.7</v>
      </c>
      <c r="AM82">
        <v>20</v>
      </c>
      <c r="AN82">
        <v>20.3</v>
      </c>
      <c r="AO82">
        <v>133</v>
      </c>
      <c r="AP82">
        <v>277</v>
      </c>
      <c r="AQ82">
        <v>17.600000000000001</v>
      </c>
      <c r="AR82">
        <v>133</v>
      </c>
      <c r="AS82">
        <v>277</v>
      </c>
      <c r="AT82">
        <v>155.1</v>
      </c>
      <c r="AU82">
        <v>505</v>
      </c>
      <c r="AV82">
        <v>194.8</v>
      </c>
      <c r="AW82">
        <v>434.2</v>
      </c>
      <c r="AX82">
        <v>32.9</v>
      </c>
      <c r="AY82">
        <v>13.9</v>
      </c>
      <c r="AZ82">
        <v>11.5</v>
      </c>
      <c r="BA82">
        <v>35</v>
      </c>
      <c r="BB82">
        <v>118.4</v>
      </c>
      <c r="BC82">
        <v>69.900000000000006</v>
      </c>
      <c r="BD82">
        <v>103.5</v>
      </c>
      <c r="BE82">
        <v>707.5</v>
      </c>
      <c r="BF82">
        <v>42.1</v>
      </c>
      <c r="BG82">
        <v>56</v>
      </c>
      <c r="BH82">
        <v>337.5</v>
      </c>
      <c r="BI82">
        <v>50.1</v>
      </c>
      <c r="BJ82">
        <v>9.3000000000000007</v>
      </c>
      <c r="BK82">
        <v>49.2</v>
      </c>
      <c r="BL82">
        <v>68</v>
      </c>
      <c r="BM82">
        <v>138.19999999999999</v>
      </c>
      <c r="BN82">
        <v>87.4</v>
      </c>
      <c r="BO82">
        <v>37.200000000000003</v>
      </c>
      <c r="BP82">
        <v>13.9</v>
      </c>
      <c r="BQ82">
        <v>305.5</v>
      </c>
      <c r="BR82">
        <v>113.3</v>
      </c>
      <c r="BS82">
        <v>358.5</v>
      </c>
      <c r="BT82">
        <v>65.8</v>
      </c>
      <c r="BU82">
        <v>63</v>
      </c>
      <c r="BV82">
        <v>158.19999999999999</v>
      </c>
      <c r="BW82">
        <v>29.4</v>
      </c>
      <c r="BX82">
        <v>484.6</v>
      </c>
      <c r="BY82">
        <v>57.5</v>
      </c>
      <c r="BZ82">
        <v>96.8</v>
      </c>
      <c r="CA82">
        <v>72.599999999999994</v>
      </c>
      <c r="CB82">
        <v>0</v>
      </c>
      <c r="CC82">
        <v>0</v>
      </c>
      <c r="CD82">
        <v>0</v>
      </c>
      <c r="CE82">
        <v>0</v>
      </c>
      <c r="CF82">
        <v>0</v>
      </c>
      <c r="CG82">
        <v>0</v>
      </c>
      <c r="CH82">
        <v>40.799999999999997</v>
      </c>
      <c r="CI82">
        <v>60.1</v>
      </c>
      <c r="CJ82">
        <v>359</v>
      </c>
      <c r="CK82">
        <v>19.600000000000001</v>
      </c>
      <c r="CL82">
        <v>31.8</v>
      </c>
      <c r="CM82">
        <v>41.6</v>
      </c>
      <c r="CN82">
        <v>0</v>
      </c>
      <c r="CO82">
        <v>0</v>
      </c>
      <c r="CP82">
        <v>0</v>
      </c>
      <c r="CR82">
        <v>0</v>
      </c>
      <c r="CS82">
        <v>55.2</v>
      </c>
      <c r="CT82">
        <v>0</v>
      </c>
      <c r="CU82">
        <v>31.5</v>
      </c>
      <c r="CV82">
        <v>0.2</v>
      </c>
      <c r="CW82">
        <v>0</v>
      </c>
      <c r="CX82">
        <v>0.6</v>
      </c>
      <c r="CY82">
        <v>182.3</v>
      </c>
      <c r="CZ82">
        <v>0</v>
      </c>
      <c r="DA82">
        <v>0</v>
      </c>
      <c r="DB82">
        <v>218</v>
      </c>
      <c r="DC82">
        <v>586.5</v>
      </c>
      <c r="DD82">
        <v>98</v>
      </c>
      <c r="DE82">
        <v>326.3</v>
      </c>
      <c r="DF82">
        <v>265.7</v>
      </c>
      <c r="DG82">
        <v>384.1</v>
      </c>
      <c r="DH82">
        <v>63.2</v>
      </c>
      <c r="DI82">
        <v>141.80000000000001</v>
      </c>
      <c r="DJ82">
        <v>396.9</v>
      </c>
      <c r="DK82">
        <v>109.1</v>
      </c>
      <c r="DL82">
        <v>4.0999999999999996</v>
      </c>
      <c r="DM82">
        <v>27.9</v>
      </c>
      <c r="DN82">
        <v>132.69999999999999</v>
      </c>
      <c r="DO82">
        <v>386.6</v>
      </c>
      <c r="DP82">
        <v>139.4</v>
      </c>
      <c r="DQ82">
        <v>148.19999999999999</v>
      </c>
      <c r="DR82">
        <v>0</v>
      </c>
      <c r="DS82">
        <v>0</v>
      </c>
      <c r="DT82">
        <v>99.8</v>
      </c>
      <c r="DU82">
        <v>87.1</v>
      </c>
      <c r="DV82">
        <v>0</v>
      </c>
      <c r="DX82" s="7">
        <f t="shared" si="0"/>
        <v>98.807258064516162</v>
      </c>
      <c r="DZ82" s="11">
        <f t="shared" si="8"/>
        <v>88.066535532684156</v>
      </c>
      <c r="EA82" s="13">
        <f t="shared" si="9"/>
        <v>85.650524904631027</v>
      </c>
    </row>
    <row r="83" spans="1:131" x14ac:dyDescent="0.25">
      <c r="A83" t="s">
        <v>160</v>
      </c>
      <c r="B83">
        <v>0.3</v>
      </c>
      <c r="C83">
        <v>0.3</v>
      </c>
      <c r="D83">
        <v>0.4</v>
      </c>
      <c r="E83">
        <v>28.3</v>
      </c>
      <c r="F83">
        <v>46.2</v>
      </c>
      <c r="G83">
        <v>9.6</v>
      </c>
      <c r="H83">
        <v>0.3</v>
      </c>
      <c r="I83">
        <v>0.8</v>
      </c>
      <c r="J83">
        <v>1.2</v>
      </c>
      <c r="K83">
        <v>22.2</v>
      </c>
      <c r="L83">
        <v>62.4</v>
      </c>
      <c r="M83">
        <v>30</v>
      </c>
      <c r="N83">
        <v>45.2</v>
      </c>
      <c r="O83">
        <v>30.2</v>
      </c>
      <c r="P83">
        <v>32.6</v>
      </c>
      <c r="Q83">
        <v>0.4</v>
      </c>
      <c r="R83">
        <v>2.2000000000000002</v>
      </c>
      <c r="S83">
        <v>1.6</v>
      </c>
      <c r="T83">
        <v>6.5</v>
      </c>
      <c r="U83">
        <v>109.5</v>
      </c>
      <c r="V83">
        <v>3.1</v>
      </c>
      <c r="W83">
        <v>95.4</v>
      </c>
      <c r="X83">
        <v>95.4</v>
      </c>
      <c r="Y83">
        <v>33.299999999999997</v>
      </c>
      <c r="Z83">
        <v>0</v>
      </c>
      <c r="AA83">
        <v>0</v>
      </c>
      <c r="AB83">
        <v>0</v>
      </c>
      <c r="AC83">
        <v>12.6</v>
      </c>
      <c r="AD83">
        <v>26.7</v>
      </c>
      <c r="AE83">
        <v>11.7</v>
      </c>
      <c r="AF83">
        <v>0.2</v>
      </c>
      <c r="AG83">
        <v>66.599999999999994</v>
      </c>
      <c r="AH83">
        <v>104.5</v>
      </c>
      <c r="AI83">
        <v>227.3</v>
      </c>
      <c r="AJ83">
        <v>37.200000000000003</v>
      </c>
      <c r="AK83">
        <v>303.89999999999998</v>
      </c>
      <c r="AL83">
        <v>3.7</v>
      </c>
      <c r="AM83">
        <v>7.9</v>
      </c>
      <c r="AN83">
        <v>2.2000000000000002</v>
      </c>
      <c r="AO83">
        <v>115.9</v>
      </c>
      <c r="AP83">
        <v>256.5</v>
      </c>
      <c r="AQ83">
        <v>4.0999999999999996</v>
      </c>
      <c r="AR83">
        <v>115.9</v>
      </c>
      <c r="AS83">
        <v>256.5</v>
      </c>
      <c r="AT83">
        <v>132</v>
      </c>
      <c r="AU83">
        <v>486.7</v>
      </c>
      <c r="AV83">
        <v>166.3</v>
      </c>
      <c r="AW83">
        <v>416.4</v>
      </c>
      <c r="AX83">
        <v>13.2</v>
      </c>
      <c r="AY83">
        <v>4.2</v>
      </c>
      <c r="AZ83">
        <v>2.9</v>
      </c>
      <c r="BA83">
        <v>14.2</v>
      </c>
      <c r="BB83">
        <v>101.7</v>
      </c>
      <c r="BC83">
        <v>47.9</v>
      </c>
      <c r="BD83">
        <v>84.3</v>
      </c>
      <c r="BE83">
        <v>700.8</v>
      </c>
      <c r="BF83">
        <v>26.6</v>
      </c>
      <c r="BG83">
        <v>43.9</v>
      </c>
      <c r="BH83">
        <v>319.5</v>
      </c>
      <c r="BI83">
        <v>33.1</v>
      </c>
      <c r="BJ83">
        <v>1.7</v>
      </c>
      <c r="BK83">
        <v>32.4</v>
      </c>
      <c r="BL83">
        <v>48.9</v>
      </c>
      <c r="BM83">
        <v>118.1</v>
      </c>
      <c r="BN83">
        <v>73.5</v>
      </c>
      <c r="BO83">
        <v>3.4</v>
      </c>
      <c r="BP83">
        <v>2</v>
      </c>
      <c r="BQ83">
        <v>296.3</v>
      </c>
      <c r="BR83">
        <v>105.8</v>
      </c>
      <c r="BS83">
        <v>348.3</v>
      </c>
      <c r="BT83">
        <v>56.1</v>
      </c>
      <c r="BU83">
        <v>54.6</v>
      </c>
      <c r="BV83">
        <v>151.80000000000001</v>
      </c>
      <c r="BW83">
        <v>14.2</v>
      </c>
      <c r="BX83">
        <v>472.2</v>
      </c>
      <c r="BY83">
        <v>44.9</v>
      </c>
      <c r="BZ83">
        <v>90.6</v>
      </c>
      <c r="CA83">
        <v>57</v>
      </c>
      <c r="CB83">
        <v>0</v>
      </c>
      <c r="CC83">
        <v>0</v>
      </c>
      <c r="CD83">
        <v>0</v>
      </c>
      <c r="CE83">
        <v>0</v>
      </c>
      <c r="CF83">
        <v>0</v>
      </c>
      <c r="CG83">
        <v>0</v>
      </c>
      <c r="CH83">
        <v>32.6</v>
      </c>
      <c r="CI83">
        <v>50.5</v>
      </c>
      <c r="CJ83">
        <v>350.8</v>
      </c>
      <c r="CK83">
        <v>1.8</v>
      </c>
      <c r="CL83">
        <v>21.2</v>
      </c>
      <c r="CM83">
        <v>27.4</v>
      </c>
      <c r="CN83">
        <v>0</v>
      </c>
      <c r="CO83">
        <v>0</v>
      </c>
      <c r="CP83">
        <v>0</v>
      </c>
      <c r="CR83">
        <v>0</v>
      </c>
      <c r="CS83">
        <v>32.6</v>
      </c>
      <c r="CT83">
        <v>0</v>
      </c>
      <c r="CU83">
        <v>13.4</v>
      </c>
      <c r="CV83">
        <v>0</v>
      </c>
      <c r="CW83">
        <v>0</v>
      </c>
      <c r="CX83">
        <v>0</v>
      </c>
      <c r="CY83">
        <v>177.1</v>
      </c>
      <c r="CZ83">
        <v>0</v>
      </c>
      <c r="DA83">
        <v>0</v>
      </c>
      <c r="DB83">
        <v>209.2</v>
      </c>
      <c r="DC83">
        <v>567.4</v>
      </c>
      <c r="DD83">
        <v>59.3</v>
      </c>
      <c r="DE83">
        <v>311.2</v>
      </c>
      <c r="DF83">
        <v>243.6</v>
      </c>
      <c r="DG83">
        <v>366.3</v>
      </c>
      <c r="DH83">
        <v>38.799999999999997</v>
      </c>
      <c r="DI83">
        <v>115.4</v>
      </c>
      <c r="DJ83">
        <v>380.5</v>
      </c>
      <c r="DK83">
        <v>93.4</v>
      </c>
      <c r="DL83">
        <v>0.1</v>
      </c>
      <c r="DM83">
        <v>0.1</v>
      </c>
      <c r="DN83">
        <v>119.3</v>
      </c>
      <c r="DO83">
        <v>375.4</v>
      </c>
      <c r="DP83">
        <v>126.9</v>
      </c>
      <c r="DQ83">
        <v>135.9</v>
      </c>
      <c r="DR83">
        <v>0</v>
      </c>
      <c r="DS83">
        <v>0</v>
      </c>
      <c r="DT83">
        <v>90.2</v>
      </c>
      <c r="DU83">
        <v>73.3</v>
      </c>
      <c r="DV83">
        <v>0</v>
      </c>
      <c r="DX83" s="7">
        <f t="shared" ref="DX83:DX114" si="10">AVERAGE(B83:DV83)</f>
        <v>87.01612903225805</v>
      </c>
      <c r="DZ83" s="11">
        <f t="shared" si="8"/>
        <v>100</v>
      </c>
      <c r="EA83" s="13">
        <f t="shared" si="9"/>
        <v>100</v>
      </c>
    </row>
    <row r="84" spans="1:131" x14ac:dyDescent="0.25">
      <c r="DX84" s="7"/>
      <c r="DZ84" s="11"/>
      <c r="EA84" s="14"/>
    </row>
    <row r="85" spans="1:131" x14ac:dyDescent="0.25">
      <c r="DX85" s="7"/>
      <c r="DZ85" s="11"/>
      <c r="EA85" s="14"/>
    </row>
    <row r="86" spans="1:131" x14ac:dyDescent="0.25">
      <c r="A86" s="3" t="s">
        <v>185</v>
      </c>
      <c r="DX86" s="7"/>
      <c r="DZ86" s="11"/>
      <c r="EA86" s="14"/>
    </row>
    <row r="87" spans="1:131" x14ac:dyDescent="0.25">
      <c r="DX87" s="7"/>
      <c r="DZ87" s="11"/>
      <c r="EA87" s="14"/>
    </row>
    <row r="88" spans="1:131" x14ac:dyDescent="0.25">
      <c r="A88" t="s">
        <v>155</v>
      </c>
      <c r="B88">
        <v>100.6</v>
      </c>
      <c r="C88">
        <v>81.7</v>
      </c>
      <c r="D88">
        <v>111.6</v>
      </c>
      <c r="E88">
        <v>99.9</v>
      </c>
      <c r="F88">
        <v>89.6</v>
      </c>
      <c r="G88">
        <v>75</v>
      </c>
      <c r="H88">
        <v>106.5</v>
      </c>
      <c r="I88">
        <v>82.3</v>
      </c>
      <c r="J88">
        <v>78</v>
      </c>
      <c r="K88">
        <v>99.4</v>
      </c>
      <c r="L88">
        <v>81</v>
      </c>
      <c r="M88">
        <v>125.8</v>
      </c>
      <c r="N88">
        <v>109.5</v>
      </c>
      <c r="O88">
        <v>91.7</v>
      </c>
      <c r="P88">
        <v>129.9</v>
      </c>
      <c r="Q88">
        <v>97.1</v>
      </c>
      <c r="R88">
        <v>100.8</v>
      </c>
      <c r="S88">
        <v>81.2</v>
      </c>
      <c r="T88">
        <v>93.4</v>
      </c>
      <c r="U88">
        <v>146.9</v>
      </c>
      <c r="V88">
        <v>100</v>
      </c>
      <c r="W88">
        <v>110.6</v>
      </c>
      <c r="X88">
        <v>126.9</v>
      </c>
      <c r="Y88">
        <v>97.5</v>
      </c>
      <c r="Z88">
        <v>101.2</v>
      </c>
      <c r="AA88">
        <v>91.8</v>
      </c>
      <c r="AB88">
        <v>111.7</v>
      </c>
      <c r="AC88">
        <v>80.8</v>
      </c>
      <c r="AD88">
        <v>105.4</v>
      </c>
      <c r="AE88">
        <v>100.2</v>
      </c>
      <c r="AF88">
        <v>91.9</v>
      </c>
      <c r="AG88">
        <v>85.9</v>
      </c>
      <c r="AH88">
        <v>107.9</v>
      </c>
      <c r="AI88">
        <v>85.3</v>
      </c>
      <c r="AJ88">
        <v>96.3</v>
      </c>
      <c r="AK88">
        <v>132.80000000000001</v>
      </c>
      <c r="AL88">
        <v>105.2</v>
      </c>
      <c r="AM88">
        <v>81.599999999999994</v>
      </c>
      <c r="AN88">
        <v>109.4</v>
      </c>
      <c r="AO88">
        <v>108.5</v>
      </c>
      <c r="AP88">
        <v>122.4</v>
      </c>
      <c r="AQ88">
        <v>59.4</v>
      </c>
      <c r="AR88">
        <v>108.5</v>
      </c>
      <c r="AS88">
        <v>122.4</v>
      </c>
      <c r="AT88">
        <v>93.2</v>
      </c>
      <c r="AU88">
        <v>147.4</v>
      </c>
      <c r="AV88">
        <v>133.6</v>
      </c>
      <c r="AW88">
        <v>163.9</v>
      </c>
      <c r="AX88">
        <v>102.6</v>
      </c>
      <c r="AY88">
        <v>74.400000000000006</v>
      </c>
      <c r="AZ88">
        <v>84.3</v>
      </c>
      <c r="BA88">
        <v>108.8</v>
      </c>
      <c r="BB88">
        <v>133</v>
      </c>
      <c r="BC88">
        <v>120.8</v>
      </c>
      <c r="BD88">
        <v>78.599999999999994</v>
      </c>
      <c r="BE88">
        <v>168</v>
      </c>
      <c r="BF88">
        <v>80</v>
      </c>
      <c r="BG88">
        <v>106.1</v>
      </c>
      <c r="BH88">
        <v>171</v>
      </c>
      <c r="BI88">
        <v>107</v>
      </c>
      <c r="BJ88">
        <v>69.599999999999994</v>
      </c>
      <c r="BK88">
        <v>102.7</v>
      </c>
      <c r="BL88">
        <v>95.9</v>
      </c>
      <c r="BM88">
        <v>121.7</v>
      </c>
      <c r="BN88">
        <v>89.9</v>
      </c>
      <c r="BO88">
        <v>98.3</v>
      </c>
      <c r="BP88">
        <v>138.80000000000001</v>
      </c>
      <c r="BQ88">
        <v>141.30000000000001</v>
      </c>
      <c r="BR88">
        <v>75</v>
      </c>
      <c r="BS88">
        <v>124.5</v>
      </c>
      <c r="BT88">
        <v>80.5</v>
      </c>
      <c r="BU88">
        <v>86.3</v>
      </c>
      <c r="BV88">
        <v>74.599999999999994</v>
      </c>
      <c r="BW88">
        <v>84.6</v>
      </c>
      <c r="BX88">
        <v>184.5</v>
      </c>
      <c r="BY88">
        <v>74.7</v>
      </c>
      <c r="BZ88">
        <v>84.4</v>
      </c>
      <c r="CA88">
        <v>96.7</v>
      </c>
      <c r="CB88">
        <v>120.3</v>
      </c>
      <c r="CC88">
        <v>141.1</v>
      </c>
      <c r="CD88">
        <v>102.7</v>
      </c>
      <c r="CE88">
        <v>117</v>
      </c>
      <c r="CF88">
        <v>76.599999999999994</v>
      </c>
      <c r="CG88">
        <v>79.7</v>
      </c>
      <c r="CH88">
        <v>87.8</v>
      </c>
      <c r="CI88">
        <v>81.400000000000006</v>
      </c>
      <c r="CJ88">
        <v>148.4</v>
      </c>
      <c r="CK88">
        <v>129.1</v>
      </c>
      <c r="CL88">
        <v>83.9</v>
      </c>
      <c r="CM88">
        <v>100.6</v>
      </c>
      <c r="CN88">
        <v>131.19999999999999</v>
      </c>
      <c r="CO88">
        <v>78.5</v>
      </c>
      <c r="CP88">
        <v>110.8</v>
      </c>
      <c r="CR88">
        <v>87.9</v>
      </c>
      <c r="CS88">
        <v>87.6</v>
      </c>
      <c r="CT88">
        <v>91.7</v>
      </c>
      <c r="CU88">
        <v>120.8</v>
      </c>
      <c r="CV88">
        <v>92.1</v>
      </c>
      <c r="CW88">
        <v>98.3</v>
      </c>
      <c r="CX88">
        <v>94</v>
      </c>
      <c r="CY88">
        <v>125.5</v>
      </c>
      <c r="CZ88">
        <v>95.5</v>
      </c>
      <c r="DA88">
        <v>101.2</v>
      </c>
      <c r="DB88">
        <v>111</v>
      </c>
      <c r="DC88">
        <v>146.69999999999999</v>
      </c>
      <c r="DD88">
        <v>109.1</v>
      </c>
      <c r="DE88">
        <v>109.9</v>
      </c>
      <c r="DF88">
        <v>110.8</v>
      </c>
      <c r="DG88">
        <v>132.69999999999999</v>
      </c>
      <c r="DH88">
        <v>99.8</v>
      </c>
      <c r="DI88">
        <v>119.5</v>
      </c>
      <c r="DJ88">
        <v>126.7</v>
      </c>
      <c r="DK88">
        <v>117.8</v>
      </c>
      <c r="DL88">
        <v>89.2</v>
      </c>
      <c r="DM88">
        <v>89.1</v>
      </c>
      <c r="DN88">
        <v>99.2</v>
      </c>
      <c r="DO88">
        <v>115.6</v>
      </c>
      <c r="DP88">
        <v>103</v>
      </c>
      <c r="DQ88">
        <v>94.8</v>
      </c>
      <c r="DR88">
        <v>94.2</v>
      </c>
      <c r="DS88">
        <v>86.7</v>
      </c>
      <c r="DT88">
        <v>91.1</v>
      </c>
      <c r="DU88">
        <v>105.9</v>
      </c>
      <c r="DV88">
        <v>87.5</v>
      </c>
      <c r="DX88" s="7">
        <f t="shared" si="10"/>
        <v>104.40483870967745</v>
      </c>
      <c r="DZ88" s="11">
        <f>($DX$93/DX88)*100</f>
        <v>48.25354157976858</v>
      </c>
      <c r="EA88" s="14"/>
    </row>
    <row r="89" spans="1:131" x14ac:dyDescent="0.25">
      <c r="A89" t="s">
        <v>156</v>
      </c>
      <c r="B89">
        <v>63.6</v>
      </c>
      <c r="C89">
        <v>47.6</v>
      </c>
      <c r="D89">
        <v>63.5</v>
      </c>
      <c r="E89">
        <v>64.5</v>
      </c>
      <c r="F89">
        <v>59.5</v>
      </c>
      <c r="G89">
        <v>48.6</v>
      </c>
      <c r="H89">
        <v>72.900000000000006</v>
      </c>
      <c r="I89">
        <v>65.099999999999994</v>
      </c>
      <c r="J89">
        <v>60.7</v>
      </c>
      <c r="K89">
        <v>80.8</v>
      </c>
      <c r="L89">
        <v>59.1</v>
      </c>
      <c r="M89">
        <v>100.9</v>
      </c>
      <c r="N89">
        <v>78.3</v>
      </c>
      <c r="O89">
        <v>50.4</v>
      </c>
      <c r="P89">
        <v>66</v>
      </c>
      <c r="Q89">
        <v>55.1</v>
      </c>
      <c r="R89">
        <v>72.7</v>
      </c>
      <c r="S89">
        <v>56.9</v>
      </c>
      <c r="T89">
        <v>64.099999999999994</v>
      </c>
      <c r="U89">
        <v>107</v>
      </c>
      <c r="V89">
        <v>84.7</v>
      </c>
      <c r="W89">
        <v>62.2</v>
      </c>
      <c r="X89">
        <v>91.1</v>
      </c>
      <c r="Y89">
        <v>68.7</v>
      </c>
      <c r="Z89">
        <v>44.6</v>
      </c>
      <c r="AA89">
        <v>42.6</v>
      </c>
      <c r="AB89">
        <v>54.4</v>
      </c>
      <c r="AC89">
        <v>52.1</v>
      </c>
      <c r="AD89">
        <v>76.7</v>
      </c>
      <c r="AE89">
        <v>73.599999999999994</v>
      </c>
      <c r="AF89">
        <v>64.5</v>
      </c>
      <c r="AG89">
        <v>62.6</v>
      </c>
      <c r="AH89">
        <v>87.7</v>
      </c>
      <c r="AI89">
        <v>77.5</v>
      </c>
      <c r="AJ89">
        <v>64.400000000000006</v>
      </c>
      <c r="AK89">
        <v>121.5</v>
      </c>
      <c r="AL89">
        <v>79.2</v>
      </c>
      <c r="AM89">
        <v>50.7</v>
      </c>
      <c r="AN89">
        <v>94.6</v>
      </c>
      <c r="AO89">
        <v>82.5</v>
      </c>
      <c r="AP89">
        <v>110.5</v>
      </c>
      <c r="AQ89">
        <v>40.299999999999997</v>
      </c>
      <c r="AR89">
        <v>82.5</v>
      </c>
      <c r="AS89">
        <v>110.5</v>
      </c>
      <c r="AT89">
        <v>83.2</v>
      </c>
      <c r="AU89">
        <v>117.3</v>
      </c>
      <c r="AV89">
        <v>103.9</v>
      </c>
      <c r="AW89">
        <v>125.2</v>
      </c>
      <c r="AX89">
        <v>67.3</v>
      </c>
      <c r="AY89">
        <v>57.5</v>
      </c>
      <c r="AZ89">
        <v>61.9</v>
      </c>
      <c r="BA89">
        <v>65.8</v>
      </c>
      <c r="BB89">
        <v>101.5</v>
      </c>
      <c r="BC89">
        <v>86.8</v>
      </c>
      <c r="BD89">
        <v>54.5</v>
      </c>
      <c r="BE89">
        <v>146.19999999999999</v>
      </c>
      <c r="BF89">
        <v>53.2</v>
      </c>
      <c r="BG89">
        <v>82.2</v>
      </c>
      <c r="BH89">
        <v>136.1</v>
      </c>
      <c r="BI89">
        <v>73.400000000000006</v>
      </c>
      <c r="BJ89">
        <v>57.5</v>
      </c>
      <c r="BK89">
        <v>73.7</v>
      </c>
      <c r="BL89">
        <v>65.400000000000006</v>
      </c>
      <c r="BM89">
        <v>89.7</v>
      </c>
      <c r="BN89">
        <v>68.900000000000006</v>
      </c>
      <c r="BO89">
        <v>68.2</v>
      </c>
      <c r="BP89">
        <v>83.6</v>
      </c>
      <c r="BQ89">
        <v>110.6</v>
      </c>
      <c r="BR89">
        <v>54.6</v>
      </c>
      <c r="BS89">
        <v>104</v>
      </c>
      <c r="BT89">
        <v>65.400000000000006</v>
      </c>
      <c r="BU89">
        <v>45.3</v>
      </c>
      <c r="BV89">
        <v>63</v>
      </c>
      <c r="BW89">
        <v>45.5</v>
      </c>
      <c r="BX89">
        <v>158.1</v>
      </c>
      <c r="BY89">
        <v>42.4</v>
      </c>
      <c r="BZ89">
        <v>48.5</v>
      </c>
      <c r="CA89">
        <v>56</v>
      </c>
      <c r="CB89">
        <v>76.2</v>
      </c>
      <c r="CC89">
        <v>93.6</v>
      </c>
      <c r="CD89">
        <v>62.7</v>
      </c>
      <c r="CE89">
        <v>87</v>
      </c>
      <c r="CF89">
        <v>58.3</v>
      </c>
      <c r="CG89">
        <v>64</v>
      </c>
      <c r="CH89">
        <v>56</v>
      </c>
      <c r="CI89">
        <v>60.6</v>
      </c>
      <c r="CJ89">
        <v>116.1</v>
      </c>
      <c r="CK89">
        <v>82.2</v>
      </c>
      <c r="CL89">
        <v>50.8</v>
      </c>
      <c r="CM89">
        <v>66.900000000000006</v>
      </c>
      <c r="CN89">
        <v>91.7</v>
      </c>
      <c r="CO89">
        <v>56.9</v>
      </c>
      <c r="CP89">
        <v>71.5</v>
      </c>
      <c r="CR89">
        <v>51.9</v>
      </c>
      <c r="CS89">
        <v>61.5</v>
      </c>
      <c r="CT89">
        <v>66.400000000000006</v>
      </c>
      <c r="CU89">
        <v>91.5</v>
      </c>
      <c r="CV89">
        <v>59.3</v>
      </c>
      <c r="CW89">
        <v>59.2</v>
      </c>
      <c r="CX89">
        <v>68.400000000000006</v>
      </c>
      <c r="CY89">
        <v>86.4</v>
      </c>
      <c r="CZ89">
        <v>51.5</v>
      </c>
      <c r="DA89">
        <v>67.400000000000006</v>
      </c>
      <c r="DB89">
        <v>83.5</v>
      </c>
      <c r="DC89">
        <v>131</v>
      </c>
      <c r="DD89">
        <v>80.400000000000006</v>
      </c>
      <c r="DE89">
        <v>100.7</v>
      </c>
      <c r="DF89">
        <v>95</v>
      </c>
      <c r="DG89">
        <v>103.2</v>
      </c>
      <c r="DH89">
        <v>66.900000000000006</v>
      </c>
      <c r="DI89">
        <v>86.1</v>
      </c>
      <c r="DJ89">
        <v>98.2</v>
      </c>
      <c r="DK89">
        <v>75.5</v>
      </c>
      <c r="DL89">
        <v>66.8</v>
      </c>
      <c r="DM89">
        <v>61.4</v>
      </c>
      <c r="DN89">
        <v>73.2</v>
      </c>
      <c r="DO89">
        <v>96.9</v>
      </c>
      <c r="DP89">
        <v>74</v>
      </c>
      <c r="DQ89">
        <v>64.099999999999994</v>
      </c>
      <c r="DR89">
        <v>71.599999999999994</v>
      </c>
      <c r="DS89">
        <v>70.7</v>
      </c>
      <c r="DT89">
        <v>55.8</v>
      </c>
      <c r="DU89">
        <v>65.400000000000006</v>
      </c>
      <c r="DV89">
        <v>67.5</v>
      </c>
      <c r="DX89" s="7">
        <f t="shared" si="10"/>
        <v>74.833064516129014</v>
      </c>
      <c r="DZ89" s="11">
        <f t="shared" ref="DZ89:DZ93" si="11">($DX$93/DX89)*100</f>
        <v>67.321888504520857</v>
      </c>
      <c r="EA89" s="14"/>
    </row>
    <row r="90" spans="1:131" x14ac:dyDescent="0.25">
      <c r="A90" t="s">
        <v>157</v>
      </c>
      <c r="B90">
        <v>64.099999999999994</v>
      </c>
      <c r="C90">
        <v>47.2</v>
      </c>
      <c r="D90">
        <v>65.3</v>
      </c>
      <c r="E90">
        <v>63.3</v>
      </c>
      <c r="F90">
        <v>57.2</v>
      </c>
      <c r="G90">
        <v>49.1</v>
      </c>
      <c r="H90">
        <v>70.2</v>
      </c>
      <c r="I90">
        <v>57.4</v>
      </c>
      <c r="J90">
        <v>60.3</v>
      </c>
      <c r="K90">
        <v>73.8</v>
      </c>
      <c r="L90">
        <v>55.9</v>
      </c>
      <c r="M90">
        <v>93.8</v>
      </c>
      <c r="N90">
        <v>67.3</v>
      </c>
      <c r="O90">
        <v>43.6</v>
      </c>
      <c r="P90">
        <v>64.3</v>
      </c>
      <c r="Q90">
        <v>55.9</v>
      </c>
      <c r="R90">
        <v>60.9</v>
      </c>
      <c r="S90">
        <v>48.3</v>
      </c>
      <c r="T90">
        <v>59.2</v>
      </c>
      <c r="U90">
        <v>84.8</v>
      </c>
      <c r="V90">
        <v>75.3</v>
      </c>
      <c r="W90">
        <v>53.2</v>
      </c>
      <c r="X90">
        <v>56.5</v>
      </c>
      <c r="Y90">
        <v>58.6</v>
      </c>
      <c r="Z90">
        <v>44</v>
      </c>
      <c r="AA90">
        <v>39.1</v>
      </c>
      <c r="AB90">
        <v>47.9</v>
      </c>
      <c r="AC90">
        <v>43.8</v>
      </c>
      <c r="AD90">
        <v>62.5</v>
      </c>
      <c r="AE90">
        <v>60.2</v>
      </c>
      <c r="AF90">
        <v>49.7</v>
      </c>
      <c r="AG90">
        <v>55.3</v>
      </c>
      <c r="AH90">
        <v>61.1</v>
      </c>
      <c r="AI90">
        <v>56</v>
      </c>
      <c r="AJ90">
        <v>54.8</v>
      </c>
      <c r="AK90">
        <v>83.9</v>
      </c>
      <c r="AL90">
        <v>52.6</v>
      </c>
      <c r="AM90">
        <v>40.4</v>
      </c>
      <c r="AN90">
        <v>51.8</v>
      </c>
      <c r="AO90">
        <v>60.8</v>
      </c>
      <c r="AP90">
        <v>70.5</v>
      </c>
      <c r="AQ90">
        <v>37.5</v>
      </c>
      <c r="AR90">
        <v>60.8</v>
      </c>
      <c r="AS90">
        <v>70.5</v>
      </c>
      <c r="AT90">
        <v>69.400000000000006</v>
      </c>
      <c r="AU90">
        <v>101.6</v>
      </c>
      <c r="AV90">
        <v>77.599999999999994</v>
      </c>
      <c r="AW90">
        <v>107.5</v>
      </c>
      <c r="AX90">
        <v>50.9</v>
      </c>
      <c r="AY90">
        <v>47.1</v>
      </c>
      <c r="AZ90">
        <v>57.7</v>
      </c>
      <c r="BA90">
        <v>59.9</v>
      </c>
      <c r="BB90">
        <v>69.400000000000006</v>
      </c>
      <c r="BC90">
        <v>54.9</v>
      </c>
      <c r="BD90">
        <v>45.7</v>
      </c>
      <c r="BE90">
        <v>130.4</v>
      </c>
      <c r="BF90">
        <v>39.299999999999997</v>
      </c>
      <c r="BG90">
        <v>62.3</v>
      </c>
      <c r="BH90">
        <v>105.9</v>
      </c>
      <c r="BI90">
        <v>62.9</v>
      </c>
      <c r="BJ90">
        <v>51.4</v>
      </c>
      <c r="BK90">
        <v>60.6</v>
      </c>
      <c r="BL90">
        <v>47.2</v>
      </c>
      <c r="BM90">
        <v>71.400000000000006</v>
      </c>
      <c r="BN90">
        <v>51.5</v>
      </c>
      <c r="BO90">
        <v>58.6</v>
      </c>
      <c r="BP90">
        <v>81.8</v>
      </c>
      <c r="BQ90">
        <v>83.5</v>
      </c>
      <c r="BR90">
        <v>41.2</v>
      </c>
      <c r="BS90">
        <v>87.8</v>
      </c>
      <c r="BT90">
        <v>45.8</v>
      </c>
      <c r="BU90">
        <v>38.799999999999997</v>
      </c>
      <c r="BV90">
        <v>49.7</v>
      </c>
      <c r="BW90">
        <v>42.2</v>
      </c>
      <c r="BX90">
        <v>139.9</v>
      </c>
      <c r="BY90">
        <v>40.299999999999997</v>
      </c>
      <c r="BZ90">
        <v>42.4</v>
      </c>
      <c r="CA90">
        <v>52.2</v>
      </c>
      <c r="CB90">
        <v>64.7</v>
      </c>
      <c r="CC90">
        <v>79.900000000000006</v>
      </c>
      <c r="CD90">
        <v>58.5</v>
      </c>
      <c r="CE90">
        <v>76.8</v>
      </c>
      <c r="CF90">
        <v>44.6</v>
      </c>
      <c r="CG90">
        <v>52.6</v>
      </c>
      <c r="CH90">
        <v>52.2</v>
      </c>
      <c r="CI90">
        <v>50.5</v>
      </c>
      <c r="CJ90">
        <v>96.2</v>
      </c>
      <c r="CK90">
        <v>81.599999999999994</v>
      </c>
      <c r="CL90">
        <v>50.8</v>
      </c>
      <c r="CM90">
        <v>62.1</v>
      </c>
      <c r="CN90">
        <v>86.5</v>
      </c>
      <c r="CO90">
        <v>54.5</v>
      </c>
      <c r="CP90">
        <v>69.2</v>
      </c>
      <c r="CR90">
        <v>53.3</v>
      </c>
      <c r="CS90">
        <v>57.8</v>
      </c>
      <c r="CT90">
        <v>60.9</v>
      </c>
      <c r="CU90">
        <v>88.2</v>
      </c>
      <c r="CV90">
        <v>56.3</v>
      </c>
      <c r="CW90">
        <v>56.7</v>
      </c>
      <c r="CX90">
        <v>67.5</v>
      </c>
      <c r="CY90">
        <v>71.400000000000006</v>
      </c>
      <c r="CZ90">
        <v>46.8</v>
      </c>
      <c r="DA90">
        <v>60.1</v>
      </c>
      <c r="DB90">
        <v>69.3</v>
      </c>
      <c r="DC90">
        <v>107.4</v>
      </c>
      <c r="DD90">
        <v>62.3</v>
      </c>
      <c r="DE90">
        <v>70.400000000000006</v>
      </c>
      <c r="DF90">
        <v>83</v>
      </c>
      <c r="DG90">
        <v>91.5</v>
      </c>
      <c r="DH90">
        <v>57.5</v>
      </c>
      <c r="DI90">
        <v>66.5</v>
      </c>
      <c r="DJ90">
        <v>85.7</v>
      </c>
      <c r="DK90">
        <v>63.6</v>
      </c>
      <c r="DL90">
        <v>57.2</v>
      </c>
      <c r="DM90">
        <v>56.1</v>
      </c>
      <c r="DN90">
        <v>54.1</v>
      </c>
      <c r="DO90">
        <v>85.9</v>
      </c>
      <c r="DP90">
        <v>56.5</v>
      </c>
      <c r="DQ90">
        <v>53.5</v>
      </c>
      <c r="DR90">
        <v>65</v>
      </c>
      <c r="DS90">
        <v>57.2</v>
      </c>
      <c r="DT90">
        <v>53.2</v>
      </c>
      <c r="DU90">
        <v>63.7</v>
      </c>
      <c r="DV90">
        <v>64.3</v>
      </c>
      <c r="DX90" s="7">
        <f t="shared" si="10"/>
        <v>63.234677419354838</v>
      </c>
      <c r="DZ90" s="11">
        <f t="shared" si="11"/>
        <v>79.669944268023656</v>
      </c>
      <c r="EA90" s="14"/>
    </row>
    <row r="91" spans="1:131" x14ac:dyDescent="0.25">
      <c r="A91" t="s">
        <v>158</v>
      </c>
      <c r="B91">
        <v>67.8</v>
      </c>
      <c r="C91">
        <v>48</v>
      </c>
      <c r="D91">
        <v>63.5</v>
      </c>
      <c r="E91">
        <v>62.1</v>
      </c>
      <c r="F91">
        <v>56.6</v>
      </c>
      <c r="G91">
        <v>49.5</v>
      </c>
      <c r="H91">
        <v>72.2</v>
      </c>
      <c r="I91">
        <v>57.6</v>
      </c>
      <c r="J91">
        <v>58.5</v>
      </c>
      <c r="K91">
        <v>72</v>
      </c>
      <c r="L91">
        <v>52</v>
      </c>
      <c r="M91">
        <v>84.6</v>
      </c>
      <c r="N91">
        <v>60.8</v>
      </c>
      <c r="O91">
        <v>48</v>
      </c>
      <c r="P91">
        <v>63.4</v>
      </c>
      <c r="Q91">
        <v>51.9</v>
      </c>
      <c r="R91">
        <v>59</v>
      </c>
      <c r="S91">
        <v>51.6</v>
      </c>
      <c r="T91">
        <v>60.6</v>
      </c>
      <c r="U91">
        <v>73</v>
      </c>
      <c r="V91">
        <v>77.900000000000006</v>
      </c>
      <c r="W91">
        <v>51.6</v>
      </c>
      <c r="X91">
        <v>50.1</v>
      </c>
      <c r="Y91">
        <v>47.8</v>
      </c>
      <c r="Z91">
        <v>42.2</v>
      </c>
      <c r="AA91">
        <v>40</v>
      </c>
      <c r="AB91">
        <v>45.6</v>
      </c>
      <c r="AC91">
        <v>44.2</v>
      </c>
      <c r="AD91">
        <v>59.9</v>
      </c>
      <c r="AE91">
        <v>55.6</v>
      </c>
      <c r="AF91">
        <v>51.1</v>
      </c>
      <c r="AG91">
        <v>50.6</v>
      </c>
      <c r="AH91">
        <v>55.1</v>
      </c>
      <c r="AI91">
        <v>47.5</v>
      </c>
      <c r="AJ91">
        <v>55.8</v>
      </c>
      <c r="AK91">
        <v>67.8</v>
      </c>
      <c r="AL91">
        <v>50.7</v>
      </c>
      <c r="AM91">
        <v>37.4</v>
      </c>
      <c r="AN91">
        <v>52</v>
      </c>
      <c r="AO91">
        <v>54.4</v>
      </c>
      <c r="AP91">
        <v>63.6</v>
      </c>
      <c r="AQ91">
        <v>34.700000000000003</v>
      </c>
      <c r="AR91">
        <v>54.4</v>
      </c>
      <c r="AS91">
        <v>63.6</v>
      </c>
      <c r="AT91">
        <v>50.3</v>
      </c>
      <c r="AU91">
        <v>96.8</v>
      </c>
      <c r="AV91">
        <v>58.7</v>
      </c>
      <c r="AW91">
        <v>103.7</v>
      </c>
      <c r="AX91">
        <v>52.6</v>
      </c>
      <c r="AY91">
        <v>48.1</v>
      </c>
      <c r="AZ91">
        <v>55.5</v>
      </c>
      <c r="BA91">
        <v>63</v>
      </c>
      <c r="BB91">
        <v>69.400000000000006</v>
      </c>
      <c r="BC91">
        <v>50.1</v>
      </c>
      <c r="BD91">
        <v>43.9</v>
      </c>
      <c r="BE91">
        <v>127.1</v>
      </c>
      <c r="BF91">
        <v>44</v>
      </c>
      <c r="BG91">
        <v>62.3</v>
      </c>
      <c r="BH91">
        <v>96.2</v>
      </c>
      <c r="BI91">
        <v>58.7</v>
      </c>
      <c r="BJ91">
        <v>42.9</v>
      </c>
      <c r="BK91">
        <v>60.6</v>
      </c>
      <c r="BL91">
        <v>45.9</v>
      </c>
      <c r="BM91">
        <v>66.400000000000006</v>
      </c>
      <c r="BN91">
        <v>50.2</v>
      </c>
      <c r="BO91">
        <v>56.2</v>
      </c>
      <c r="BP91">
        <v>80.8</v>
      </c>
      <c r="BQ91">
        <v>80.599999999999994</v>
      </c>
      <c r="BR91">
        <v>40.1</v>
      </c>
      <c r="BS91">
        <v>75.599999999999994</v>
      </c>
      <c r="BT91">
        <v>34</v>
      </c>
      <c r="BU91">
        <v>38.799999999999997</v>
      </c>
      <c r="BV91">
        <v>47.8</v>
      </c>
      <c r="BW91">
        <v>41.6</v>
      </c>
      <c r="BX91">
        <v>134.6</v>
      </c>
      <c r="BY91">
        <v>40.6</v>
      </c>
      <c r="BZ91">
        <v>44.3</v>
      </c>
      <c r="CA91">
        <v>50.4</v>
      </c>
      <c r="CB91">
        <v>62.9</v>
      </c>
      <c r="CC91">
        <v>76.599999999999994</v>
      </c>
      <c r="CD91">
        <v>58</v>
      </c>
      <c r="CE91">
        <v>77.400000000000006</v>
      </c>
      <c r="CF91">
        <v>46.7</v>
      </c>
      <c r="CG91">
        <v>52.8</v>
      </c>
      <c r="CH91">
        <v>55</v>
      </c>
      <c r="CI91">
        <v>54.4</v>
      </c>
      <c r="CJ91">
        <v>80.8</v>
      </c>
      <c r="CK91">
        <v>78.400000000000006</v>
      </c>
      <c r="CL91">
        <v>48.8</v>
      </c>
      <c r="CM91">
        <v>71.5</v>
      </c>
      <c r="CN91">
        <v>80.099999999999994</v>
      </c>
      <c r="CO91">
        <v>49.4</v>
      </c>
      <c r="CP91">
        <v>66.8</v>
      </c>
      <c r="CR91">
        <v>49.7</v>
      </c>
      <c r="CS91">
        <v>56.7</v>
      </c>
      <c r="CT91">
        <v>61.6</v>
      </c>
      <c r="CU91">
        <v>82.1</v>
      </c>
      <c r="CV91">
        <v>55.9</v>
      </c>
      <c r="CW91">
        <v>49.6</v>
      </c>
      <c r="CX91">
        <v>65.599999999999994</v>
      </c>
      <c r="CY91">
        <v>64</v>
      </c>
      <c r="CZ91">
        <v>43.9</v>
      </c>
      <c r="DA91">
        <v>52.2</v>
      </c>
      <c r="DB91">
        <v>61.2</v>
      </c>
      <c r="DC91">
        <v>103.2</v>
      </c>
      <c r="DD91">
        <v>51.2</v>
      </c>
      <c r="DE91">
        <v>64.2</v>
      </c>
      <c r="DF91">
        <v>73.7</v>
      </c>
      <c r="DG91">
        <v>87.2</v>
      </c>
      <c r="DH91">
        <v>53.7</v>
      </c>
      <c r="DI91">
        <v>64</v>
      </c>
      <c r="DJ91">
        <v>79.5</v>
      </c>
      <c r="DK91">
        <v>55.5</v>
      </c>
      <c r="DL91">
        <v>58.8</v>
      </c>
      <c r="DM91">
        <v>53.5</v>
      </c>
      <c r="DN91">
        <v>48.5</v>
      </c>
      <c r="DO91">
        <v>80</v>
      </c>
      <c r="DP91">
        <v>53.3</v>
      </c>
      <c r="DQ91">
        <v>50.4</v>
      </c>
      <c r="DR91">
        <v>63.8</v>
      </c>
      <c r="DS91">
        <v>61.9</v>
      </c>
      <c r="DT91">
        <v>54.8</v>
      </c>
      <c r="DU91">
        <v>60.6</v>
      </c>
      <c r="DV91">
        <v>64.599999999999994</v>
      </c>
      <c r="DX91" s="7">
        <f t="shared" si="10"/>
        <v>60.182258064516127</v>
      </c>
      <c r="DZ91" s="11">
        <f t="shared" si="11"/>
        <v>83.710771044944153</v>
      </c>
      <c r="EA91" s="14"/>
    </row>
    <row r="92" spans="1:131" x14ac:dyDescent="0.25">
      <c r="A92" t="s">
        <v>159</v>
      </c>
      <c r="B92">
        <v>66.400000000000006</v>
      </c>
      <c r="C92">
        <v>48.3</v>
      </c>
      <c r="D92">
        <v>65</v>
      </c>
      <c r="E92">
        <v>66.7</v>
      </c>
      <c r="F92">
        <v>56.8</v>
      </c>
      <c r="G92">
        <v>47.4</v>
      </c>
      <c r="H92">
        <v>72.5</v>
      </c>
      <c r="I92">
        <v>59.8</v>
      </c>
      <c r="J92">
        <v>57</v>
      </c>
      <c r="K92">
        <v>71.599999999999994</v>
      </c>
      <c r="L92">
        <v>52.9</v>
      </c>
      <c r="M92">
        <v>83.6</v>
      </c>
      <c r="N92">
        <v>63.1</v>
      </c>
      <c r="O92">
        <v>49.6</v>
      </c>
      <c r="P92">
        <v>64.099999999999994</v>
      </c>
      <c r="Q92">
        <v>51.9</v>
      </c>
      <c r="R92">
        <v>61.2</v>
      </c>
      <c r="S92">
        <v>50.5</v>
      </c>
      <c r="T92">
        <v>58.1</v>
      </c>
      <c r="U92">
        <v>75.3</v>
      </c>
      <c r="V92">
        <v>77.900000000000006</v>
      </c>
      <c r="W92">
        <v>50.2</v>
      </c>
      <c r="X92">
        <v>49.8</v>
      </c>
      <c r="Y92">
        <v>44.5</v>
      </c>
      <c r="Z92">
        <v>41.9</v>
      </c>
      <c r="AA92">
        <v>42.2</v>
      </c>
      <c r="AB92">
        <v>46.2</v>
      </c>
      <c r="AC92">
        <v>45.5</v>
      </c>
      <c r="AD92">
        <v>61.2</v>
      </c>
      <c r="AE92">
        <v>54.4</v>
      </c>
      <c r="AF92">
        <v>52.3</v>
      </c>
      <c r="AG92">
        <v>55.1</v>
      </c>
      <c r="AH92">
        <v>50.8</v>
      </c>
      <c r="AI92">
        <v>44.8</v>
      </c>
      <c r="AJ92">
        <v>55</v>
      </c>
      <c r="AK92">
        <v>66</v>
      </c>
      <c r="AL92">
        <v>50.5</v>
      </c>
      <c r="AM92">
        <v>37.4</v>
      </c>
      <c r="AN92">
        <v>50.2</v>
      </c>
      <c r="AO92">
        <v>60.9</v>
      </c>
      <c r="AP92">
        <v>71.099999999999994</v>
      </c>
      <c r="AQ92">
        <v>33.5</v>
      </c>
      <c r="AR92">
        <v>60.9</v>
      </c>
      <c r="AS92">
        <v>71.099999999999994</v>
      </c>
      <c r="AT92">
        <v>50.6</v>
      </c>
      <c r="AU92">
        <v>96.9</v>
      </c>
      <c r="AV92">
        <v>62.5</v>
      </c>
      <c r="AW92">
        <v>101.9</v>
      </c>
      <c r="AX92">
        <v>53.7</v>
      </c>
      <c r="AY92">
        <v>49.1</v>
      </c>
      <c r="AZ92">
        <v>58</v>
      </c>
      <c r="BA92">
        <v>63.4</v>
      </c>
      <c r="BB92">
        <v>69.8</v>
      </c>
      <c r="BC92">
        <v>50.6</v>
      </c>
      <c r="BD92">
        <v>46.7</v>
      </c>
      <c r="BE92">
        <v>127.5</v>
      </c>
      <c r="BF92">
        <v>40.299999999999997</v>
      </c>
      <c r="BG92">
        <v>62.3</v>
      </c>
      <c r="BH92">
        <v>99.4</v>
      </c>
      <c r="BI92">
        <v>62.9</v>
      </c>
      <c r="BJ92">
        <v>45.8</v>
      </c>
      <c r="BK92">
        <v>60.8</v>
      </c>
      <c r="BL92">
        <v>47.1</v>
      </c>
      <c r="BM92">
        <v>62.7</v>
      </c>
      <c r="BN92">
        <v>50.2</v>
      </c>
      <c r="BO92">
        <v>57.8</v>
      </c>
      <c r="BP92">
        <v>79.599999999999994</v>
      </c>
      <c r="BQ92">
        <v>79.7</v>
      </c>
      <c r="BR92">
        <v>36.6</v>
      </c>
      <c r="BS92">
        <v>75.400000000000006</v>
      </c>
      <c r="BT92">
        <v>34.4</v>
      </c>
      <c r="BU92">
        <v>38.799999999999997</v>
      </c>
      <c r="BV92">
        <v>47.3</v>
      </c>
      <c r="BW92">
        <v>40.700000000000003</v>
      </c>
      <c r="BX92">
        <v>134.69999999999999</v>
      </c>
      <c r="BY92">
        <v>39.299999999999997</v>
      </c>
      <c r="BZ92">
        <v>45.3</v>
      </c>
      <c r="CA92">
        <v>50</v>
      </c>
      <c r="CB92">
        <v>63.2</v>
      </c>
      <c r="CC92">
        <v>79.3</v>
      </c>
      <c r="CD92">
        <v>58</v>
      </c>
      <c r="CE92">
        <v>78.8</v>
      </c>
      <c r="CF92">
        <v>46.3</v>
      </c>
      <c r="CG92">
        <v>53</v>
      </c>
      <c r="CH92">
        <v>51.8</v>
      </c>
      <c r="CI92">
        <v>50</v>
      </c>
      <c r="CJ92">
        <v>80.400000000000006</v>
      </c>
      <c r="CK92">
        <v>77.599999999999994</v>
      </c>
      <c r="CL92">
        <v>48.8</v>
      </c>
      <c r="CM92">
        <v>67.900000000000006</v>
      </c>
      <c r="CN92">
        <v>79.2</v>
      </c>
      <c r="CO92">
        <v>47.6</v>
      </c>
      <c r="CP92">
        <v>69.2</v>
      </c>
      <c r="CR92">
        <v>50.7</v>
      </c>
      <c r="CS92">
        <v>55.5</v>
      </c>
      <c r="CT92">
        <v>62.7</v>
      </c>
      <c r="CU92">
        <v>81.2</v>
      </c>
      <c r="CV92">
        <v>55.9</v>
      </c>
      <c r="CW92">
        <v>49.6</v>
      </c>
      <c r="CX92">
        <v>66.099999999999994</v>
      </c>
      <c r="CY92">
        <v>63.9</v>
      </c>
      <c r="CZ92">
        <v>46.1</v>
      </c>
      <c r="DA92">
        <v>51.8</v>
      </c>
      <c r="DB92">
        <v>65</v>
      </c>
      <c r="DC92">
        <v>103.9</v>
      </c>
      <c r="DD92">
        <v>53.1</v>
      </c>
      <c r="DE92">
        <v>63.5</v>
      </c>
      <c r="DF92">
        <v>75.3</v>
      </c>
      <c r="DG92">
        <v>84.8</v>
      </c>
      <c r="DH92">
        <v>53.7</v>
      </c>
      <c r="DI92">
        <v>63.9</v>
      </c>
      <c r="DJ92">
        <v>79.5</v>
      </c>
      <c r="DK92">
        <v>55.5</v>
      </c>
      <c r="DL92">
        <v>60.1</v>
      </c>
      <c r="DM92">
        <v>53.3</v>
      </c>
      <c r="DN92">
        <v>49.9</v>
      </c>
      <c r="DO92">
        <v>80.2</v>
      </c>
      <c r="DP92">
        <v>54.4</v>
      </c>
      <c r="DQ92">
        <v>52.1</v>
      </c>
      <c r="DR92">
        <v>63.8</v>
      </c>
      <c r="DS92">
        <v>61.9</v>
      </c>
      <c r="DT92">
        <v>56.6</v>
      </c>
      <c r="DU92">
        <v>60.6</v>
      </c>
      <c r="DV92">
        <v>62.6</v>
      </c>
      <c r="DX92" s="7">
        <f t="shared" si="10"/>
        <v>60.526612903225818</v>
      </c>
      <c r="DZ92" s="11">
        <f t="shared" si="11"/>
        <v>83.234514276577897</v>
      </c>
      <c r="EA92" s="14"/>
    </row>
    <row r="93" spans="1:131" x14ac:dyDescent="0.25">
      <c r="A93" t="s">
        <v>160</v>
      </c>
      <c r="B93">
        <v>41.8</v>
      </c>
      <c r="C93">
        <v>29.9</v>
      </c>
      <c r="D93">
        <v>38.700000000000003</v>
      </c>
      <c r="E93">
        <v>43</v>
      </c>
      <c r="F93">
        <v>40</v>
      </c>
      <c r="G93">
        <v>38.4</v>
      </c>
      <c r="H93">
        <v>51.5</v>
      </c>
      <c r="I93">
        <v>43.4</v>
      </c>
      <c r="J93">
        <v>42.6</v>
      </c>
      <c r="K93">
        <v>53.2</v>
      </c>
      <c r="L93">
        <v>49.3</v>
      </c>
      <c r="M93">
        <v>60.8</v>
      </c>
      <c r="N93">
        <v>45</v>
      </c>
      <c r="O93">
        <v>32.1</v>
      </c>
      <c r="P93">
        <v>52.2</v>
      </c>
      <c r="Q93">
        <v>39.6</v>
      </c>
      <c r="R93">
        <v>45.9</v>
      </c>
      <c r="S93">
        <v>37.1</v>
      </c>
      <c r="T93">
        <v>53</v>
      </c>
      <c r="U93">
        <v>64.8</v>
      </c>
      <c r="V93">
        <v>62.2</v>
      </c>
      <c r="W93">
        <v>38.700000000000003</v>
      </c>
      <c r="X93">
        <v>43.9</v>
      </c>
      <c r="Y93">
        <v>39.6</v>
      </c>
      <c r="Z93">
        <v>31.9</v>
      </c>
      <c r="AA93">
        <v>30.7</v>
      </c>
      <c r="AB93">
        <v>33.1</v>
      </c>
      <c r="AC93">
        <v>41.9</v>
      </c>
      <c r="AD93">
        <v>57.7</v>
      </c>
      <c r="AE93">
        <v>50.9</v>
      </c>
      <c r="AF93">
        <v>41.1</v>
      </c>
      <c r="AG93">
        <v>43.4</v>
      </c>
      <c r="AH93">
        <v>50.8</v>
      </c>
      <c r="AI93">
        <v>37.299999999999997</v>
      </c>
      <c r="AJ93">
        <v>51.1</v>
      </c>
      <c r="AK93">
        <v>53.7</v>
      </c>
      <c r="AL93">
        <v>41.1</v>
      </c>
      <c r="AM93">
        <v>32.200000000000003</v>
      </c>
      <c r="AN93">
        <v>45.5</v>
      </c>
      <c r="AO93">
        <v>52.9</v>
      </c>
      <c r="AP93">
        <v>59.4</v>
      </c>
      <c r="AQ93">
        <v>31.9</v>
      </c>
      <c r="AR93">
        <v>52.9</v>
      </c>
      <c r="AS93">
        <v>59.4</v>
      </c>
      <c r="AT93">
        <v>40.799999999999997</v>
      </c>
      <c r="AU93">
        <v>80.3</v>
      </c>
      <c r="AV93">
        <v>45.3</v>
      </c>
      <c r="AW93">
        <v>76.099999999999994</v>
      </c>
      <c r="AX93">
        <v>50.9</v>
      </c>
      <c r="AY93">
        <v>43.7</v>
      </c>
      <c r="AZ93">
        <v>54.3</v>
      </c>
      <c r="BA93">
        <v>55.1</v>
      </c>
      <c r="BB93">
        <v>69.400000000000006</v>
      </c>
      <c r="BC93">
        <v>50</v>
      </c>
      <c r="BD93">
        <v>38.299999999999997</v>
      </c>
      <c r="BE93">
        <v>115.3</v>
      </c>
      <c r="BF93">
        <v>39.1</v>
      </c>
      <c r="BG93">
        <v>62.3</v>
      </c>
      <c r="BH93">
        <v>93.6</v>
      </c>
      <c r="BI93">
        <v>57.4</v>
      </c>
      <c r="BJ93">
        <v>35.5</v>
      </c>
      <c r="BK93">
        <v>60.6</v>
      </c>
      <c r="BL93">
        <v>37.9</v>
      </c>
      <c r="BM93">
        <v>51.8</v>
      </c>
      <c r="BN93">
        <v>49.8</v>
      </c>
      <c r="BO93">
        <v>52.3</v>
      </c>
      <c r="BP93">
        <v>62.8</v>
      </c>
      <c r="BQ93">
        <v>68.900000000000006</v>
      </c>
      <c r="BR93">
        <v>35.4</v>
      </c>
      <c r="BS93">
        <v>68.900000000000006</v>
      </c>
      <c r="BT93">
        <v>32.200000000000003</v>
      </c>
      <c r="BU93">
        <v>38.799999999999997</v>
      </c>
      <c r="BV93">
        <v>41.4</v>
      </c>
      <c r="BW93">
        <v>30.5</v>
      </c>
      <c r="BX93">
        <v>129</v>
      </c>
      <c r="BY93">
        <v>29.1</v>
      </c>
      <c r="BZ93">
        <v>33.700000000000003</v>
      </c>
      <c r="CA93">
        <v>38.6</v>
      </c>
      <c r="CB93">
        <v>57.6</v>
      </c>
      <c r="CC93">
        <v>67.3</v>
      </c>
      <c r="CD93">
        <v>58</v>
      </c>
      <c r="CE93">
        <v>71.099999999999994</v>
      </c>
      <c r="CF93">
        <v>40.9</v>
      </c>
      <c r="CG93">
        <v>49.9</v>
      </c>
      <c r="CH93">
        <v>35.299999999999997</v>
      </c>
      <c r="CI93">
        <v>34.4</v>
      </c>
      <c r="CJ93">
        <v>71.8</v>
      </c>
      <c r="CK93">
        <v>53.9</v>
      </c>
      <c r="CL93">
        <v>42.5</v>
      </c>
      <c r="CM93">
        <v>39.6</v>
      </c>
      <c r="CN93">
        <v>75.3</v>
      </c>
      <c r="CO93">
        <v>47.2</v>
      </c>
      <c r="CP93">
        <v>64.599999999999994</v>
      </c>
      <c r="CR93">
        <v>34.799999999999997</v>
      </c>
      <c r="CS93">
        <v>39.5</v>
      </c>
      <c r="CT93">
        <v>47.1</v>
      </c>
      <c r="CU93">
        <v>70.2</v>
      </c>
      <c r="CV93">
        <v>39</v>
      </c>
      <c r="CW93">
        <v>42.5</v>
      </c>
      <c r="CX93">
        <v>54.1</v>
      </c>
      <c r="CY93">
        <v>43.5</v>
      </c>
      <c r="CZ93">
        <v>36.200000000000003</v>
      </c>
      <c r="DA93">
        <v>51.1</v>
      </c>
      <c r="DB93">
        <v>45.4</v>
      </c>
      <c r="DC93">
        <v>91.3</v>
      </c>
      <c r="DD93">
        <v>39.6</v>
      </c>
      <c r="DE93">
        <v>54.4</v>
      </c>
      <c r="DF93">
        <v>55</v>
      </c>
      <c r="DG93">
        <v>64.400000000000006</v>
      </c>
      <c r="DH93">
        <v>53.7</v>
      </c>
      <c r="DI93">
        <v>52.3</v>
      </c>
      <c r="DJ93">
        <v>69.5</v>
      </c>
      <c r="DK93">
        <v>55.5</v>
      </c>
      <c r="DL93">
        <v>49.7</v>
      </c>
      <c r="DM93">
        <v>50.7</v>
      </c>
      <c r="DN93">
        <v>44.2</v>
      </c>
      <c r="DO93">
        <v>71.8</v>
      </c>
      <c r="DP93">
        <v>40.9</v>
      </c>
      <c r="DQ93">
        <v>34.5</v>
      </c>
      <c r="DR93">
        <v>61.4</v>
      </c>
      <c r="DS93">
        <v>54.8</v>
      </c>
      <c r="DT93">
        <v>36</v>
      </c>
      <c r="DU93">
        <v>48.5</v>
      </c>
      <c r="DV93">
        <v>51.3</v>
      </c>
      <c r="DX93" s="7">
        <f t="shared" si="10"/>
        <v>50.379032258064534</v>
      </c>
      <c r="DZ93" s="11">
        <f t="shared" si="11"/>
        <v>100</v>
      </c>
      <c r="EA93" s="14"/>
    </row>
    <row r="94" spans="1:131" s="4" customFormat="1" x14ac:dyDescent="0.25">
      <c r="DX94" s="9"/>
      <c r="DZ94" s="12"/>
      <c r="EA94" s="15"/>
    </row>
    <row r="95" spans="1:131" x14ac:dyDescent="0.25">
      <c r="DX95" s="7"/>
      <c r="DZ95" s="11"/>
      <c r="EA95" s="14"/>
    </row>
    <row r="96" spans="1:131" x14ac:dyDescent="0.25">
      <c r="DX96" s="7"/>
      <c r="DZ96" s="11"/>
      <c r="EA96" s="14"/>
    </row>
    <row r="97" spans="1:131" x14ac:dyDescent="0.25">
      <c r="A97" s="1" t="s">
        <v>179</v>
      </c>
      <c r="DX97" s="7"/>
      <c r="DZ97" s="11"/>
      <c r="EA97" s="14"/>
    </row>
    <row r="98" spans="1:131" x14ac:dyDescent="0.25">
      <c r="DX98" s="7"/>
      <c r="DZ98" s="11"/>
      <c r="EA98" s="14"/>
    </row>
    <row r="99" spans="1:131" s="5" customFormat="1" x14ac:dyDescent="0.25">
      <c r="A99" s="5" t="s">
        <v>155</v>
      </c>
      <c r="B99">
        <v>157.9</v>
      </c>
      <c r="C99">
        <v>145.5</v>
      </c>
      <c r="D99">
        <v>140</v>
      </c>
      <c r="E99">
        <v>299.2</v>
      </c>
      <c r="F99">
        <v>228.2</v>
      </c>
      <c r="G99">
        <v>239.3</v>
      </c>
      <c r="H99">
        <v>98.1</v>
      </c>
      <c r="I99">
        <v>100.6</v>
      </c>
      <c r="J99">
        <v>112.9</v>
      </c>
      <c r="K99">
        <v>241.2</v>
      </c>
      <c r="L99">
        <v>211</v>
      </c>
      <c r="M99">
        <v>253</v>
      </c>
      <c r="N99">
        <v>317</v>
      </c>
      <c r="O99">
        <v>219.9</v>
      </c>
      <c r="P99">
        <v>298.2</v>
      </c>
      <c r="Q99">
        <v>53.1</v>
      </c>
      <c r="R99">
        <v>129.9</v>
      </c>
      <c r="S99">
        <v>114.1</v>
      </c>
      <c r="T99">
        <v>191.1</v>
      </c>
      <c r="U99">
        <v>323.89999999999998</v>
      </c>
      <c r="V99">
        <v>195.8</v>
      </c>
      <c r="W99">
        <v>273.60000000000002</v>
      </c>
      <c r="X99">
        <v>385.5</v>
      </c>
      <c r="Y99">
        <v>285.89999999999998</v>
      </c>
      <c r="Z99">
        <v>58.2</v>
      </c>
      <c r="AA99">
        <v>88.2</v>
      </c>
      <c r="AB99">
        <v>113.8</v>
      </c>
      <c r="AC99">
        <v>179.1</v>
      </c>
      <c r="AD99">
        <v>234.8</v>
      </c>
      <c r="AE99">
        <v>210.8</v>
      </c>
      <c r="AF99">
        <v>153.69999999999999</v>
      </c>
      <c r="AG99">
        <v>284.3</v>
      </c>
      <c r="AH99">
        <v>375.3</v>
      </c>
      <c r="AI99">
        <v>472</v>
      </c>
      <c r="AJ99">
        <v>323.60000000000002</v>
      </c>
      <c r="AK99">
        <v>695.9</v>
      </c>
      <c r="AL99">
        <v>226.2</v>
      </c>
      <c r="AM99">
        <v>110.1</v>
      </c>
      <c r="AN99">
        <v>267.5</v>
      </c>
      <c r="AO99">
        <v>406.2</v>
      </c>
      <c r="AP99">
        <v>553.79999999999995</v>
      </c>
      <c r="AQ99">
        <v>170.5</v>
      </c>
      <c r="AR99">
        <v>406.2</v>
      </c>
      <c r="AS99">
        <v>553.79999999999995</v>
      </c>
      <c r="AT99">
        <v>357.6</v>
      </c>
      <c r="AU99">
        <v>752</v>
      </c>
      <c r="AV99">
        <v>602.79999999999995</v>
      </c>
      <c r="AW99">
        <v>713.4</v>
      </c>
      <c r="AX99">
        <v>190.3</v>
      </c>
      <c r="AY99">
        <v>197</v>
      </c>
      <c r="AZ99">
        <v>185.6</v>
      </c>
      <c r="BA99">
        <v>196.7</v>
      </c>
      <c r="BB99">
        <v>388.9</v>
      </c>
      <c r="BC99">
        <v>369.4</v>
      </c>
      <c r="BD99">
        <v>264.89999999999998</v>
      </c>
      <c r="BE99">
        <v>889.9</v>
      </c>
      <c r="BF99">
        <v>260.10000000000002</v>
      </c>
      <c r="BG99">
        <v>287.10000000000002</v>
      </c>
      <c r="BH99">
        <v>509</v>
      </c>
      <c r="BI99">
        <v>274.8</v>
      </c>
      <c r="BJ99">
        <v>128.19999999999999</v>
      </c>
      <c r="BK99">
        <v>224.7</v>
      </c>
      <c r="BL99">
        <v>203.8</v>
      </c>
      <c r="BM99">
        <v>299.89999999999998</v>
      </c>
      <c r="BN99">
        <v>219.9</v>
      </c>
      <c r="BO99">
        <v>161</v>
      </c>
      <c r="BP99">
        <v>232.9</v>
      </c>
      <c r="BQ99">
        <v>474</v>
      </c>
      <c r="BR99">
        <v>232.5</v>
      </c>
      <c r="BS99">
        <v>628.5</v>
      </c>
      <c r="BT99">
        <v>390</v>
      </c>
      <c r="BU99">
        <v>256.39999999999998</v>
      </c>
      <c r="BV99">
        <v>255.2</v>
      </c>
      <c r="BW99">
        <v>139.5</v>
      </c>
      <c r="BX99">
        <v>645.29999999999995</v>
      </c>
      <c r="BY99">
        <v>200.4</v>
      </c>
      <c r="BZ99">
        <v>254.6</v>
      </c>
      <c r="CA99">
        <v>253.9</v>
      </c>
      <c r="CB99">
        <v>29.6</v>
      </c>
      <c r="CC99">
        <v>18.3</v>
      </c>
      <c r="CD99">
        <v>20.7</v>
      </c>
      <c r="CE99">
        <v>0</v>
      </c>
      <c r="CF99">
        <v>0</v>
      </c>
      <c r="CG99">
        <v>0</v>
      </c>
      <c r="CH99">
        <v>246.9</v>
      </c>
      <c r="CI99">
        <v>275.2</v>
      </c>
      <c r="CJ99">
        <v>584.4</v>
      </c>
      <c r="CK99">
        <v>312.60000000000002</v>
      </c>
      <c r="CL99">
        <v>155.1</v>
      </c>
      <c r="CM99">
        <v>258.5</v>
      </c>
      <c r="CN99">
        <v>31.7</v>
      </c>
      <c r="CO99">
        <v>22.9</v>
      </c>
      <c r="CP99">
        <v>13.9</v>
      </c>
      <c r="CR99" s="5">
        <v>100.1</v>
      </c>
      <c r="CS99" s="5">
        <v>243.4</v>
      </c>
      <c r="CT99" s="5">
        <v>36.200000000000003</v>
      </c>
      <c r="CU99" s="5">
        <v>218.2</v>
      </c>
      <c r="CV99" s="5">
        <v>153.5</v>
      </c>
      <c r="CW99" s="5">
        <v>43.4</v>
      </c>
      <c r="CX99" s="5">
        <v>113.7</v>
      </c>
      <c r="CY99" s="5">
        <v>383.8</v>
      </c>
      <c r="CZ99" s="5">
        <v>26.1</v>
      </c>
      <c r="DA99" s="5">
        <v>104</v>
      </c>
      <c r="DB99" s="5">
        <v>412.7</v>
      </c>
      <c r="DC99" s="5">
        <v>820.3</v>
      </c>
      <c r="DD99" s="5">
        <v>261.2</v>
      </c>
      <c r="DE99" s="5">
        <v>523.1</v>
      </c>
      <c r="DF99" s="5">
        <v>432.3</v>
      </c>
      <c r="DG99" s="5">
        <v>616.9</v>
      </c>
      <c r="DH99" s="5">
        <v>262.7</v>
      </c>
      <c r="DI99" s="5">
        <v>348.6</v>
      </c>
      <c r="DJ99" s="5">
        <v>629.1</v>
      </c>
      <c r="DK99" s="5">
        <v>310.39999999999998</v>
      </c>
      <c r="DL99" s="5">
        <v>148</v>
      </c>
      <c r="DM99" s="5">
        <v>157.80000000000001</v>
      </c>
      <c r="DN99" s="5">
        <v>306.89999999999998</v>
      </c>
      <c r="DO99" s="5">
        <v>584</v>
      </c>
      <c r="DP99" s="5">
        <v>320.89999999999998</v>
      </c>
      <c r="DQ99" s="5">
        <v>336.1</v>
      </c>
      <c r="DR99" s="5">
        <v>2.4</v>
      </c>
      <c r="DS99" s="5">
        <v>0</v>
      </c>
      <c r="DT99" s="5">
        <v>283.5</v>
      </c>
      <c r="DU99" s="5">
        <v>295.39999999999998</v>
      </c>
      <c r="DV99" s="5">
        <v>0</v>
      </c>
      <c r="DX99" s="7">
        <f t="shared" si="10"/>
        <v>265.9967741935485</v>
      </c>
      <c r="DZ99" s="16">
        <f>($DX$104/DX99)*100</f>
        <v>32.704131750324372</v>
      </c>
      <c r="EA99" s="18">
        <f>0.75*DZ99+0.25*DZ109</f>
        <v>36.59264284883109</v>
      </c>
    </row>
    <row r="100" spans="1:131" x14ac:dyDescent="0.25">
      <c r="A100" t="s">
        <v>156</v>
      </c>
      <c r="B100">
        <v>76.099999999999994</v>
      </c>
      <c r="C100">
        <v>101</v>
      </c>
      <c r="D100">
        <v>102.5</v>
      </c>
      <c r="E100">
        <v>210.2</v>
      </c>
      <c r="F100">
        <v>132</v>
      </c>
      <c r="G100">
        <v>195.9</v>
      </c>
      <c r="H100">
        <v>34.700000000000003</v>
      </c>
      <c r="I100">
        <v>40.1</v>
      </c>
      <c r="J100">
        <v>51.6</v>
      </c>
      <c r="K100">
        <v>150.30000000000001</v>
      </c>
      <c r="L100">
        <v>146.1</v>
      </c>
      <c r="M100">
        <v>134.19999999999999</v>
      </c>
      <c r="N100">
        <v>222.4</v>
      </c>
      <c r="O100">
        <v>113.8</v>
      </c>
      <c r="P100">
        <v>177.3</v>
      </c>
      <c r="Q100">
        <v>31.1</v>
      </c>
      <c r="R100">
        <v>56.9</v>
      </c>
      <c r="S100">
        <v>51.7</v>
      </c>
      <c r="T100">
        <v>118.6</v>
      </c>
      <c r="U100">
        <v>285.2</v>
      </c>
      <c r="V100">
        <v>130.80000000000001</v>
      </c>
      <c r="W100">
        <v>177.4</v>
      </c>
      <c r="X100">
        <v>313</v>
      </c>
      <c r="Y100">
        <v>212.4</v>
      </c>
      <c r="Z100">
        <v>9.4</v>
      </c>
      <c r="AA100">
        <v>10</v>
      </c>
      <c r="AB100">
        <v>18</v>
      </c>
      <c r="AC100">
        <v>138.4</v>
      </c>
      <c r="AD100">
        <v>177.8</v>
      </c>
      <c r="AE100">
        <v>167.5</v>
      </c>
      <c r="AF100">
        <v>108.4</v>
      </c>
      <c r="AG100">
        <v>235.1</v>
      </c>
      <c r="AH100">
        <v>311.10000000000002</v>
      </c>
      <c r="AI100">
        <v>402.6</v>
      </c>
      <c r="AJ100">
        <v>266.5</v>
      </c>
      <c r="AK100">
        <v>646.6</v>
      </c>
      <c r="AL100">
        <v>185.7</v>
      </c>
      <c r="AM100">
        <v>135.9</v>
      </c>
      <c r="AN100">
        <v>244.8</v>
      </c>
      <c r="AO100">
        <v>356</v>
      </c>
      <c r="AP100">
        <v>501</v>
      </c>
      <c r="AQ100">
        <v>161.9</v>
      </c>
      <c r="AR100">
        <v>356</v>
      </c>
      <c r="AS100">
        <v>501</v>
      </c>
      <c r="AT100">
        <v>338.8</v>
      </c>
      <c r="AU100">
        <v>645.9</v>
      </c>
      <c r="AV100">
        <v>503.8</v>
      </c>
      <c r="AW100">
        <v>586.29999999999995</v>
      </c>
      <c r="AX100">
        <v>134.6</v>
      </c>
      <c r="AY100">
        <v>117.6</v>
      </c>
      <c r="AZ100">
        <v>114.7</v>
      </c>
      <c r="BA100">
        <v>140.4</v>
      </c>
      <c r="BB100">
        <v>308.3</v>
      </c>
      <c r="BC100">
        <v>259</v>
      </c>
      <c r="BD100">
        <v>217.3</v>
      </c>
      <c r="BE100">
        <v>795.8</v>
      </c>
      <c r="BF100">
        <v>211.9</v>
      </c>
      <c r="BG100">
        <v>232</v>
      </c>
      <c r="BH100">
        <v>433.6</v>
      </c>
      <c r="BI100">
        <v>196.9</v>
      </c>
      <c r="BJ100">
        <v>77.400000000000006</v>
      </c>
      <c r="BK100">
        <v>145</v>
      </c>
      <c r="BL100">
        <v>160</v>
      </c>
      <c r="BM100">
        <v>272.39999999999998</v>
      </c>
      <c r="BN100">
        <v>200.9</v>
      </c>
      <c r="BO100">
        <v>156.30000000000001</v>
      </c>
      <c r="BP100">
        <v>160.19999999999999</v>
      </c>
      <c r="BQ100">
        <v>357.1</v>
      </c>
      <c r="BR100">
        <v>156.69999999999999</v>
      </c>
      <c r="BS100">
        <v>538.4</v>
      </c>
      <c r="BT100">
        <v>320.7</v>
      </c>
      <c r="BU100">
        <v>214.7</v>
      </c>
      <c r="BV100">
        <v>226.2</v>
      </c>
      <c r="BW100">
        <v>112</v>
      </c>
      <c r="BX100">
        <v>599.20000000000005</v>
      </c>
      <c r="BY100">
        <v>143.4</v>
      </c>
      <c r="BZ100">
        <v>172.9</v>
      </c>
      <c r="CA100">
        <v>183.9</v>
      </c>
      <c r="CB100">
        <v>22.2</v>
      </c>
      <c r="CC100">
        <v>14.8</v>
      </c>
      <c r="CD100">
        <v>28.9</v>
      </c>
      <c r="CE100">
        <v>0</v>
      </c>
      <c r="CF100">
        <v>0</v>
      </c>
      <c r="CG100">
        <v>0</v>
      </c>
      <c r="CH100">
        <v>174.6</v>
      </c>
      <c r="CI100">
        <v>205.6</v>
      </c>
      <c r="CJ100">
        <v>471.5</v>
      </c>
      <c r="CK100">
        <v>193.6</v>
      </c>
      <c r="CL100">
        <v>116.7</v>
      </c>
      <c r="CM100">
        <v>131.69999999999999</v>
      </c>
      <c r="CN100">
        <v>1.7</v>
      </c>
      <c r="CO100">
        <v>8.6</v>
      </c>
      <c r="CP100">
        <v>1.6</v>
      </c>
      <c r="CR100">
        <v>56.2</v>
      </c>
      <c r="CS100">
        <v>167.8</v>
      </c>
      <c r="CT100">
        <v>7.4</v>
      </c>
      <c r="CU100">
        <v>128.9</v>
      </c>
      <c r="CV100">
        <v>82</v>
      </c>
      <c r="CW100">
        <v>8</v>
      </c>
      <c r="CX100">
        <v>69.099999999999994</v>
      </c>
      <c r="CY100">
        <v>292.8</v>
      </c>
      <c r="CZ100">
        <v>0.7</v>
      </c>
      <c r="DA100">
        <v>64.599999999999994</v>
      </c>
      <c r="DB100">
        <v>341.8</v>
      </c>
      <c r="DC100">
        <v>736.8</v>
      </c>
      <c r="DD100">
        <v>243.3</v>
      </c>
      <c r="DE100">
        <v>464.5</v>
      </c>
      <c r="DF100">
        <v>406.2</v>
      </c>
      <c r="DG100">
        <v>510</v>
      </c>
      <c r="DH100">
        <v>190.5</v>
      </c>
      <c r="DI100">
        <v>255.3</v>
      </c>
      <c r="DJ100">
        <v>519.6</v>
      </c>
      <c r="DK100">
        <v>222.8</v>
      </c>
      <c r="DL100">
        <v>96.7</v>
      </c>
      <c r="DM100">
        <v>152</v>
      </c>
      <c r="DN100">
        <v>237.2</v>
      </c>
      <c r="DO100">
        <v>510.1</v>
      </c>
      <c r="DP100">
        <v>261.2</v>
      </c>
      <c r="DQ100">
        <v>258.7</v>
      </c>
      <c r="DR100">
        <v>0</v>
      </c>
      <c r="DS100">
        <v>0</v>
      </c>
      <c r="DT100">
        <v>215</v>
      </c>
      <c r="DU100">
        <v>197.7</v>
      </c>
      <c r="DV100">
        <v>0</v>
      </c>
      <c r="DX100" s="7">
        <f t="shared" si="10"/>
        <v>207.27177419354837</v>
      </c>
      <c r="DZ100" s="16">
        <f t="shared" ref="DZ100:DZ104" si="12">($DX$104/DX100)*100</f>
        <v>41.969986421131658</v>
      </c>
      <c r="EA100" s="18">
        <f t="shared" ref="EA100:EA104" si="13">0.75*DZ100+0.25*DZ110</f>
        <v>47.862144740476595</v>
      </c>
    </row>
    <row r="101" spans="1:131" x14ac:dyDescent="0.25">
      <c r="A101" t="s">
        <v>157</v>
      </c>
      <c r="B101">
        <v>12.4</v>
      </c>
      <c r="C101">
        <v>22.9</v>
      </c>
      <c r="D101">
        <v>9.1999999999999993</v>
      </c>
      <c r="E101">
        <v>155.19999999999999</v>
      </c>
      <c r="F101">
        <v>98.6</v>
      </c>
      <c r="G101">
        <v>107.9</v>
      </c>
      <c r="H101">
        <v>1.1000000000000001</v>
      </c>
      <c r="I101">
        <v>3.6</v>
      </c>
      <c r="J101">
        <v>3.8</v>
      </c>
      <c r="K101">
        <v>100.5</v>
      </c>
      <c r="L101">
        <v>98.5</v>
      </c>
      <c r="M101">
        <v>85.8</v>
      </c>
      <c r="N101">
        <v>144.4</v>
      </c>
      <c r="O101">
        <v>83.8</v>
      </c>
      <c r="P101">
        <v>109.1</v>
      </c>
      <c r="Q101">
        <v>1.9</v>
      </c>
      <c r="R101">
        <v>12.4</v>
      </c>
      <c r="S101">
        <v>11.8</v>
      </c>
      <c r="T101">
        <v>60</v>
      </c>
      <c r="U101">
        <v>188.9</v>
      </c>
      <c r="V101">
        <v>62.4</v>
      </c>
      <c r="W101">
        <v>112.9</v>
      </c>
      <c r="X101">
        <v>167.5</v>
      </c>
      <c r="Y101">
        <v>92</v>
      </c>
      <c r="Z101">
        <v>0</v>
      </c>
      <c r="AA101">
        <v>1.5</v>
      </c>
      <c r="AB101">
        <v>4</v>
      </c>
      <c r="AC101">
        <v>75.8</v>
      </c>
      <c r="AD101">
        <v>105.4</v>
      </c>
      <c r="AE101">
        <v>92.8</v>
      </c>
      <c r="AF101">
        <v>47.4</v>
      </c>
      <c r="AG101">
        <v>153.30000000000001</v>
      </c>
      <c r="AH101">
        <v>217.1</v>
      </c>
      <c r="AI101">
        <v>323.3</v>
      </c>
      <c r="AJ101">
        <v>129.69999999999999</v>
      </c>
      <c r="AK101">
        <v>477</v>
      </c>
      <c r="AL101">
        <v>97.1</v>
      </c>
      <c r="AM101">
        <v>38.6</v>
      </c>
      <c r="AN101">
        <v>104.8</v>
      </c>
      <c r="AO101">
        <v>195.1</v>
      </c>
      <c r="AP101">
        <v>343.8</v>
      </c>
      <c r="AQ101">
        <v>40.700000000000003</v>
      </c>
      <c r="AR101">
        <v>195.1</v>
      </c>
      <c r="AS101">
        <v>343.8</v>
      </c>
      <c r="AT101">
        <v>224.6</v>
      </c>
      <c r="AU101">
        <v>569.4</v>
      </c>
      <c r="AV101">
        <v>331.7</v>
      </c>
      <c r="AW101">
        <v>502.6</v>
      </c>
      <c r="AX101">
        <v>46.2</v>
      </c>
      <c r="AY101">
        <v>30.4</v>
      </c>
      <c r="AZ101">
        <v>23.6</v>
      </c>
      <c r="BA101">
        <v>53.5</v>
      </c>
      <c r="BB101">
        <v>180.6</v>
      </c>
      <c r="BC101">
        <v>131.80000000000001</v>
      </c>
      <c r="BD101">
        <v>153.69999999999999</v>
      </c>
      <c r="BE101">
        <v>747.7</v>
      </c>
      <c r="BF101">
        <v>117</v>
      </c>
      <c r="BG101">
        <v>113.4</v>
      </c>
      <c r="BH101">
        <v>362</v>
      </c>
      <c r="BI101">
        <v>96.5</v>
      </c>
      <c r="BJ101">
        <v>25</v>
      </c>
      <c r="BK101">
        <v>72.099999999999994</v>
      </c>
      <c r="BL101">
        <v>87.4</v>
      </c>
      <c r="BM101">
        <v>156.19999999999999</v>
      </c>
      <c r="BN101">
        <v>102.4</v>
      </c>
      <c r="BO101">
        <v>47.1</v>
      </c>
      <c r="BP101">
        <v>34.4</v>
      </c>
      <c r="BQ101">
        <v>314</v>
      </c>
      <c r="BR101">
        <v>121.4</v>
      </c>
      <c r="BS101">
        <v>465.4</v>
      </c>
      <c r="BT101">
        <v>220.5</v>
      </c>
      <c r="BU101">
        <v>137.4</v>
      </c>
      <c r="BV101">
        <v>188.9</v>
      </c>
      <c r="BW101">
        <v>46.5</v>
      </c>
      <c r="BX101">
        <v>543.6</v>
      </c>
      <c r="BY101">
        <v>98.8</v>
      </c>
      <c r="BZ101">
        <v>132.19999999999999</v>
      </c>
      <c r="CA101">
        <v>125.2</v>
      </c>
      <c r="CB101">
        <v>0</v>
      </c>
      <c r="CC101">
        <v>0</v>
      </c>
      <c r="CD101">
        <v>0</v>
      </c>
      <c r="CE101">
        <v>0</v>
      </c>
      <c r="CF101">
        <v>0</v>
      </c>
      <c r="CG101">
        <v>0</v>
      </c>
      <c r="CH101">
        <v>115.8</v>
      </c>
      <c r="CI101">
        <v>139.69999999999999</v>
      </c>
      <c r="CJ101">
        <v>427.4</v>
      </c>
      <c r="CK101">
        <v>96.5</v>
      </c>
      <c r="CL101">
        <v>59.8</v>
      </c>
      <c r="CM101">
        <v>95.8</v>
      </c>
      <c r="CN101">
        <v>0</v>
      </c>
      <c r="CO101">
        <v>0</v>
      </c>
      <c r="CP101">
        <v>0</v>
      </c>
      <c r="CR101">
        <v>0.4</v>
      </c>
      <c r="CS101">
        <v>112.2</v>
      </c>
      <c r="CT101">
        <v>0</v>
      </c>
      <c r="CU101">
        <v>63.5</v>
      </c>
      <c r="CV101">
        <v>26.1</v>
      </c>
      <c r="CW101">
        <v>0</v>
      </c>
      <c r="CX101">
        <v>11.3</v>
      </c>
      <c r="CY101">
        <v>211.6</v>
      </c>
      <c r="CZ101">
        <v>0</v>
      </c>
      <c r="DA101">
        <v>6.8</v>
      </c>
      <c r="DB101">
        <v>276.7</v>
      </c>
      <c r="DC101">
        <v>666.2</v>
      </c>
      <c r="DD101">
        <v>141.19999999999999</v>
      </c>
      <c r="DE101">
        <v>366.4</v>
      </c>
      <c r="DF101">
        <v>303.5</v>
      </c>
      <c r="DG101">
        <v>439</v>
      </c>
      <c r="DH101">
        <v>80.900000000000006</v>
      </c>
      <c r="DI101">
        <v>169.2</v>
      </c>
      <c r="DJ101">
        <v>454.7</v>
      </c>
      <c r="DK101">
        <v>141.6</v>
      </c>
      <c r="DL101">
        <v>30.5</v>
      </c>
      <c r="DM101">
        <v>43.3</v>
      </c>
      <c r="DN101">
        <v>156.19999999999999</v>
      </c>
      <c r="DO101">
        <v>449.9</v>
      </c>
      <c r="DP101">
        <v>181.3</v>
      </c>
      <c r="DQ101">
        <v>204.9</v>
      </c>
      <c r="DR101">
        <v>0</v>
      </c>
      <c r="DS101">
        <v>0</v>
      </c>
      <c r="DT101">
        <v>150.1</v>
      </c>
      <c r="DU101">
        <v>133.19999999999999</v>
      </c>
      <c r="DV101">
        <v>0</v>
      </c>
      <c r="DX101" s="7">
        <f t="shared" si="10"/>
        <v>137.83709677419358</v>
      </c>
      <c r="DZ101" s="16">
        <f t="shared" si="12"/>
        <v>63.112135643992971</v>
      </c>
      <c r="EA101" s="18">
        <f t="shared" si="13"/>
        <v>66.683465591222443</v>
      </c>
    </row>
    <row r="102" spans="1:131" x14ac:dyDescent="0.25">
      <c r="A102" t="s">
        <v>158</v>
      </c>
      <c r="B102">
        <v>2.1</v>
      </c>
      <c r="C102">
        <v>2.9</v>
      </c>
      <c r="D102">
        <v>2.4</v>
      </c>
      <c r="E102">
        <v>52.5</v>
      </c>
      <c r="F102">
        <v>63.6</v>
      </c>
      <c r="G102">
        <v>21.6</v>
      </c>
      <c r="H102">
        <v>0.8</v>
      </c>
      <c r="I102">
        <v>1.1000000000000001</v>
      </c>
      <c r="J102">
        <v>1.6</v>
      </c>
      <c r="K102">
        <v>47.8</v>
      </c>
      <c r="L102">
        <v>68.900000000000006</v>
      </c>
      <c r="M102">
        <v>54.3</v>
      </c>
      <c r="N102">
        <v>68.400000000000006</v>
      </c>
      <c r="O102">
        <v>49.9</v>
      </c>
      <c r="P102">
        <v>68.5</v>
      </c>
      <c r="Q102">
        <v>0.6</v>
      </c>
      <c r="R102">
        <v>6.8</v>
      </c>
      <c r="S102">
        <v>5.9</v>
      </c>
      <c r="T102">
        <v>31.1</v>
      </c>
      <c r="U102">
        <v>141.4</v>
      </c>
      <c r="V102">
        <v>23.2</v>
      </c>
      <c r="W102">
        <v>106.8</v>
      </c>
      <c r="X102">
        <v>103.3</v>
      </c>
      <c r="Y102">
        <v>49.9</v>
      </c>
      <c r="Z102">
        <v>0</v>
      </c>
      <c r="AA102">
        <v>0.1</v>
      </c>
      <c r="AB102">
        <v>0.2</v>
      </c>
      <c r="AC102">
        <v>36</v>
      </c>
      <c r="AD102">
        <v>56.9</v>
      </c>
      <c r="AE102">
        <v>42.9</v>
      </c>
      <c r="AF102">
        <v>17</v>
      </c>
      <c r="AG102">
        <v>78.8</v>
      </c>
      <c r="AH102">
        <v>119.7</v>
      </c>
      <c r="AI102">
        <v>236.6</v>
      </c>
      <c r="AJ102">
        <v>49.9</v>
      </c>
      <c r="AK102">
        <v>322.5</v>
      </c>
      <c r="AL102">
        <v>24.6</v>
      </c>
      <c r="AM102">
        <v>24</v>
      </c>
      <c r="AN102">
        <v>24.4</v>
      </c>
      <c r="AO102">
        <v>133.5</v>
      </c>
      <c r="AP102">
        <v>276</v>
      </c>
      <c r="AQ102">
        <v>14.5</v>
      </c>
      <c r="AR102">
        <v>133.5</v>
      </c>
      <c r="AS102">
        <v>276</v>
      </c>
      <c r="AT102">
        <v>157.5</v>
      </c>
      <c r="AU102">
        <v>505.6</v>
      </c>
      <c r="AV102">
        <v>203</v>
      </c>
      <c r="AW102">
        <v>447.4</v>
      </c>
      <c r="AX102">
        <v>36.4</v>
      </c>
      <c r="AY102">
        <v>15.5</v>
      </c>
      <c r="AZ102">
        <v>14.4</v>
      </c>
      <c r="BA102">
        <v>40.799999999999997</v>
      </c>
      <c r="BB102">
        <v>125.5</v>
      </c>
      <c r="BC102">
        <v>77.400000000000006</v>
      </c>
      <c r="BD102">
        <v>107.4</v>
      </c>
      <c r="BE102">
        <v>708.2</v>
      </c>
      <c r="BF102">
        <v>45.3</v>
      </c>
      <c r="BG102">
        <v>59</v>
      </c>
      <c r="BH102">
        <v>332.9</v>
      </c>
      <c r="BI102">
        <v>51</v>
      </c>
      <c r="BJ102">
        <v>12.2</v>
      </c>
      <c r="BK102">
        <v>53.5</v>
      </c>
      <c r="BL102">
        <v>68.599999999999994</v>
      </c>
      <c r="BM102">
        <v>142.1</v>
      </c>
      <c r="BN102">
        <v>90</v>
      </c>
      <c r="BO102">
        <v>38.6</v>
      </c>
      <c r="BP102">
        <v>16.8</v>
      </c>
      <c r="BQ102">
        <v>306</v>
      </c>
      <c r="BR102">
        <v>113</v>
      </c>
      <c r="BS102">
        <v>357.1</v>
      </c>
      <c r="BT102">
        <v>75.3</v>
      </c>
      <c r="BU102">
        <v>70</v>
      </c>
      <c r="BV102">
        <v>158.80000000000001</v>
      </c>
      <c r="BW102">
        <v>27.8</v>
      </c>
      <c r="BX102">
        <v>486.8</v>
      </c>
      <c r="BY102">
        <v>59.9</v>
      </c>
      <c r="BZ102">
        <v>102.8</v>
      </c>
      <c r="CA102">
        <v>77.900000000000006</v>
      </c>
      <c r="CB102">
        <v>0</v>
      </c>
      <c r="CC102">
        <v>0</v>
      </c>
      <c r="CD102">
        <v>0</v>
      </c>
      <c r="CE102">
        <v>0</v>
      </c>
      <c r="CF102">
        <v>0</v>
      </c>
      <c r="CG102">
        <v>0</v>
      </c>
      <c r="CH102">
        <v>49.5</v>
      </c>
      <c r="CI102">
        <v>61.7</v>
      </c>
      <c r="CJ102">
        <v>358.9</v>
      </c>
      <c r="CK102">
        <v>26</v>
      </c>
      <c r="CL102">
        <v>35.4</v>
      </c>
      <c r="CM102">
        <v>43.4</v>
      </c>
      <c r="CN102">
        <v>0</v>
      </c>
      <c r="CO102">
        <v>0</v>
      </c>
      <c r="CP102">
        <v>0</v>
      </c>
      <c r="CR102">
        <v>0</v>
      </c>
      <c r="CS102">
        <v>55.3</v>
      </c>
      <c r="CT102">
        <v>0</v>
      </c>
      <c r="CU102">
        <v>31.6</v>
      </c>
      <c r="CV102">
        <v>0.9</v>
      </c>
      <c r="CW102">
        <v>0</v>
      </c>
      <c r="CX102">
        <v>0.4</v>
      </c>
      <c r="CY102">
        <v>186.3</v>
      </c>
      <c r="CZ102">
        <v>0</v>
      </c>
      <c r="DA102">
        <v>0</v>
      </c>
      <c r="DB102">
        <v>222.1</v>
      </c>
      <c r="DC102">
        <v>589.70000000000005</v>
      </c>
      <c r="DD102">
        <v>96.3</v>
      </c>
      <c r="DE102">
        <v>326.89999999999998</v>
      </c>
      <c r="DF102">
        <v>265.2</v>
      </c>
      <c r="DG102">
        <v>388.2</v>
      </c>
      <c r="DH102">
        <v>64.3</v>
      </c>
      <c r="DI102">
        <v>144.69999999999999</v>
      </c>
      <c r="DJ102">
        <v>403.5</v>
      </c>
      <c r="DK102">
        <v>111.4</v>
      </c>
      <c r="DL102">
        <v>8.4</v>
      </c>
      <c r="DM102">
        <v>31.4</v>
      </c>
      <c r="DN102">
        <v>132.69999999999999</v>
      </c>
      <c r="DO102">
        <v>388.3</v>
      </c>
      <c r="DP102">
        <v>143.19999999999999</v>
      </c>
      <c r="DQ102">
        <v>152</v>
      </c>
      <c r="DR102">
        <v>0</v>
      </c>
      <c r="DS102">
        <v>0</v>
      </c>
      <c r="DT102">
        <v>101.3</v>
      </c>
      <c r="DU102">
        <v>90.3</v>
      </c>
      <c r="DV102">
        <v>0</v>
      </c>
      <c r="DX102" s="7">
        <f t="shared" si="10"/>
        <v>101.09919354838708</v>
      </c>
      <c r="DZ102" s="16">
        <f t="shared" si="12"/>
        <v>86.046122061533268</v>
      </c>
      <c r="EA102" s="18">
        <f t="shared" si="13"/>
        <v>84.850140049050495</v>
      </c>
    </row>
    <row r="103" spans="1:131" x14ac:dyDescent="0.25">
      <c r="A103" t="s">
        <v>159</v>
      </c>
      <c r="B103">
        <v>1.4</v>
      </c>
      <c r="C103">
        <v>1.3</v>
      </c>
      <c r="D103">
        <v>2.6</v>
      </c>
      <c r="E103">
        <v>46.9</v>
      </c>
      <c r="F103">
        <v>66.8</v>
      </c>
      <c r="G103">
        <v>14.8</v>
      </c>
      <c r="H103">
        <v>0.4</v>
      </c>
      <c r="I103">
        <v>1.2</v>
      </c>
      <c r="J103">
        <v>1.6</v>
      </c>
      <c r="K103">
        <v>45.7</v>
      </c>
      <c r="L103">
        <v>66.5</v>
      </c>
      <c r="M103">
        <v>51.7</v>
      </c>
      <c r="N103">
        <v>64.2</v>
      </c>
      <c r="O103">
        <v>48.1</v>
      </c>
      <c r="P103">
        <v>62.9</v>
      </c>
      <c r="Q103">
        <v>0.6</v>
      </c>
      <c r="R103">
        <v>9</v>
      </c>
      <c r="S103">
        <v>3.7</v>
      </c>
      <c r="T103">
        <v>28.2</v>
      </c>
      <c r="U103">
        <v>137.1</v>
      </c>
      <c r="V103">
        <v>13.6</v>
      </c>
      <c r="W103">
        <v>103.4</v>
      </c>
      <c r="X103">
        <v>105.1</v>
      </c>
      <c r="Y103">
        <v>53.3</v>
      </c>
      <c r="Z103">
        <v>0</v>
      </c>
      <c r="AA103">
        <v>0</v>
      </c>
      <c r="AB103">
        <v>0.1</v>
      </c>
      <c r="AC103">
        <v>26.5</v>
      </c>
      <c r="AD103">
        <v>41.9</v>
      </c>
      <c r="AE103">
        <v>32.6</v>
      </c>
      <c r="AF103">
        <v>14</v>
      </c>
      <c r="AG103">
        <v>76</v>
      </c>
      <c r="AH103">
        <v>114.1</v>
      </c>
      <c r="AI103">
        <v>235.9</v>
      </c>
      <c r="AJ103">
        <v>46.6</v>
      </c>
      <c r="AK103">
        <v>321.89999999999998</v>
      </c>
      <c r="AL103">
        <v>25.9</v>
      </c>
      <c r="AM103">
        <v>21.1</v>
      </c>
      <c r="AN103">
        <v>20.3</v>
      </c>
      <c r="AO103">
        <v>130.80000000000001</v>
      </c>
      <c r="AP103">
        <v>273.5</v>
      </c>
      <c r="AQ103">
        <v>14.9</v>
      </c>
      <c r="AR103">
        <v>130.80000000000001</v>
      </c>
      <c r="AS103">
        <v>273.5</v>
      </c>
      <c r="AT103">
        <v>154.6</v>
      </c>
      <c r="AU103">
        <v>503.2</v>
      </c>
      <c r="AV103">
        <v>193.8</v>
      </c>
      <c r="AW103">
        <v>435.3</v>
      </c>
      <c r="AX103">
        <v>33.200000000000003</v>
      </c>
      <c r="AY103">
        <v>13.1</v>
      </c>
      <c r="AZ103">
        <v>11.6</v>
      </c>
      <c r="BA103">
        <v>34.9</v>
      </c>
      <c r="BB103">
        <v>118.5</v>
      </c>
      <c r="BC103">
        <v>66.599999999999994</v>
      </c>
      <c r="BD103">
        <v>104.6</v>
      </c>
      <c r="BE103">
        <v>708</v>
      </c>
      <c r="BF103">
        <v>42.6</v>
      </c>
      <c r="BG103">
        <v>56.6</v>
      </c>
      <c r="BH103">
        <v>335.2</v>
      </c>
      <c r="BI103">
        <v>50.1</v>
      </c>
      <c r="BJ103">
        <v>7.3</v>
      </c>
      <c r="BK103">
        <v>49</v>
      </c>
      <c r="BL103">
        <v>67.7</v>
      </c>
      <c r="BM103">
        <v>132.19999999999999</v>
      </c>
      <c r="BN103">
        <v>86.5</v>
      </c>
      <c r="BO103">
        <v>37.5</v>
      </c>
      <c r="BP103">
        <v>16.2</v>
      </c>
      <c r="BQ103">
        <v>305.2</v>
      </c>
      <c r="BR103">
        <v>112.9</v>
      </c>
      <c r="BS103">
        <v>359.1</v>
      </c>
      <c r="BT103">
        <v>63.1</v>
      </c>
      <c r="BU103">
        <v>64.3</v>
      </c>
      <c r="BV103">
        <v>158.4</v>
      </c>
      <c r="BW103">
        <v>28.5</v>
      </c>
      <c r="BX103">
        <v>485</v>
      </c>
      <c r="BY103">
        <v>56.9</v>
      </c>
      <c r="BZ103">
        <v>97.7</v>
      </c>
      <c r="CA103">
        <v>76.2</v>
      </c>
      <c r="CB103">
        <v>0</v>
      </c>
      <c r="CC103">
        <v>0</v>
      </c>
      <c r="CD103">
        <v>0</v>
      </c>
      <c r="CE103">
        <v>0</v>
      </c>
      <c r="CF103">
        <v>0</v>
      </c>
      <c r="CG103">
        <v>0</v>
      </c>
      <c r="CH103">
        <v>41.3</v>
      </c>
      <c r="CI103">
        <v>59.3</v>
      </c>
      <c r="CJ103">
        <v>359.3</v>
      </c>
      <c r="CK103">
        <v>21.2</v>
      </c>
      <c r="CL103">
        <v>30.8</v>
      </c>
      <c r="CM103">
        <v>40.1</v>
      </c>
      <c r="CN103">
        <v>0</v>
      </c>
      <c r="CO103">
        <v>0</v>
      </c>
      <c r="CP103">
        <v>0</v>
      </c>
      <c r="CR103">
        <v>0</v>
      </c>
      <c r="CS103">
        <v>54.7</v>
      </c>
      <c r="CT103">
        <v>0</v>
      </c>
      <c r="CU103">
        <v>30.9</v>
      </c>
      <c r="CV103">
        <v>0.1</v>
      </c>
      <c r="CW103">
        <v>0</v>
      </c>
      <c r="CX103">
        <v>0.4</v>
      </c>
      <c r="CY103">
        <v>185.7</v>
      </c>
      <c r="CZ103">
        <v>0</v>
      </c>
      <c r="DA103">
        <v>0</v>
      </c>
      <c r="DB103">
        <v>218.8</v>
      </c>
      <c r="DC103">
        <v>585.9</v>
      </c>
      <c r="DD103">
        <v>94.1</v>
      </c>
      <c r="DE103">
        <v>326.3</v>
      </c>
      <c r="DF103">
        <v>264.7</v>
      </c>
      <c r="DG103">
        <v>384.9</v>
      </c>
      <c r="DH103">
        <v>60.1</v>
      </c>
      <c r="DI103">
        <v>139.80000000000001</v>
      </c>
      <c r="DJ103">
        <v>398.5</v>
      </c>
      <c r="DK103">
        <v>108.8</v>
      </c>
      <c r="DL103">
        <v>4.3</v>
      </c>
      <c r="DM103">
        <v>27.3</v>
      </c>
      <c r="DN103">
        <v>131.19999999999999</v>
      </c>
      <c r="DO103">
        <v>385.8</v>
      </c>
      <c r="DP103">
        <v>138.9</v>
      </c>
      <c r="DQ103">
        <v>149.69999999999999</v>
      </c>
      <c r="DR103">
        <v>0</v>
      </c>
      <c r="DS103">
        <v>0</v>
      </c>
      <c r="DT103">
        <v>101.2</v>
      </c>
      <c r="DU103">
        <v>88.7</v>
      </c>
      <c r="DV103">
        <v>0</v>
      </c>
      <c r="DX103" s="7">
        <f t="shared" si="10"/>
        <v>98.620161290322571</v>
      </c>
      <c r="DZ103" s="16">
        <f t="shared" si="12"/>
        <v>88.209078494386205</v>
      </c>
      <c r="EA103" s="18">
        <f t="shared" si="13"/>
        <v>86.467602108761042</v>
      </c>
    </row>
    <row r="104" spans="1:131" x14ac:dyDescent="0.25">
      <c r="A104" t="s">
        <v>160</v>
      </c>
      <c r="B104">
        <v>0.3</v>
      </c>
      <c r="C104">
        <v>0.3</v>
      </c>
      <c r="D104">
        <v>0.4</v>
      </c>
      <c r="E104">
        <v>28.2</v>
      </c>
      <c r="F104">
        <v>46.1</v>
      </c>
      <c r="G104">
        <v>9.6</v>
      </c>
      <c r="H104">
        <v>0.3</v>
      </c>
      <c r="I104">
        <v>0.8</v>
      </c>
      <c r="J104">
        <v>1.2</v>
      </c>
      <c r="K104">
        <v>22.4</v>
      </c>
      <c r="L104">
        <v>62.4</v>
      </c>
      <c r="M104">
        <v>29.9</v>
      </c>
      <c r="N104">
        <v>45.2</v>
      </c>
      <c r="O104">
        <v>30.1</v>
      </c>
      <c r="P104">
        <v>32.6</v>
      </c>
      <c r="Q104">
        <v>0.4</v>
      </c>
      <c r="R104">
        <v>2.2000000000000002</v>
      </c>
      <c r="S104">
        <v>1.6</v>
      </c>
      <c r="T104">
        <v>6.5</v>
      </c>
      <c r="U104">
        <v>109.4</v>
      </c>
      <c r="V104">
        <v>3.1</v>
      </c>
      <c r="W104">
        <v>95.3</v>
      </c>
      <c r="X104">
        <v>95.4</v>
      </c>
      <c r="Y104">
        <v>33.1</v>
      </c>
      <c r="Z104">
        <v>0</v>
      </c>
      <c r="AA104">
        <v>0</v>
      </c>
      <c r="AB104">
        <v>0</v>
      </c>
      <c r="AC104">
        <v>12.6</v>
      </c>
      <c r="AD104">
        <v>26.7</v>
      </c>
      <c r="AE104">
        <v>11.7</v>
      </c>
      <c r="AF104">
        <v>0.2</v>
      </c>
      <c r="AG104">
        <v>66.5</v>
      </c>
      <c r="AH104">
        <v>104.3</v>
      </c>
      <c r="AI104">
        <v>227.2</v>
      </c>
      <c r="AJ104">
        <v>37.200000000000003</v>
      </c>
      <c r="AK104">
        <v>304</v>
      </c>
      <c r="AL104">
        <v>3.7</v>
      </c>
      <c r="AM104">
        <v>7.9</v>
      </c>
      <c r="AN104">
        <v>2.2000000000000002</v>
      </c>
      <c r="AO104">
        <v>115.9</v>
      </c>
      <c r="AP104">
        <v>256.10000000000002</v>
      </c>
      <c r="AQ104">
        <v>4.0999999999999996</v>
      </c>
      <c r="AR104">
        <v>115.9</v>
      </c>
      <c r="AS104">
        <v>256.10000000000002</v>
      </c>
      <c r="AT104">
        <v>131.80000000000001</v>
      </c>
      <c r="AU104">
        <v>486.7</v>
      </c>
      <c r="AV104">
        <v>166.3</v>
      </c>
      <c r="AW104">
        <v>416.4</v>
      </c>
      <c r="AX104">
        <v>13.2</v>
      </c>
      <c r="AY104">
        <v>4.2</v>
      </c>
      <c r="AZ104">
        <v>2.9</v>
      </c>
      <c r="BA104">
        <v>14.2</v>
      </c>
      <c r="BB104">
        <v>101.6</v>
      </c>
      <c r="BC104">
        <v>47.9</v>
      </c>
      <c r="BD104">
        <v>84.3</v>
      </c>
      <c r="BE104">
        <v>700.8</v>
      </c>
      <c r="BF104">
        <v>26.6</v>
      </c>
      <c r="BG104">
        <v>44</v>
      </c>
      <c r="BH104">
        <v>319.39999999999998</v>
      </c>
      <c r="BI104">
        <v>33.1</v>
      </c>
      <c r="BJ104">
        <v>1.7</v>
      </c>
      <c r="BK104">
        <v>32.4</v>
      </c>
      <c r="BL104">
        <v>48.9</v>
      </c>
      <c r="BM104">
        <v>118.1</v>
      </c>
      <c r="BN104">
        <v>73.400000000000006</v>
      </c>
      <c r="BO104">
        <v>3.4</v>
      </c>
      <c r="BP104">
        <v>2</v>
      </c>
      <c r="BQ104">
        <v>296.39999999999998</v>
      </c>
      <c r="BR104">
        <v>105.8</v>
      </c>
      <c r="BS104">
        <v>348.3</v>
      </c>
      <c r="BT104">
        <v>56</v>
      </c>
      <c r="BU104">
        <v>54.6</v>
      </c>
      <c r="BV104">
        <v>151.6</v>
      </c>
      <c r="BW104">
        <v>14.2</v>
      </c>
      <c r="BX104">
        <v>472.3</v>
      </c>
      <c r="BY104">
        <v>44.9</v>
      </c>
      <c r="BZ104">
        <v>90.6</v>
      </c>
      <c r="CA104">
        <v>57</v>
      </c>
      <c r="CB104">
        <v>0</v>
      </c>
      <c r="CC104">
        <v>0</v>
      </c>
      <c r="CD104">
        <v>0</v>
      </c>
      <c r="CE104">
        <v>0</v>
      </c>
      <c r="CF104">
        <v>0</v>
      </c>
      <c r="CG104">
        <v>0</v>
      </c>
      <c r="CH104">
        <v>32.6</v>
      </c>
      <c r="CI104">
        <v>50.5</v>
      </c>
      <c r="CJ104">
        <v>350.8</v>
      </c>
      <c r="CK104">
        <v>1.8</v>
      </c>
      <c r="CL104">
        <v>21.2</v>
      </c>
      <c r="CM104">
        <v>27.4</v>
      </c>
      <c r="CN104">
        <v>0</v>
      </c>
      <c r="CO104">
        <v>0</v>
      </c>
      <c r="CP104">
        <v>0</v>
      </c>
      <c r="CR104">
        <v>0</v>
      </c>
      <c r="CS104">
        <v>32.6</v>
      </c>
      <c r="CT104">
        <v>0</v>
      </c>
      <c r="CU104">
        <v>13.4</v>
      </c>
      <c r="CV104">
        <v>0</v>
      </c>
      <c r="CW104">
        <v>0</v>
      </c>
      <c r="CX104">
        <v>0</v>
      </c>
      <c r="CY104">
        <v>177</v>
      </c>
      <c r="CZ104">
        <v>0</v>
      </c>
      <c r="DA104">
        <v>0</v>
      </c>
      <c r="DB104">
        <v>209.1</v>
      </c>
      <c r="DC104">
        <v>567.4</v>
      </c>
      <c r="DD104">
        <v>59.3</v>
      </c>
      <c r="DE104">
        <v>311.3</v>
      </c>
      <c r="DF104">
        <v>243.5</v>
      </c>
      <c r="DG104">
        <v>366.3</v>
      </c>
      <c r="DH104">
        <v>38.9</v>
      </c>
      <c r="DI104">
        <v>115.3</v>
      </c>
      <c r="DJ104">
        <v>380.5</v>
      </c>
      <c r="DK104">
        <v>93.4</v>
      </c>
      <c r="DL104">
        <v>0.1</v>
      </c>
      <c r="DM104">
        <v>0.1</v>
      </c>
      <c r="DN104">
        <v>119.3</v>
      </c>
      <c r="DO104">
        <v>375.3</v>
      </c>
      <c r="DP104">
        <v>126.8</v>
      </c>
      <c r="DQ104">
        <v>135.80000000000001</v>
      </c>
      <c r="DR104">
        <v>0</v>
      </c>
      <c r="DS104">
        <v>0</v>
      </c>
      <c r="DT104">
        <v>89.9</v>
      </c>
      <c r="DU104">
        <v>73.3</v>
      </c>
      <c r="DV104">
        <v>0</v>
      </c>
      <c r="DX104" s="7">
        <f t="shared" si="10"/>
        <v>86.991935483870918</v>
      </c>
      <c r="DZ104" s="16">
        <f t="shared" si="12"/>
        <v>100</v>
      </c>
      <c r="EA104" s="18">
        <f t="shared" si="13"/>
        <v>100</v>
      </c>
    </row>
    <row r="105" spans="1:131" x14ac:dyDescent="0.25">
      <c r="DX105" s="7"/>
      <c r="DZ105" s="11"/>
      <c r="EA105" s="14"/>
    </row>
    <row r="106" spans="1:131" x14ac:dyDescent="0.25">
      <c r="DX106" s="7"/>
      <c r="DZ106" s="11"/>
      <c r="EA106" s="14"/>
    </row>
    <row r="107" spans="1:131" x14ac:dyDescent="0.25">
      <c r="A107" s="3" t="s">
        <v>184</v>
      </c>
      <c r="DX107" s="7"/>
      <c r="DZ107" s="11"/>
    </row>
    <row r="108" spans="1:131" x14ac:dyDescent="0.25">
      <c r="DX108" s="7"/>
      <c r="DZ108" s="11"/>
    </row>
    <row r="109" spans="1:131" x14ac:dyDescent="0.25">
      <c r="A109" t="s">
        <v>155</v>
      </c>
      <c r="B109">
        <v>100.6</v>
      </c>
      <c r="C109">
        <v>81.7</v>
      </c>
      <c r="D109">
        <v>111.6</v>
      </c>
      <c r="E109">
        <v>99.9</v>
      </c>
      <c r="F109">
        <v>89.6</v>
      </c>
      <c r="G109">
        <v>75</v>
      </c>
      <c r="H109">
        <v>106.5</v>
      </c>
      <c r="I109">
        <v>82.3</v>
      </c>
      <c r="J109">
        <v>78</v>
      </c>
      <c r="K109">
        <v>99.4</v>
      </c>
      <c r="L109">
        <v>81</v>
      </c>
      <c r="M109">
        <v>125.8</v>
      </c>
      <c r="N109">
        <v>109.5</v>
      </c>
      <c r="O109">
        <v>91.7</v>
      </c>
      <c r="P109">
        <v>129.9</v>
      </c>
      <c r="Q109">
        <v>97.1</v>
      </c>
      <c r="R109">
        <v>100.8</v>
      </c>
      <c r="S109">
        <v>81.2</v>
      </c>
      <c r="T109">
        <v>93.4</v>
      </c>
      <c r="U109">
        <v>146.9</v>
      </c>
      <c r="V109">
        <v>100</v>
      </c>
      <c r="W109">
        <v>110.6</v>
      </c>
      <c r="X109">
        <v>126.9</v>
      </c>
      <c r="Y109">
        <v>97.5</v>
      </c>
      <c r="Z109">
        <v>101.2</v>
      </c>
      <c r="AA109">
        <v>91.8</v>
      </c>
      <c r="AB109">
        <v>111.7</v>
      </c>
      <c r="AC109">
        <v>80.8</v>
      </c>
      <c r="AD109">
        <v>105.4</v>
      </c>
      <c r="AE109">
        <v>100.2</v>
      </c>
      <c r="AF109">
        <v>91.9</v>
      </c>
      <c r="AG109">
        <v>85.9</v>
      </c>
      <c r="AH109">
        <v>107.9</v>
      </c>
      <c r="AI109">
        <v>85.3</v>
      </c>
      <c r="AJ109">
        <v>96.3</v>
      </c>
      <c r="AK109">
        <v>132.80000000000001</v>
      </c>
      <c r="AL109">
        <v>105.2</v>
      </c>
      <c r="AM109">
        <v>81.599999999999994</v>
      </c>
      <c r="AN109">
        <v>109.4</v>
      </c>
      <c r="AO109">
        <v>108.5</v>
      </c>
      <c r="AP109">
        <v>122.4</v>
      </c>
      <c r="AQ109">
        <v>59.4</v>
      </c>
      <c r="AR109">
        <v>108.5</v>
      </c>
      <c r="AS109">
        <v>122.4</v>
      </c>
      <c r="AT109">
        <v>93.2</v>
      </c>
      <c r="AU109">
        <v>147.4</v>
      </c>
      <c r="AV109">
        <v>133.6</v>
      </c>
      <c r="AW109">
        <v>163.9</v>
      </c>
      <c r="AX109">
        <v>102.6</v>
      </c>
      <c r="AY109">
        <v>74.400000000000006</v>
      </c>
      <c r="AZ109">
        <v>84.3</v>
      </c>
      <c r="BA109">
        <v>108.8</v>
      </c>
      <c r="BB109">
        <v>133</v>
      </c>
      <c r="BC109">
        <v>120.8</v>
      </c>
      <c r="BD109">
        <v>78.599999999999994</v>
      </c>
      <c r="BE109">
        <v>168</v>
      </c>
      <c r="BF109">
        <v>80</v>
      </c>
      <c r="BG109">
        <v>106.1</v>
      </c>
      <c r="BH109">
        <v>171</v>
      </c>
      <c r="BI109">
        <v>107</v>
      </c>
      <c r="BJ109">
        <v>69.599999999999994</v>
      </c>
      <c r="BK109">
        <v>102.7</v>
      </c>
      <c r="BL109">
        <v>95.9</v>
      </c>
      <c r="BM109">
        <v>121.7</v>
      </c>
      <c r="BN109">
        <v>89.9</v>
      </c>
      <c r="BO109">
        <v>98.3</v>
      </c>
      <c r="BP109">
        <v>138.80000000000001</v>
      </c>
      <c r="BQ109">
        <v>141.30000000000001</v>
      </c>
      <c r="BR109">
        <v>75</v>
      </c>
      <c r="BS109">
        <v>124.5</v>
      </c>
      <c r="BT109">
        <v>80.5</v>
      </c>
      <c r="BU109">
        <v>86.3</v>
      </c>
      <c r="BV109">
        <v>74.599999999999994</v>
      </c>
      <c r="BW109">
        <v>84.6</v>
      </c>
      <c r="BX109">
        <v>184.5</v>
      </c>
      <c r="BY109">
        <v>74.7</v>
      </c>
      <c r="BZ109">
        <v>84.4</v>
      </c>
      <c r="CA109">
        <v>96.7</v>
      </c>
      <c r="CB109">
        <v>120.3</v>
      </c>
      <c r="CC109">
        <v>141.1</v>
      </c>
      <c r="CD109">
        <v>102.7</v>
      </c>
      <c r="CE109">
        <v>117</v>
      </c>
      <c r="CF109">
        <v>76.599999999999994</v>
      </c>
      <c r="CG109">
        <v>79.7</v>
      </c>
      <c r="CH109">
        <v>87.8</v>
      </c>
      <c r="CI109">
        <v>81.400000000000006</v>
      </c>
      <c r="CJ109">
        <v>148.4</v>
      </c>
      <c r="CK109">
        <v>129.1</v>
      </c>
      <c r="CL109">
        <v>83.9</v>
      </c>
      <c r="CM109">
        <v>100.6</v>
      </c>
      <c r="CN109">
        <v>131.19999999999999</v>
      </c>
      <c r="CO109">
        <v>78.5</v>
      </c>
      <c r="CP109">
        <v>110.8</v>
      </c>
      <c r="CR109">
        <v>87.9</v>
      </c>
      <c r="CS109">
        <v>87.6</v>
      </c>
      <c r="CT109">
        <v>91.7</v>
      </c>
      <c r="CU109">
        <v>120.8</v>
      </c>
      <c r="CV109">
        <v>92.1</v>
      </c>
      <c r="CW109">
        <v>98.3</v>
      </c>
      <c r="CX109">
        <v>94</v>
      </c>
      <c r="CY109">
        <v>125.5</v>
      </c>
      <c r="CZ109">
        <v>95.5</v>
      </c>
      <c r="DA109">
        <v>101.2</v>
      </c>
      <c r="DB109">
        <v>111</v>
      </c>
      <c r="DC109">
        <v>146.69999999999999</v>
      </c>
      <c r="DD109">
        <v>109.1</v>
      </c>
      <c r="DE109">
        <v>109.9</v>
      </c>
      <c r="DF109">
        <v>110.8</v>
      </c>
      <c r="DG109">
        <v>132.69999999999999</v>
      </c>
      <c r="DH109">
        <v>99.8</v>
      </c>
      <c r="DI109">
        <v>119.5</v>
      </c>
      <c r="DJ109">
        <v>126.7</v>
      </c>
      <c r="DK109">
        <v>117.8</v>
      </c>
      <c r="DL109">
        <v>89.2</v>
      </c>
      <c r="DM109">
        <v>89.1</v>
      </c>
      <c r="DN109">
        <v>99.2</v>
      </c>
      <c r="DO109">
        <v>115.6</v>
      </c>
      <c r="DP109">
        <v>103</v>
      </c>
      <c r="DQ109">
        <v>94.8</v>
      </c>
      <c r="DR109">
        <v>94.2</v>
      </c>
      <c r="DS109">
        <v>86.7</v>
      </c>
      <c r="DT109">
        <v>91.1</v>
      </c>
      <c r="DU109">
        <v>105.9</v>
      </c>
      <c r="DV109">
        <v>87.5</v>
      </c>
      <c r="DX109" s="7">
        <f t="shared" si="10"/>
        <v>104.40483870967745</v>
      </c>
      <c r="DZ109" s="11">
        <f>($DX$114/DX109)*100</f>
        <v>48.258176144351225</v>
      </c>
    </row>
    <row r="110" spans="1:131" x14ac:dyDescent="0.25">
      <c r="A110" t="s">
        <v>156</v>
      </c>
      <c r="B110">
        <v>66.400000000000006</v>
      </c>
      <c r="C110">
        <v>50.4</v>
      </c>
      <c r="D110">
        <v>66.5</v>
      </c>
      <c r="E110">
        <v>64.8</v>
      </c>
      <c r="F110">
        <v>58.7</v>
      </c>
      <c r="G110">
        <v>48.6</v>
      </c>
      <c r="H110">
        <v>72.900000000000006</v>
      </c>
      <c r="I110">
        <v>64.400000000000006</v>
      </c>
      <c r="J110">
        <v>62.6</v>
      </c>
      <c r="K110">
        <v>76.400000000000006</v>
      </c>
      <c r="L110">
        <v>59.1</v>
      </c>
      <c r="M110">
        <v>100</v>
      </c>
      <c r="N110">
        <v>82</v>
      </c>
      <c r="O110">
        <v>52</v>
      </c>
      <c r="P110">
        <v>67.900000000000006</v>
      </c>
      <c r="Q110">
        <v>55.1</v>
      </c>
      <c r="R110">
        <v>70.900000000000006</v>
      </c>
      <c r="S110">
        <v>56.9</v>
      </c>
      <c r="T110">
        <v>64.099999999999994</v>
      </c>
      <c r="U110">
        <v>109</v>
      </c>
      <c r="V110">
        <v>83</v>
      </c>
      <c r="W110">
        <v>73.5</v>
      </c>
      <c r="X110">
        <v>103.1</v>
      </c>
      <c r="Y110">
        <v>78.3</v>
      </c>
      <c r="Z110">
        <v>44.6</v>
      </c>
      <c r="AA110">
        <v>42.6</v>
      </c>
      <c r="AB110">
        <v>54.5</v>
      </c>
      <c r="AC110">
        <v>57.5</v>
      </c>
      <c r="AD110">
        <v>74.2</v>
      </c>
      <c r="AE110">
        <v>73.8</v>
      </c>
      <c r="AF110">
        <v>61.6</v>
      </c>
      <c r="AG110">
        <v>66.7</v>
      </c>
      <c r="AH110">
        <v>90.3</v>
      </c>
      <c r="AI110">
        <v>80.3</v>
      </c>
      <c r="AJ110">
        <v>62.2</v>
      </c>
      <c r="AK110">
        <v>123</v>
      </c>
      <c r="AL110">
        <v>83</v>
      </c>
      <c r="AM110">
        <v>52.4</v>
      </c>
      <c r="AN110">
        <v>98</v>
      </c>
      <c r="AO110">
        <v>86.3</v>
      </c>
      <c r="AP110">
        <v>110.7</v>
      </c>
      <c r="AQ110">
        <v>40.799999999999997</v>
      </c>
      <c r="AR110">
        <v>86.3</v>
      </c>
      <c r="AS110">
        <v>110.7</v>
      </c>
      <c r="AT110">
        <v>88</v>
      </c>
      <c r="AU110">
        <v>119</v>
      </c>
      <c r="AV110">
        <v>106.2</v>
      </c>
      <c r="AW110">
        <v>127.5</v>
      </c>
      <c r="AX110">
        <v>65.5</v>
      </c>
      <c r="AY110">
        <v>58.5</v>
      </c>
      <c r="AZ110">
        <v>63.5</v>
      </c>
      <c r="BA110">
        <v>70.3</v>
      </c>
      <c r="BB110">
        <v>111.1</v>
      </c>
      <c r="BC110">
        <v>93.7</v>
      </c>
      <c r="BD110">
        <v>52</v>
      </c>
      <c r="BE110">
        <v>148.69999999999999</v>
      </c>
      <c r="BF110">
        <v>56.8</v>
      </c>
      <c r="BG110">
        <v>83.6</v>
      </c>
      <c r="BH110">
        <v>139.80000000000001</v>
      </c>
      <c r="BI110">
        <v>77.8</v>
      </c>
      <c r="BJ110">
        <v>54.8</v>
      </c>
      <c r="BK110">
        <v>72</v>
      </c>
      <c r="BL110">
        <v>67.8</v>
      </c>
      <c r="BM110">
        <v>104.2</v>
      </c>
      <c r="BN110">
        <v>74.5</v>
      </c>
      <c r="BO110">
        <v>71</v>
      </c>
      <c r="BP110">
        <v>87</v>
      </c>
      <c r="BQ110">
        <v>115.9</v>
      </c>
      <c r="BR110">
        <v>56.9</v>
      </c>
      <c r="BS110">
        <v>103.4</v>
      </c>
      <c r="BT110">
        <v>66.8</v>
      </c>
      <c r="BU110">
        <v>47.6</v>
      </c>
      <c r="BV110">
        <v>65.099999999999994</v>
      </c>
      <c r="BW110">
        <v>49.5</v>
      </c>
      <c r="BX110">
        <v>164.2</v>
      </c>
      <c r="BY110">
        <v>45</v>
      </c>
      <c r="BZ110">
        <v>51.1</v>
      </c>
      <c r="CA110">
        <v>55.8</v>
      </c>
      <c r="CB110">
        <v>76.099999999999994</v>
      </c>
      <c r="CC110">
        <v>91.6</v>
      </c>
      <c r="CD110">
        <v>62.6</v>
      </c>
      <c r="CE110">
        <v>87</v>
      </c>
      <c r="CF110">
        <v>58.3</v>
      </c>
      <c r="CG110">
        <v>64</v>
      </c>
      <c r="CH110">
        <v>57.8</v>
      </c>
      <c r="CI110">
        <v>60.7</v>
      </c>
      <c r="CJ110">
        <v>124.5</v>
      </c>
      <c r="CK110">
        <v>83</v>
      </c>
      <c r="CL110">
        <v>51.2</v>
      </c>
      <c r="CM110">
        <v>68.099999999999994</v>
      </c>
      <c r="CN110">
        <v>91.7</v>
      </c>
      <c r="CO110">
        <v>56.9</v>
      </c>
      <c r="CP110">
        <v>71.5</v>
      </c>
      <c r="CR110">
        <v>52</v>
      </c>
      <c r="CS110">
        <v>59.3</v>
      </c>
      <c r="CT110">
        <v>69.400000000000006</v>
      </c>
      <c r="CU110">
        <v>93.1</v>
      </c>
      <c r="CV110">
        <v>60</v>
      </c>
      <c r="CW110">
        <v>59.2</v>
      </c>
      <c r="CX110">
        <v>69</v>
      </c>
      <c r="CY110">
        <v>97.7</v>
      </c>
      <c r="CZ110">
        <v>51.5</v>
      </c>
      <c r="DA110">
        <v>67.5</v>
      </c>
      <c r="DB110">
        <v>87.9</v>
      </c>
      <c r="DC110">
        <v>132.4</v>
      </c>
      <c r="DD110">
        <v>88.2</v>
      </c>
      <c r="DE110">
        <v>102.2</v>
      </c>
      <c r="DF110">
        <v>100.4</v>
      </c>
      <c r="DG110">
        <v>102.7</v>
      </c>
      <c r="DH110">
        <v>72.099999999999994</v>
      </c>
      <c r="DI110">
        <v>88.5</v>
      </c>
      <c r="DJ110">
        <v>103.6</v>
      </c>
      <c r="DK110">
        <v>76.599999999999994</v>
      </c>
      <c r="DL110">
        <v>66.8</v>
      </c>
      <c r="DM110">
        <v>63.9</v>
      </c>
      <c r="DN110">
        <v>77.400000000000006</v>
      </c>
      <c r="DO110">
        <v>98.2</v>
      </c>
      <c r="DP110">
        <v>78.099999999999994</v>
      </c>
      <c r="DQ110">
        <v>71.400000000000006</v>
      </c>
      <c r="DR110">
        <v>71.599999999999994</v>
      </c>
      <c r="DS110">
        <v>70.7</v>
      </c>
      <c r="DT110">
        <v>61.4</v>
      </c>
      <c r="DU110">
        <v>66.7</v>
      </c>
      <c r="DV110">
        <v>67.5</v>
      </c>
      <c r="DX110" s="7">
        <f t="shared" si="10"/>
        <v>76.876612903225833</v>
      </c>
      <c r="DZ110" s="11">
        <f t="shared" ref="DZ110:DZ114" si="14">($DX$114/DX110)*100</f>
        <v>65.538619698511411</v>
      </c>
    </row>
    <row r="111" spans="1:131" x14ac:dyDescent="0.25">
      <c r="A111" t="s">
        <v>157</v>
      </c>
      <c r="B111">
        <v>64.400000000000006</v>
      </c>
      <c r="C111">
        <v>51.7</v>
      </c>
      <c r="D111">
        <v>67.599999999999994</v>
      </c>
      <c r="E111">
        <v>64.099999999999994</v>
      </c>
      <c r="F111">
        <v>56.4</v>
      </c>
      <c r="G111">
        <v>49.5</v>
      </c>
      <c r="H111">
        <v>69.8</v>
      </c>
      <c r="I111">
        <v>60</v>
      </c>
      <c r="J111">
        <v>62.5</v>
      </c>
      <c r="K111">
        <v>78.3</v>
      </c>
      <c r="L111">
        <v>55.9</v>
      </c>
      <c r="M111">
        <v>96.2</v>
      </c>
      <c r="N111">
        <v>70.099999999999994</v>
      </c>
      <c r="O111">
        <v>45.2</v>
      </c>
      <c r="P111">
        <v>66.7</v>
      </c>
      <c r="Q111">
        <v>56.7</v>
      </c>
      <c r="R111">
        <v>63.4</v>
      </c>
      <c r="S111">
        <v>50.1</v>
      </c>
      <c r="T111">
        <v>61.5</v>
      </c>
      <c r="U111">
        <v>85.9</v>
      </c>
      <c r="V111">
        <v>79.400000000000006</v>
      </c>
      <c r="W111">
        <v>57.1</v>
      </c>
      <c r="X111">
        <v>67.900000000000006</v>
      </c>
      <c r="Y111">
        <v>61.5</v>
      </c>
      <c r="Z111">
        <v>44.6</v>
      </c>
      <c r="AA111">
        <v>38.9</v>
      </c>
      <c r="AB111">
        <v>45.8</v>
      </c>
      <c r="AC111">
        <v>48.1</v>
      </c>
      <c r="AD111">
        <v>64.8</v>
      </c>
      <c r="AE111">
        <v>58.5</v>
      </c>
      <c r="AF111">
        <v>49.1</v>
      </c>
      <c r="AG111">
        <v>55.2</v>
      </c>
      <c r="AH111">
        <v>64.599999999999994</v>
      </c>
      <c r="AI111">
        <v>57.4</v>
      </c>
      <c r="AJ111">
        <v>55.6</v>
      </c>
      <c r="AK111">
        <v>83</v>
      </c>
      <c r="AL111">
        <v>56.9</v>
      </c>
      <c r="AM111">
        <v>43.7</v>
      </c>
      <c r="AN111">
        <v>53.4</v>
      </c>
      <c r="AO111">
        <v>63.5</v>
      </c>
      <c r="AP111">
        <v>76.900000000000006</v>
      </c>
      <c r="AQ111">
        <v>39.5</v>
      </c>
      <c r="AR111">
        <v>63.5</v>
      </c>
      <c r="AS111">
        <v>76.900000000000006</v>
      </c>
      <c r="AT111">
        <v>78.099999999999994</v>
      </c>
      <c r="AU111">
        <v>101.8</v>
      </c>
      <c r="AV111">
        <v>84.6</v>
      </c>
      <c r="AW111">
        <v>108.1</v>
      </c>
      <c r="AX111">
        <v>50.9</v>
      </c>
      <c r="AY111">
        <v>51</v>
      </c>
      <c r="AZ111">
        <v>54.3</v>
      </c>
      <c r="BA111">
        <v>59.9</v>
      </c>
      <c r="BB111">
        <v>76.599999999999994</v>
      </c>
      <c r="BC111">
        <v>57.4</v>
      </c>
      <c r="BD111">
        <v>45.7</v>
      </c>
      <c r="BE111">
        <v>134.5</v>
      </c>
      <c r="BF111">
        <v>40.799999999999997</v>
      </c>
      <c r="BG111">
        <v>62.7</v>
      </c>
      <c r="BH111">
        <v>111.4</v>
      </c>
      <c r="BI111">
        <v>69.599999999999994</v>
      </c>
      <c r="BJ111">
        <v>50.9</v>
      </c>
      <c r="BK111">
        <v>62.8</v>
      </c>
      <c r="BL111">
        <v>50.4</v>
      </c>
      <c r="BM111">
        <v>83.7</v>
      </c>
      <c r="BN111">
        <v>55.4</v>
      </c>
      <c r="BO111">
        <v>63</v>
      </c>
      <c r="BP111">
        <v>83.8</v>
      </c>
      <c r="BQ111">
        <v>84.2</v>
      </c>
      <c r="BR111">
        <v>39.9</v>
      </c>
      <c r="BS111">
        <v>87.2</v>
      </c>
      <c r="BT111">
        <v>46.4</v>
      </c>
      <c r="BU111">
        <v>38.799999999999997</v>
      </c>
      <c r="BV111">
        <v>50.2</v>
      </c>
      <c r="BW111">
        <v>45.5</v>
      </c>
      <c r="BX111">
        <v>140.19999999999999</v>
      </c>
      <c r="BY111">
        <v>43.4</v>
      </c>
      <c r="BZ111">
        <v>44.8</v>
      </c>
      <c r="CA111">
        <v>52.9</v>
      </c>
      <c r="CB111">
        <v>63.6</v>
      </c>
      <c r="CC111">
        <v>79.7</v>
      </c>
      <c r="CD111">
        <v>58.2</v>
      </c>
      <c r="CE111">
        <v>76.5</v>
      </c>
      <c r="CF111">
        <v>44.6</v>
      </c>
      <c r="CG111">
        <v>52.5</v>
      </c>
      <c r="CH111">
        <v>58.3</v>
      </c>
      <c r="CI111">
        <v>53.3</v>
      </c>
      <c r="CJ111">
        <v>98.4</v>
      </c>
      <c r="CK111">
        <v>83</v>
      </c>
      <c r="CL111">
        <v>51.2</v>
      </c>
      <c r="CM111">
        <v>60.6</v>
      </c>
      <c r="CN111">
        <v>86.5</v>
      </c>
      <c r="CO111">
        <v>54.5</v>
      </c>
      <c r="CP111">
        <v>69.2</v>
      </c>
      <c r="CR111">
        <v>54.3</v>
      </c>
      <c r="CS111">
        <v>57.4</v>
      </c>
      <c r="CT111">
        <v>61.5</v>
      </c>
      <c r="CU111">
        <v>88.8</v>
      </c>
      <c r="CV111">
        <v>56.1</v>
      </c>
      <c r="CW111">
        <v>55.5</v>
      </c>
      <c r="CX111">
        <v>68.2</v>
      </c>
      <c r="CY111">
        <v>82.4</v>
      </c>
      <c r="CZ111">
        <v>45.2</v>
      </c>
      <c r="DA111">
        <v>63.2</v>
      </c>
      <c r="DB111">
        <v>72.599999999999994</v>
      </c>
      <c r="DC111">
        <v>109.8</v>
      </c>
      <c r="DD111">
        <v>66.8</v>
      </c>
      <c r="DE111">
        <v>70</v>
      </c>
      <c r="DF111">
        <v>85.5</v>
      </c>
      <c r="DG111">
        <v>90.5</v>
      </c>
      <c r="DH111">
        <v>57.5</v>
      </c>
      <c r="DI111">
        <v>68.8</v>
      </c>
      <c r="DJ111">
        <v>86.8</v>
      </c>
      <c r="DK111">
        <v>61.6</v>
      </c>
      <c r="DL111">
        <v>59.9</v>
      </c>
      <c r="DM111">
        <v>59</v>
      </c>
      <c r="DN111">
        <v>57.2</v>
      </c>
      <c r="DO111">
        <v>84.9</v>
      </c>
      <c r="DP111">
        <v>57.5</v>
      </c>
      <c r="DQ111">
        <v>57.1</v>
      </c>
      <c r="DR111">
        <v>65</v>
      </c>
      <c r="DS111">
        <v>59.5</v>
      </c>
      <c r="DT111">
        <v>56.5</v>
      </c>
      <c r="DU111">
        <v>65.400000000000006</v>
      </c>
      <c r="DV111">
        <v>64.8</v>
      </c>
      <c r="DX111" s="7">
        <f t="shared" si="10"/>
        <v>65.097580645161287</v>
      </c>
      <c r="DZ111" s="11">
        <f t="shared" si="14"/>
        <v>77.397455432910888</v>
      </c>
    </row>
    <row r="112" spans="1:131" x14ac:dyDescent="0.25">
      <c r="A112" t="s">
        <v>158</v>
      </c>
      <c r="B112">
        <v>64.5</v>
      </c>
      <c r="C112">
        <v>50.2</v>
      </c>
      <c r="D112">
        <v>62.1</v>
      </c>
      <c r="E112">
        <v>63.3</v>
      </c>
      <c r="F112">
        <v>60.2</v>
      </c>
      <c r="G112">
        <v>50.7</v>
      </c>
      <c r="H112">
        <v>71.7</v>
      </c>
      <c r="I112">
        <v>57.9</v>
      </c>
      <c r="J112">
        <v>57.7</v>
      </c>
      <c r="K112">
        <v>75.900000000000006</v>
      </c>
      <c r="L112">
        <v>52</v>
      </c>
      <c r="M112">
        <v>85.4</v>
      </c>
      <c r="N112">
        <v>63.6</v>
      </c>
      <c r="O112">
        <v>55.8</v>
      </c>
      <c r="P112">
        <v>69.099999999999994</v>
      </c>
      <c r="Q112">
        <v>48.5</v>
      </c>
      <c r="R112">
        <v>61.7</v>
      </c>
      <c r="S112">
        <v>50.8</v>
      </c>
      <c r="T112">
        <v>61</v>
      </c>
      <c r="U112">
        <v>80.3</v>
      </c>
      <c r="V112">
        <v>78.599999999999994</v>
      </c>
      <c r="W112">
        <v>54.6</v>
      </c>
      <c r="X112">
        <v>57.2</v>
      </c>
      <c r="Y112">
        <v>57.4</v>
      </c>
      <c r="Z112">
        <v>41.1</v>
      </c>
      <c r="AA112">
        <v>37.700000000000003</v>
      </c>
      <c r="AB112">
        <v>46.2</v>
      </c>
      <c r="AC112">
        <v>46</v>
      </c>
      <c r="AD112">
        <v>60.6</v>
      </c>
      <c r="AE112">
        <v>59.6</v>
      </c>
      <c r="AF112">
        <v>51.2</v>
      </c>
      <c r="AG112">
        <v>56.5</v>
      </c>
      <c r="AH112">
        <v>54.8</v>
      </c>
      <c r="AI112">
        <v>47.9</v>
      </c>
      <c r="AJ112">
        <v>59</v>
      </c>
      <c r="AK112">
        <v>64.3</v>
      </c>
      <c r="AL112">
        <v>53.4</v>
      </c>
      <c r="AM112">
        <v>40</v>
      </c>
      <c r="AN112">
        <v>52.2</v>
      </c>
      <c r="AO112">
        <v>55.3</v>
      </c>
      <c r="AP112">
        <v>69.5</v>
      </c>
      <c r="AQ112">
        <v>36.200000000000003</v>
      </c>
      <c r="AR112">
        <v>55.3</v>
      </c>
      <c r="AS112">
        <v>69.5</v>
      </c>
      <c r="AT112">
        <v>53.9</v>
      </c>
      <c r="AU112">
        <v>99.2</v>
      </c>
      <c r="AV112">
        <v>62.1</v>
      </c>
      <c r="AW112">
        <v>103.8</v>
      </c>
      <c r="AX112">
        <v>60</v>
      </c>
      <c r="AY112">
        <v>48.1</v>
      </c>
      <c r="AZ112">
        <v>54.3</v>
      </c>
      <c r="BA112">
        <v>59.6</v>
      </c>
      <c r="BB112">
        <v>73.3</v>
      </c>
      <c r="BC112">
        <v>53.6</v>
      </c>
      <c r="BD112">
        <v>44.5</v>
      </c>
      <c r="BE112">
        <v>129.69999999999999</v>
      </c>
      <c r="BF112">
        <v>40.799999999999997</v>
      </c>
      <c r="BG112">
        <v>62.6</v>
      </c>
      <c r="BH112">
        <v>102.9</v>
      </c>
      <c r="BI112">
        <v>61.4</v>
      </c>
      <c r="BJ112">
        <v>50.7</v>
      </c>
      <c r="BK112">
        <v>62.8</v>
      </c>
      <c r="BL112">
        <v>46.1</v>
      </c>
      <c r="BM112">
        <v>69.5</v>
      </c>
      <c r="BN112">
        <v>52.3</v>
      </c>
      <c r="BO112">
        <v>61</v>
      </c>
      <c r="BP112">
        <v>81.599999999999994</v>
      </c>
      <c r="BQ112">
        <v>80</v>
      </c>
      <c r="BR112">
        <v>41.3</v>
      </c>
      <c r="BS112">
        <v>76.599999999999994</v>
      </c>
      <c r="BT112">
        <v>34.799999999999997</v>
      </c>
      <c r="BU112">
        <v>38.799999999999997</v>
      </c>
      <c r="BV112">
        <v>47.4</v>
      </c>
      <c r="BW112">
        <v>44.6</v>
      </c>
      <c r="BX112">
        <v>136.1</v>
      </c>
      <c r="BY112">
        <v>42</v>
      </c>
      <c r="BZ112">
        <v>44.6</v>
      </c>
      <c r="CA112">
        <v>51.9</v>
      </c>
      <c r="CB112">
        <v>63.4</v>
      </c>
      <c r="CC112">
        <v>76.8</v>
      </c>
      <c r="CD112">
        <v>58</v>
      </c>
      <c r="CE112">
        <v>78.099999999999994</v>
      </c>
      <c r="CF112">
        <v>44.9</v>
      </c>
      <c r="CG112">
        <v>52.6</v>
      </c>
      <c r="CH112">
        <v>61.3</v>
      </c>
      <c r="CI112">
        <v>55.8</v>
      </c>
      <c r="CJ112">
        <v>83.1</v>
      </c>
      <c r="CK112">
        <v>81.2</v>
      </c>
      <c r="CL112">
        <v>49.2</v>
      </c>
      <c r="CM112">
        <v>74.5</v>
      </c>
      <c r="CN112">
        <v>81</v>
      </c>
      <c r="CO112">
        <v>49.2</v>
      </c>
      <c r="CP112">
        <v>66.8</v>
      </c>
      <c r="CR112">
        <v>52.1</v>
      </c>
      <c r="CS112">
        <v>58.4</v>
      </c>
      <c r="CT112">
        <v>61.6</v>
      </c>
      <c r="CU112">
        <v>86.6</v>
      </c>
      <c r="CV112">
        <v>56.9</v>
      </c>
      <c r="CW112">
        <v>50.1</v>
      </c>
      <c r="CX112">
        <v>66.3</v>
      </c>
      <c r="CY112">
        <v>76.2</v>
      </c>
      <c r="CZ112">
        <v>44.8</v>
      </c>
      <c r="DA112">
        <v>55.3</v>
      </c>
      <c r="DB112">
        <v>64.400000000000006</v>
      </c>
      <c r="DC112">
        <v>102.5</v>
      </c>
      <c r="DD112">
        <v>56.3</v>
      </c>
      <c r="DE112">
        <v>65.2</v>
      </c>
      <c r="DF112">
        <v>77.8</v>
      </c>
      <c r="DG112">
        <v>88.4</v>
      </c>
      <c r="DH112">
        <v>53.8</v>
      </c>
      <c r="DI112">
        <v>66.7</v>
      </c>
      <c r="DJ112">
        <v>85.5</v>
      </c>
      <c r="DK112">
        <v>55.5</v>
      </c>
      <c r="DL112">
        <v>62.4</v>
      </c>
      <c r="DM112">
        <v>59.3</v>
      </c>
      <c r="DN112">
        <v>51.2</v>
      </c>
      <c r="DO112">
        <v>81.2</v>
      </c>
      <c r="DP112">
        <v>55.5</v>
      </c>
      <c r="DQ112">
        <v>52.1</v>
      </c>
      <c r="DR112">
        <v>63.8</v>
      </c>
      <c r="DS112">
        <v>59.4</v>
      </c>
      <c r="DT112">
        <v>60.6</v>
      </c>
      <c r="DU112">
        <v>60.6</v>
      </c>
      <c r="DV112">
        <v>63.4</v>
      </c>
      <c r="DX112" s="7">
        <f t="shared" si="10"/>
        <v>62.001612903225826</v>
      </c>
      <c r="DZ112" s="11">
        <f t="shared" si="14"/>
        <v>81.262194011602176</v>
      </c>
    </row>
    <row r="113" spans="1:130" x14ac:dyDescent="0.25">
      <c r="A113" t="s">
        <v>159</v>
      </c>
      <c r="B113">
        <v>65.5</v>
      </c>
      <c r="C113">
        <v>51</v>
      </c>
      <c r="D113">
        <v>64.400000000000006</v>
      </c>
      <c r="E113">
        <v>64.7</v>
      </c>
      <c r="F113">
        <v>58.1</v>
      </c>
      <c r="G113">
        <v>50.9</v>
      </c>
      <c r="H113">
        <v>71.5</v>
      </c>
      <c r="I113">
        <v>57.5</v>
      </c>
      <c r="J113">
        <v>56.2</v>
      </c>
      <c r="K113">
        <v>73.900000000000006</v>
      </c>
      <c r="L113">
        <v>53.3</v>
      </c>
      <c r="M113">
        <v>81.5</v>
      </c>
      <c r="N113">
        <v>64.5</v>
      </c>
      <c r="O113">
        <v>50.6</v>
      </c>
      <c r="P113">
        <v>61.7</v>
      </c>
      <c r="Q113">
        <v>52.7</v>
      </c>
      <c r="R113">
        <v>60</v>
      </c>
      <c r="S113">
        <v>52.4</v>
      </c>
      <c r="T113">
        <v>62.2</v>
      </c>
      <c r="U113">
        <v>75.3</v>
      </c>
      <c r="V113">
        <v>76.2</v>
      </c>
      <c r="W113">
        <v>53.9</v>
      </c>
      <c r="X113">
        <v>57.6</v>
      </c>
      <c r="Y113">
        <v>53.7</v>
      </c>
      <c r="Z113">
        <v>41.3</v>
      </c>
      <c r="AA113">
        <v>38</v>
      </c>
      <c r="AB113">
        <v>46.8</v>
      </c>
      <c r="AC113">
        <v>45.1</v>
      </c>
      <c r="AD113">
        <v>61.1</v>
      </c>
      <c r="AE113">
        <v>58.7</v>
      </c>
      <c r="AF113">
        <v>54.3</v>
      </c>
      <c r="AG113">
        <v>57.7</v>
      </c>
      <c r="AH113">
        <v>53.1</v>
      </c>
      <c r="AI113">
        <v>44.3</v>
      </c>
      <c r="AJ113">
        <v>53.6</v>
      </c>
      <c r="AK113">
        <v>64.900000000000006</v>
      </c>
      <c r="AL113">
        <v>49.8</v>
      </c>
      <c r="AM113">
        <v>40.200000000000003</v>
      </c>
      <c r="AN113">
        <v>51.9</v>
      </c>
      <c r="AO113">
        <v>57.5</v>
      </c>
      <c r="AP113">
        <v>71.099999999999994</v>
      </c>
      <c r="AQ113">
        <v>47.2</v>
      </c>
      <c r="AR113">
        <v>57.5</v>
      </c>
      <c r="AS113">
        <v>71.099999999999994</v>
      </c>
      <c r="AT113">
        <v>54.1</v>
      </c>
      <c r="AU113">
        <v>99.8</v>
      </c>
      <c r="AV113">
        <v>64.3</v>
      </c>
      <c r="AW113">
        <v>103.1</v>
      </c>
      <c r="AX113">
        <v>52.9</v>
      </c>
      <c r="AY113">
        <v>48.2</v>
      </c>
      <c r="AZ113">
        <v>57.6</v>
      </c>
      <c r="BA113">
        <v>65.400000000000006</v>
      </c>
      <c r="BB113">
        <v>75.2</v>
      </c>
      <c r="BC113">
        <v>56.8</v>
      </c>
      <c r="BD113">
        <v>43</v>
      </c>
      <c r="BE113">
        <v>130</v>
      </c>
      <c r="BF113">
        <v>40.200000000000003</v>
      </c>
      <c r="BG113">
        <v>62.3</v>
      </c>
      <c r="BH113">
        <v>100.5</v>
      </c>
      <c r="BI113">
        <v>63.1</v>
      </c>
      <c r="BJ113">
        <v>52.2</v>
      </c>
      <c r="BK113">
        <v>60.6</v>
      </c>
      <c r="BL113">
        <v>46</v>
      </c>
      <c r="BM113">
        <v>71.2</v>
      </c>
      <c r="BN113">
        <v>53.9</v>
      </c>
      <c r="BO113">
        <v>58.4</v>
      </c>
      <c r="BP113">
        <v>83.5</v>
      </c>
      <c r="BQ113">
        <v>81.7</v>
      </c>
      <c r="BR113">
        <v>38.700000000000003</v>
      </c>
      <c r="BS113">
        <v>77.099999999999994</v>
      </c>
      <c r="BT113">
        <v>39.1</v>
      </c>
      <c r="BU113">
        <v>38.799999999999997</v>
      </c>
      <c r="BV113">
        <v>48</v>
      </c>
      <c r="BW113">
        <v>44.1</v>
      </c>
      <c r="BX113">
        <v>136</v>
      </c>
      <c r="BY113">
        <v>42.6</v>
      </c>
      <c r="BZ113">
        <v>46.7</v>
      </c>
      <c r="CA113">
        <v>49.9</v>
      </c>
      <c r="CB113">
        <v>63.4</v>
      </c>
      <c r="CC113">
        <v>82.4</v>
      </c>
      <c r="CD113">
        <v>58.2</v>
      </c>
      <c r="CE113">
        <v>80</v>
      </c>
      <c r="CF113">
        <v>45.9</v>
      </c>
      <c r="CG113">
        <v>53</v>
      </c>
      <c r="CH113">
        <v>56.7</v>
      </c>
      <c r="CI113">
        <v>55.9</v>
      </c>
      <c r="CJ113">
        <v>84</v>
      </c>
      <c r="CK113">
        <v>78.3</v>
      </c>
      <c r="CL113">
        <v>51.3</v>
      </c>
      <c r="CM113">
        <v>69.7</v>
      </c>
      <c r="CN113">
        <v>79.8</v>
      </c>
      <c r="CO113">
        <v>49.3</v>
      </c>
      <c r="CP113">
        <v>64.599999999999994</v>
      </c>
      <c r="CR113">
        <v>52.5</v>
      </c>
      <c r="CS113">
        <v>56.6</v>
      </c>
      <c r="CT113">
        <v>63.8</v>
      </c>
      <c r="CU113">
        <v>84.8</v>
      </c>
      <c r="CV113">
        <v>57.6</v>
      </c>
      <c r="CW113">
        <v>49.1</v>
      </c>
      <c r="CX113">
        <v>65.900000000000006</v>
      </c>
      <c r="CY113">
        <v>76</v>
      </c>
      <c r="CZ113">
        <v>46</v>
      </c>
      <c r="DA113">
        <v>53.3</v>
      </c>
      <c r="DB113">
        <v>65</v>
      </c>
      <c r="DC113">
        <v>103</v>
      </c>
      <c r="DD113">
        <v>57.8</v>
      </c>
      <c r="DE113">
        <v>64.8</v>
      </c>
      <c r="DF113">
        <v>82.2</v>
      </c>
      <c r="DG113">
        <v>86.3</v>
      </c>
      <c r="DH113">
        <v>53.8</v>
      </c>
      <c r="DI113">
        <v>67</v>
      </c>
      <c r="DJ113">
        <v>84.4</v>
      </c>
      <c r="DK113">
        <v>56</v>
      </c>
      <c r="DL113">
        <v>64.8</v>
      </c>
      <c r="DM113">
        <v>60.1</v>
      </c>
      <c r="DN113">
        <v>53.5</v>
      </c>
      <c r="DO113">
        <v>81.400000000000006</v>
      </c>
      <c r="DP113">
        <v>57.8</v>
      </c>
      <c r="DQ113">
        <v>53</v>
      </c>
      <c r="DR113">
        <v>63.8</v>
      </c>
      <c r="DS113">
        <v>60.7</v>
      </c>
      <c r="DT113">
        <v>54.2</v>
      </c>
      <c r="DU113">
        <v>60.2</v>
      </c>
      <c r="DV113">
        <v>62.6</v>
      </c>
      <c r="DX113" s="7">
        <f t="shared" si="10"/>
        <v>62.016129032258071</v>
      </c>
      <c r="DZ113" s="11">
        <f t="shared" si="14"/>
        <v>81.243172951885555</v>
      </c>
    </row>
    <row r="114" spans="1:130" x14ac:dyDescent="0.25">
      <c r="A114" t="s">
        <v>160</v>
      </c>
      <c r="B114">
        <v>41.8</v>
      </c>
      <c r="C114">
        <v>29.9</v>
      </c>
      <c r="D114">
        <v>38.700000000000003</v>
      </c>
      <c r="E114">
        <v>43</v>
      </c>
      <c r="F114">
        <v>40</v>
      </c>
      <c r="G114">
        <v>38.4</v>
      </c>
      <c r="H114">
        <v>51.5</v>
      </c>
      <c r="I114">
        <v>43.4</v>
      </c>
      <c r="J114">
        <v>42.6</v>
      </c>
      <c r="K114">
        <v>53.2</v>
      </c>
      <c r="L114">
        <v>49.3</v>
      </c>
      <c r="M114">
        <v>60.8</v>
      </c>
      <c r="N114">
        <v>45</v>
      </c>
      <c r="O114">
        <v>32.1</v>
      </c>
      <c r="P114">
        <v>52.2</v>
      </c>
      <c r="Q114">
        <v>39.6</v>
      </c>
      <c r="R114">
        <v>45.9</v>
      </c>
      <c r="S114">
        <v>37.1</v>
      </c>
      <c r="T114">
        <v>53</v>
      </c>
      <c r="U114">
        <v>64.8</v>
      </c>
      <c r="V114">
        <v>62.2</v>
      </c>
      <c r="W114">
        <v>38.700000000000003</v>
      </c>
      <c r="X114">
        <v>43.9</v>
      </c>
      <c r="Y114">
        <v>39.6</v>
      </c>
      <c r="Z114">
        <v>31.9</v>
      </c>
      <c r="AA114">
        <v>30.7</v>
      </c>
      <c r="AB114">
        <v>33.1</v>
      </c>
      <c r="AC114">
        <v>41.9</v>
      </c>
      <c r="AD114">
        <v>57.7</v>
      </c>
      <c r="AE114">
        <v>50.9</v>
      </c>
      <c r="AF114">
        <v>41.1</v>
      </c>
      <c r="AG114">
        <v>43.4</v>
      </c>
      <c r="AH114">
        <v>50.8</v>
      </c>
      <c r="AI114">
        <v>37.4</v>
      </c>
      <c r="AJ114">
        <v>51.1</v>
      </c>
      <c r="AK114">
        <v>53.7</v>
      </c>
      <c r="AL114">
        <v>41.1</v>
      </c>
      <c r="AM114">
        <v>32.200000000000003</v>
      </c>
      <c r="AN114">
        <v>45.5</v>
      </c>
      <c r="AO114">
        <v>52.9</v>
      </c>
      <c r="AP114">
        <v>59.4</v>
      </c>
      <c r="AQ114">
        <v>31.9</v>
      </c>
      <c r="AR114">
        <v>52.9</v>
      </c>
      <c r="AS114">
        <v>59.4</v>
      </c>
      <c r="AT114">
        <v>40.799999999999997</v>
      </c>
      <c r="AU114">
        <v>80.400000000000006</v>
      </c>
      <c r="AV114">
        <v>45.3</v>
      </c>
      <c r="AW114">
        <v>76.2</v>
      </c>
      <c r="AX114">
        <v>50.9</v>
      </c>
      <c r="AY114">
        <v>43.7</v>
      </c>
      <c r="AZ114">
        <v>54.3</v>
      </c>
      <c r="BA114">
        <v>55.1</v>
      </c>
      <c r="BB114">
        <v>69.400000000000006</v>
      </c>
      <c r="BC114">
        <v>50</v>
      </c>
      <c r="BD114">
        <v>38.299999999999997</v>
      </c>
      <c r="BE114">
        <v>115.3</v>
      </c>
      <c r="BF114">
        <v>39.1</v>
      </c>
      <c r="BG114">
        <v>62.3</v>
      </c>
      <c r="BH114">
        <v>93.6</v>
      </c>
      <c r="BI114">
        <v>57.4</v>
      </c>
      <c r="BJ114">
        <v>35.5</v>
      </c>
      <c r="BK114">
        <v>60.6</v>
      </c>
      <c r="BL114">
        <v>37.9</v>
      </c>
      <c r="BM114">
        <v>51.8</v>
      </c>
      <c r="BN114">
        <v>49.8</v>
      </c>
      <c r="BO114">
        <v>52.3</v>
      </c>
      <c r="BP114">
        <v>62.8</v>
      </c>
      <c r="BQ114">
        <v>68.900000000000006</v>
      </c>
      <c r="BR114">
        <v>35.4</v>
      </c>
      <c r="BS114">
        <v>69</v>
      </c>
      <c r="BT114">
        <v>32.200000000000003</v>
      </c>
      <c r="BU114">
        <v>38.799999999999997</v>
      </c>
      <c r="BV114">
        <v>41.4</v>
      </c>
      <c r="BW114">
        <v>30.5</v>
      </c>
      <c r="BX114">
        <v>129</v>
      </c>
      <c r="BY114">
        <v>29.1</v>
      </c>
      <c r="BZ114">
        <v>33.700000000000003</v>
      </c>
      <c r="CA114">
        <v>38.6</v>
      </c>
      <c r="CB114">
        <v>57.6</v>
      </c>
      <c r="CC114">
        <v>67.3</v>
      </c>
      <c r="CD114">
        <v>58</v>
      </c>
      <c r="CE114">
        <v>71.099999999999994</v>
      </c>
      <c r="CF114">
        <v>40.9</v>
      </c>
      <c r="CG114">
        <v>49.9</v>
      </c>
      <c r="CH114">
        <v>35.299999999999997</v>
      </c>
      <c r="CI114">
        <v>34.4</v>
      </c>
      <c r="CJ114">
        <v>71.900000000000006</v>
      </c>
      <c r="CK114">
        <v>53.9</v>
      </c>
      <c r="CL114">
        <v>42.5</v>
      </c>
      <c r="CM114">
        <v>39.6</v>
      </c>
      <c r="CN114">
        <v>75.3</v>
      </c>
      <c r="CO114">
        <v>47.2</v>
      </c>
      <c r="CP114">
        <v>64.599999999999994</v>
      </c>
      <c r="CR114">
        <v>34.799999999999997</v>
      </c>
      <c r="CS114">
        <v>39.5</v>
      </c>
      <c r="CT114">
        <v>47.1</v>
      </c>
      <c r="CU114">
        <v>70.2</v>
      </c>
      <c r="CV114">
        <v>39</v>
      </c>
      <c r="CW114">
        <v>42.5</v>
      </c>
      <c r="CX114">
        <v>54.1</v>
      </c>
      <c r="CY114">
        <v>43.5</v>
      </c>
      <c r="CZ114">
        <v>36.200000000000003</v>
      </c>
      <c r="DA114">
        <v>51.1</v>
      </c>
      <c r="DB114">
        <v>45.5</v>
      </c>
      <c r="DC114">
        <v>91.4</v>
      </c>
      <c r="DD114">
        <v>39.6</v>
      </c>
      <c r="DE114">
        <v>54.4</v>
      </c>
      <c r="DF114">
        <v>54.9</v>
      </c>
      <c r="DG114">
        <v>64.400000000000006</v>
      </c>
      <c r="DH114">
        <v>53.7</v>
      </c>
      <c r="DI114">
        <v>52.3</v>
      </c>
      <c r="DJ114">
        <v>69.400000000000006</v>
      </c>
      <c r="DK114">
        <v>55.5</v>
      </c>
      <c r="DL114">
        <v>49.7</v>
      </c>
      <c r="DM114">
        <v>50.7</v>
      </c>
      <c r="DN114">
        <v>44.2</v>
      </c>
      <c r="DO114">
        <v>71.900000000000006</v>
      </c>
      <c r="DP114">
        <v>40.9</v>
      </c>
      <c r="DQ114">
        <v>34.5</v>
      </c>
      <c r="DR114">
        <v>61.4</v>
      </c>
      <c r="DS114">
        <v>54.8</v>
      </c>
      <c r="DT114">
        <v>36</v>
      </c>
      <c r="DU114">
        <v>48.5</v>
      </c>
      <c r="DV114">
        <v>51.3</v>
      </c>
      <c r="DX114" s="7">
        <f t="shared" si="10"/>
        <v>50.383870967741935</v>
      </c>
      <c r="DZ114" s="11">
        <f t="shared" si="14"/>
        <v>100</v>
      </c>
    </row>
  </sheetData>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B142"/>
  <sheetViews>
    <sheetView zoomScale="80" zoomScaleNormal="80" workbookViewId="0">
      <selection activeCell="H14" sqref="H14"/>
    </sheetView>
  </sheetViews>
  <sheetFormatPr baseColWidth="10" defaultRowHeight="15" x14ac:dyDescent="0.25"/>
  <cols>
    <col min="1" max="1" width="43.28515625" bestFit="1" customWidth="1"/>
    <col min="2" max="2" width="36.5703125" bestFit="1" customWidth="1"/>
    <col min="3" max="3" width="21.85546875" bestFit="1" customWidth="1"/>
    <col min="4" max="4" width="27.85546875" bestFit="1" customWidth="1"/>
    <col min="7" max="7" width="14.140625" bestFit="1" customWidth="1"/>
    <col min="11" max="11" width="42.85546875" customWidth="1"/>
    <col min="12" max="12" width="20.42578125" bestFit="1" customWidth="1"/>
    <col min="13" max="13" width="20" bestFit="1" customWidth="1"/>
    <col min="14" max="14" width="23.140625" bestFit="1" customWidth="1"/>
    <col min="20" max="20" width="28" customWidth="1"/>
    <col min="21" max="21" width="20.140625" bestFit="1" customWidth="1"/>
    <col min="22" max="22" width="23.28515625" bestFit="1" customWidth="1"/>
    <col min="23" max="26" width="12.5703125" bestFit="1" customWidth="1"/>
    <col min="27" max="27" width="11.85546875" bestFit="1" customWidth="1"/>
    <col min="30" max="30" width="34.7109375" bestFit="1" customWidth="1"/>
    <col min="31" max="31" width="18.5703125" bestFit="1" customWidth="1"/>
    <col min="37" max="37" width="5.42578125" bestFit="1" customWidth="1"/>
    <col min="38" max="38" width="11.42578125" bestFit="1" customWidth="1"/>
    <col min="39" max="39" width="34.28515625" bestFit="1" customWidth="1"/>
    <col min="40" max="40" width="30.28515625" bestFit="1" customWidth="1"/>
    <col min="41" max="42" width="11.42578125" bestFit="1" customWidth="1"/>
  </cols>
  <sheetData>
    <row r="2" spans="1:54" x14ac:dyDescent="0.25">
      <c r="A2" t="s">
        <v>214</v>
      </c>
      <c r="L2" t="s">
        <v>215</v>
      </c>
      <c r="T2" t="s">
        <v>216</v>
      </c>
      <c r="AC2" t="s">
        <v>217</v>
      </c>
    </row>
    <row r="3" spans="1:54" ht="30" x14ac:dyDescent="0.25">
      <c r="B3" t="s">
        <v>207</v>
      </c>
      <c r="C3" t="s">
        <v>208</v>
      </c>
      <c r="D3" t="s">
        <v>209</v>
      </c>
      <c r="E3" t="s">
        <v>210</v>
      </c>
      <c r="F3" t="s">
        <v>211</v>
      </c>
      <c r="M3" t="s">
        <v>207</v>
      </c>
      <c r="N3" t="s">
        <v>208</v>
      </c>
      <c r="O3" t="s">
        <v>209</v>
      </c>
      <c r="P3" t="s">
        <v>210</v>
      </c>
      <c r="Q3" t="s">
        <v>211</v>
      </c>
      <c r="U3" s="25" t="s">
        <v>223</v>
      </c>
      <c r="V3" s="25" t="s">
        <v>224</v>
      </c>
      <c r="W3" s="25" t="s">
        <v>225</v>
      </c>
      <c r="X3" s="25" t="s">
        <v>226</v>
      </c>
      <c r="Y3" s="25" t="s">
        <v>227</v>
      </c>
      <c r="AD3" t="s">
        <v>207</v>
      </c>
      <c r="AE3" t="s">
        <v>208</v>
      </c>
      <c r="AF3" t="s">
        <v>209</v>
      </c>
      <c r="AG3" t="s">
        <v>210</v>
      </c>
      <c r="AH3" t="s">
        <v>211</v>
      </c>
      <c r="AX3" s="25"/>
      <c r="AY3" s="25"/>
      <c r="AZ3" s="25"/>
      <c r="BA3" s="25"/>
      <c r="BB3" s="25"/>
    </row>
    <row r="4" spans="1:54" x14ac:dyDescent="0.25">
      <c r="A4" t="s">
        <v>155</v>
      </c>
      <c r="B4" s="22">
        <v>32.609539286190703</v>
      </c>
      <c r="C4" s="22">
        <v>36.59264284883109</v>
      </c>
      <c r="D4" s="22">
        <v>40.483384379668294</v>
      </c>
      <c r="E4" s="22">
        <v>44.377081925009669</v>
      </c>
      <c r="F4" s="22">
        <v>48.248907015185914</v>
      </c>
      <c r="L4" t="s">
        <v>155</v>
      </c>
      <c r="M4" s="24">
        <v>28.550854163227424</v>
      </c>
      <c r="N4" s="24">
        <v>28.608786007793576</v>
      </c>
      <c r="O4" s="24">
        <v>28.477873842992075</v>
      </c>
      <c r="P4" s="24">
        <v>28.342425722517561</v>
      </c>
      <c r="Q4" s="24">
        <v>28.208624054321383</v>
      </c>
      <c r="T4" t="s">
        <v>155</v>
      </c>
      <c r="U4" s="11">
        <v>31.686277292557598</v>
      </c>
      <c r="V4" s="11">
        <v>32.896678914729051</v>
      </c>
      <c r="W4" s="11">
        <v>33.667547755677617</v>
      </c>
      <c r="X4" s="11">
        <v>34.442936123842735</v>
      </c>
      <c r="Y4" s="11">
        <v>35.201158983228751</v>
      </c>
      <c r="AC4" t="s">
        <v>155</v>
      </c>
      <c r="AD4" s="11">
        <f t="shared" ref="AD4:AH9" si="0">(124/155)*U4 + (31/155)*M4</f>
        <v>31.059192666691565</v>
      </c>
      <c r="AE4" s="11">
        <f t="shared" si="0"/>
        <v>32.039100333341956</v>
      </c>
      <c r="AF4" s="11">
        <f t="shared" si="0"/>
        <v>32.62961297314051</v>
      </c>
      <c r="AG4" s="11">
        <f t="shared" si="0"/>
        <v>33.222834043577699</v>
      </c>
      <c r="AH4" s="11">
        <f t="shared" si="0"/>
        <v>33.802651997447278</v>
      </c>
      <c r="AX4" s="11"/>
      <c r="AY4" s="11"/>
      <c r="AZ4" s="11"/>
      <c r="BA4" s="11"/>
      <c r="BB4" s="11"/>
    </row>
    <row r="5" spans="1:54" x14ac:dyDescent="0.25">
      <c r="A5" t="s">
        <v>156</v>
      </c>
      <c r="B5" s="22">
        <v>41.390748864773357</v>
      </c>
      <c r="C5" s="22">
        <v>47.862144740476595</v>
      </c>
      <c r="D5" s="22">
        <v>54.686787137185334</v>
      </c>
      <c r="E5" s="22">
        <v>61.922625148058984</v>
      </c>
      <c r="F5" s="22">
        <v>60.943460656617432</v>
      </c>
      <c r="L5" t="s">
        <v>156</v>
      </c>
      <c r="M5" s="24">
        <v>37.928400738074338</v>
      </c>
      <c r="N5" s="24">
        <v>40.588430265423575</v>
      </c>
      <c r="O5" s="24">
        <v>42.110844401095271</v>
      </c>
      <c r="P5" s="24">
        <v>45.209762072404502</v>
      </c>
      <c r="Q5" s="24">
        <v>43.515196502948577</v>
      </c>
      <c r="T5" t="s">
        <v>156</v>
      </c>
      <c r="U5" s="11">
        <v>44.237889999001482</v>
      </c>
      <c r="V5" s="11">
        <v>45.422284938205152</v>
      </c>
      <c r="W5" s="11">
        <v>46.872045198718126</v>
      </c>
      <c r="X5" s="11">
        <v>48.880824775394416</v>
      </c>
      <c r="Y5" s="11">
        <v>45.529636711281071</v>
      </c>
      <c r="AC5" t="s">
        <v>156</v>
      </c>
      <c r="AD5" s="11">
        <f t="shared" si="0"/>
        <v>42.975992146816054</v>
      </c>
      <c r="AE5" s="11">
        <f t="shared" si="0"/>
        <v>44.455514003648844</v>
      </c>
      <c r="AF5" s="11">
        <f t="shared" si="0"/>
        <v>45.919805039193555</v>
      </c>
      <c r="AG5" s="11">
        <f t="shared" si="0"/>
        <v>48.146612234796436</v>
      </c>
      <c r="AH5" s="11">
        <f t="shared" si="0"/>
        <v>45.126748669614571</v>
      </c>
      <c r="AX5" s="11"/>
      <c r="AY5" s="11"/>
      <c r="AZ5" s="11"/>
      <c r="BA5" s="11"/>
      <c r="BB5" s="11"/>
    </row>
    <row r="6" spans="1:54" x14ac:dyDescent="0.25">
      <c r="A6" t="s">
        <v>157</v>
      </c>
      <c r="B6" s="22">
        <v>63.7467625217067</v>
      </c>
      <c r="C6" s="22">
        <v>66.683465591222443</v>
      </c>
      <c r="D6" s="22">
        <v>71.118676774089749</v>
      </c>
      <c r="E6" s="22">
        <v>76.37544537488597</v>
      </c>
      <c r="F6" s="22">
        <v>81.57551063051767</v>
      </c>
      <c r="L6" t="s">
        <v>157</v>
      </c>
      <c r="M6" s="24">
        <v>70.371253788303932</v>
      </c>
      <c r="N6" s="24">
        <v>68.718595879509323</v>
      </c>
      <c r="O6" s="24">
        <v>64.835448628070679</v>
      </c>
      <c r="P6" s="24">
        <v>64.20774050183735</v>
      </c>
      <c r="Q6" s="24">
        <v>62.183982556426443</v>
      </c>
      <c r="T6" t="s">
        <v>157</v>
      </c>
      <c r="U6" s="11">
        <v>75.595108056040772</v>
      </c>
      <c r="V6" s="11">
        <v>72.160002853039742</v>
      </c>
      <c r="W6" s="11">
        <v>69.224657670895112</v>
      </c>
      <c r="X6" s="11">
        <v>67.377580915802241</v>
      </c>
      <c r="Y6" s="11">
        <v>63.606373459057373</v>
      </c>
      <c r="AC6" t="s">
        <v>157</v>
      </c>
      <c r="AD6" s="11">
        <f t="shared" si="0"/>
        <v>74.550337202493409</v>
      </c>
      <c r="AE6" s="11">
        <f t="shared" si="0"/>
        <v>71.471721458333661</v>
      </c>
      <c r="AF6" s="11">
        <f t="shared" si="0"/>
        <v>68.346815862330232</v>
      </c>
      <c r="AG6" s="11">
        <f t="shared" si="0"/>
        <v>66.743612833009266</v>
      </c>
      <c r="AH6" s="11">
        <f t="shared" si="0"/>
        <v>63.321895278531187</v>
      </c>
      <c r="AX6" s="11"/>
      <c r="AY6" s="11"/>
      <c r="AZ6" s="11"/>
      <c r="BA6" s="11"/>
      <c r="BB6" s="11"/>
    </row>
    <row r="7" spans="1:54" x14ac:dyDescent="0.25">
      <c r="A7" t="s">
        <v>158</v>
      </c>
      <c r="B7" s="22">
        <v>84.616050285966068</v>
      </c>
      <c r="C7" s="22">
        <v>84.850140049050495</v>
      </c>
      <c r="D7" s="22">
        <v>84.713322780676236</v>
      </c>
      <c r="E7" s="22">
        <v>85.183239182958587</v>
      </c>
      <c r="F7" s="22">
        <v>84.780867842067366</v>
      </c>
      <c r="L7" t="s">
        <v>158</v>
      </c>
      <c r="M7" s="24">
        <v>84.440291597218703</v>
      </c>
      <c r="N7" s="24">
        <v>82.975081965486282</v>
      </c>
      <c r="O7" s="24">
        <v>77.632071693757226</v>
      </c>
      <c r="P7" s="24">
        <v>76.901883123219847</v>
      </c>
      <c r="Q7" s="24">
        <v>71.529284164858979</v>
      </c>
      <c r="T7" t="s">
        <v>158</v>
      </c>
      <c r="U7" s="11">
        <v>87.505883170698226</v>
      </c>
      <c r="V7" s="11">
        <v>83.151570282699282</v>
      </c>
      <c r="W7" s="11">
        <v>79.478479461407147</v>
      </c>
      <c r="X7" s="11">
        <v>77.813273279670469</v>
      </c>
      <c r="Y7" s="11">
        <v>72.176166588363671</v>
      </c>
      <c r="AC7" t="s">
        <v>158</v>
      </c>
      <c r="AD7" s="11">
        <f t="shared" si="0"/>
        <v>86.89276485600233</v>
      </c>
      <c r="AE7" s="11">
        <f t="shared" si="0"/>
        <v>83.116272619256677</v>
      </c>
      <c r="AF7" s="11">
        <f t="shared" si="0"/>
        <v>79.109197907877174</v>
      </c>
      <c r="AG7" s="11">
        <f t="shared" si="0"/>
        <v>77.630995248380344</v>
      </c>
      <c r="AH7" s="11">
        <f t="shared" si="0"/>
        <v>72.04679010366273</v>
      </c>
      <c r="AX7" s="11"/>
      <c r="AY7" s="11"/>
      <c r="AZ7" s="11"/>
      <c r="BA7" s="11"/>
      <c r="BB7" s="11"/>
    </row>
    <row r="8" spans="1:54" x14ac:dyDescent="0.25">
      <c r="A8" t="s">
        <v>159</v>
      </c>
      <c r="B8" s="22">
        <v>86.996400695595881</v>
      </c>
      <c r="C8" s="22">
        <v>86.467602108761042</v>
      </c>
      <c r="D8" s="22">
        <v>85.650524904631027</v>
      </c>
      <c r="E8" s="22">
        <v>85.531093069268366</v>
      </c>
      <c r="F8" s="22">
        <v>85.884779320775436</v>
      </c>
      <c r="L8" t="s">
        <v>159</v>
      </c>
      <c r="M8" s="24">
        <v>84.933617828354656</v>
      </c>
      <c r="N8" s="24">
        <v>83.054952572195788</v>
      </c>
      <c r="O8" s="24">
        <v>77.811541524435569</v>
      </c>
      <c r="P8" s="24">
        <v>77.950178717808214</v>
      </c>
      <c r="Q8" s="24">
        <v>74.215782810521887</v>
      </c>
      <c r="T8" t="s">
        <v>159</v>
      </c>
      <c r="U8" s="11">
        <v>88.625628457105478</v>
      </c>
      <c r="V8" s="11">
        <v>84.114155398262284</v>
      </c>
      <c r="W8" s="11">
        <v>80.687652434659</v>
      </c>
      <c r="X8" s="11">
        <v>79.625997962773951</v>
      </c>
      <c r="Y8" s="11">
        <v>74.459036898061328</v>
      </c>
      <c r="AC8" t="s">
        <v>159</v>
      </c>
      <c r="AD8" s="11">
        <f t="shared" si="0"/>
        <v>87.887226331355308</v>
      </c>
      <c r="AE8" s="11">
        <f t="shared" si="0"/>
        <v>83.90231483304899</v>
      </c>
      <c r="AF8" s="11">
        <f t="shared" si="0"/>
        <v>80.112430252614317</v>
      </c>
      <c r="AG8" s="11">
        <f t="shared" si="0"/>
        <v>79.290834113780804</v>
      </c>
      <c r="AH8" s="11">
        <f t="shared" si="0"/>
        <v>74.410386080553451</v>
      </c>
      <c r="AX8" s="11"/>
      <c r="AY8" s="11"/>
      <c r="AZ8" s="11"/>
      <c r="BA8" s="11"/>
      <c r="BB8" s="11"/>
    </row>
    <row r="9" spans="1:54" x14ac:dyDescent="0.25">
      <c r="A9" t="s">
        <v>160</v>
      </c>
      <c r="B9" s="22">
        <v>100</v>
      </c>
      <c r="C9" s="22">
        <v>100</v>
      </c>
      <c r="D9" s="22">
        <v>100</v>
      </c>
      <c r="E9" s="22">
        <v>100</v>
      </c>
      <c r="F9" s="22">
        <v>100</v>
      </c>
      <c r="L9" t="s">
        <v>160</v>
      </c>
      <c r="M9" s="24">
        <v>100</v>
      </c>
      <c r="N9" s="11">
        <v>100</v>
      </c>
      <c r="O9" s="24">
        <v>100</v>
      </c>
      <c r="P9" s="24">
        <v>100</v>
      </c>
      <c r="Q9" s="24">
        <v>100</v>
      </c>
      <c r="T9" t="s">
        <v>160</v>
      </c>
      <c r="U9" s="11">
        <v>100</v>
      </c>
      <c r="V9" s="11">
        <v>100</v>
      </c>
      <c r="W9" s="11">
        <v>100</v>
      </c>
      <c r="X9" s="11">
        <v>100</v>
      </c>
      <c r="Y9" s="11">
        <v>100</v>
      </c>
      <c r="AC9" t="s">
        <v>160</v>
      </c>
      <c r="AD9" s="11">
        <f t="shared" si="0"/>
        <v>100</v>
      </c>
      <c r="AE9" s="11">
        <f t="shared" si="0"/>
        <v>100</v>
      </c>
      <c r="AF9" s="11">
        <f t="shared" si="0"/>
        <v>100</v>
      </c>
      <c r="AG9" s="11">
        <f t="shared" si="0"/>
        <v>100</v>
      </c>
      <c r="AH9" s="11">
        <f t="shared" si="0"/>
        <v>100</v>
      </c>
      <c r="AX9" s="11"/>
      <c r="AY9" s="11"/>
      <c r="AZ9" s="11"/>
      <c r="BA9" s="11"/>
      <c r="BB9" s="11"/>
    </row>
    <row r="27" spans="1:36" x14ac:dyDescent="0.25">
      <c r="C27" t="s">
        <v>155</v>
      </c>
      <c r="D27" t="s">
        <v>156</v>
      </c>
      <c r="E27" t="s">
        <v>157</v>
      </c>
      <c r="F27" t="s">
        <v>158</v>
      </c>
      <c r="G27" t="s">
        <v>159</v>
      </c>
      <c r="H27" t="s">
        <v>160</v>
      </c>
      <c r="M27" t="s">
        <v>155</v>
      </c>
      <c r="N27" t="s">
        <v>156</v>
      </c>
      <c r="O27" t="s">
        <v>157</v>
      </c>
      <c r="P27" t="s">
        <v>158</v>
      </c>
      <c r="Q27" t="s">
        <v>159</v>
      </c>
      <c r="R27" t="s">
        <v>160</v>
      </c>
      <c r="V27" t="s">
        <v>155</v>
      </c>
      <c r="W27" t="s">
        <v>156</v>
      </c>
      <c r="X27" t="s">
        <v>157</v>
      </c>
      <c r="Y27" t="s">
        <v>158</v>
      </c>
      <c r="Z27" t="s">
        <v>159</v>
      </c>
      <c r="AA27" t="s">
        <v>160</v>
      </c>
      <c r="AE27" t="s">
        <v>155</v>
      </c>
      <c r="AF27" t="s">
        <v>156</v>
      </c>
      <c r="AG27" t="s">
        <v>157</v>
      </c>
      <c r="AH27" t="s">
        <v>158</v>
      </c>
      <c r="AI27" t="s">
        <v>159</v>
      </c>
      <c r="AJ27" t="s">
        <v>160</v>
      </c>
    </row>
    <row r="28" spans="1:36" x14ac:dyDescent="0.25">
      <c r="A28" t="s">
        <v>218</v>
      </c>
      <c r="B28" t="s">
        <v>212</v>
      </c>
      <c r="C28" s="11">
        <v>265.9967741935485</v>
      </c>
      <c r="D28" s="11">
        <v>209.5645161290322</v>
      </c>
      <c r="E28" s="11">
        <v>136.07016129032252</v>
      </c>
      <c r="F28" s="11">
        <v>102.5104838709677</v>
      </c>
      <c r="G28" s="11">
        <v>99.705645161290363</v>
      </c>
      <c r="H28" s="11">
        <v>86.74032258064517</v>
      </c>
      <c r="K28" t="s">
        <v>218</v>
      </c>
      <c r="L28" t="s">
        <v>212</v>
      </c>
      <c r="M28" s="11">
        <v>566.67419354838717</v>
      </c>
      <c r="N28" s="11">
        <v>426.56774193548392</v>
      </c>
      <c r="O28" s="11">
        <v>229.90967741935486</v>
      </c>
      <c r="P28" s="11">
        <v>191.6032258064516</v>
      </c>
      <c r="Q28" s="11">
        <v>190.49032258064514</v>
      </c>
      <c r="R28" s="11">
        <v>161.79032258064512</v>
      </c>
      <c r="T28" t="s">
        <v>218</v>
      </c>
      <c r="U28" t="s">
        <v>212</v>
      </c>
      <c r="V28" s="11">
        <v>691.86935483870968</v>
      </c>
      <c r="W28" s="11">
        <v>495.56532258064556</v>
      </c>
      <c r="X28" s="11">
        <v>290.00241935483871</v>
      </c>
      <c r="Y28" s="11">
        <v>250.52903225806452</v>
      </c>
      <c r="Z28" s="11">
        <v>247.36370967741942</v>
      </c>
      <c r="AA28" s="11">
        <v>219.22764227642281</v>
      </c>
      <c r="AC28" t="s">
        <v>218</v>
      </c>
      <c r="AD28" t="s">
        <v>212</v>
      </c>
      <c r="AE28" s="11">
        <f>(124/155)*V28+(31/155)*M28</f>
        <v>666.8303225806452</v>
      </c>
      <c r="AF28" s="11">
        <f t="shared" ref="AF28:AJ28" si="1">(124/155)*W28+(31/155)*N28</f>
        <v>481.76580645161323</v>
      </c>
      <c r="AG28" s="11">
        <f t="shared" si="1"/>
        <v>277.98387096774195</v>
      </c>
      <c r="AH28" s="11">
        <f t="shared" si="1"/>
        <v>238.74387096774194</v>
      </c>
      <c r="AI28" s="11">
        <f t="shared" si="1"/>
        <v>235.98903225806458</v>
      </c>
      <c r="AJ28" s="11">
        <f t="shared" si="1"/>
        <v>207.74017833726728</v>
      </c>
    </row>
    <row r="29" spans="1:36" x14ac:dyDescent="0.25">
      <c r="B29" t="s">
        <v>213</v>
      </c>
      <c r="C29" s="11">
        <v>104.40483870967745</v>
      </c>
      <c r="D29" s="11">
        <v>90.258064516129053</v>
      </c>
      <c r="E29" s="11">
        <v>76.967741935483815</v>
      </c>
      <c r="F29" s="11">
        <v>75.411290322580626</v>
      </c>
      <c r="G29" s="11">
        <v>75.826612903225765</v>
      </c>
      <c r="H29" s="11">
        <v>74.076612903225808</v>
      </c>
      <c r="L29" t="s">
        <v>213</v>
      </c>
      <c r="M29" s="11">
        <v>120.66774193548387</v>
      </c>
      <c r="N29" s="11">
        <v>89.129032258064484</v>
      </c>
      <c r="O29" s="11">
        <v>72.551612903225774</v>
      </c>
      <c r="P29" s="11">
        <v>67.158064516129045</v>
      </c>
      <c r="Q29" s="11">
        <v>68.338709677419359</v>
      </c>
      <c r="R29" s="11">
        <v>70.216129032258053</v>
      </c>
      <c r="U29" t="s">
        <v>213</v>
      </c>
      <c r="V29" s="11">
        <v>109.10564516129033</v>
      </c>
      <c r="W29" s="11">
        <v>94.230645161290298</v>
      </c>
      <c r="X29" s="11">
        <v>78.22822580645159</v>
      </c>
      <c r="Y29" s="11">
        <v>73.941129032258104</v>
      </c>
      <c r="Z29" s="11">
        <v>73.48467741935481</v>
      </c>
      <c r="AA29" s="11">
        <v>76.1435483870968</v>
      </c>
      <c r="AD29" t="s">
        <v>213</v>
      </c>
      <c r="AE29" s="11">
        <f t="shared" ref="AE29:AE42" si="2">(124/155)*V29+(31/155)*M29</f>
        <v>111.41806451612905</v>
      </c>
      <c r="AF29" s="11">
        <f t="shared" ref="AF29:AF42" si="3">(124/155)*W29+(31/155)*N29</f>
        <v>93.210322580645141</v>
      </c>
      <c r="AG29" s="11">
        <f t="shared" ref="AG29:AG42" si="4">(124/155)*X29+(31/155)*O29</f>
        <v>77.092903225806424</v>
      </c>
      <c r="AH29" s="11">
        <f t="shared" ref="AH29:AH42" si="5">(124/155)*Y29+(31/155)*P29</f>
        <v>72.584516129032295</v>
      </c>
      <c r="AI29" s="11">
        <f t="shared" ref="AI29:AI42" si="6">(124/155)*Z29+(31/155)*Q29</f>
        <v>72.455483870967726</v>
      </c>
      <c r="AJ29" s="11">
        <f t="shared" ref="AJ29:AJ42" si="7">(124/155)*AA29+(31/155)*R29</f>
        <v>74.958064516129056</v>
      </c>
    </row>
    <row r="30" spans="1:36" x14ac:dyDescent="0.25">
      <c r="C30" s="11"/>
      <c r="D30" s="11"/>
      <c r="E30" s="11"/>
      <c r="F30" s="11"/>
      <c r="G30" s="11"/>
      <c r="H30" s="11"/>
      <c r="M30" s="11"/>
      <c r="N30" s="11"/>
      <c r="O30" s="11"/>
      <c r="P30" s="11"/>
      <c r="Q30" s="11"/>
      <c r="R30" s="11"/>
      <c r="V30" s="11"/>
      <c r="W30" s="11"/>
      <c r="X30" s="11"/>
      <c r="Y30" s="11"/>
      <c r="Z30" s="11"/>
      <c r="AA30" s="11"/>
      <c r="AE30" s="11"/>
      <c r="AF30" s="11"/>
      <c r="AG30" s="11"/>
      <c r="AH30" s="11"/>
      <c r="AI30" s="11"/>
      <c r="AJ30" s="11"/>
    </row>
    <row r="31" spans="1:36" x14ac:dyDescent="0.25">
      <c r="A31" t="s">
        <v>219</v>
      </c>
      <c r="B31" t="s">
        <v>212</v>
      </c>
      <c r="C31" s="11">
        <v>265.9967741935485</v>
      </c>
      <c r="D31" s="11">
        <v>207.27177419354837</v>
      </c>
      <c r="E31" s="11">
        <v>137.83709677419358</v>
      </c>
      <c r="F31" s="11">
        <v>101.09919354838708</v>
      </c>
      <c r="G31" s="11">
        <v>98.620161290322571</v>
      </c>
      <c r="H31" s="11">
        <v>86.991935483870918</v>
      </c>
      <c r="K31" t="s">
        <v>219</v>
      </c>
      <c r="L31" t="s">
        <v>212</v>
      </c>
      <c r="M31" s="11">
        <v>566.67419354838717</v>
      </c>
      <c r="N31" s="11">
        <v>410.83870967741922</v>
      </c>
      <c r="O31" s="11">
        <v>223.93225806451608</v>
      </c>
      <c r="P31" s="11">
        <v>183.8838709677419</v>
      </c>
      <c r="Q31" s="11">
        <v>183.06451612903226</v>
      </c>
      <c r="R31" s="11">
        <v>162.82903225806453</v>
      </c>
      <c r="T31" t="s">
        <v>219</v>
      </c>
      <c r="U31" t="s">
        <v>212</v>
      </c>
      <c r="V31" s="11">
        <v>691.86935483870968</v>
      </c>
      <c r="W31" s="11">
        <v>491.75806451612897</v>
      </c>
      <c r="X31" s="11">
        <v>290.03467741935492</v>
      </c>
      <c r="Y31" s="11">
        <v>250.01048387096773</v>
      </c>
      <c r="Z31" s="11">
        <v>246.88467741935477</v>
      </c>
      <c r="AA31" s="11">
        <v>222.20725806451614</v>
      </c>
      <c r="AC31" t="s">
        <v>219</v>
      </c>
      <c r="AD31" t="s">
        <v>212</v>
      </c>
      <c r="AE31" s="11">
        <f t="shared" si="2"/>
        <v>666.8303225806452</v>
      </c>
      <c r="AF31" s="11">
        <f t="shared" si="3"/>
        <v>475.57419354838703</v>
      </c>
      <c r="AG31" s="11">
        <f t="shared" si="4"/>
        <v>276.81419354838715</v>
      </c>
      <c r="AH31" s="11">
        <f t="shared" si="5"/>
        <v>236.78516129032258</v>
      </c>
      <c r="AI31" s="11">
        <f>(124/155)*Z31+(31/155)*Q31</f>
        <v>234.1206451612903</v>
      </c>
      <c r="AJ31" s="11">
        <f>(124/155)*AA31+(31/155)*R31</f>
        <v>210.33161290322582</v>
      </c>
    </row>
    <row r="32" spans="1:36" x14ac:dyDescent="0.25">
      <c r="B32" t="s">
        <v>213</v>
      </c>
      <c r="C32" s="11">
        <v>104.40483870967745</v>
      </c>
      <c r="D32" s="11">
        <v>76.876612903225833</v>
      </c>
      <c r="E32" s="11">
        <v>65.097580645161287</v>
      </c>
      <c r="F32" s="11">
        <v>62.001612903225826</v>
      </c>
      <c r="G32" s="11">
        <v>62.016129032258071</v>
      </c>
      <c r="H32" s="11">
        <v>50.383870967741935</v>
      </c>
      <c r="L32" t="s">
        <v>213</v>
      </c>
      <c r="M32" s="11">
        <v>120.66774193548387</v>
      </c>
      <c r="N32" s="11">
        <v>78.400000000000006</v>
      </c>
      <c r="O32" s="11">
        <v>60.048387096774185</v>
      </c>
      <c r="P32" s="11">
        <v>51.42258064516129</v>
      </c>
      <c r="Q32" s="11">
        <v>52.106451612903221</v>
      </c>
      <c r="R32" s="11">
        <v>34.067741935483873</v>
      </c>
      <c r="U32" t="s">
        <v>213</v>
      </c>
      <c r="V32" s="11">
        <v>109.10564516129033</v>
      </c>
      <c r="W32" s="11">
        <v>83.338709677419331</v>
      </c>
      <c r="X32" s="11">
        <v>65.383870967741942</v>
      </c>
      <c r="Y32" s="11">
        <v>58.276612903225811</v>
      </c>
      <c r="Z32" s="11">
        <v>57.860483870967734</v>
      </c>
      <c r="AA32" s="11">
        <v>38.444354838709664</v>
      </c>
      <c r="AD32" t="s">
        <v>213</v>
      </c>
      <c r="AE32" s="11">
        <f t="shared" si="2"/>
        <v>111.41806451612905</v>
      </c>
      <c r="AF32" s="11">
        <f t="shared" si="3"/>
        <v>82.350967741935477</v>
      </c>
      <c r="AG32" s="11">
        <f t="shared" si="4"/>
        <v>64.316774193548383</v>
      </c>
      <c r="AH32" s="11">
        <f t="shared" si="5"/>
        <v>56.905806451612904</v>
      </c>
      <c r="AI32" s="11">
        <f t="shared" si="6"/>
        <v>56.709677419354833</v>
      </c>
      <c r="AJ32" s="11">
        <f t="shared" si="7"/>
        <v>37.56903225806451</v>
      </c>
    </row>
    <row r="33" spans="1:46" x14ac:dyDescent="0.25">
      <c r="C33" s="11"/>
      <c r="D33" s="11"/>
      <c r="E33" s="11"/>
      <c r="F33" s="11"/>
      <c r="G33" s="11"/>
      <c r="H33" s="11"/>
      <c r="M33" s="11"/>
      <c r="N33" s="11"/>
      <c r="O33" s="11"/>
      <c r="P33" s="11"/>
      <c r="Q33" s="11"/>
      <c r="R33" s="11"/>
      <c r="V33" s="11"/>
      <c r="W33" s="11"/>
      <c r="X33" s="11"/>
      <c r="Y33" s="11"/>
      <c r="Z33" s="11"/>
      <c r="AA33" s="11"/>
      <c r="AE33" s="11"/>
      <c r="AF33" s="11"/>
      <c r="AG33" s="11"/>
      <c r="AH33" s="11"/>
      <c r="AI33" s="11"/>
      <c r="AJ33" s="11"/>
    </row>
    <row r="34" spans="1:46" x14ac:dyDescent="0.25">
      <c r="A34" t="s">
        <v>220</v>
      </c>
      <c r="B34" t="s">
        <v>212</v>
      </c>
      <c r="C34" s="11">
        <v>265.9967741935485</v>
      </c>
      <c r="D34" s="11">
        <v>206.92661290322587</v>
      </c>
      <c r="E34" s="11">
        <v>139.07580645161295</v>
      </c>
      <c r="F34" s="11">
        <v>101.51693548387099</v>
      </c>
      <c r="G34" s="11">
        <v>98.807258064516162</v>
      </c>
      <c r="H34" s="11">
        <v>87.01612903225805</v>
      </c>
      <c r="K34" t="s">
        <v>220</v>
      </c>
      <c r="L34" t="s">
        <v>212</v>
      </c>
      <c r="M34" s="11">
        <v>566.67419354838717</v>
      </c>
      <c r="N34" s="11">
        <v>422.56451612903214</v>
      </c>
      <c r="O34" s="11">
        <v>233.40322580645162</v>
      </c>
      <c r="P34" s="11">
        <v>191.94193548387099</v>
      </c>
      <c r="Q34" s="11">
        <v>193.23870967741939</v>
      </c>
      <c r="R34" s="11">
        <v>162.84193548387097</v>
      </c>
      <c r="T34" t="s">
        <v>220</v>
      </c>
      <c r="U34" t="s">
        <v>212</v>
      </c>
      <c r="V34" s="11">
        <v>691.86935483870968</v>
      </c>
      <c r="W34" s="11">
        <v>491.59354838709669</v>
      </c>
      <c r="X34" s="11">
        <v>290.98145161290313</v>
      </c>
      <c r="Y34" s="11">
        <v>250.21451612903226</v>
      </c>
      <c r="Z34" s="11">
        <v>248.02338709677412</v>
      </c>
      <c r="AA34" s="11">
        <v>222.22258064516137</v>
      </c>
      <c r="AC34" t="s">
        <v>220</v>
      </c>
      <c r="AD34" t="s">
        <v>212</v>
      </c>
      <c r="AE34" s="11">
        <f t="shared" si="2"/>
        <v>666.8303225806452</v>
      </c>
      <c r="AF34" s="11">
        <f t="shared" si="3"/>
        <v>477.78774193548384</v>
      </c>
      <c r="AG34" s="11">
        <f t="shared" si="4"/>
        <v>279.46580645161282</v>
      </c>
      <c r="AH34" s="11">
        <f t="shared" si="5"/>
        <v>238.56000000000003</v>
      </c>
      <c r="AI34" s="11">
        <f t="shared" si="6"/>
        <v>237.06645161290319</v>
      </c>
      <c r="AJ34" s="11">
        <f t="shared" si="7"/>
        <v>210.34645161290331</v>
      </c>
    </row>
    <row r="35" spans="1:46" x14ac:dyDescent="0.25">
      <c r="B35" t="s">
        <v>213</v>
      </c>
      <c r="C35" s="11">
        <v>104.40483870967745</v>
      </c>
      <c r="D35" s="11">
        <v>74.833064516129014</v>
      </c>
      <c r="E35" s="11">
        <v>63.234677419354838</v>
      </c>
      <c r="F35" s="11">
        <v>60.182258064516127</v>
      </c>
      <c r="G35" s="11">
        <v>60.526612903225818</v>
      </c>
      <c r="H35" s="11">
        <v>50.379032258064534</v>
      </c>
      <c r="L35" t="s">
        <v>213</v>
      </c>
      <c r="M35" s="11">
        <v>120.66774193548387</v>
      </c>
      <c r="N35" s="11">
        <v>74.535483870967752</v>
      </c>
      <c r="O35" s="11">
        <v>56.845161290322579</v>
      </c>
      <c r="P35" s="11">
        <v>48.351612903225799</v>
      </c>
      <c r="Q35" s="11">
        <v>47.722580645161294</v>
      </c>
      <c r="R35" s="11">
        <v>34.051612903225809</v>
      </c>
      <c r="U35" t="s">
        <v>213</v>
      </c>
      <c r="V35" s="11">
        <v>109.10564516129033</v>
      </c>
      <c r="W35" s="11">
        <v>79.157258064516128</v>
      </c>
      <c r="X35" s="11">
        <v>61.892741935483869</v>
      </c>
      <c r="Y35" s="11">
        <v>54.776612903225804</v>
      </c>
      <c r="Z35" s="11">
        <v>53.529838709677428</v>
      </c>
      <c r="AA35" s="11">
        <v>38.42258064516129</v>
      </c>
      <c r="AD35" t="s">
        <v>213</v>
      </c>
      <c r="AE35" s="11">
        <f t="shared" si="2"/>
        <v>111.41806451612905</v>
      </c>
      <c r="AF35" s="11">
        <f t="shared" si="3"/>
        <v>78.232903225806453</v>
      </c>
      <c r="AG35" s="11">
        <f t="shared" si="4"/>
        <v>60.883225806451613</v>
      </c>
      <c r="AH35" s="11">
        <f t="shared" si="5"/>
        <v>53.491612903225807</v>
      </c>
      <c r="AI35" s="11">
        <f t="shared" si="6"/>
        <v>52.368387096774207</v>
      </c>
      <c r="AJ35" s="11">
        <f t="shared" si="7"/>
        <v>37.548387096774192</v>
      </c>
    </row>
    <row r="36" spans="1:46" x14ac:dyDescent="0.25">
      <c r="C36" s="11"/>
      <c r="D36" s="11"/>
      <c r="E36" s="11"/>
      <c r="F36" s="11"/>
      <c r="G36" s="11"/>
      <c r="H36" s="11"/>
      <c r="M36" s="11"/>
      <c r="N36" s="11"/>
      <c r="O36" s="11"/>
      <c r="P36" s="11"/>
      <c r="Q36" s="11"/>
      <c r="R36" s="11"/>
      <c r="V36" s="11"/>
      <c r="W36" s="11"/>
      <c r="X36" s="11"/>
      <c r="Y36" s="11"/>
      <c r="Z36" s="11"/>
      <c r="AA36" s="11"/>
      <c r="AE36" s="11"/>
      <c r="AF36" s="11"/>
      <c r="AG36" s="11"/>
      <c r="AH36" s="11"/>
      <c r="AI36" s="11"/>
      <c r="AJ36" s="11"/>
    </row>
    <row r="37" spans="1:46" x14ac:dyDescent="0.25">
      <c r="A37" t="s">
        <v>221</v>
      </c>
      <c r="B37" t="s">
        <v>212</v>
      </c>
      <c r="C37" s="11">
        <v>265.9967741935485</v>
      </c>
      <c r="D37" s="11">
        <v>206.85887096774186</v>
      </c>
      <c r="E37" s="11">
        <v>141.05725806451611</v>
      </c>
      <c r="F37" s="11">
        <v>101.64999999999998</v>
      </c>
      <c r="G37" s="11">
        <v>99.004032258064541</v>
      </c>
      <c r="H37" s="11">
        <v>87.120161290322557</v>
      </c>
      <c r="K37" t="s">
        <v>221</v>
      </c>
      <c r="L37" t="s">
        <v>212</v>
      </c>
      <c r="M37" s="11">
        <v>566.67419354838717</v>
      </c>
      <c r="N37" s="11">
        <v>422.50322580645161</v>
      </c>
      <c r="O37" s="11">
        <v>235.89032258064518</v>
      </c>
      <c r="P37" s="11">
        <v>193.29032258064518</v>
      </c>
      <c r="Q37" s="11">
        <v>196.97741935483867</v>
      </c>
      <c r="R37" s="11">
        <v>162.88387096774193</v>
      </c>
      <c r="T37" t="s">
        <v>221</v>
      </c>
      <c r="U37" t="s">
        <v>212</v>
      </c>
      <c r="V37" s="11">
        <v>691.86935483870968</v>
      </c>
      <c r="W37" s="11">
        <v>491.68064516129027</v>
      </c>
      <c r="X37" s="11">
        <v>295.08387096774197</v>
      </c>
      <c r="Y37" s="11">
        <v>251.35483870967735</v>
      </c>
      <c r="Z37" s="11">
        <v>250.23790322580643</v>
      </c>
      <c r="AA37" s="11">
        <v>222.33225806451603</v>
      </c>
      <c r="AC37" t="s">
        <v>221</v>
      </c>
      <c r="AD37" t="s">
        <v>212</v>
      </c>
      <c r="AE37" s="11">
        <f t="shared" si="2"/>
        <v>666.8303225806452</v>
      </c>
      <c r="AF37" s="11">
        <f t="shared" si="3"/>
        <v>477.84516129032255</v>
      </c>
      <c r="AG37" s="11">
        <f t="shared" si="4"/>
        <v>283.24516129032264</v>
      </c>
      <c r="AH37" s="11">
        <f t="shared" si="5"/>
        <v>239.74193548387092</v>
      </c>
      <c r="AI37" s="11">
        <f t="shared" si="6"/>
        <v>239.58580645161288</v>
      </c>
      <c r="AJ37" s="11">
        <f t="shared" si="7"/>
        <v>210.44258064516123</v>
      </c>
    </row>
    <row r="38" spans="1:46" x14ac:dyDescent="0.25">
      <c r="B38" t="s">
        <v>213</v>
      </c>
      <c r="C38" s="11">
        <v>104.40483870967745</v>
      </c>
      <c r="D38" s="11">
        <v>73.516935483870924</v>
      </c>
      <c r="E38" s="11">
        <v>62.005645161290332</v>
      </c>
      <c r="F38" s="11">
        <v>59.261290322580649</v>
      </c>
      <c r="G38" s="11">
        <v>59.470967741935489</v>
      </c>
      <c r="H38" s="11">
        <v>50.377419354838729</v>
      </c>
      <c r="L38" t="s">
        <v>213</v>
      </c>
      <c r="M38" s="11">
        <v>120.66774193548387</v>
      </c>
      <c r="N38" s="11">
        <v>71.767741935483897</v>
      </c>
      <c r="O38" s="11">
        <v>54.380645161290325</v>
      </c>
      <c r="P38" s="11">
        <v>45.722580645161294</v>
      </c>
      <c r="Q38" s="11">
        <v>44.57096774193549</v>
      </c>
      <c r="R38" s="11">
        <v>34.038709677419355</v>
      </c>
      <c r="U38" t="s">
        <v>213</v>
      </c>
      <c r="V38" s="11">
        <v>109.10564516129033</v>
      </c>
      <c r="W38" s="11">
        <v>76.681451612903246</v>
      </c>
      <c r="X38" s="11">
        <v>59.359677419354831</v>
      </c>
      <c r="Y38" s="11">
        <v>51.730645161290312</v>
      </c>
      <c r="Z38" s="11">
        <v>50.186290322580646</v>
      </c>
      <c r="AA38" s="11">
        <v>38.418548387096777</v>
      </c>
      <c r="AD38" t="s">
        <v>213</v>
      </c>
      <c r="AE38" s="11">
        <f t="shared" si="2"/>
        <v>111.41806451612905</v>
      </c>
      <c r="AF38" s="11">
        <f t="shared" si="3"/>
        <v>75.698709677419373</v>
      </c>
      <c r="AG38" s="11">
        <f t="shared" si="4"/>
        <v>58.363870967741931</v>
      </c>
      <c r="AH38" s="11">
        <f t="shared" si="5"/>
        <v>50.529032258064511</v>
      </c>
      <c r="AI38" s="11">
        <f t="shared" si="6"/>
        <v>49.063225806451619</v>
      </c>
      <c r="AJ38" s="11">
        <f>(124/155)*AA38+(31/155)*R38</f>
        <v>37.542580645161294</v>
      </c>
    </row>
    <row r="39" spans="1:46" x14ac:dyDescent="0.25">
      <c r="C39" s="11"/>
      <c r="D39" s="11"/>
      <c r="E39" s="11"/>
      <c r="F39" s="11"/>
      <c r="G39" s="11"/>
      <c r="H39" s="11"/>
      <c r="M39" s="11"/>
      <c r="N39" s="11"/>
      <c r="O39" s="11"/>
      <c r="P39" s="11"/>
      <c r="Q39" s="11"/>
      <c r="R39" s="11"/>
      <c r="V39" s="11"/>
      <c r="W39" s="11"/>
      <c r="X39" s="11"/>
      <c r="Y39" s="11"/>
      <c r="Z39" s="11"/>
      <c r="AA39" s="11"/>
      <c r="AE39" s="11"/>
      <c r="AF39" s="11"/>
      <c r="AG39" s="11"/>
      <c r="AH39" s="11"/>
      <c r="AI39" s="11"/>
      <c r="AJ39" s="11"/>
    </row>
    <row r="40" spans="1:46" x14ac:dyDescent="0.25">
      <c r="C40" s="11"/>
      <c r="D40" s="11"/>
      <c r="E40" s="11"/>
      <c r="F40" s="11"/>
      <c r="G40" s="11"/>
      <c r="H40" s="11"/>
      <c r="M40" s="11"/>
      <c r="N40" s="11"/>
      <c r="O40" s="11"/>
      <c r="P40" s="11"/>
      <c r="Q40" s="11"/>
      <c r="R40" s="11"/>
      <c r="V40" s="11"/>
      <c r="W40" s="11"/>
      <c r="X40" s="11"/>
      <c r="Y40" s="11"/>
      <c r="Z40" s="11"/>
      <c r="AA40" s="11"/>
      <c r="AE40" s="11"/>
      <c r="AF40" s="11"/>
      <c r="AG40" s="11"/>
      <c r="AH40" s="11"/>
      <c r="AI40" s="11"/>
      <c r="AJ40" s="11"/>
    </row>
    <row r="41" spans="1:46" x14ac:dyDescent="0.25">
      <c r="A41" t="s">
        <v>222</v>
      </c>
      <c r="B41" t="s">
        <v>212</v>
      </c>
      <c r="C41" s="11">
        <v>265.9967741935485</v>
      </c>
      <c r="D41" s="11">
        <v>264.02177419354837</v>
      </c>
      <c r="E41" s="11">
        <v>214.49435483870977</v>
      </c>
      <c r="F41" s="11">
        <v>187.00564516129029</v>
      </c>
      <c r="G41" s="11">
        <v>189.6701612903226</v>
      </c>
      <c r="H41" s="11">
        <v>198.87338709677422</v>
      </c>
      <c r="K41" t="s">
        <v>222</v>
      </c>
      <c r="L41" t="s">
        <v>212</v>
      </c>
      <c r="M41" s="11">
        <v>566.67419354838717</v>
      </c>
      <c r="N41" s="11">
        <v>553.48709677419367</v>
      </c>
      <c r="O41" s="11">
        <v>308.06774193548381</v>
      </c>
      <c r="P41" s="11">
        <v>287.34193548387094</v>
      </c>
      <c r="Q41" s="11">
        <v>282.31290322580639</v>
      </c>
      <c r="R41" s="11">
        <v>300.15161290322578</v>
      </c>
      <c r="T41" t="s">
        <v>222</v>
      </c>
      <c r="U41" t="s">
        <v>212</v>
      </c>
      <c r="V41" s="11">
        <v>691.86935483870968</v>
      </c>
      <c r="W41" s="11">
        <v>658.37983870967741</v>
      </c>
      <c r="X41" s="11">
        <v>374.78629032258067</v>
      </c>
      <c r="Y41" s="11">
        <v>354.36935483870985</v>
      </c>
      <c r="Z41" s="11">
        <v>358.45000000000016</v>
      </c>
      <c r="AA41" s="11">
        <v>387.5685483870966</v>
      </c>
      <c r="AC41" t="s">
        <v>222</v>
      </c>
      <c r="AD41" t="s">
        <v>212</v>
      </c>
      <c r="AE41" s="11">
        <f t="shared" si="2"/>
        <v>666.8303225806452</v>
      </c>
      <c r="AF41" s="11">
        <f t="shared" si="3"/>
        <v>637.40129032258073</v>
      </c>
      <c r="AG41" s="11">
        <f t="shared" si="4"/>
        <v>361.44258064516134</v>
      </c>
      <c r="AH41" s="11">
        <f t="shared" si="5"/>
        <v>340.96387096774208</v>
      </c>
      <c r="AI41" s="11">
        <f t="shared" si="6"/>
        <v>343.22258064516143</v>
      </c>
      <c r="AJ41" s="11">
        <f t="shared" si="7"/>
        <v>370.0851612903225</v>
      </c>
    </row>
    <row r="42" spans="1:46" x14ac:dyDescent="0.25">
      <c r="B42" t="s">
        <v>213</v>
      </c>
      <c r="C42" s="11">
        <v>104.40483870967745</v>
      </c>
      <c r="D42" s="11">
        <v>82.6572580645161</v>
      </c>
      <c r="E42" s="11">
        <v>61.751612903225826</v>
      </c>
      <c r="F42" s="11">
        <v>59.416935483871001</v>
      </c>
      <c r="G42" s="11">
        <v>58.653225806451644</v>
      </c>
      <c r="H42" s="11">
        <v>50.374193548387105</v>
      </c>
      <c r="L42" t="s">
        <v>213</v>
      </c>
      <c r="M42" s="11">
        <v>120.66774193548387</v>
      </c>
      <c r="N42" s="11">
        <v>78.222580645161287</v>
      </c>
      <c r="O42" s="11">
        <v>54.738709677419337</v>
      </c>
      <c r="P42" s="11">
        <v>47.587096774193569</v>
      </c>
      <c r="Q42" s="11">
        <v>45.864516129032253</v>
      </c>
      <c r="R42" s="11">
        <v>34.038709677419355</v>
      </c>
      <c r="U42" t="s">
        <v>213</v>
      </c>
      <c r="V42" s="11">
        <v>109.10564516129033</v>
      </c>
      <c r="W42" s="11">
        <v>84.354838709677452</v>
      </c>
      <c r="X42" s="11">
        <v>60.381451612903213</v>
      </c>
      <c r="Y42" s="11">
        <v>53.212096774193569</v>
      </c>
      <c r="Z42" s="11">
        <v>51.580645161290313</v>
      </c>
      <c r="AA42" s="11">
        <v>38.40645161290324</v>
      </c>
      <c r="AD42" t="s">
        <v>213</v>
      </c>
      <c r="AE42" s="11">
        <f t="shared" si="2"/>
        <v>111.41806451612905</v>
      </c>
      <c r="AF42" s="11">
        <f t="shared" si="3"/>
        <v>83.128387096774219</v>
      </c>
      <c r="AG42" s="11">
        <f t="shared" si="4"/>
        <v>59.252903225806442</v>
      </c>
      <c r="AH42" s="11">
        <f t="shared" si="5"/>
        <v>52.087096774193576</v>
      </c>
      <c r="AI42" s="11">
        <f t="shared" si="6"/>
        <v>50.437419354838703</v>
      </c>
      <c r="AJ42" s="11">
        <f t="shared" si="7"/>
        <v>37.532903225806464</v>
      </c>
    </row>
    <row r="43" spans="1:46" x14ac:dyDescent="0.25">
      <c r="A43" s="5"/>
      <c r="B43" s="22"/>
      <c r="C43" s="24"/>
      <c r="D43" s="11"/>
    </row>
    <row r="44" spans="1:46" x14ac:dyDescent="0.25">
      <c r="A44" s="1"/>
      <c r="B44" s="22"/>
      <c r="C44" s="24"/>
      <c r="D44" s="11"/>
    </row>
    <row r="45" spans="1:46" x14ac:dyDescent="0.25">
      <c r="A45" s="5"/>
      <c r="B45" s="22"/>
      <c r="C45" s="24"/>
      <c r="D45" s="11"/>
    </row>
    <row r="46" spans="1:46" x14ac:dyDescent="0.25">
      <c r="B46" s="22"/>
      <c r="C46" s="24"/>
      <c r="D46" s="11"/>
    </row>
    <row r="47" spans="1:46" x14ac:dyDescent="0.25">
      <c r="B47" s="22"/>
      <c r="C47" s="24"/>
      <c r="D47" s="11"/>
    </row>
    <row r="48" spans="1:46" x14ac:dyDescent="0.25">
      <c r="B48" s="22"/>
      <c r="C48" s="24"/>
      <c r="D48" s="11"/>
      <c r="AO48" s="11"/>
      <c r="AP48" s="11"/>
      <c r="AQ48" s="11"/>
      <c r="AR48" s="11"/>
      <c r="AS48" s="11"/>
      <c r="AT48" s="11"/>
    </row>
    <row r="49" spans="1:50" x14ac:dyDescent="0.25">
      <c r="B49" s="22"/>
      <c r="C49" s="24"/>
      <c r="D49" s="11"/>
      <c r="AO49" s="11"/>
      <c r="AP49" s="11"/>
      <c r="AQ49" s="11"/>
      <c r="AR49" s="11"/>
      <c r="AS49" s="11"/>
      <c r="AT49" s="11"/>
    </row>
    <row r="50" spans="1:50" x14ac:dyDescent="0.25">
      <c r="B50" s="22"/>
      <c r="C50" s="24"/>
      <c r="D50" s="11"/>
      <c r="AO50" s="11"/>
      <c r="AP50" s="11"/>
      <c r="AQ50" s="11"/>
      <c r="AR50" s="11"/>
      <c r="AS50" s="11"/>
      <c r="AT50" s="11"/>
    </row>
    <row r="51" spans="1:50" x14ac:dyDescent="0.25">
      <c r="B51" s="22"/>
      <c r="C51" s="11"/>
      <c r="D51" s="11"/>
      <c r="AO51" s="11"/>
      <c r="AP51" s="11"/>
      <c r="AQ51" s="11"/>
      <c r="AR51" s="11"/>
      <c r="AS51" s="11"/>
      <c r="AU51" s="11"/>
      <c r="AV51" s="11"/>
      <c r="AW51" s="11"/>
      <c r="AX51" s="11"/>
    </row>
    <row r="52" spans="1:50" x14ac:dyDescent="0.25">
      <c r="A52" s="21"/>
      <c r="C52" s="23"/>
      <c r="AO52" s="11"/>
      <c r="AP52" s="11"/>
      <c r="AQ52" s="11"/>
      <c r="AR52" s="11"/>
      <c r="AS52" s="11"/>
      <c r="AT52" s="11"/>
    </row>
    <row r="53" spans="1:50" x14ac:dyDescent="0.25">
      <c r="A53" s="5"/>
      <c r="C53" s="23"/>
      <c r="AO53" s="11"/>
      <c r="AP53" s="11"/>
      <c r="AQ53" s="11"/>
      <c r="AR53" s="11"/>
      <c r="AS53" s="11"/>
      <c r="AT53" s="11"/>
    </row>
    <row r="54" spans="1:50" x14ac:dyDescent="0.25">
      <c r="A54" s="5"/>
      <c r="C54" s="23"/>
      <c r="AO54" s="11"/>
      <c r="AP54" s="11"/>
      <c r="AQ54" s="11"/>
      <c r="AR54" s="11"/>
      <c r="AS54" s="11"/>
      <c r="AT54" s="11"/>
    </row>
    <row r="55" spans="1:50" x14ac:dyDescent="0.25">
      <c r="A55" s="5"/>
      <c r="C55" s="23"/>
      <c r="AO55" s="11"/>
      <c r="AP55" s="11"/>
      <c r="AQ55" s="11"/>
      <c r="AR55" s="11"/>
      <c r="AS55" s="11"/>
      <c r="AT55" s="11"/>
      <c r="AU55" s="11"/>
      <c r="AV55" s="11"/>
      <c r="AW55" s="11"/>
      <c r="AX55" s="11"/>
    </row>
    <row r="56" spans="1:50" x14ac:dyDescent="0.25">
      <c r="A56" s="5"/>
      <c r="C56" s="23"/>
      <c r="AO56" s="11"/>
      <c r="AP56" s="11"/>
      <c r="AQ56" s="11"/>
      <c r="AR56" s="11"/>
      <c r="AS56" s="11"/>
      <c r="AT56" s="11"/>
      <c r="AU56" s="11"/>
      <c r="AV56" s="11"/>
      <c r="AW56" s="11"/>
      <c r="AX56" s="11"/>
    </row>
    <row r="57" spans="1:50" x14ac:dyDescent="0.25">
      <c r="A57" s="5"/>
      <c r="C57" s="23"/>
      <c r="AO57" s="11"/>
      <c r="AP57" s="11"/>
      <c r="AQ57" s="11"/>
      <c r="AR57" s="11"/>
      <c r="AS57" s="11"/>
      <c r="AT57" s="11"/>
    </row>
    <row r="58" spans="1:50" x14ac:dyDescent="0.25">
      <c r="A58" s="5"/>
      <c r="C58" s="23"/>
      <c r="AO58" s="11"/>
      <c r="AP58" s="11"/>
      <c r="AQ58" s="11"/>
      <c r="AR58" s="11"/>
      <c r="AS58" s="11"/>
      <c r="AT58" s="11"/>
    </row>
    <row r="59" spans="1:50" x14ac:dyDescent="0.25">
      <c r="A59" s="5"/>
      <c r="C59" s="23"/>
      <c r="AO59" s="11"/>
      <c r="AP59" s="11"/>
      <c r="AQ59" s="11"/>
      <c r="AR59" s="11"/>
      <c r="AS59" s="11"/>
      <c r="AT59" s="11"/>
    </row>
    <row r="60" spans="1:50" x14ac:dyDescent="0.25">
      <c r="A60" s="5"/>
      <c r="C60" s="23"/>
      <c r="AO60" s="11"/>
      <c r="AP60" s="11"/>
      <c r="AQ60" s="11"/>
      <c r="AR60" s="11"/>
      <c r="AS60" s="11"/>
      <c r="AT60" s="11"/>
    </row>
    <row r="61" spans="1:50" x14ac:dyDescent="0.25">
      <c r="A61" s="5"/>
      <c r="C61" s="23"/>
      <c r="AO61" s="11"/>
      <c r="AP61" s="11"/>
      <c r="AQ61" s="11"/>
      <c r="AR61" s="11"/>
      <c r="AS61" s="11"/>
      <c r="AT61" s="11"/>
    </row>
    <row r="62" spans="1:50" x14ac:dyDescent="0.25">
      <c r="A62" s="20"/>
      <c r="C62" s="23"/>
      <c r="AO62" s="11"/>
      <c r="AP62" s="11"/>
      <c r="AQ62" s="11"/>
      <c r="AR62" s="11"/>
      <c r="AS62" s="11"/>
      <c r="AT62" s="11"/>
    </row>
    <row r="63" spans="1:50" x14ac:dyDescent="0.25">
      <c r="A63" s="5"/>
      <c r="C63" s="23"/>
    </row>
    <row r="64" spans="1:50" x14ac:dyDescent="0.25">
      <c r="A64" s="5"/>
      <c r="C64" s="24"/>
    </row>
    <row r="65" spans="1:3" x14ac:dyDescent="0.25">
      <c r="A65" s="5"/>
      <c r="C65" s="24"/>
    </row>
    <row r="66" spans="1:3" x14ac:dyDescent="0.25">
      <c r="A66" s="5"/>
    </row>
    <row r="67" spans="1:3" x14ac:dyDescent="0.25">
      <c r="A67" s="5"/>
    </row>
    <row r="68" spans="1:3" x14ac:dyDescent="0.25">
      <c r="A68" s="5"/>
    </row>
    <row r="69" spans="1:3" x14ac:dyDescent="0.25">
      <c r="A69" s="5"/>
    </row>
    <row r="70" spans="1:3" x14ac:dyDescent="0.25">
      <c r="A70" s="5"/>
    </row>
    <row r="71" spans="1:3" x14ac:dyDescent="0.25">
      <c r="A71" s="5"/>
    </row>
    <row r="72" spans="1:3" x14ac:dyDescent="0.25">
      <c r="A72" s="21"/>
      <c r="C72" s="23"/>
    </row>
    <row r="73" spans="1:3" x14ac:dyDescent="0.25">
      <c r="A73" s="5"/>
      <c r="C73" s="23"/>
    </row>
    <row r="74" spans="1:3" x14ac:dyDescent="0.25">
      <c r="A74" s="5"/>
      <c r="C74" s="23"/>
    </row>
    <row r="75" spans="1:3" x14ac:dyDescent="0.25">
      <c r="A75" s="5"/>
      <c r="C75" s="23"/>
    </row>
    <row r="76" spans="1:3" x14ac:dyDescent="0.25">
      <c r="A76" s="5"/>
      <c r="C76" s="23"/>
    </row>
    <row r="77" spans="1:3" x14ac:dyDescent="0.25">
      <c r="A77" s="5"/>
      <c r="C77" s="23"/>
    </row>
    <row r="78" spans="1:3" x14ac:dyDescent="0.25">
      <c r="A78" s="5"/>
      <c r="C78" s="23"/>
    </row>
    <row r="79" spans="1:3" x14ac:dyDescent="0.25">
      <c r="A79" s="5"/>
      <c r="C79" s="23"/>
    </row>
    <row r="80" spans="1:3" x14ac:dyDescent="0.25">
      <c r="A80" s="5"/>
      <c r="C80" s="23"/>
    </row>
    <row r="81" spans="1:27" x14ac:dyDescent="0.25">
      <c r="A81" s="5"/>
      <c r="C81" s="23"/>
    </row>
    <row r="82" spans="1:27" x14ac:dyDescent="0.25">
      <c r="A82" s="5"/>
      <c r="C82" s="23"/>
    </row>
    <row r="83" spans="1:27" x14ac:dyDescent="0.25">
      <c r="A83" s="20"/>
      <c r="C83" s="23"/>
    </row>
    <row r="84" spans="1:27" x14ac:dyDescent="0.25">
      <c r="C84" s="23"/>
    </row>
    <row r="85" spans="1:27" x14ac:dyDescent="0.25">
      <c r="A85" s="5"/>
      <c r="C85" s="23"/>
      <c r="AA85">
        <v>691.86935483870968</v>
      </c>
    </row>
    <row r="86" spans="1:27" x14ac:dyDescent="0.25">
      <c r="C86" s="23"/>
      <c r="Q86">
        <v>566.67419354838717</v>
      </c>
      <c r="AA86">
        <v>491.68064516129027</v>
      </c>
    </row>
    <row r="87" spans="1:27" x14ac:dyDescent="0.25">
      <c r="Q87">
        <v>422.50322580645161</v>
      </c>
      <c r="AA87">
        <v>295.08387096774197</v>
      </c>
    </row>
    <row r="88" spans="1:27" x14ac:dyDescent="0.25">
      <c r="Q88">
        <v>235.89032258064518</v>
      </c>
      <c r="AA88">
        <v>251.35483870967735</v>
      </c>
    </row>
    <row r="89" spans="1:27" x14ac:dyDescent="0.25">
      <c r="Q89">
        <v>193.29032258064518</v>
      </c>
      <c r="AA89">
        <v>250.23790322580643</v>
      </c>
    </row>
    <row r="90" spans="1:27" x14ac:dyDescent="0.25">
      <c r="Q90">
        <v>196.97741935483867</v>
      </c>
      <c r="AA90">
        <v>222.33225806451603</v>
      </c>
    </row>
    <row r="91" spans="1:27" x14ac:dyDescent="0.25">
      <c r="Q91">
        <v>162.88387096774193</v>
      </c>
    </row>
    <row r="93" spans="1:27" x14ac:dyDescent="0.25">
      <c r="A93" s="3"/>
      <c r="C93" s="14"/>
    </row>
    <row r="94" spans="1:27" x14ac:dyDescent="0.25">
      <c r="C94" s="14"/>
    </row>
    <row r="95" spans="1:27" x14ac:dyDescent="0.25">
      <c r="C95" s="14"/>
      <c r="AA95">
        <v>109.10564516129033</v>
      </c>
    </row>
    <row r="96" spans="1:27" x14ac:dyDescent="0.25">
      <c r="Q96">
        <v>120.66774193548387</v>
      </c>
      <c r="AA96">
        <v>76.681451612903246</v>
      </c>
    </row>
    <row r="97" spans="17:27" x14ac:dyDescent="0.25">
      <c r="Q97">
        <v>71.767741935483897</v>
      </c>
      <c r="AA97">
        <v>59.359677419354831</v>
      </c>
    </row>
    <row r="98" spans="17:27" x14ac:dyDescent="0.25">
      <c r="Q98">
        <v>54.380645161290325</v>
      </c>
      <c r="AA98">
        <v>51.730645161290312</v>
      </c>
    </row>
    <row r="99" spans="17:27" x14ac:dyDescent="0.25">
      <c r="Q99">
        <v>45.722580645161294</v>
      </c>
      <c r="AA99">
        <v>50.186290322580646</v>
      </c>
    </row>
    <row r="100" spans="17:27" x14ac:dyDescent="0.25">
      <c r="Q100">
        <v>44.57096774193549</v>
      </c>
      <c r="AA100">
        <v>38.418548387096777</v>
      </c>
    </row>
    <row r="101" spans="17:27" x14ac:dyDescent="0.25">
      <c r="Q101">
        <v>34.038709677419355</v>
      </c>
    </row>
    <row r="105" spans="17:27" x14ac:dyDescent="0.25">
      <c r="AA105">
        <v>691.86935483870968</v>
      </c>
    </row>
    <row r="106" spans="17:27" x14ac:dyDescent="0.25">
      <c r="Q106">
        <v>566.67419354838717</v>
      </c>
      <c r="AA106">
        <v>491.59354838709669</v>
      </c>
    </row>
    <row r="107" spans="17:27" x14ac:dyDescent="0.25">
      <c r="Q107">
        <v>422.56451612903214</v>
      </c>
      <c r="AA107">
        <v>290.98145161290313</v>
      </c>
    </row>
    <row r="108" spans="17:27" x14ac:dyDescent="0.25">
      <c r="Q108">
        <v>233.40322580645162</v>
      </c>
      <c r="AA108">
        <v>250.21451612903226</v>
      </c>
    </row>
    <row r="109" spans="17:27" x14ac:dyDescent="0.25">
      <c r="Q109">
        <v>191.94193548387099</v>
      </c>
      <c r="AA109">
        <v>248.02338709677412</v>
      </c>
    </row>
    <row r="110" spans="17:27" x14ac:dyDescent="0.25">
      <c r="Q110">
        <v>193.23870967741939</v>
      </c>
      <c r="AA110">
        <v>222.22258064516137</v>
      </c>
    </row>
    <row r="111" spans="17:27" x14ac:dyDescent="0.25">
      <c r="Q111">
        <v>162.84193548387097</v>
      </c>
    </row>
    <row r="115" spans="17:27" x14ac:dyDescent="0.25">
      <c r="AA115">
        <v>109.10564516129033</v>
      </c>
    </row>
    <row r="116" spans="17:27" x14ac:dyDescent="0.25">
      <c r="Q116">
        <v>120.66774193548387</v>
      </c>
      <c r="AA116">
        <v>79.157258064516128</v>
      </c>
    </row>
    <row r="117" spans="17:27" x14ac:dyDescent="0.25">
      <c r="Q117">
        <v>74.535483870967752</v>
      </c>
      <c r="AA117">
        <v>61.892741935483869</v>
      </c>
    </row>
    <row r="118" spans="17:27" x14ac:dyDescent="0.25">
      <c r="Q118">
        <v>56.845161290322579</v>
      </c>
      <c r="AA118">
        <v>54.776612903225804</v>
      </c>
    </row>
    <row r="119" spans="17:27" x14ac:dyDescent="0.25">
      <c r="Q119">
        <v>48.351612903225799</v>
      </c>
      <c r="AA119">
        <v>53.529838709677428</v>
      </c>
    </row>
    <row r="120" spans="17:27" x14ac:dyDescent="0.25">
      <c r="Q120">
        <v>47.722580645161294</v>
      </c>
      <c r="AA120">
        <v>38.42258064516129</v>
      </c>
    </row>
    <row r="121" spans="17:27" x14ac:dyDescent="0.25">
      <c r="Q121">
        <v>34.051612903225809</v>
      </c>
    </row>
    <row r="126" spans="17:27" x14ac:dyDescent="0.25">
      <c r="AA126">
        <v>691.86935483870968</v>
      </c>
    </row>
    <row r="127" spans="17:27" x14ac:dyDescent="0.25">
      <c r="Q127">
        <v>566.67419354838717</v>
      </c>
      <c r="AA127">
        <v>491.75806451612897</v>
      </c>
    </row>
    <row r="128" spans="17:27" x14ac:dyDescent="0.25">
      <c r="Q128">
        <v>410.83870967741922</v>
      </c>
      <c r="AA128">
        <v>290.03467741935492</v>
      </c>
    </row>
    <row r="129" spans="17:27" x14ac:dyDescent="0.25">
      <c r="Q129">
        <v>223.93225806451608</v>
      </c>
      <c r="AA129">
        <v>250.01048387096773</v>
      </c>
    </row>
    <row r="130" spans="17:27" x14ac:dyDescent="0.25">
      <c r="Q130">
        <v>183.8838709677419</v>
      </c>
      <c r="AA130">
        <v>246.88467741935477</v>
      </c>
    </row>
    <row r="131" spans="17:27" x14ac:dyDescent="0.25">
      <c r="Q131">
        <v>183.06451612903226</v>
      </c>
      <c r="AA131">
        <v>222.20725806451614</v>
      </c>
    </row>
    <row r="132" spans="17:27" x14ac:dyDescent="0.25">
      <c r="Q132">
        <v>162.82903225806453</v>
      </c>
    </row>
    <row r="136" spans="17:27" x14ac:dyDescent="0.25">
      <c r="AA136">
        <v>109.10564516129033</v>
      </c>
    </row>
    <row r="137" spans="17:27" x14ac:dyDescent="0.25">
      <c r="Q137">
        <v>120.66774193548387</v>
      </c>
      <c r="AA137">
        <v>83.338709677419331</v>
      </c>
    </row>
    <row r="138" spans="17:27" x14ac:dyDescent="0.25">
      <c r="Q138">
        <v>78.400000000000006</v>
      </c>
      <c r="AA138">
        <v>65.383870967741942</v>
      </c>
    </row>
    <row r="139" spans="17:27" x14ac:dyDescent="0.25">
      <c r="Q139">
        <v>60.048387096774185</v>
      </c>
      <c r="AA139">
        <v>58.276612903225811</v>
      </c>
    </row>
    <row r="140" spans="17:27" x14ac:dyDescent="0.25">
      <c r="Q140">
        <v>51.42258064516129</v>
      </c>
      <c r="AA140">
        <v>57.860483870967734</v>
      </c>
    </row>
    <row r="141" spans="17:27" x14ac:dyDescent="0.25">
      <c r="Q141">
        <v>52.106451612903221</v>
      </c>
      <c r="AA141">
        <v>38.444354838709664</v>
      </c>
    </row>
    <row r="142" spans="17:27" x14ac:dyDescent="0.25">
      <c r="Q142">
        <v>34.067741935483873</v>
      </c>
    </row>
  </sheetData>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26"/>
  <sheetViews>
    <sheetView tabSelected="1" zoomScale="70" zoomScaleNormal="70" workbookViewId="0">
      <pane xSplit="1" topLeftCell="B1" activePane="topRight" state="frozen"/>
      <selection pane="topRight" activeCell="CG47" sqref="CG47"/>
    </sheetView>
  </sheetViews>
  <sheetFormatPr baseColWidth="10" defaultRowHeight="15" x14ac:dyDescent="0.25"/>
  <cols>
    <col min="1" max="1" width="39.28515625" bestFit="1" customWidth="1"/>
    <col min="2" max="2" width="15.5703125" customWidth="1"/>
    <col min="12" max="12" width="11.140625" style="5"/>
    <col min="35" max="35" width="14.5703125" bestFit="1" customWidth="1"/>
    <col min="36" max="36" width="33.140625" bestFit="1" customWidth="1"/>
    <col min="69" max="69" width="13.85546875" bestFit="1" customWidth="1"/>
    <col min="71" max="71" width="24.28515625" bestFit="1" customWidth="1"/>
    <col min="75" max="75" width="21.28515625" bestFit="1" customWidth="1"/>
    <col min="79" max="79" width="25.28515625" style="29" customWidth="1"/>
    <col min="80" max="80" width="21.5703125" bestFit="1" customWidth="1"/>
  </cols>
  <sheetData>
    <row r="1" spans="1:82" ht="45" x14ac:dyDescent="0.25">
      <c r="B1" s="4"/>
      <c r="C1" t="s">
        <v>0</v>
      </c>
      <c r="D1" t="s">
        <v>1</v>
      </c>
      <c r="E1" t="s">
        <v>2</v>
      </c>
      <c r="F1" t="s">
        <v>3</v>
      </c>
      <c r="G1" t="s">
        <v>4</v>
      </c>
      <c r="H1" t="s">
        <v>5</v>
      </c>
      <c r="I1" t="s">
        <v>6</v>
      </c>
      <c r="J1" t="s">
        <v>7</v>
      </c>
      <c r="K1" t="s">
        <v>8</v>
      </c>
      <c r="L1" s="5" t="s">
        <v>9</v>
      </c>
      <c r="M1" t="s">
        <v>10</v>
      </c>
      <c r="N1" t="s">
        <v>11</v>
      </c>
      <c r="O1" t="s">
        <v>12</v>
      </c>
      <c r="P1" t="s">
        <v>13</v>
      </c>
      <c r="Q1" t="s">
        <v>14</v>
      </c>
      <c r="R1" t="s">
        <v>15</v>
      </c>
      <c r="S1" t="s">
        <v>16</v>
      </c>
      <c r="T1" t="s">
        <v>17</v>
      </c>
      <c r="U1" t="s">
        <v>18</v>
      </c>
      <c r="V1" t="s">
        <v>19</v>
      </c>
      <c r="W1" t="s">
        <v>20</v>
      </c>
      <c r="X1" t="s">
        <v>21</v>
      </c>
      <c r="Y1" t="s">
        <v>22</v>
      </c>
      <c r="Z1" t="s">
        <v>23</v>
      </c>
      <c r="AA1" t="s">
        <v>24</v>
      </c>
      <c r="AB1" t="s">
        <v>25</v>
      </c>
      <c r="AC1" t="s">
        <v>26</v>
      </c>
      <c r="AD1" t="s">
        <v>27</v>
      </c>
      <c r="AE1" t="s">
        <v>28</v>
      </c>
      <c r="AF1" t="s">
        <v>29</v>
      </c>
      <c r="AG1" t="s">
        <v>30</v>
      </c>
      <c r="AI1" s="6" t="s">
        <v>205</v>
      </c>
      <c r="AJ1" s="26"/>
      <c r="AK1" t="s">
        <v>0</v>
      </c>
      <c r="AL1" t="s">
        <v>1</v>
      </c>
      <c r="AM1" t="s">
        <v>2</v>
      </c>
      <c r="AN1" t="s">
        <v>3</v>
      </c>
      <c r="AO1" t="s">
        <v>4</v>
      </c>
      <c r="AP1" t="s">
        <v>5</v>
      </c>
      <c r="AQ1" t="s">
        <v>6</v>
      </c>
      <c r="AR1" t="s">
        <v>7</v>
      </c>
      <c r="AS1" t="s">
        <v>8</v>
      </c>
      <c r="AT1" t="s">
        <v>9</v>
      </c>
      <c r="AU1" t="s">
        <v>10</v>
      </c>
      <c r="AV1" t="s">
        <v>11</v>
      </c>
      <c r="AW1" t="s">
        <v>12</v>
      </c>
      <c r="AX1" t="s">
        <v>13</v>
      </c>
      <c r="AY1" t="s">
        <v>14</v>
      </c>
      <c r="AZ1" t="s">
        <v>15</v>
      </c>
      <c r="BA1" t="s">
        <v>16</v>
      </c>
      <c r="BB1" t="s">
        <v>17</v>
      </c>
      <c r="BC1" t="s">
        <v>18</v>
      </c>
      <c r="BD1" t="s">
        <v>19</v>
      </c>
      <c r="BE1" t="s">
        <v>20</v>
      </c>
      <c r="BF1" t="s">
        <v>21</v>
      </c>
      <c r="BG1" t="s">
        <v>22</v>
      </c>
      <c r="BH1" t="s">
        <v>23</v>
      </c>
      <c r="BI1" t="s">
        <v>24</v>
      </c>
      <c r="BJ1" t="s">
        <v>25</v>
      </c>
      <c r="BK1" t="s">
        <v>26</v>
      </c>
      <c r="BL1" t="s">
        <v>27</v>
      </c>
      <c r="BM1" t="s">
        <v>28</v>
      </c>
      <c r="BN1" t="s">
        <v>29</v>
      </c>
      <c r="BO1" t="s">
        <v>30</v>
      </c>
      <c r="BQ1" s="6" t="s">
        <v>205</v>
      </c>
      <c r="BR1" s="4"/>
      <c r="CA1" s="28" t="s">
        <v>238</v>
      </c>
    </row>
    <row r="2" spans="1:82" ht="60" x14ac:dyDescent="0.25">
      <c r="A2" s="2" t="s">
        <v>161</v>
      </c>
      <c r="B2" s="27" t="s">
        <v>230</v>
      </c>
      <c r="AI2" s="6"/>
      <c r="AJ2" s="26" t="s">
        <v>229</v>
      </c>
      <c r="BQ2" s="6"/>
      <c r="BR2" s="4"/>
    </row>
    <row r="3" spans="1:82" x14ac:dyDescent="0.25">
      <c r="A3" t="s">
        <v>163</v>
      </c>
      <c r="B3" s="4"/>
      <c r="C3" s="5">
        <v>15</v>
      </c>
      <c r="D3" s="5">
        <v>15</v>
      </c>
      <c r="E3" s="5">
        <v>15</v>
      </c>
      <c r="F3" s="5">
        <v>15</v>
      </c>
      <c r="G3" s="5">
        <v>15</v>
      </c>
      <c r="H3" s="5">
        <v>15</v>
      </c>
      <c r="I3" s="5">
        <v>15</v>
      </c>
      <c r="J3" s="5">
        <v>15</v>
      </c>
      <c r="K3" s="5">
        <v>15</v>
      </c>
      <c r="L3" s="5">
        <v>15</v>
      </c>
      <c r="M3" s="5">
        <v>15</v>
      </c>
      <c r="N3" s="5">
        <v>15</v>
      </c>
      <c r="O3" s="5">
        <v>15</v>
      </c>
      <c r="P3" s="5">
        <v>15</v>
      </c>
      <c r="Q3" s="5">
        <v>15</v>
      </c>
      <c r="R3" s="5">
        <v>15</v>
      </c>
      <c r="S3" s="5">
        <v>15</v>
      </c>
      <c r="T3" s="5">
        <v>15</v>
      </c>
      <c r="U3" s="5">
        <v>15</v>
      </c>
      <c r="V3" s="5">
        <v>15</v>
      </c>
      <c r="W3" s="5">
        <v>15</v>
      </c>
      <c r="X3" s="5">
        <v>15</v>
      </c>
      <c r="Y3" s="5">
        <v>15</v>
      </c>
      <c r="Z3" s="5">
        <v>15</v>
      </c>
      <c r="AA3" s="5">
        <v>15</v>
      </c>
      <c r="AB3" s="5">
        <v>15</v>
      </c>
      <c r="AC3" s="5">
        <v>15</v>
      </c>
      <c r="AD3" s="5">
        <v>15</v>
      </c>
      <c r="AE3" s="5">
        <v>15</v>
      </c>
      <c r="AF3" s="5">
        <v>15</v>
      </c>
      <c r="AG3" s="5">
        <v>15</v>
      </c>
      <c r="AI3" s="6"/>
      <c r="AJ3" s="4"/>
      <c r="AK3" s="5">
        <v>15</v>
      </c>
      <c r="AL3" s="5">
        <v>15</v>
      </c>
      <c r="AM3" s="5">
        <v>15</v>
      </c>
      <c r="AN3" s="5">
        <v>15</v>
      </c>
      <c r="AO3" s="5">
        <v>15</v>
      </c>
      <c r="AP3" s="5">
        <v>15</v>
      </c>
      <c r="AQ3" s="5">
        <v>15</v>
      </c>
      <c r="AR3" s="5">
        <v>15</v>
      </c>
      <c r="AS3" s="5">
        <v>15</v>
      </c>
      <c r="AT3" s="5">
        <v>15</v>
      </c>
      <c r="AU3" s="5">
        <v>15</v>
      </c>
      <c r="AV3" s="5">
        <v>15</v>
      </c>
      <c r="AW3" s="5">
        <v>15</v>
      </c>
      <c r="AX3" s="5">
        <v>15</v>
      </c>
      <c r="AY3" s="5">
        <v>15</v>
      </c>
      <c r="AZ3" s="5">
        <v>15</v>
      </c>
      <c r="BA3" s="5">
        <v>15</v>
      </c>
      <c r="BB3" s="5">
        <v>15</v>
      </c>
      <c r="BC3" s="5">
        <v>15</v>
      </c>
      <c r="BD3" s="5">
        <v>15</v>
      </c>
      <c r="BE3" s="5">
        <v>15</v>
      </c>
      <c r="BF3" s="5">
        <v>15</v>
      </c>
      <c r="BG3" s="5">
        <v>15</v>
      </c>
      <c r="BH3" s="5">
        <v>15</v>
      </c>
      <c r="BI3" s="5">
        <v>15</v>
      </c>
      <c r="BJ3" s="5">
        <v>15</v>
      </c>
      <c r="BK3" s="5">
        <v>15</v>
      </c>
      <c r="BL3" s="5">
        <v>15</v>
      </c>
      <c r="BM3" s="5">
        <v>15</v>
      </c>
      <c r="BN3" s="5">
        <v>15</v>
      </c>
      <c r="BO3" s="5">
        <v>15</v>
      </c>
      <c r="BQ3" s="6"/>
      <c r="BR3" s="4"/>
    </row>
    <row r="4" spans="1:82" x14ac:dyDescent="0.25">
      <c r="A4" t="s">
        <v>162</v>
      </c>
      <c r="B4" s="4"/>
      <c r="C4" s="5">
        <v>15</v>
      </c>
      <c r="D4" s="5">
        <v>15</v>
      </c>
      <c r="E4" s="5">
        <v>15</v>
      </c>
      <c r="F4" s="5">
        <v>15</v>
      </c>
      <c r="G4" s="5">
        <v>15</v>
      </c>
      <c r="H4" s="5">
        <v>15</v>
      </c>
      <c r="I4" s="5">
        <v>15</v>
      </c>
      <c r="J4" s="5">
        <v>15</v>
      </c>
      <c r="K4" s="5">
        <v>15</v>
      </c>
      <c r="L4" s="5">
        <v>15</v>
      </c>
      <c r="M4" s="5">
        <v>15</v>
      </c>
      <c r="N4" s="5">
        <v>15</v>
      </c>
      <c r="O4" s="5">
        <v>15</v>
      </c>
      <c r="P4" s="5">
        <v>15</v>
      </c>
      <c r="Q4" s="5">
        <v>15</v>
      </c>
      <c r="R4" s="5">
        <v>15</v>
      </c>
      <c r="S4" s="5">
        <v>15</v>
      </c>
      <c r="T4" s="5">
        <v>15</v>
      </c>
      <c r="U4" s="5">
        <v>15</v>
      </c>
      <c r="V4" s="5">
        <v>15</v>
      </c>
      <c r="W4" s="5">
        <v>15</v>
      </c>
      <c r="X4" s="5">
        <v>15</v>
      </c>
      <c r="Y4" s="5">
        <v>15</v>
      </c>
      <c r="Z4" s="5">
        <v>15</v>
      </c>
      <c r="AA4" s="5">
        <v>15</v>
      </c>
      <c r="AB4" s="5">
        <v>15</v>
      </c>
      <c r="AC4" s="5">
        <v>15</v>
      </c>
      <c r="AD4" s="5">
        <v>15</v>
      </c>
      <c r="AE4" s="5">
        <v>15</v>
      </c>
      <c r="AF4" s="5">
        <v>15</v>
      </c>
      <c r="AG4" s="5">
        <v>15</v>
      </c>
      <c r="AI4" s="6"/>
      <c r="AJ4" s="4"/>
      <c r="AK4" s="5">
        <v>15</v>
      </c>
      <c r="AL4" s="5">
        <v>15</v>
      </c>
      <c r="AM4" s="5">
        <v>15</v>
      </c>
      <c r="AN4" s="5">
        <v>15</v>
      </c>
      <c r="AO4" s="5">
        <v>15</v>
      </c>
      <c r="AP4" s="5">
        <v>15</v>
      </c>
      <c r="AQ4" s="5">
        <v>15</v>
      </c>
      <c r="AR4" s="5">
        <v>15</v>
      </c>
      <c r="AS4" s="5">
        <v>15</v>
      </c>
      <c r="AT4" s="5">
        <v>15</v>
      </c>
      <c r="AU4" s="5">
        <v>15</v>
      </c>
      <c r="AV4" s="5">
        <v>15</v>
      </c>
      <c r="AW4" s="5">
        <v>15</v>
      </c>
      <c r="AX4" s="5">
        <v>15</v>
      </c>
      <c r="AY4" s="5">
        <v>15</v>
      </c>
      <c r="AZ4" s="5">
        <v>15</v>
      </c>
      <c r="BA4" s="5">
        <v>15</v>
      </c>
      <c r="BB4" s="5">
        <v>15</v>
      </c>
      <c r="BC4" s="5">
        <v>15</v>
      </c>
      <c r="BD4" s="5">
        <v>15</v>
      </c>
      <c r="BE4" s="5">
        <v>15</v>
      </c>
      <c r="BF4" s="5">
        <v>15</v>
      </c>
      <c r="BG4" s="5">
        <v>15</v>
      </c>
      <c r="BH4" s="5">
        <v>15</v>
      </c>
      <c r="BI4" s="5">
        <v>15</v>
      </c>
      <c r="BJ4" s="5">
        <v>15</v>
      </c>
      <c r="BK4" s="5">
        <v>15</v>
      </c>
      <c r="BL4" s="5">
        <v>15</v>
      </c>
      <c r="BM4" s="5">
        <v>15</v>
      </c>
      <c r="BN4" s="5">
        <v>15</v>
      </c>
      <c r="BO4" s="5">
        <v>15</v>
      </c>
      <c r="BQ4" s="6"/>
      <c r="BR4" s="4"/>
      <c r="CC4" s="6" t="s">
        <v>232</v>
      </c>
      <c r="CD4" s="6" t="s">
        <v>233</v>
      </c>
    </row>
    <row r="5" spans="1:82" x14ac:dyDescent="0.25">
      <c r="A5" t="s">
        <v>164</v>
      </c>
      <c r="B5" s="4"/>
      <c r="C5" s="5">
        <v>15</v>
      </c>
      <c r="D5" s="5">
        <v>15</v>
      </c>
      <c r="E5" s="5">
        <v>15</v>
      </c>
      <c r="F5" s="5">
        <v>15</v>
      </c>
      <c r="G5" s="5">
        <v>15</v>
      </c>
      <c r="H5" s="5">
        <v>15</v>
      </c>
      <c r="I5" s="5">
        <v>15</v>
      </c>
      <c r="J5" s="5">
        <v>15</v>
      </c>
      <c r="K5" s="5">
        <v>15</v>
      </c>
      <c r="L5" s="5">
        <v>15</v>
      </c>
      <c r="M5" s="5">
        <v>15</v>
      </c>
      <c r="N5" s="5">
        <v>15</v>
      </c>
      <c r="O5" s="5">
        <v>15</v>
      </c>
      <c r="P5" s="5">
        <v>15</v>
      </c>
      <c r="Q5" s="5">
        <v>15</v>
      </c>
      <c r="R5" s="5">
        <v>15</v>
      </c>
      <c r="S5" s="5">
        <v>15</v>
      </c>
      <c r="T5" s="5">
        <v>15</v>
      </c>
      <c r="U5" s="5">
        <v>15</v>
      </c>
      <c r="V5" s="5">
        <v>15</v>
      </c>
      <c r="W5" s="5">
        <v>15</v>
      </c>
      <c r="X5" s="5">
        <v>15</v>
      </c>
      <c r="Y5" s="5">
        <v>15</v>
      </c>
      <c r="Z5" s="5">
        <v>15</v>
      </c>
      <c r="AA5" s="5">
        <v>15</v>
      </c>
      <c r="AB5" s="5">
        <v>15</v>
      </c>
      <c r="AC5" s="5">
        <v>15</v>
      </c>
      <c r="AD5" s="5">
        <v>15</v>
      </c>
      <c r="AE5" s="5">
        <v>15</v>
      </c>
      <c r="AF5" s="5">
        <v>15</v>
      </c>
      <c r="AG5" s="5">
        <v>15</v>
      </c>
      <c r="AI5" s="6"/>
      <c r="AJ5" s="4"/>
      <c r="AK5" s="5">
        <v>15</v>
      </c>
      <c r="AL5" s="5">
        <v>15</v>
      </c>
      <c r="AM5" s="5">
        <v>15</v>
      </c>
      <c r="AN5" s="5">
        <v>15</v>
      </c>
      <c r="AO5" s="5">
        <v>15</v>
      </c>
      <c r="AP5" s="5">
        <v>15</v>
      </c>
      <c r="AQ5" s="5">
        <v>15</v>
      </c>
      <c r="AR5" s="5">
        <v>15</v>
      </c>
      <c r="AS5" s="5">
        <v>15</v>
      </c>
      <c r="AT5" s="5">
        <v>15</v>
      </c>
      <c r="AU5" s="5">
        <v>15</v>
      </c>
      <c r="AV5" s="5">
        <v>15</v>
      </c>
      <c r="AW5" s="5">
        <v>15</v>
      </c>
      <c r="AX5" s="5">
        <v>15</v>
      </c>
      <c r="AY5" s="5">
        <v>15</v>
      </c>
      <c r="AZ5" s="5">
        <v>15</v>
      </c>
      <c r="BA5" s="5">
        <v>15</v>
      </c>
      <c r="BB5" s="5">
        <v>15</v>
      </c>
      <c r="BC5" s="5">
        <v>15</v>
      </c>
      <c r="BD5" s="5">
        <v>15</v>
      </c>
      <c r="BE5" s="5">
        <v>15</v>
      </c>
      <c r="BF5" s="5">
        <v>15</v>
      </c>
      <c r="BG5" s="5">
        <v>15</v>
      </c>
      <c r="BH5" s="5">
        <v>15</v>
      </c>
      <c r="BI5" s="5">
        <v>15</v>
      </c>
      <c r="BJ5" s="5">
        <v>15</v>
      </c>
      <c r="BK5" s="5">
        <v>15</v>
      </c>
      <c r="BL5" s="5">
        <v>15</v>
      </c>
      <c r="BM5" s="5">
        <v>15</v>
      </c>
      <c r="BN5" s="5">
        <v>15</v>
      </c>
      <c r="BO5" s="5">
        <v>15</v>
      </c>
      <c r="BQ5" s="6"/>
      <c r="BR5" s="4"/>
      <c r="CB5" s="6" t="s">
        <v>155</v>
      </c>
      <c r="CC5" s="7">
        <f>0.2*BX16+0.2*BX46+0.2*(0.25*BX56+0.75*BX66) + 0.2*(0.5*BX76+0.5*BX86)+0.2*(0.75*BX97+0.25*BX107)</f>
        <v>31.351086481709224</v>
      </c>
      <c r="CD5" s="7">
        <f>0.2*BY16+0.2*BY46+0.2*(0.25*BY56+0.75*BY66) + 0.2*(0.5*BY76+0.5*BY86)+0.2*(0.75*BY97+0.25*BY107)</f>
        <v>31.210894619666796</v>
      </c>
    </row>
    <row r="6" spans="1:82" x14ac:dyDescent="0.25">
      <c r="A6" t="s">
        <v>165</v>
      </c>
      <c r="B6" s="4"/>
      <c r="C6" s="5">
        <v>7</v>
      </c>
      <c r="D6" s="5">
        <v>7</v>
      </c>
      <c r="E6" s="5">
        <v>7</v>
      </c>
      <c r="F6" s="5">
        <v>7</v>
      </c>
      <c r="G6" s="5">
        <v>7</v>
      </c>
      <c r="H6" s="5">
        <v>7</v>
      </c>
      <c r="I6" s="5">
        <v>7</v>
      </c>
      <c r="J6" s="5">
        <v>7</v>
      </c>
      <c r="K6" s="5">
        <v>7</v>
      </c>
      <c r="L6" s="5">
        <v>7</v>
      </c>
      <c r="M6" s="5">
        <v>7</v>
      </c>
      <c r="N6" s="5">
        <v>7</v>
      </c>
      <c r="O6" s="5">
        <v>7</v>
      </c>
      <c r="P6" s="5">
        <v>7</v>
      </c>
      <c r="Q6" s="5">
        <v>7</v>
      </c>
      <c r="R6" s="5">
        <v>7</v>
      </c>
      <c r="S6" s="5">
        <v>7</v>
      </c>
      <c r="T6" s="5">
        <v>7</v>
      </c>
      <c r="U6" s="5">
        <v>7</v>
      </c>
      <c r="V6" s="5">
        <v>7</v>
      </c>
      <c r="W6" s="5">
        <v>7</v>
      </c>
      <c r="X6" s="5">
        <v>7</v>
      </c>
      <c r="Y6" s="5">
        <v>7</v>
      </c>
      <c r="Z6" s="5">
        <v>7</v>
      </c>
      <c r="AA6" s="5">
        <v>7</v>
      </c>
      <c r="AB6" s="5">
        <v>7</v>
      </c>
      <c r="AC6" s="5">
        <v>7</v>
      </c>
      <c r="AD6" s="5">
        <v>7</v>
      </c>
      <c r="AE6" s="5">
        <v>7</v>
      </c>
      <c r="AF6" s="5">
        <v>7</v>
      </c>
      <c r="AG6" s="5">
        <v>7</v>
      </c>
      <c r="AI6" s="6"/>
      <c r="AJ6" s="4"/>
      <c r="AK6" s="5">
        <v>7</v>
      </c>
      <c r="AL6" s="5">
        <v>7</v>
      </c>
      <c r="AM6" s="5">
        <v>7</v>
      </c>
      <c r="AN6" s="5">
        <v>7</v>
      </c>
      <c r="AO6" s="5">
        <v>7</v>
      </c>
      <c r="AP6" s="5">
        <v>7</v>
      </c>
      <c r="AQ6" s="5">
        <v>7</v>
      </c>
      <c r="AR6" s="5">
        <v>7</v>
      </c>
      <c r="AS6" s="5">
        <v>7</v>
      </c>
      <c r="AT6" s="5">
        <v>7</v>
      </c>
      <c r="AU6" s="5">
        <v>7</v>
      </c>
      <c r="AV6" s="5">
        <v>7</v>
      </c>
      <c r="AW6" s="5">
        <v>7</v>
      </c>
      <c r="AX6" s="5">
        <v>7</v>
      </c>
      <c r="AY6" s="5">
        <v>7</v>
      </c>
      <c r="AZ6" s="5">
        <v>7</v>
      </c>
      <c r="BA6" s="5">
        <v>7</v>
      </c>
      <c r="BB6" s="5">
        <v>7</v>
      </c>
      <c r="BC6" s="5">
        <v>7</v>
      </c>
      <c r="BD6" s="5">
        <v>7</v>
      </c>
      <c r="BE6" s="5">
        <v>7</v>
      </c>
      <c r="BF6" s="5">
        <v>7</v>
      </c>
      <c r="BG6" s="5">
        <v>7</v>
      </c>
      <c r="BH6" s="5">
        <v>7</v>
      </c>
      <c r="BI6" s="5">
        <v>7</v>
      </c>
      <c r="BJ6" s="5">
        <v>7</v>
      </c>
      <c r="BK6" s="5">
        <v>7</v>
      </c>
      <c r="BL6" s="5">
        <v>7</v>
      </c>
      <c r="BM6" s="5">
        <v>7</v>
      </c>
      <c r="BN6" s="5">
        <v>7</v>
      </c>
      <c r="BO6" s="5">
        <v>7</v>
      </c>
      <c r="BQ6" s="6"/>
      <c r="BR6" s="4"/>
      <c r="CB6" s="6" t="s">
        <v>156</v>
      </c>
      <c r="CC6" s="7">
        <f t="shared" ref="CC6:CC10" si="0">0.2*BX17+0.2*BX47+0.2*(0.25*BX57+0.75*BX67) + 0.2*(0.5*BX77+0.5*BX87)+0.2*(0.75*BX98+0.25*BX108)</f>
        <v>41.820286478139252</v>
      </c>
      <c r="CD6" s="7">
        <f t="shared" ref="CD6:CD10" si="1">0.2*BY17+0.2*BY47+0.2*(0.25*BY57+0.75*BY67) + 0.2*(0.5*BY77+0.5*BY87)+0.2*(0.75*BY98+0.25*BY108)</f>
        <v>46.861760895473161</v>
      </c>
    </row>
    <row r="7" spans="1:82" x14ac:dyDescent="0.25">
      <c r="A7" t="s">
        <v>166</v>
      </c>
      <c r="B7" s="4"/>
      <c r="C7" s="5">
        <v>3</v>
      </c>
      <c r="D7" s="5">
        <v>3</v>
      </c>
      <c r="E7" s="5">
        <v>3</v>
      </c>
      <c r="F7" s="5">
        <v>3</v>
      </c>
      <c r="G7" s="5">
        <v>3</v>
      </c>
      <c r="H7" s="5">
        <v>3</v>
      </c>
      <c r="I7" s="5">
        <v>3</v>
      </c>
      <c r="J7" s="5">
        <v>3</v>
      </c>
      <c r="K7" s="5">
        <v>3</v>
      </c>
      <c r="L7" s="5">
        <v>3</v>
      </c>
      <c r="M7" s="5">
        <v>3</v>
      </c>
      <c r="N7" s="5">
        <v>3</v>
      </c>
      <c r="O7" s="5">
        <v>3</v>
      </c>
      <c r="P7" s="5">
        <v>3</v>
      </c>
      <c r="Q7" s="5">
        <v>3</v>
      </c>
      <c r="R7" s="5">
        <v>3</v>
      </c>
      <c r="S7" s="5">
        <v>3</v>
      </c>
      <c r="T7" s="5">
        <v>3</v>
      </c>
      <c r="U7" s="5">
        <v>3</v>
      </c>
      <c r="V7" s="5">
        <v>3</v>
      </c>
      <c r="W7" s="5">
        <v>3</v>
      </c>
      <c r="X7" s="5">
        <v>3</v>
      </c>
      <c r="Y7" s="5">
        <v>3</v>
      </c>
      <c r="Z7" s="5">
        <v>3</v>
      </c>
      <c r="AA7" s="5">
        <v>3</v>
      </c>
      <c r="AB7" s="5">
        <v>3</v>
      </c>
      <c r="AC7" s="5">
        <v>3</v>
      </c>
      <c r="AD7" s="5">
        <v>3</v>
      </c>
      <c r="AE7" s="5">
        <v>3</v>
      </c>
      <c r="AF7" s="5">
        <v>3</v>
      </c>
      <c r="AG7" s="5">
        <v>3</v>
      </c>
      <c r="AI7" s="6"/>
      <c r="AJ7" s="4"/>
      <c r="AK7" s="5">
        <v>3</v>
      </c>
      <c r="AL7" s="5">
        <v>3</v>
      </c>
      <c r="AM7" s="5">
        <v>3</v>
      </c>
      <c r="AN7" s="5">
        <v>3</v>
      </c>
      <c r="AO7" s="5">
        <v>3</v>
      </c>
      <c r="AP7" s="5">
        <v>3</v>
      </c>
      <c r="AQ7" s="5">
        <v>3</v>
      </c>
      <c r="AR7" s="5">
        <v>3</v>
      </c>
      <c r="AS7" s="5">
        <v>3</v>
      </c>
      <c r="AT7" s="5">
        <v>3</v>
      </c>
      <c r="AU7" s="5">
        <v>3</v>
      </c>
      <c r="AV7" s="5">
        <v>3</v>
      </c>
      <c r="AW7" s="5">
        <v>3</v>
      </c>
      <c r="AX7" s="5">
        <v>3</v>
      </c>
      <c r="AY7" s="5">
        <v>3</v>
      </c>
      <c r="AZ7" s="5">
        <v>3</v>
      </c>
      <c r="BA7" s="5">
        <v>3</v>
      </c>
      <c r="BB7" s="5">
        <v>3</v>
      </c>
      <c r="BC7" s="5">
        <v>3</v>
      </c>
      <c r="BD7" s="5">
        <v>3</v>
      </c>
      <c r="BE7" s="5">
        <v>3</v>
      </c>
      <c r="BF7" s="5">
        <v>3</v>
      </c>
      <c r="BG7" s="5">
        <v>3</v>
      </c>
      <c r="BH7" s="5">
        <v>3</v>
      </c>
      <c r="BI7" s="5">
        <v>3</v>
      </c>
      <c r="BJ7" s="5">
        <v>3</v>
      </c>
      <c r="BK7" s="5">
        <v>3</v>
      </c>
      <c r="BL7" s="5">
        <v>3</v>
      </c>
      <c r="BM7" s="5">
        <v>3</v>
      </c>
      <c r="BN7" s="5">
        <v>3</v>
      </c>
      <c r="BO7" s="5">
        <v>3</v>
      </c>
      <c r="BQ7" s="6"/>
      <c r="BR7" s="4"/>
      <c r="CB7" s="6" t="s">
        <v>157</v>
      </c>
      <c r="CC7" s="7">
        <f t="shared" si="0"/>
        <v>65.828268289279961</v>
      </c>
      <c r="CD7" s="7">
        <f t="shared" si="1"/>
        <v>67.493007573319716</v>
      </c>
    </row>
    <row r="8" spans="1:82" x14ac:dyDescent="0.25">
      <c r="A8" t="s">
        <v>167</v>
      </c>
      <c r="B8" s="4"/>
      <c r="C8" s="5">
        <v>50</v>
      </c>
      <c r="D8" s="5">
        <v>50</v>
      </c>
      <c r="E8" s="5">
        <v>50</v>
      </c>
      <c r="F8" s="5">
        <v>50</v>
      </c>
      <c r="G8" s="5">
        <v>50</v>
      </c>
      <c r="H8" s="5">
        <v>50</v>
      </c>
      <c r="I8" s="5">
        <v>50</v>
      </c>
      <c r="J8" s="5">
        <v>50</v>
      </c>
      <c r="K8" s="5">
        <v>50</v>
      </c>
      <c r="L8" s="5">
        <v>50</v>
      </c>
      <c r="M8" s="5">
        <v>50</v>
      </c>
      <c r="N8" s="5">
        <v>50</v>
      </c>
      <c r="O8" s="5">
        <v>50</v>
      </c>
      <c r="P8" s="5">
        <v>50</v>
      </c>
      <c r="Q8" s="5">
        <v>50</v>
      </c>
      <c r="R8" s="5">
        <v>50</v>
      </c>
      <c r="S8" s="5">
        <v>50</v>
      </c>
      <c r="T8" s="5">
        <v>50</v>
      </c>
      <c r="U8" s="5">
        <v>50</v>
      </c>
      <c r="V8" s="5">
        <v>50</v>
      </c>
      <c r="W8" s="5">
        <v>50</v>
      </c>
      <c r="X8" s="5">
        <v>50</v>
      </c>
      <c r="Y8" s="5">
        <v>50</v>
      </c>
      <c r="Z8" s="5">
        <v>50</v>
      </c>
      <c r="AA8" s="5">
        <v>50</v>
      </c>
      <c r="AB8" s="5">
        <v>50</v>
      </c>
      <c r="AC8" s="5">
        <v>50</v>
      </c>
      <c r="AD8" s="5">
        <v>50</v>
      </c>
      <c r="AE8" s="5">
        <v>50</v>
      </c>
      <c r="AF8" s="5">
        <v>50</v>
      </c>
      <c r="AG8" s="5">
        <v>50</v>
      </c>
      <c r="AI8" s="6"/>
      <c r="AJ8" s="4"/>
      <c r="AK8" s="5">
        <v>50</v>
      </c>
      <c r="AL8" s="5">
        <v>50</v>
      </c>
      <c r="AM8" s="5">
        <v>50</v>
      </c>
      <c r="AN8" s="5">
        <v>50</v>
      </c>
      <c r="AO8" s="5">
        <v>50</v>
      </c>
      <c r="AP8" s="5">
        <v>50</v>
      </c>
      <c r="AQ8" s="5">
        <v>50</v>
      </c>
      <c r="AR8" s="5">
        <v>50</v>
      </c>
      <c r="AS8" s="5">
        <v>50</v>
      </c>
      <c r="AT8" s="5">
        <v>50</v>
      </c>
      <c r="AU8" s="5">
        <v>50</v>
      </c>
      <c r="AV8" s="5">
        <v>50</v>
      </c>
      <c r="AW8" s="5">
        <v>50</v>
      </c>
      <c r="AX8" s="5">
        <v>50</v>
      </c>
      <c r="AY8" s="5">
        <v>50</v>
      </c>
      <c r="AZ8" s="5">
        <v>50</v>
      </c>
      <c r="BA8" s="5">
        <v>50</v>
      </c>
      <c r="BB8" s="5">
        <v>50</v>
      </c>
      <c r="BC8" s="5">
        <v>50</v>
      </c>
      <c r="BD8" s="5">
        <v>50</v>
      </c>
      <c r="BE8" s="5">
        <v>50</v>
      </c>
      <c r="BF8" s="5">
        <v>50</v>
      </c>
      <c r="BG8" s="5">
        <v>50</v>
      </c>
      <c r="BH8" s="5">
        <v>50</v>
      </c>
      <c r="BI8" s="5">
        <v>50</v>
      </c>
      <c r="BJ8" s="5">
        <v>50</v>
      </c>
      <c r="BK8" s="5">
        <v>50</v>
      </c>
      <c r="BL8" s="5">
        <v>50</v>
      </c>
      <c r="BM8" s="5">
        <v>50</v>
      </c>
      <c r="BN8" s="5">
        <v>50</v>
      </c>
      <c r="BO8" s="5">
        <v>50</v>
      </c>
      <c r="BQ8" s="6"/>
      <c r="BR8" s="4"/>
      <c r="CB8" s="6" t="s">
        <v>158</v>
      </c>
      <c r="CC8" s="7">
        <f t="shared" si="0"/>
        <v>78.481112225590437</v>
      </c>
      <c r="CD8" s="7">
        <f t="shared" si="1"/>
        <v>76.843822904054775</v>
      </c>
    </row>
    <row r="9" spans="1:82" x14ac:dyDescent="0.25">
      <c r="A9" t="s">
        <v>168</v>
      </c>
      <c r="B9" s="4"/>
      <c r="C9" s="5">
        <v>10</v>
      </c>
      <c r="D9" s="5">
        <v>10</v>
      </c>
      <c r="E9" s="5">
        <v>10</v>
      </c>
      <c r="F9" s="5">
        <v>10</v>
      </c>
      <c r="G9" s="5">
        <v>10</v>
      </c>
      <c r="H9" s="5">
        <v>10</v>
      </c>
      <c r="I9" s="5">
        <v>10</v>
      </c>
      <c r="J9" s="5">
        <v>10</v>
      </c>
      <c r="K9" s="5">
        <v>10</v>
      </c>
      <c r="L9" s="5">
        <v>10</v>
      </c>
      <c r="M9" s="5">
        <v>10</v>
      </c>
      <c r="N9" s="5">
        <v>10</v>
      </c>
      <c r="O9" s="5">
        <v>10</v>
      </c>
      <c r="P9" s="5">
        <v>10</v>
      </c>
      <c r="Q9" s="5">
        <v>10</v>
      </c>
      <c r="R9" s="5">
        <v>10</v>
      </c>
      <c r="S9" s="5">
        <v>10</v>
      </c>
      <c r="T9" s="5">
        <v>10</v>
      </c>
      <c r="U9" s="5">
        <v>10</v>
      </c>
      <c r="V9" s="5">
        <v>10</v>
      </c>
      <c r="W9" s="5">
        <v>10</v>
      </c>
      <c r="X9" s="5">
        <v>10</v>
      </c>
      <c r="Y9" s="5">
        <v>10</v>
      </c>
      <c r="Z9" s="5">
        <v>10</v>
      </c>
      <c r="AA9" s="5">
        <v>10</v>
      </c>
      <c r="AB9" s="5">
        <v>10</v>
      </c>
      <c r="AC9" s="5">
        <v>10</v>
      </c>
      <c r="AD9" s="5">
        <v>10</v>
      </c>
      <c r="AE9" s="5">
        <v>10</v>
      </c>
      <c r="AF9" s="5">
        <v>10</v>
      </c>
      <c r="AG9" s="5">
        <v>10</v>
      </c>
      <c r="AI9" s="6"/>
      <c r="AJ9" s="4"/>
      <c r="AK9" s="5">
        <v>10</v>
      </c>
      <c r="AL9" s="5">
        <v>10</v>
      </c>
      <c r="AM9" s="5">
        <v>10</v>
      </c>
      <c r="AN9" s="5">
        <v>10</v>
      </c>
      <c r="AO9" s="5">
        <v>10</v>
      </c>
      <c r="AP9" s="5">
        <v>10</v>
      </c>
      <c r="AQ9" s="5">
        <v>10</v>
      </c>
      <c r="AR9" s="5">
        <v>10</v>
      </c>
      <c r="AS9" s="5">
        <v>10</v>
      </c>
      <c r="AT9" s="5">
        <v>10</v>
      </c>
      <c r="AU9" s="5">
        <v>10</v>
      </c>
      <c r="AV9" s="5">
        <v>10</v>
      </c>
      <c r="AW9" s="5">
        <v>10</v>
      </c>
      <c r="AX9" s="5">
        <v>10</v>
      </c>
      <c r="AY9" s="5">
        <v>10</v>
      </c>
      <c r="AZ9" s="5">
        <v>10</v>
      </c>
      <c r="BA9" s="5">
        <v>10</v>
      </c>
      <c r="BB9" s="5">
        <v>10</v>
      </c>
      <c r="BC9" s="5">
        <v>10</v>
      </c>
      <c r="BD9" s="5">
        <v>10</v>
      </c>
      <c r="BE9" s="5">
        <v>10</v>
      </c>
      <c r="BF9" s="5">
        <v>10</v>
      </c>
      <c r="BG9" s="5">
        <v>10</v>
      </c>
      <c r="BH9" s="5">
        <v>10</v>
      </c>
      <c r="BI9" s="5">
        <v>10</v>
      </c>
      <c r="BJ9" s="5">
        <v>10</v>
      </c>
      <c r="BK9" s="5">
        <v>10</v>
      </c>
      <c r="BL9" s="5">
        <v>10</v>
      </c>
      <c r="BM9" s="5">
        <v>10</v>
      </c>
      <c r="BN9" s="5">
        <v>10</v>
      </c>
      <c r="BO9" s="5">
        <v>10</v>
      </c>
      <c r="BQ9" s="6"/>
      <c r="BR9" s="4"/>
      <c r="CB9" s="6" t="s">
        <v>159</v>
      </c>
      <c r="CC9" s="7">
        <f t="shared" si="0"/>
        <v>78.711680107013677</v>
      </c>
      <c r="CD9" s="7">
        <f t="shared" si="1"/>
        <v>75.068791831733805</v>
      </c>
    </row>
    <row r="10" spans="1:82" x14ac:dyDescent="0.25">
      <c r="A10" t="s">
        <v>169</v>
      </c>
      <c r="B10" s="4"/>
      <c r="C10" s="5">
        <v>100</v>
      </c>
      <c r="D10" s="5">
        <v>100</v>
      </c>
      <c r="E10" s="5">
        <v>100</v>
      </c>
      <c r="F10" s="5">
        <v>100</v>
      </c>
      <c r="G10" s="5">
        <v>100</v>
      </c>
      <c r="H10" s="5">
        <v>100</v>
      </c>
      <c r="I10" s="5">
        <v>100</v>
      </c>
      <c r="J10" s="5">
        <v>100</v>
      </c>
      <c r="K10" s="5">
        <v>100</v>
      </c>
      <c r="L10" s="5">
        <v>100</v>
      </c>
      <c r="M10" s="5">
        <v>100</v>
      </c>
      <c r="N10" s="5">
        <v>100</v>
      </c>
      <c r="O10" s="5">
        <v>100</v>
      </c>
      <c r="P10" s="5">
        <v>100</v>
      </c>
      <c r="Q10" s="5">
        <v>100</v>
      </c>
      <c r="R10" s="5">
        <v>100</v>
      </c>
      <c r="S10" s="5">
        <v>100</v>
      </c>
      <c r="T10" s="5">
        <v>100</v>
      </c>
      <c r="U10" s="5">
        <v>100</v>
      </c>
      <c r="V10" s="5">
        <v>100</v>
      </c>
      <c r="W10" s="5">
        <v>100</v>
      </c>
      <c r="X10" s="5">
        <v>100</v>
      </c>
      <c r="Y10" s="5">
        <v>100</v>
      </c>
      <c r="Z10" s="5">
        <v>100</v>
      </c>
      <c r="AA10" s="5">
        <v>100</v>
      </c>
      <c r="AB10" s="5">
        <v>100</v>
      </c>
      <c r="AC10" s="5">
        <v>100</v>
      </c>
      <c r="AD10" s="5">
        <v>100</v>
      </c>
      <c r="AE10" s="5">
        <v>100</v>
      </c>
      <c r="AF10" s="5">
        <v>100</v>
      </c>
      <c r="AG10" s="5">
        <v>100</v>
      </c>
      <c r="AI10" s="6"/>
      <c r="AJ10" s="4"/>
      <c r="AK10" s="5">
        <v>100</v>
      </c>
      <c r="AL10" s="5">
        <v>100</v>
      </c>
      <c r="AM10" s="5">
        <v>100</v>
      </c>
      <c r="AN10" s="5">
        <v>100</v>
      </c>
      <c r="AO10" s="5">
        <v>100</v>
      </c>
      <c r="AP10" s="5">
        <v>100</v>
      </c>
      <c r="AQ10" s="5">
        <v>100</v>
      </c>
      <c r="AR10" s="5">
        <v>100</v>
      </c>
      <c r="AS10" s="5">
        <v>100</v>
      </c>
      <c r="AT10" s="5">
        <v>100</v>
      </c>
      <c r="AU10" s="5">
        <v>100</v>
      </c>
      <c r="AV10" s="5">
        <v>100</v>
      </c>
      <c r="AW10" s="5">
        <v>100</v>
      </c>
      <c r="AX10" s="5">
        <v>100</v>
      </c>
      <c r="AY10" s="5">
        <v>100</v>
      </c>
      <c r="AZ10" s="5">
        <v>100</v>
      </c>
      <c r="BA10" s="5">
        <v>100</v>
      </c>
      <c r="BB10" s="5">
        <v>100</v>
      </c>
      <c r="BC10" s="5">
        <v>100</v>
      </c>
      <c r="BD10" s="5">
        <v>100</v>
      </c>
      <c r="BE10" s="5">
        <v>100</v>
      </c>
      <c r="BF10" s="5">
        <v>100</v>
      </c>
      <c r="BG10" s="5">
        <v>100</v>
      </c>
      <c r="BH10" s="5">
        <v>100</v>
      </c>
      <c r="BI10" s="5">
        <v>100</v>
      </c>
      <c r="BJ10" s="5">
        <v>100</v>
      </c>
      <c r="BK10" s="5">
        <v>100</v>
      </c>
      <c r="BL10" s="5">
        <v>100</v>
      </c>
      <c r="BM10" s="5">
        <v>100</v>
      </c>
      <c r="BN10" s="5">
        <v>100</v>
      </c>
      <c r="BO10" s="5">
        <v>100</v>
      </c>
      <c r="BQ10" s="6"/>
      <c r="BR10" s="4"/>
      <c r="CB10" s="6" t="s">
        <v>160</v>
      </c>
      <c r="CC10" s="30">
        <f t="shared" si="0"/>
        <v>100</v>
      </c>
      <c r="CD10" s="30">
        <f t="shared" si="1"/>
        <v>100</v>
      </c>
    </row>
    <row r="11" spans="1:82" x14ac:dyDescent="0.25">
      <c r="B11" s="4"/>
      <c r="AI11" s="6"/>
      <c r="AJ11" s="4"/>
      <c r="BQ11" s="6"/>
      <c r="BR11" s="4"/>
    </row>
    <row r="12" spans="1:82" s="4" customFormat="1" x14ac:dyDescent="0.25">
      <c r="AI12" s="8"/>
      <c r="BQ12" s="8"/>
      <c r="CA12" s="29"/>
    </row>
    <row r="13" spans="1:82" x14ac:dyDescent="0.25">
      <c r="B13" s="4"/>
      <c r="AI13" s="6"/>
      <c r="AJ13" s="4"/>
      <c r="BQ13" s="6"/>
      <c r="BR13" s="4"/>
      <c r="BS13" t="s">
        <v>231</v>
      </c>
      <c r="BW13" t="s">
        <v>234</v>
      </c>
    </row>
    <row r="14" spans="1:82" x14ac:dyDescent="0.25">
      <c r="A14" s="1" t="s">
        <v>178</v>
      </c>
      <c r="B14" s="4"/>
      <c r="AI14" s="6"/>
      <c r="AJ14" s="4"/>
      <c r="BQ14" s="6"/>
      <c r="BR14" s="4"/>
    </row>
    <row r="15" spans="1:82" x14ac:dyDescent="0.25">
      <c r="B15" s="4"/>
      <c r="AI15" s="6"/>
      <c r="AJ15" s="4"/>
      <c r="BQ15" s="6"/>
      <c r="BR15" s="4"/>
      <c r="BT15" t="s">
        <v>232</v>
      </c>
      <c r="BU15" t="s">
        <v>233</v>
      </c>
      <c r="BX15" t="s">
        <v>232</v>
      </c>
      <c r="BY15" t="s">
        <v>233</v>
      </c>
    </row>
    <row r="16" spans="1:82" x14ac:dyDescent="0.25">
      <c r="A16" t="s">
        <v>155</v>
      </c>
      <c r="B16" s="4"/>
      <c r="C16">
        <v>608.20000000000005</v>
      </c>
      <c r="D16">
        <v>329.3</v>
      </c>
      <c r="E16">
        <v>379.6</v>
      </c>
      <c r="F16">
        <v>432.8</v>
      </c>
      <c r="G16">
        <v>478.3</v>
      </c>
      <c r="H16">
        <v>85</v>
      </c>
      <c r="I16">
        <v>197.5</v>
      </c>
      <c r="J16">
        <v>301</v>
      </c>
      <c r="K16">
        <v>886.1</v>
      </c>
      <c r="L16" s="5">
        <v>1132.0999999999999</v>
      </c>
      <c r="M16">
        <v>934.2</v>
      </c>
      <c r="N16">
        <v>1323.1</v>
      </c>
      <c r="O16">
        <v>395.3</v>
      </c>
      <c r="P16">
        <v>451.6</v>
      </c>
      <c r="Q16">
        <v>275.10000000000002</v>
      </c>
      <c r="R16">
        <v>448.1</v>
      </c>
      <c r="S16">
        <v>793.5</v>
      </c>
      <c r="T16">
        <v>284</v>
      </c>
      <c r="U16">
        <v>557.9</v>
      </c>
      <c r="V16">
        <v>638.5</v>
      </c>
      <c r="W16">
        <v>516.29999999999995</v>
      </c>
      <c r="X16">
        <v>704.8</v>
      </c>
      <c r="Y16">
        <v>1008.2</v>
      </c>
      <c r="Z16">
        <v>406</v>
      </c>
      <c r="AA16">
        <v>261.3</v>
      </c>
      <c r="AB16">
        <v>381.6</v>
      </c>
      <c r="AC16">
        <v>597.20000000000005</v>
      </c>
      <c r="AD16">
        <v>941.8</v>
      </c>
      <c r="AE16">
        <v>548.20000000000005</v>
      </c>
      <c r="AF16">
        <v>453.7</v>
      </c>
      <c r="AG16">
        <v>1003.5</v>
      </c>
      <c r="AI16" s="7">
        <f>AVERAGE(C16:AG16)</f>
        <v>572.70322580645154</v>
      </c>
      <c r="AJ16" s="4"/>
      <c r="AK16">
        <v>608.20000000000005</v>
      </c>
      <c r="AL16">
        <v>329.3</v>
      </c>
      <c r="AM16">
        <v>379.6</v>
      </c>
      <c r="AN16">
        <v>432.8</v>
      </c>
      <c r="AO16">
        <v>478.3</v>
      </c>
      <c r="AP16">
        <v>85</v>
      </c>
      <c r="AQ16">
        <v>197.5</v>
      </c>
      <c r="AR16">
        <v>301</v>
      </c>
      <c r="AS16">
        <v>886.1</v>
      </c>
      <c r="AT16">
        <v>1132.0999999999999</v>
      </c>
      <c r="AU16">
        <v>935.6</v>
      </c>
      <c r="AV16">
        <v>1321.4</v>
      </c>
      <c r="AW16">
        <v>394.5</v>
      </c>
      <c r="AX16">
        <v>450.8</v>
      </c>
      <c r="AY16">
        <v>275.10000000000002</v>
      </c>
      <c r="AZ16">
        <v>447.2</v>
      </c>
      <c r="BA16">
        <v>795</v>
      </c>
      <c r="BB16">
        <v>285.2</v>
      </c>
      <c r="BC16" s="25">
        <v>557.9</v>
      </c>
      <c r="BD16" s="25">
        <v>644.29999999999995</v>
      </c>
      <c r="BE16" s="25">
        <v>516.20000000000005</v>
      </c>
      <c r="BF16" s="25">
        <v>705.5</v>
      </c>
      <c r="BG16" s="25">
        <v>1009.3</v>
      </c>
      <c r="BH16" s="25">
        <v>406</v>
      </c>
      <c r="BI16" s="25">
        <v>263.3</v>
      </c>
      <c r="BJ16" s="25">
        <v>378.5</v>
      </c>
      <c r="BK16" s="25">
        <v>598.20000000000005</v>
      </c>
      <c r="BL16" s="25">
        <v>943.6</v>
      </c>
      <c r="BM16" s="25">
        <v>550</v>
      </c>
      <c r="BN16" s="25">
        <v>456.3</v>
      </c>
      <c r="BO16" s="25">
        <v>1005.8</v>
      </c>
      <c r="BQ16" s="7">
        <f>AVERAGE(AK16:BO16)</f>
        <v>573.21290322580637</v>
      </c>
      <c r="BR16" s="4"/>
      <c r="BT16" s="11">
        <v>572.70322580645154</v>
      </c>
      <c r="BU16" s="11">
        <v>573.21290322580637</v>
      </c>
      <c r="BX16" s="11">
        <f>(BT$21/BT16)*100</f>
        <v>28.250290078743699</v>
      </c>
      <c r="BY16" s="11">
        <f>(BU$21/BU16)*100</f>
        <v>28.225171078696199</v>
      </c>
    </row>
    <row r="17" spans="1:79" x14ac:dyDescent="0.25">
      <c r="A17" t="s">
        <v>156</v>
      </c>
      <c r="B17" s="4"/>
      <c r="C17">
        <v>385.9</v>
      </c>
      <c r="D17">
        <v>249.1</v>
      </c>
      <c r="E17">
        <v>217.4</v>
      </c>
      <c r="F17">
        <v>279</v>
      </c>
      <c r="G17">
        <v>328.7</v>
      </c>
      <c r="H17">
        <v>34.6</v>
      </c>
      <c r="I17">
        <v>182.2</v>
      </c>
      <c r="J17">
        <v>201.4</v>
      </c>
      <c r="K17">
        <v>662</v>
      </c>
      <c r="L17" s="5">
        <v>857.3</v>
      </c>
      <c r="M17">
        <v>727</v>
      </c>
      <c r="N17">
        <v>1133.3</v>
      </c>
      <c r="O17">
        <v>351.1</v>
      </c>
      <c r="P17">
        <v>395.6</v>
      </c>
      <c r="Q17">
        <v>263.2</v>
      </c>
      <c r="R17">
        <v>379.6</v>
      </c>
      <c r="S17">
        <v>629.1</v>
      </c>
      <c r="T17">
        <v>208</v>
      </c>
      <c r="U17">
        <v>449.8</v>
      </c>
      <c r="V17">
        <v>443.7</v>
      </c>
      <c r="W17">
        <v>396.8</v>
      </c>
      <c r="X17">
        <v>526.70000000000005</v>
      </c>
      <c r="Y17">
        <v>790.1</v>
      </c>
      <c r="Z17">
        <v>347.6</v>
      </c>
      <c r="AA17">
        <v>225.1</v>
      </c>
      <c r="AB17">
        <v>295.89999999999998</v>
      </c>
      <c r="AC17">
        <v>370.8</v>
      </c>
      <c r="AD17">
        <v>525.6</v>
      </c>
      <c r="AE17">
        <v>410.7</v>
      </c>
      <c r="AF17">
        <v>305.3</v>
      </c>
      <c r="AG17">
        <v>650.9</v>
      </c>
      <c r="AI17" s="7">
        <f t="shared" ref="AI17:AI80" si="2">AVERAGE(C17:AG17)</f>
        <v>426.56451612903231</v>
      </c>
      <c r="AJ17" s="4"/>
      <c r="AK17">
        <v>266.39999999999998</v>
      </c>
      <c r="AL17">
        <v>216.8</v>
      </c>
      <c r="AM17">
        <v>120.3</v>
      </c>
      <c r="AN17">
        <v>230.1</v>
      </c>
      <c r="AO17">
        <v>222.8</v>
      </c>
      <c r="AP17">
        <v>24.5</v>
      </c>
      <c r="AQ17">
        <v>143.19999999999999</v>
      </c>
      <c r="AR17">
        <v>203</v>
      </c>
      <c r="AS17">
        <v>500</v>
      </c>
      <c r="AT17">
        <v>695.6</v>
      </c>
      <c r="AU17">
        <v>609.6</v>
      </c>
      <c r="AV17">
        <v>1000.2</v>
      </c>
      <c r="AW17">
        <v>311.39999999999998</v>
      </c>
      <c r="AX17">
        <v>383.6</v>
      </c>
      <c r="AY17">
        <v>266.7</v>
      </c>
      <c r="AZ17">
        <v>375.8</v>
      </c>
      <c r="BA17">
        <v>528.5</v>
      </c>
      <c r="BB17">
        <v>206.4</v>
      </c>
      <c r="BC17">
        <v>436.8</v>
      </c>
      <c r="BD17">
        <v>373</v>
      </c>
      <c r="BE17">
        <v>275.7</v>
      </c>
      <c r="BF17">
        <v>423.8</v>
      </c>
      <c r="BG17">
        <v>638</v>
      </c>
      <c r="BH17">
        <v>357.6</v>
      </c>
      <c r="BI17">
        <v>218.2</v>
      </c>
      <c r="BJ17">
        <v>270.7</v>
      </c>
      <c r="BK17">
        <v>288</v>
      </c>
      <c r="BL17">
        <v>405.1</v>
      </c>
      <c r="BM17">
        <v>324.60000000000002</v>
      </c>
      <c r="BN17">
        <v>260.10000000000002</v>
      </c>
      <c r="BO17">
        <v>471.5</v>
      </c>
      <c r="BQ17" s="7">
        <f t="shared" ref="BQ17:BQ80" si="3">AVERAGE(AK17:BO17)</f>
        <v>356.38709677419365</v>
      </c>
      <c r="BR17" s="4"/>
      <c r="BT17" s="11">
        <v>426.56451612903231</v>
      </c>
      <c r="BU17" s="11">
        <v>356.38709677419365</v>
      </c>
      <c r="BX17" s="11">
        <f t="shared" ref="BX17:BX21" si="4">(BT$21/BT17)*100</f>
        <v>37.928687563806847</v>
      </c>
      <c r="BY17" s="11">
        <f t="shared" ref="BY17:BY21" si="5">(BU$21/BU17)*100</f>
        <v>45.39735698769006</v>
      </c>
    </row>
    <row r="18" spans="1:79" x14ac:dyDescent="0.25">
      <c r="A18" t="s">
        <v>157</v>
      </c>
      <c r="B18" s="4"/>
      <c r="C18">
        <v>142.69999999999999</v>
      </c>
      <c r="D18">
        <v>90.9</v>
      </c>
      <c r="E18">
        <v>52</v>
      </c>
      <c r="F18">
        <v>136.4</v>
      </c>
      <c r="G18">
        <v>146.69999999999999</v>
      </c>
      <c r="H18">
        <v>1.3</v>
      </c>
      <c r="I18">
        <v>11.6</v>
      </c>
      <c r="J18">
        <v>85.9</v>
      </c>
      <c r="K18">
        <v>323.7</v>
      </c>
      <c r="L18" s="5">
        <v>630.70000000000005</v>
      </c>
      <c r="M18">
        <v>545</v>
      </c>
      <c r="N18">
        <v>883.5</v>
      </c>
      <c r="O18">
        <v>168.6</v>
      </c>
      <c r="P18">
        <v>203.1</v>
      </c>
      <c r="Q18">
        <v>123.2</v>
      </c>
      <c r="R18">
        <v>223.4</v>
      </c>
      <c r="S18">
        <v>451.7</v>
      </c>
      <c r="T18">
        <v>79.8</v>
      </c>
      <c r="U18">
        <v>315.10000000000002</v>
      </c>
      <c r="V18">
        <v>233.1</v>
      </c>
      <c r="W18">
        <v>190.6</v>
      </c>
      <c r="X18">
        <v>234.3</v>
      </c>
      <c r="Y18">
        <v>386.9</v>
      </c>
      <c r="Z18">
        <v>235.9</v>
      </c>
      <c r="AA18">
        <v>104</v>
      </c>
      <c r="AB18">
        <v>177.9</v>
      </c>
      <c r="AC18">
        <v>132.30000000000001</v>
      </c>
      <c r="AD18">
        <v>179.6</v>
      </c>
      <c r="AE18">
        <v>254.1</v>
      </c>
      <c r="AF18">
        <v>178.9</v>
      </c>
      <c r="AG18">
        <v>204.6</v>
      </c>
      <c r="AI18" s="7">
        <f t="shared" si="2"/>
        <v>229.91935483870969</v>
      </c>
      <c r="AJ18" s="4"/>
      <c r="AK18">
        <v>136.19999999999999</v>
      </c>
      <c r="AL18">
        <v>90.2</v>
      </c>
      <c r="AM18">
        <v>47.4</v>
      </c>
      <c r="AN18">
        <v>138.6</v>
      </c>
      <c r="AO18">
        <v>152.6</v>
      </c>
      <c r="AP18">
        <v>0.7</v>
      </c>
      <c r="AQ18">
        <v>12.5</v>
      </c>
      <c r="AR18">
        <v>91.6</v>
      </c>
      <c r="AS18">
        <v>298.60000000000002</v>
      </c>
      <c r="AT18">
        <v>502.5</v>
      </c>
      <c r="AU18">
        <v>468.7</v>
      </c>
      <c r="AV18">
        <v>885.9</v>
      </c>
      <c r="AW18">
        <v>173.3</v>
      </c>
      <c r="AX18">
        <v>211.1</v>
      </c>
      <c r="AY18">
        <v>124.7</v>
      </c>
      <c r="AZ18">
        <v>230.6</v>
      </c>
      <c r="BA18">
        <v>456.6</v>
      </c>
      <c r="BB18">
        <v>80.400000000000006</v>
      </c>
      <c r="BC18">
        <v>315.60000000000002</v>
      </c>
      <c r="BD18">
        <v>232.9</v>
      </c>
      <c r="BE18">
        <v>169.7</v>
      </c>
      <c r="BF18">
        <v>240.2</v>
      </c>
      <c r="BG18">
        <v>376.8</v>
      </c>
      <c r="BH18">
        <v>240.4</v>
      </c>
      <c r="BI18">
        <v>103</v>
      </c>
      <c r="BJ18">
        <v>176.7</v>
      </c>
      <c r="BK18">
        <v>101.2</v>
      </c>
      <c r="BL18">
        <v>165.3</v>
      </c>
      <c r="BM18">
        <v>241.3</v>
      </c>
      <c r="BN18">
        <v>173.1</v>
      </c>
      <c r="BO18">
        <v>237.2</v>
      </c>
      <c r="BQ18" s="7">
        <f t="shared" si="3"/>
        <v>221.79354838709676</v>
      </c>
      <c r="BR18" s="4"/>
      <c r="BT18" s="11">
        <v>229.91935483870969</v>
      </c>
      <c r="BU18" s="11">
        <v>221.79354838709676</v>
      </c>
      <c r="BX18" s="11">
        <f t="shared" si="4"/>
        <v>70.368291827428948</v>
      </c>
      <c r="BY18" s="11">
        <f t="shared" si="5"/>
        <v>72.946361044854257</v>
      </c>
    </row>
    <row r="19" spans="1:79" x14ac:dyDescent="0.25">
      <c r="A19" t="s">
        <v>158</v>
      </c>
      <c r="B19" s="4"/>
      <c r="C19">
        <v>111.5</v>
      </c>
      <c r="D19">
        <v>64.7</v>
      </c>
      <c r="E19">
        <v>30</v>
      </c>
      <c r="F19">
        <v>113.1</v>
      </c>
      <c r="G19">
        <v>90</v>
      </c>
      <c r="H19">
        <v>0</v>
      </c>
      <c r="I19">
        <v>13.7</v>
      </c>
      <c r="J19">
        <v>56</v>
      </c>
      <c r="K19">
        <v>214</v>
      </c>
      <c r="L19" s="5">
        <v>468.2</v>
      </c>
      <c r="M19">
        <v>460.3</v>
      </c>
      <c r="N19">
        <v>874.4</v>
      </c>
      <c r="O19">
        <v>128.19999999999999</v>
      </c>
      <c r="P19">
        <v>175.8</v>
      </c>
      <c r="Q19">
        <v>95.9</v>
      </c>
      <c r="R19">
        <v>170.7</v>
      </c>
      <c r="S19">
        <v>440.7</v>
      </c>
      <c r="T19">
        <v>57.3</v>
      </c>
      <c r="U19">
        <v>281.5</v>
      </c>
      <c r="V19">
        <v>216.3</v>
      </c>
      <c r="W19">
        <v>144.4</v>
      </c>
      <c r="X19">
        <v>220.5</v>
      </c>
      <c r="Y19">
        <v>366.3</v>
      </c>
      <c r="Z19">
        <v>183.2</v>
      </c>
      <c r="AA19">
        <v>54.7</v>
      </c>
      <c r="AB19">
        <v>112.5</v>
      </c>
      <c r="AC19">
        <v>62.7</v>
      </c>
      <c r="AD19">
        <v>164</v>
      </c>
      <c r="AE19">
        <v>224.5</v>
      </c>
      <c r="AF19">
        <v>148.4</v>
      </c>
      <c r="AG19">
        <v>194.2</v>
      </c>
      <c r="AI19" s="7">
        <f t="shared" si="2"/>
        <v>191.53870967741932</v>
      </c>
      <c r="AJ19" s="4"/>
      <c r="AK19">
        <v>116.7</v>
      </c>
      <c r="AL19">
        <v>63.4</v>
      </c>
      <c r="AM19">
        <v>26.5</v>
      </c>
      <c r="AN19">
        <v>109.7</v>
      </c>
      <c r="AO19">
        <v>93</v>
      </c>
      <c r="AP19">
        <v>0</v>
      </c>
      <c r="AQ19">
        <v>13.3</v>
      </c>
      <c r="AR19">
        <v>55.6</v>
      </c>
      <c r="AS19">
        <v>282.60000000000002</v>
      </c>
      <c r="AT19">
        <v>497.8</v>
      </c>
      <c r="AU19">
        <v>462</v>
      </c>
      <c r="AV19">
        <v>878.7</v>
      </c>
      <c r="AW19">
        <v>129.69999999999999</v>
      </c>
      <c r="AX19">
        <v>176.6</v>
      </c>
      <c r="AY19">
        <v>96.7</v>
      </c>
      <c r="AZ19">
        <v>174.3</v>
      </c>
      <c r="BA19">
        <v>449.4</v>
      </c>
      <c r="BB19">
        <v>59.5</v>
      </c>
      <c r="BC19">
        <v>281.60000000000002</v>
      </c>
      <c r="BD19">
        <v>219</v>
      </c>
      <c r="BE19">
        <v>143.30000000000001</v>
      </c>
      <c r="BF19">
        <v>223.8</v>
      </c>
      <c r="BG19">
        <v>367.1</v>
      </c>
      <c r="BH19">
        <v>182.8</v>
      </c>
      <c r="BI19">
        <v>56.6</v>
      </c>
      <c r="BJ19">
        <v>113.5</v>
      </c>
      <c r="BK19">
        <v>71.2</v>
      </c>
      <c r="BL19">
        <v>154.19999999999999</v>
      </c>
      <c r="BM19">
        <v>224.4</v>
      </c>
      <c r="BN19">
        <v>145.6</v>
      </c>
      <c r="BO19">
        <v>233.8</v>
      </c>
      <c r="BQ19" s="7">
        <f t="shared" si="3"/>
        <v>196.85161290322586</v>
      </c>
      <c r="BR19" s="4"/>
      <c r="BT19" s="11">
        <v>191.53870967741932</v>
      </c>
      <c r="BU19" s="11">
        <v>196.85161290322586</v>
      </c>
      <c r="BX19" s="11">
        <f t="shared" si="4"/>
        <v>84.468733684760082</v>
      </c>
      <c r="BY19" s="11">
        <f t="shared" si="5"/>
        <v>82.188974829575216</v>
      </c>
    </row>
    <row r="20" spans="1:79" x14ac:dyDescent="0.25">
      <c r="A20" t="s">
        <v>159</v>
      </c>
      <c r="B20" s="4"/>
      <c r="C20">
        <v>113.2</v>
      </c>
      <c r="D20">
        <v>65.8</v>
      </c>
      <c r="E20">
        <v>20.5</v>
      </c>
      <c r="F20">
        <v>110.7</v>
      </c>
      <c r="G20">
        <v>85.1</v>
      </c>
      <c r="H20">
        <v>0</v>
      </c>
      <c r="I20">
        <v>10.6</v>
      </c>
      <c r="J20">
        <v>53.7</v>
      </c>
      <c r="K20">
        <v>215.5</v>
      </c>
      <c r="L20" s="5">
        <v>465.5</v>
      </c>
      <c r="M20">
        <v>458</v>
      </c>
      <c r="N20">
        <v>871.5</v>
      </c>
      <c r="O20">
        <v>126.4</v>
      </c>
      <c r="P20">
        <v>179</v>
      </c>
      <c r="Q20">
        <v>97.2</v>
      </c>
      <c r="R20">
        <v>174.3</v>
      </c>
      <c r="S20">
        <v>435.3</v>
      </c>
      <c r="T20">
        <v>57.5</v>
      </c>
      <c r="U20">
        <v>280.2</v>
      </c>
      <c r="V20">
        <v>209</v>
      </c>
      <c r="W20">
        <v>142</v>
      </c>
      <c r="X20">
        <v>216.6</v>
      </c>
      <c r="Y20">
        <v>364.5</v>
      </c>
      <c r="Z20">
        <v>179.8</v>
      </c>
      <c r="AA20">
        <v>59.6</v>
      </c>
      <c r="AB20">
        <v>119.5</v>
      </c>
      <c r="AC20">
        <v>54.9</v>
      </c>
      <c r="AD20">
        <v>165.1</v>
      </c>
      <c r="AE20">
        <v>223.3</v>
      </c>
      <c r="AF20">
        <v>151.30000000000001</v>
      </c>
      <c r="AG20">
        <v>193.7</v>
      </c>
      <c r="AI20" s="7">
        <f t="shared" si="2"/>
        <v>190.30000000000004</v>
      </c>
      <c r="AJ20" s="4"/>
      <c r="AK20">
        <v>124.9</v>
      </c>
      <c r="AL20">
        <v>81.3</v>
      </c>
      <c r="AM20">
        <v>28.6</v>
      </c>
      <c r="AN20">
        <v>129.4</v>
      </c>
      <c r="AO20">
        <v>101.3</v>
      </c>
      <c r="AP20">
        <v>0</v>
      </c>
      <c r="AQ20">
        <v>10.8</v>
      </c>
      <c r="AR20">
        <v>72.5</v>
      </c>
      <c r="AS20">
        <v>204.2</v>
      </c>
      <c r="AT20">
        <v>465.5</v>
      </c>
      <c r="AU20">
        <v>466.7</v>
      </c>
      <c r="AV20">
        <v>884.1</v>
      </c>
      <c r="AW20">
        <v>144.9</v>
      </c>
      <c r="AX20">
        <v>195.7</v>
      </c>
      <c r="AY20">
        <v>107.2</v>
      </c>
      <c r="AZ20">
        <v>179.2</v>
      </c>
      <c r="BA20">
        <v>449.8</v>
      </c>
      <c r="BB20">
        <v>59.7</v>
      </c>
      <c r="BC20">
        <v>295.10000000000002</v>
      </c>
      <c r="BD20">
        <v>229.7</v>
      </c>
      <c r="BE20">
        <v>147.69999999999999</v>
      </c>
      <c r="BF20">
        <v>226.5</v>
      </c>
      <c r="BG20">
        <v>372.1</v>
      </c>
      <c r="BH20">
        <v>182.8</v>
      </c>
      <c r="BI20">
        <v>68.5</v>
      </c>
      <c r="BJ20">
        <v>124.7</v>
      </c>
      <c r="BK20">
        <v>54.4</v>
      </c>
      <c r="BL20">
        <v>154</v>
      </c>
      <c r="BM20">
        <v>229.3</v>
      </c>
      <c r="BN20">
        <v>158.69999999999999</v>
      </c>
      <c r="BO20">
        <v>170.3</v>
      </c>
      <c r="BQ20" s="7">
        <f t="shared" si="3"/>
        <v>197.4064516129032</v>
      </c>
      <c r="BR20" s="4"/>
      <c r="BT20" s="11">
        <v>190.30000000000004</v>
      </c>
      <c r="BU20" s="11">
        <v>197.4064516129032</v>
      </c>
      <c r="BX20" s="11">
        <f t="shared" si="4"/>
        <v>85.018561524248611</v>
      </c>
      <c r="BY20" s="11">
        <f t="shared" si="5"/>
        <v>81.957971109222811</v>
      </c>
    </row>
    <row r="21" spans="1:79" x14ac:dyDescent="0.25">
      <c r="A21" t="s">
        <v>160</v>
      </c>
      <c r="B21" s="4"/>
      <c r="C21">
        <v>78.5</v>
      </c>
      <c r="D21">
        <v>31.7</v>
      </c>
      <c r="E21">
        <v>2.2000000000000002</v>
      </c>
      <c r="F21">
        <v>90.2</v>
      </c>
      <c r="G21">
        <v>46.5</v>
      </c>
      <c r="H21">
        <v>0</v>
      </c>
      <c r="I21">
        <v>0.2</v>
      </c>
      <c r="J21">
        <v>31.8</v>
      </c>
      <c r="K21">
        <v>164.4</v>
      </c>
      <c r="L21" s="5">
        <v>450.4</v>
      </c>
      <c r="M21">
        <v>435.9</v>
      </c>
      <c r="N21">
        <v>835.4</v>
      </c>
      <c r="O21">
        <v>99.4</v>
      </c>
      <c r="P21">
        <v>160.6</v>
      </c>
      <c r="Q21">
        <v>66.599999999999994</v>
      </c>
      <c r="R21">
        <v>141.80000000000001</v>
      </c>
      <c r="S21">
        <v>410.6</v>
      </c>
      <c r="T21">
        <v>22.6</v>
      </c>
      <c r="U21">
        <v>260.10000000000002</v>
      </c>
      <c r="V21">
        <v>179.3</v>
      </c>
      <c r="W21">
        <v>112</v>
      </c>
      <c r="X21">
        <v>193.7</v>
      </c>
      <c r="Y21">
        <v>342.9</v>
      </c>
      <c r="Z21">
        <v>165.5</v>
      </c>
      <c r="AA21">
        <v>20.3</v>
      </c>
      <c r="AB21">
        <v>86.9</v>
      </c>
      <c r="AC21">
        <v>4.8</v>
      </c>
      <c r="AD21">
        <v>111.4</v>
      </c>
      <c r="AE21">
        <v>208.6</v>
      </c>
      <c r="AF21">
        <v>121.3</v>
      </c>
      <c r="AG21">
        <v>139.9</v>
      </c>
      <c r="AI21" s="7">
        <f t="shared" si="2"/>
        <v>161.79032258064512</v>
      </c>
      <c r="AJ21" s="4"/>
      <c r="AK21">
        <v>78.5</v>
      </c>
      <c r="AL21">
        <v>31.7</v>
      </c>
      <c r="AM21">
        <v>2.2000000000000002</v>
      </c>
      <c r="AN21">
        <v>90.2</v>
      </c>
      <c r="AO21">
        <v>46.5</v>
      </c>
      <c r="AP21">
        <v>0</v>
      </c>
      <c r="AQ21">
        <v>0.2</v>
      </c>
      <c r="AR21">
        <v>31.8</v>
      </c>
      <c r="AS21">
        <v>164.4</v>
      </c>
      <c r="AT21">
        <v>450.4</v>
      </c>
      <c r="AU21">
        <v>435.9</v>
      </c>
      <c r="AV21">
        <v>835.4</v>
      </c>
      <c r="AW21">
        <v>99.4</v>
      </c>
      <c r="AX21">
        <v>160.6</v>
      </c>
      <c r="AY21">
        <v>66.599999999999994</v>
      </c>
      <c r="AZ21">
        <v>141.80000000000001</v>
      </c>
      <c r="BA21">
        <v>410.6</v>
      </c>
      <c r="BB21">
        <v>22.6</v>
      </c>
      <c r="BC21">
        <v>260.10000000000002</v>
      </c>
      <c r="BD21">
        <v>179.3</v>
      </c>
      <c r="BE21">
        <v>112</v>
      </c>
      <c r="BF21">
        <v>193.7</v>
      </c>
      <c r="BG21">
        <v>342.9</v>
      </c>
      <c r="BH21">
        <v>165.5</v>
      </c>
      <c r="BI21">
        <v>20.3</v>
      </c>
      <c r="BJ21">
        <v>86.9</v>
      </c>
      <c r="BK21">
        <v>4.8</v>
      </c>
      <c r="BL21">
        <v>111.4</v>
      </c>
      <c r="BM21">
        <v>208.6</v>
      </c>
      <c r="BN21">
        <v>121.3</v>
      </c>
      <c r="BO21">
        <v>139.9</v>
      </c>
      <c r="BQ21" s="7">
        <f t="shared" si="3"/>
        <v>161.79032258064512</v>
      </c>
      <c r="BR21" s="4"/>
      <c r="BT21" s="11">
        <v>161.79032258064512</v>
      </c>
      <c r="BU21" s="11">
        <v>161.79032258064512</v>
      </c>
      <c r="BX21" s="11">
        <f t="shared" si="4"/>
        <v>100</v>
      </c>
      <c r="BY21" s="11">
        <f t="shared" si="5"/>
        <v>100</v>
      </c>
    </row>
    <row r="22" spans="1:79" x14ac:dyDescent="0.25">
      <c r="B22" s="4"/>
      <c r="AI22" s="7"/>
      <c r="AJ22" s="4"/>
      <c r="BQ22" s="7"/>
      <c r="BR22" s="4"/>
      <c r="BT22" s="11"/>
      <c r="BU22" s="11"/>
      <c r="BX22" s="11"/>
      <c r="BY22" s="11"/>
    </row>
    <row r="23" spans="1:79" x14ac:dyDescent="0.25">
      <c r="B23" s="4"/>
      <c r="AI23" s="7"/>
      <c r="AJ23" s="4"/>
      <c r="BQ23" s="7"/>
      <c r="BR23" s="4"/>
      <c r="BT23" s="11"/>
      <c r="BU23" s="11"/>
      <c r="BX23" s="11"/>
      <c r="BY23" s="11"/>
    </row>
    <row r="24" spans="1:79" x14ac:dyDescent="0.25">
      <c r="A24" s="3" t="s">
        <v>183</v>
      </c>
      <c r="B24" s="4"/>
      <c r="AI24" s="7"/>
      <c r="AJ24" s="4"/>
      <c r="BQ24" s="7"/>
      <c r="BR24" s="4"/>
      <c r="BT24" s="11"/>
      <c r="BU24" s="11"/>
      <c r="BX24" s="11"/>
      <c r="BY24" s="11"/>
    </row>
    <row r="25" spans="1:79" x14ac:dyDescent="0.25">
      <c r="B25" s="4"/>
      <c r="AI25" s="7"/>
      <c r="AJ25" s="4"/>
      <c r="BQ25" s="7"/>
      <c r="BR25" s="4"/>
      <c r="BT25" s="11"/>
      <c r="BU25" s="11"/>
      <c r="BX25" s="11"/>
      <c r="BY25" s="11"/>
    </row>
    <row r="26" spans="1:79" x14ac:dyDescent="0.25">
      <c r="A26" t="s">
        <v>155</v>
      </c>
      <c r="B26" s="4"/>
      <c r="C26">
        <v>98</v>
      </c>
      <c r="D26">
        <v>81.2</v>
      </c>
      <c r="E26">
        <v>78.900000000000006</v>
      </c>
      <c r="F26">
        <v>96.1</v>
      </c>
      <c r="G26">
        <v>87.4</v>
      </c>
      <c r="H26">
        <v>54.2</v>
      </c>
      <c r="I26">
        <v>74</v>
      </c>
      <c r="J26">
        <v>90.7</v>
      </c>
      <c r="K26">
        <v>93.6</v>
      </c>
      <c r="L26" s="5">
        <v>108.8</v>
      </c>
      <c r="M26">
        <v>148.1</v>
      </c>
      <c r="N26">
        <v>186.1</v>
      </c>
      <c r="O26">
        <v>112</v>
      </c>
      <c r="P26">
        <v>88.9</v>
      </c>
      <c r="Q26">
        <v>74.400000000000006</v>
      </c>
      <c r="R26">
        <v>97.3</v>
      </c>
      <c r="S26">
        <v>136.6</v>
      </c>
      <c r="T26">
        <v>91.3</v>
      </c>
      <c r="U26">
        <v>111.2</v>
      </c>
      <c r="V26">
        <v>133.19999999999999</v>
      </c>
      <c r="W26">
        <v>115.5</v>
      </c>
      <c r="X26">
        <v>108.1</v>
      </c>
      <c r="Y26">
        <v>130.4</v>
      </c>
      <c r="Z26">
        <v>89.1</v>
      </c>
      <c r="AA26">
        <v>90.8</v>
      </c>
      <c r="AB26">
        <v>78.400000000000006</v>
      </c>
      <c r="AC26">
        <v>78.5</v>
      </c>
      <c r="AD26">
        <v>74.099999999999994</v>
      </c>
      <c r="AE26">
        <v>109.8</v>
      </c>
      <c r="AF26">
        <v>92.9</v>
      </c>
      <c r="AG26">
        <v>79.2</v>
      </c>
      <c r="AI26" s="7">
        <f t="shared" si="2"/>
        <v>99.638709677419357</v>
      </c>
      <c r="AJ26" s="4"/>
      <c r="AK26">
        <v>98</v>
      </c>
      <c r="AL26">
        <v>81.2</v>
      </c>
      <c r="AM26">
        <v>78.900000000000006</v>
      </c>
      <c r="AN26">
        <v>96.1</v>
      </c>
      <c r="AO26">
        <v>87.4</v>
      </c>
      <c r="AP26">
        <v>54.2</v>
      </c>
      <c r="AQ26">
        <v>74</v>
      </c>
      <c r="AR26">
        <v>90.7</v>
      </c>
      <c r="AS26">
        <v>93.6</v>
      </c>
      <c r="AT26">
        <v>108.8</v>
      </c>
      <c r="AU26">
        <v>148.1</v>
      </c>
      <c r="AV26">
        <v>186.1</v>
      </c>
      <c r="AW26">
        <v>112</v>
      </c>
      <c r="AX26">
        <v>86.7</v>
      </c>
      <c r="AY26">
        <v>74.400000000000006</v>
      </c>
      <c r="AZ26">
        <v>97.3</v>
      </c>
      <c r="BA26">
        <v>136.6</v>
      </c>
      <c r="BB26">
        <v>91.3</v>
      </c>
      <c r="BC26" s="25">
        <v>111.2</v>
      </c>
      <c r="BD26" s="25">
        <v>133.19999999999999</v>
      </c>
      <c r="BE26" s="25">
        <v>115.5</v>
      </c>
      <c r="BF26" s="25">
        <v>108.1</v>
      </c>
      <c r="BG26" s="25">
        <v>130.4</v>
      </c>
      <c r="BH26" s="25">
        <v>95.1</v>
      </c>
      <c r="BI26" s="25">
        <v>92</v>
      </c>
      <c r="BJ26" s="25">
        <v>79.599999999999994</v>
      </c>
      <c r="BK26" s="25">
        <v>78.5</v>
      </c>
      <c r="BL26" s="25">
        <v>75.3</v>
      </c>
      <c r="BM26" s="25">
        <v>111</v>
      </c>
      <c r="BN26" s="25">
        <v>91.9</v>
      </c>
      <c r="BO26" s="25">
        <v>78</v>
      </c>
      <c r="BQ26" s="7">
        <f t="shared" si="3"/>
        <v>99.845161290322594</v>
      </c>
      <c r="BR26" s="4"/>
      <c r="BT26" s="11">
        <v>99.638709677419357</v>
      </c>
      <c r="BU26" s="11">
        <v>99.845161290322594</v>
      </c>
      <c r="BX26" s="11">
        <f>(BT$31/BT26)*100</f>
        <v>70.470732970732954</v>
      </c>
      <c r="BY26" s="11">
        <f>(BU$31/BU26)*100</f>
        <v>70.325019384853945</v>
      </c>
    </row>
    <row r="27" spans="1:79" x14ac:dyDescent="0.25">
      <c r="A27" t="s">
        <v>156</v>
      </c>
      <c r="B27" s="4"/>
      <c r="C27">
        <v>78.8</v>
      </c>
      <c r="D27">
        <v>63.1</v>
      </c>
      <c r="E27">
        <v>55.8</v>
      </c>
      <c r="F27">
        <v>82.5</v>
      </c>
      <c r="G27">
        <v>72.400000000000006</v>
      </c>
      <c r="H27">
        <v>82.8</v>
      </c>
      <c r="I27">
        <v>66.7</v>
      </c>
      <c r="J27">
        <v>81.099999999999994</v>
      </c>
      <c r="K27">
        <v>82.8</v>
      </c>
      <c r="L27" s="5">
        <v>101</v>
      </c>
      <c r="M27">
        <v>134.69999999999999</v>
      </c>
      <c r="N27">
        <v>173.8</v>
      </c>
      <c r="O27">
        <v>102.9</v>
      </c>
      <c r="P27">
        <v>84.1</v>
      </c>
      <c r="Q27">
        <v>79.5</v>
      </c>
      <c r="R27">
        <v>85.6</v>
      </c>
      <c r="S27">
        <v>118.5</v>
      </c>
      <c r="T27">
        <v>78.8</v>
      </c>
      <c r="U27">
        <v>93.8</v>
      </c>
      <c r="V27">
        <v>109.1</v>
      </c>
      <c r="W27">
        <v>93.6</v>
      </c>
      <c r="X27">
        <v>94.3</v>
      </c>
      <c r="Y27">
        <v>116.8</v>
      </c>
      <c r="Z27">
        <v>84.1</v>
      </c>
      <c r="AA27">
        <v>88.5</v>
      </c>
      <c r="AB27">
        <v>85.2</v>
      </c>
      <c r="AC27">
        <v>70.599999999999994</v>
      </c>
      <c r="AD27">
        <v>45.6</v>
      </c>
      <c r="AE27">
        <v>93.3</v>
      </c>
      <c r="AF27">
        <v>87.6</v>
      </c>
      <c r="AG27">
        <v>75.599999999999994</v>
      </c>
      <c r="AI27" s="7">
        <f t="shared" si="2"/>
        <v>89.129032258064484</v>
      </c>
      <c r="AJ27" s="4"/>
      <c r="AK27">
        <v>70.099999999999994</v>
      </c>
      <c r="AL27">
        <v>64.400000000000006</v>
      </c>
      <c r="AM27">
        <v>50.1</v>
      </c>
      <c r="AN27">
        <v>73.8</v>
      </c>
      <c r="AO27">
        <v>64.5</v>
      </c>
      <c r="AP27">
        <v>72.2</v>
      </c>
      <c r="AQ27">
        <v>80.099999999999994</v>
      </c>
      <c r="AR27">
        <v>79.3</v>
      </c>
      <c r="AS27">
        <v>62.3</v>
      </c>
      <c r="AT27">
        <v>84.8</v>
      </c>
      <c r="AU27">
        <v>126.8</v>
      </c>
      <c r="AV27">
        <v>159.1</v>
      </c>
      <c r="AW27">
        <v>95.1</v>
      </c>
      <c r="AX27">
        <v>82.8</v>
      </c>
      <c r="AY27">
        <v>78.7</v>
      </c>
      <c r="AZ27">
        <v>81.400000000000006</v>
      </c>
      <c r="BA27">
        <v>113.2</v>
      </c>
      <c r="BB27">
        <v>73.900000000000006</v>
      </c>
      <c r="BC27">
        <v>94.9</v>
      </c>
      <c r="BD27">
        <v>97.9</v>
      </c>
      <c r="BE27">
        <v>79</v>
      </c>
      <c r="BF27">
        <v>90.6</v>
      </c>
      <c r="BG27">
        <v>108.4</v>
      </c>
      <c r="BH27">
        <v>73.3</v>
      </c>
      <c r="BI27">
        <v>77.599999999999994</v>
      </c>
      <c r="BJ27">
        <v>78.900000000000006</v>
      </c>
      <c r="BK27">
        <v>54.8</v>
      </c>
      <c r="BL27">
        <v>41.2</v>
      </c>
      <c r="BM27">
        <v>80.599999999999994</v>
      </c>
      <c r="BN27">
        <v>77.3</v>
      </c>
      <c r="BO27">
        <v>51.7</v>
      </c>
      <c r="BQ27" s="7">
        <f t="shared" si="3"/>
        <v>81.251612903225819</v>
      </c>
      <c r="BR27" s="4"/>
      <c r="BT27" s="11">
        <v>89.129032258064484</v>
      </c>
      <c r="BU27" s="11">
        <v>81.251612903225819</v>
      </c>
      <c r="BX27" s="11">
        <f t="shared" ref="BX27:BX31" si="6">(BT$31/BT27)*100</f>
        <v>78.780311255881301</v>
      </c>
      <c r="BY27" s="11">
        <f t="shared" ref="BY27:BY31" si="7">(BU$31/BU27)*100</f>
        <v>86.418135620136553</v>
      </c>
    </row>
    <row r="28" spans="1:79" x14ac:dyDescent="0.25">
      <c r="A28" t="s">
        <v>157</v>
      </c>
      <c r="B28" s="4"/>
      <c r="C28">
        <v>55.8</v>
      </c>
      <c r="D28">
        <v>56.3</v>
      </c>
      <c r="E28">
        <v>37.6</v>
      </c>
      <c r="F28">
        <v>77.099999999999994</v>
      </c>
      <c r="G28">
        <v>57.1</v>
      </c>
      <c r="H28">
        <v>68.400000000000006</v>
      </c>
      <c r="I28">
        <v>74.7</v>
      </c>
      <c r="J28">
        <v>68.8</v>
      </c>
      <c r="K28">
        <v>73.2</v>
      </c>
      <c r="L28" s="5">
        <v>96.1</v>
      </c>
      <c r="M28">
        <v>120.2</v>
      </c>
      <c r="N28">
        <v>157.69999999999999</v>
      </c>
      <c r="O28">
        <v>76.400000000000006</v>
      </c>
      <c r="P28">
        <v>65.900000000000006</v>
      </c>
      <c r="Q28">
        <v>67.8</v>
      </c>
      <c r="R28">
        <v>66.5</v>
      </c>
      <c r="S28">
        <v>103.2</v>
      </c>
      <c r="T28">
        <v>58.6</v>
      </c>
      <c r="U28">
        <v>74.7</v>
      </c>
      <c r="V28">
        <v>81.5</v>
      </c>
      <c r="W28">
        <v>74</v>
      </c>
      <c r="X28">
        <v>75.8</v>
      </c>
      <c r="Y28">
        <v>87.3</v>
      </c>
      <c r="Z28">
        <v>62.3</v>
      </c>
      <c r="AA28">
        <v>87.5</v>
      </c>
      <c r="AB28">
        <v>61</v>
      </c>
      <c r="AC28">
        <v>46.1</v>
      </c>
      <c r="AD28">
        <v>32.9</v>
      </c>
      <c r="AE28">
        <v>68.7</v>
      </c>
      <c r="AF28">
        <v>61.1</v>
      </c>
      <c r="AG28">
        <v>52.5</v>
      </c>
      <c r="AI28" s="7">
        <f t="shared" si="2"/>
        <v>72.477419354838688</v>
      </c>
      <c r="AJ28" s="4"/>
      <c r="AK28">
        <v>64.8</v>
      </c>
      <c r="AL28">
        <v>50</v>
      </c>
      <c r="AM28">
        <v>38.5</v>
      </c>
      <c r="AN28">
        <v>72.400000000000006</v>
      </c>
      <c r="AO28">
        <v>58.5</v>
      </c>
      <c r="AP28">
        <v>69.2</v>
      </c>
      <c r="AQ28">
        <v>73.5</v>
      </c>
      <c r="AR28">
        <v>87</v>
      </c>
      <c r="AS28">
        <v>55.5</v>
      </c>
      <c r="AT28">
        <v>81.599999999999994</v>
      </c>
      <c r="AU28">
        <v>118.5</v>
      </c>
      <c r="AV28">
        <v>159.9</v>
      </c>
      <c r="AW28">
        <v>75.5</v>
      </c>
      <c r="AX28">
        <v>64.8</v>
      </c>
      <c r="AY28">
        <v>62.6</v>
      </c>
      <c r="AZ28">
        <v>67.900000000000006</v>
      </c>
      <c r="BA28">
        <v>104.4</v>
      </c>
      <c r="BB28">
        <v>54.6</v>
      </c>
      <c r="BC28">
        <v>72.599999999999994</v>
      </c>
      <c r="BD28">
        <v>87.9</v>
      </c>
      <c r="BE28">
        <v>70.5</v>
      </c>
      <c r="BF28">
        <v>79.8</v>
      </c>
      <c r="BG28">
        <v>84.2</v>
      </c>
      <c r="BH28">
        <v>58.7</v>
      </c>
      <c r="BI28">
        <v>94</v>
      </c>
      <c r="BJ28">
        <v>56.5</v>
      </c>
      <c r="BK28">
        <v>37.200000000000003</v>
      </c>
      <c r="BL28">
        <v>26.4</v>
      </c>
      <c r="BM28">
        <v>60.2</v>
      </c>
      <c r="BN28">
        <v>72.900000000000006</v>
      </c>
      <c r="BO28">
        <v>44.4</v>
      </c>
      <c r="BQ28" s="7">
        <f t="shared" si="3"/>
        <v>71.112903225806463</v>
      </c>
      <c r="BR28" s="4"/>
      <c r="BT28" s="11">
        <v>72.477419354838688</v>
      </c>
      <c r="BU28" s="11">
        <v>71.112903225806463</v>
      </c>
      <c r="BX28" s="11">
        <f t="shared" si="6"/>
        <v>96.880007121239103</v>
      </c>
      <c r="BY28" s="11">
        <f t="shared" si="7"/>
        <v>98.738943070991127</v>
      </c>
    </row>
    <row r="29" spans="1:79" x14ac:dyDescent="0.25">
      <c r="A29" t="s">
        <v>158</v>
      </c>
      <c r="B29" s="4"/>
      <c r="C29">
        <v>51.2</v>
      </c>
      <c r="D29">
        <v>55.7</v>
      </c>
      <c r="E29">
        <v>37.299999999999997</v>
      </c>
      <c r="F29">
        <v>75.5</v>
      </c>
      <c r="G29">
        <v>38.799999999999997</v>
      </c>
      <c r="H29">
        <v>75.599999999999994</v>
      </c>
      <c r="I29">
        <v>69.099999999999994</v>
      </c>
      <c r="J29">
        <v>79</v>
      </c>
      <c r="K29">
        <v>63.5</v>
      </c>
      <c r="L29" s="5">
        <v>81</v>
      </c>
      <c r="M29">
        <v>108.6</v>
      </c>
      <c r="N29">
        <v>156.30000000000001</v>
      </c>
      <c r="O29">
        <v>68.7</v>
      </c>
      <c r="P29">
        <v>57.4</v>
      </c>
      <c r="Q29">
        <v>68.900000000000006</v>
      </c>
      <c r="R29">
        <v>59.5</v>
      </c>
      <c r="S29">
        <v>97.7</v>
      </c>
      <c r="T29">
        <v>43</v>
      </c>
      <c r="U29">
        <v>68.8</v>
      </c>
      <c r="V29">
        <v>82.8</v>
      </c>
      <c r="W29">
        <v>67.900000000000006</v>
      </c>
      <c r="X29">
        <v>76.900000000000006</v>
      </c>
      <c r="Y29">
        <v>88.2</v>
      </c>
      <c r="Z29">
        <v>50.6</v>
      </c>
      <c r="AA29">
        <v>58.5</v>
      </c>
      <c r="AB29">
        <v>61.8</v>
      </c>
      <c r="AC29">
        <v>52.6</v>
      </c>
      <c r="AD29">
        <v>31.4</v>
      </c>
      <c r="AE29">
        <v>60.4</v>
      </c>
      <c r="AF29">
        <v>49.3</v>
      </c>
      <c r="AG29">
        <v>49.9</v>
      </c>
      <c r="AI29" s="7">
        <f t="shared" si="2"/>
        <v>67.287096774193557</v>
      </c>
      <c r="AJ29" s="4"/>
      <c r="AK29">
        <v>60.1</v>
      </c>
      <c r="AL29">
        <v>58</v>
      </c>
      <c r="AM29">
        <v>38.4</v>
      </c>
      <c r="AN29">
        <v>80.900000000000006</v>
      </c>
      <c r="AO29">
        <v>42.8</v>
      </c>
      <c r="AP29">
        <v>72.2</v>
      </c>
      <c r="AQ29">
        <v>68</v>
      </c>
      <c r="AR29">
        <v>78.099999999999994</v>
      </c>
      <c r="AS29">
        <v>50.2</v>
      </c>
      <c r="AT29">
        <v>85.5</v>
      </c>
      <c r="AU29">
        <v>115.9</v>
      </c>
      <c r="AV29">
        <v>156.80000000000001</v>
      </c>
      <c r="AW29">
        <v>71.3</v>
      </c>
      <c r="AX29">
        <v>54.4</v>
      </c>
      <c r="AY29">
        <v>59.1</v>
      </c>
      <c r="AZ29">
        <v>58.4</v>
      </c>
      <c r="BA29">
        <v>106.6</v>
      </c>
      <c r="BB29">
        <v>49</v>
      </c>
      <c r="BC29">
        <v>68.3</v>
      </c>
      <c r="BD29">
        <v>80.8</v>
      </c>
      <c r="BE29">
        <v>63.3</v>
      </c>
      <c r="BF29">
        <v>79.599999999999994</v>
      </c>
      <c r="BG29">
        <v>88.3</v>
      </c>
      <c r="BH29">
        <v>47.6</v>
      </c>
      <c r="BI29">
        <v>62.1</v>
      </c>
      <c r="BJ29">
        <v>58.7</v>
      </c>
      <c r="BK29">
        <v>48.1</v>
      </c>
      <c r="BL29">
        <v>32.9</v>
      </c>
      <c r="BM29">
        <v>58.1</v>
      </c>
      <c r="BN29">
        <v>53.5</v>
      </c>
      <c r="BO29">
        <v>41.3</v>
      </c>
      <c r="BQ29" s="7">
        <f t="shared" si="3"/>
        <v>67.364516129032253</v>
      </c>
      <c r="BR29" s="4"/>
      <c r="BT29" s="11">
        <v>67.287096774193557</v>
      </c>
      <c r="BU29" s="11">
        <v>67.364516129032253</v>
      </c>
      <c r="BX29" s="11">
        <f t="shared" si="6"/>
        <v>104.35303705834409</v>
      </c>
      <c r="BY29" s="11">
        <f t="shared" si="7"/>
        <v>104.23310826988458</v>
      </c>
    </row>
    <row r="30" spans="1:79" x14ac:dyDescent="0.25">
      <c r="A30" t="s">
        <v>159</v>
      </c>
      <c r="B30" s="4"/>
      <c r="C30">
        <v>59.9</v>
      </c>
      <c r="D30">
        <v>53.7</v>
      </c>
      <c r="E30">
        <v>36.6</v>
      </c>
      <c r="F30">
        <v>70.900000000000006</v>
      </c>
      <c r="G30">
        <v>44.3</v>
      </c>
      <c r="H30">
        <v>68.400000000000006</v>
      </c>
      <c r="I30">
        <v>71.3</v>
      </c>
      <c r="J30">
        <v>68.7</v>
      </c>
      <c r="K30">
        <v>69.8</v>
      </c>
      <c r="L30" s="5">
        <v>81</v>
      </c>
      <c r="M30">
        <v>108.2</v>
      </c>
      <c r="N30">
        <v>155.4</v>
      </c>
      <c r="O30">
        <v>78.2</v>
      </c>
      <c r="P30">
        <v>60.9</v>
      </c>
      <c r="Q30">
        <v>73.599999999999994</v>
      </c>
      <c r="R30">
        <v>58</v>
      </c>
      <c r="S30">
        <v>97.5</v>
      </c>
      <c r="T30">
        <v>46</v>
      </c>
      <c r="U30">
        <v>74.900000000000006</v>
      </c>
      <c r="V30">
        <v>78.900000000000006</v>
      </c>
      <c r="W30">
        <v>70.599999999999994</v>
      </c>
      <c r="X30">
        <v>76.7</v>
      </c>
      <c r="Y30">
        <v>92.7</v>
      </c>
      <c r="Z30">
        <v>49.8</v>
      </c>
      <c r="AA30">
        <v>69.5</v>
      </c>
      <c r="AB30">
        <v>56.5</v>
      </c>
      <c r="AC30">
        <v>53.2</v>
      </c>
      <c r="AD30">
        <v>31.2</v>
      </c>
      <c r="AE30">
        <v>61.5</v>
      </c>
      <c r="AF30">
        <v>55</v>
      </c>
      <c r="AG30">
        <v>44</v>
      </c>
      <c r="AI30" s="7">
        <f t="shared" si="2"/>
        <v>68.287096774193557</v>
      </c>
      <c r="AJ30" s="4"/>
      <c r="AK30">
        <v>61.7</v>
      </c>
      <c r="AL30">
        <v>48.6</v>
      </c>
      <c r="AM30">
        <v>41.5</v>
      </c>
      <c r="AN30">
        <v>58.7</v>
      </c>
      <c r="AO30">
        <v>41.2</v>
      </c>
      <c r="AP30">
        <v>62.8</v>
      </c>
      <c r="AQ30">
        <v>74.900000000000006</v>
      </c>
      <c r="AR30">
        <v>78.3</v>
      </c>
      <c r="AS30">
        <v>53.9</v>
      </c>
      <c r="AT30">
        <v>82.8</v>
      </c>
      <c r="AU30">
        <v>116.3</v>
      </c>
      <c r="AV30">
        <v>158</v>
      </c>
      <c r="AW30">
        <v>82.3</v>
      </c>
      <c r="AX30">
        <v>48.6</v>
      </c>
      <c r="AY30">
        <v>62.1</v>
      </c>
      <c r="AZ30">
        <v>59.3</v>
      </c>
      <c r="BA30">
        <v>115.1</v>
      </c>
      <c r="BB30">
        <v>45.9</v>
      </c>
      <c r="BC30">
        <v>69.400000000000006</v>
      </c>
      <c r="BD30">
        <v>87.5</v>
      </c>
      <c r="BE30">
        <v>67.3</v>
      </c>
      <c r="BF30">
        <v>79.400000000000006</v>
      </c>
      <c r="BG30">
        <v>83.1</v>
      </c>
      <c r="BH30">
        <v>54.8</v>
      </c>
      <c r="BI30">
        <v>65.599999999999994</v>
      </c>
      <c r="BJ30">
        <v>58.1</v>
      </c>
      <c r="BK30">
        <v>51.1</v>
      </c>
      <c r="BL30">
        <v>28.6</v>
      </c>
      <c r="BM30">
        <v>61.1</v>
      </c>
      <c r="BN30">
        <v>54.3</v>
      </c>
      <c r="BO30">
        <v>43.2</v>
      </c>
      <c r="BQ30" s="7">
        <f t="shared" si="3"/>
        <v>67.596774193548356</v>
      </c>
      <c r="BR30" s="4"/>
      <c r="BT30" s="11">
        <v>68.287096774193557</v>
      </c>
      <c r="BU30" s="11">
        <v>67.596774193548356</v>
      </c>
      <c r="BX30" s="11">
        <f t="shared" si="6"/>
        <v>102.82488544569888</v>
      </c>
      <c r="BY30" s="11">
        <f t="shared" si="7"/>
        <v>103.87497017418281</v>
      </c>
    </row>
    <row r="31" spans="1:79" x14ac:dyDescent="0.25">
      <c r="A31" t="s">
        <v>160</v>
      </c>
      <c r="B31" s="4"/>
      <c r="C31">
        <v>59.2</v>
      </c>
      <c r="D31">
        <v>57.1</v>
      </c>
      <c r="E31">
        <v>22.5</v>
      </c>
      <c r="F31">
        <v>57.6</v>
      </c>
      <c r="G31">
        <v>43.8</v>
      </c>
      <c r="H31">
        <v>45.1</v>
      </c>
      <c r="I31">
        <v>57.9</v>
      </c>
      <c r="J31">
        <v>48.4</v>
      </c>
      <c r="K31">
        <v>73.5</v>
      </c>
      <c r="L31" s="5">
        <v>89.3</v>
      </c>
      <c r="M31">
        <v>126.7</v>
      </c>
      <c r="N31">
        <v>165</v>
      </c>
      <c r="O31">
        <v>75.900000000000006</v>
      </c>
      <c r="P31">
        <v>57.3</v>
      </c>
      <c r="Q31">
        <v>58.2</v>
      </c>
      <c r="R31">
        <v>58.6</v>
      </c>
      <c r="S31">
        <v>130.1</v>
      </c>
      <c r="T31">
        <v>79.5</v>
      </c>
      <c r="U31">
        <v>80.2</v>
      </c>
      <c r="V31">
        <v>85.9</v>
      </c>
      <c r="W31">
        <v>81</v>
      </c>
      <c r="X31">
        <v>81.099999999999994</v>
      </c>
      <c r="Y31">
        <v>107</v>
      </c>
      <c r="Z31">
        <v>51.9</v>
      </c>
      <c r="AA31">
        <v>62.9</v>
      </c>
      <c r="AB31">
        <v>59.8</v>
      </c>
      <c r="AC31">
        <v>22.5</v>
      </c>
      <c r="AD31">
        <v>30</v>
      </c>
      <c r="AE31">
        <v>84</v>
      </c>
      <c r="AF31">
        <v>62.5</v>
      </c>
      <c r="AG31">
        <v>62.2</v>
      </c>
      <c r="AI31" s="7">
        <f t="shared" si="2"/>
        <v>70.216129032258053</v>
      </c>
      <c r="AJ31" s="4"/>
      <c r="AK31">
        <v>59.2</v>
      </c>
      <c r="AL31">
        <v>57.1</v>
      </c>
      <c r="AM31">
        <v>22.5</v>
      </c>
      <c r="AN31">
        <v>57.6</v>
      </c>
      <c r="AO31">
        <v>43.8</v>
      </c>
      <c r="AP31">
        <v>45.1</v>
      </c>
      <c r="AQ31">
        <v>57.9</v>
      </c>
      <c r="AR31">
        <v>48.4</v>
      </c>
      <c r="AS31">
        <v>73.5</v>
      </c>
      <c r="AT31">
        <v>89.3</v>
      </c>
      <c r="AU31">
        <v>126.7</v>
      </c>
      <c r="AV31">
        <v>165</v>
      </c>
      <c r="AW31">
        <v>75.900000000000006</v>
      </c>
      <c r="AX31">
        <v>57.3</v>
      </c>
      <c r="AY31">
        <v>58.2</v>
      </c>
      <c r="AZ31">
        <v>58.6</v>
      </c>
      <c r="BA31">
        <v>130.1</v>
      </c>
      <c r="BB31">
        <v>79.5</v>
      </c>
      <c r="BC31">
        <v>80.2</v>
      </c>
      <c r="BD31">
        <v>85.9</v>
      </c>
      <c r="BE31">
        <v>81</v>
      </c>
      <c r="BF31">
        <v>81.099999999999994</v>
      </c>
      <c r="BG31">
        <v>107</v>
      </c>
      <c r="BH31">
        <v>51.9</v>
      </c>
      <c r="BI31">
        <v>62.9</v>
      </c>
      <c r="BJ31">
        <v>59.8</v>
      </c>
      <c r="BK31">
        <v>22.5</v>
      </c>
      <c r="BL31">
        <v>30</v>
      </c>
      <c r="BM31">
        <v>84</v>
      </c>
      <c r="BN31">
        <v>62.5</v>
      </c>
      <c r="BO31">
        <v>62.2</v>
      </c>
      <c r="BQ31" s="7">
        <f t="shared" si="3"/>
        <v>70.216129032258053</v>
      </c>
      <c r="BR31" s="4"/>
      <c r="BT31" s="11">
        <v>70.216129032258053</v>
      </c>
      <c r="BU31" s="11">
        <v>70.216129032258053</v>
      </c>
      <c r="BX31" s="11">
        <f t="shared" si="6"/>
        <v>100</v>
      </c>
      <c r="BY31" s="11">
        <f t="shared" si="7"/>
        <v>100</v>
      </c>
    </row>
    <row r="32" spans="1:79" s="4" customFormat="1" x14ac:dyDescent="0.25">
      <c r="AI32" s="9"/>
      <c r="BQ32" s="9"/>
      <c r="BT32" s="12"/>
      <c r="BU32" s="12"/>
      <c r="BX32" s="12"/>
      <c r="BY32" s="12"/>
      <c r="CA32" s="29"/>
    </row>
    <row r="33" spans="1:77" x14ac:dyDescent="0.25">
      <c r="B33" s="4"/>
      <c r="AI33" s="7"/>
      <c r="AJ33" s="4"/>
      <c r="BQ33" s="7"/>
      <c r="BR33" s="4"/>
      <c r="BT33" s="11"/>
      <c r="BU33" s="11"/>
      <c r="BX33" s="11"/>
      <c r="BY33" s="11"/>
    </row>
    <row r="34" spans="1:77" x14ac:dyDescent="0.25">
      <c r="A34" s="1" t="s">
        <v>182</v>
      </c>
      <c r="B34" s="4"/>
      <c r="AI34" s="7"/>
      <c r="AJ34" s="4"/>
      <c r="BQ34" s="7"/>
      <c r="BR34" s="4"/>
      <c r="BT34" s="11"/>
      <c r="BU34" s="11"/>
      <c r="BX34" s="11"/>
      <c r="BY34" s="11"/>
    </row>
    <row r="35" spans="1:77" x14ac:dyDescent="0.25">
      <c r="B35" s="4"/>
      <c r="AI35" s="7"/>
      <c r="AJ35" s="4"/>
      <c r="BQ35" s="7"/>
      <c r="BR35" s="4"/>
      <c r="BT35" s="11"/>
      <c r="BU35" s="11"/>
      <c r="BX35" s="11"/>
      <c r="BY35" s="11"/>
    </row>
    <row r="36" spans="1:77" x14ac:dyDescent="0.25">
      <c r="A36" t="s">
        <v>155</v>
      </c>
      <c r="B36" s="4"/>
      <c r="C36">
        <v>608.20000000000005</v>
      </c>
      <c r="D36">
        <v>329.3</v>
      </c>
      <c r="E36">
        <v>379.6</v>
      </c>
      <c r="F36">
        <v>432.8</v>
      </c>
      <c r="G36">
        <v>478.3</v>
      </c>
      <c r="H36">
        <v>85</v>
      </c>
      <c r="I36">
        <v>197.5</v>
      </c>
      <c r="J36">
        <v>301</v>
      </c>
      <c r="K36">
        <v>886.1</v>
      </c>
      <c r="L36" s="5">
        <v>1132.0999999999999</v>
      </c>
      <c r="M36">
        <v>934.2</v>
      </c>
      <c r="N36">
        <v>1323.1</v>
      </c>
      <c r="O36">
        <v>395.3</v>
      </c>
      <c r="P36">
        <v>451.6</v>
      </c>
      <c r="Q36">
        <v>275.10000000000002</v>
      </c>
      <c r="R36">
        <v>448.1</v>
      </c>
      <c r="S36">
        <v>793.5</v>
      </c>
      <c r="T36">
        <v>284</v>
      </c>
      <c r="U36">
        <v>557.9</v>
      </c>
      <c r="V36">
        <v>638.5</v>
      </c>
      <c r="W36">
        <v>516.29999999999995</v>
      </c>
      <c r="X36">
        <v>704.8</v>
      </c>
      <c r="Y36">
        <v>1008.2</v>
      </c>
      <c r="Z36">
        <v>406</v>
      </c>
      <c r="AA36">
        <v>261.3</v>
      </c>
      <c r="AB36">
        <v>381.6</v>
      </c>
      <c r="AC36">
        <v>597.20000000000005</v>
      </c>
      <c r="AD36">
        <v>74.099999999999994</v>
      </c>
      <c r="AE36">
        <v>548.20000000000005</v>
      </c>
      <c r="AF36">
        <v>453.7</v>
      </c>
      <c r="AG36">
        <v>1003.5</v>
      </c>
      <c r="AI36" s="7">
        <f t="shared" si="2"/>
        <v>544.71290322580637</v>
      </c>
      <c r="AJ36" s="4"/>
      <c r="AK36">
        <v>608.20000000000005</v>
      </c>
      <c r="AL36">
        <v>329.3</v>
      </c>
      <c r="AM36">
        <v>379.6</v>
      </c>
      <c r="AN36">
        <v>432.8</v>
      </c>
      <c r="AO36">
        <v>478.3</v>
      </c>
      <c r="AP36">
        <v>85</v>
      </c>
      <c r="AQ36">
        <v>197.5</v>
      </c>
      <c r="AR36">
        <v>301</v>
      </c>
      <c r="AS36">
        <v>886.1</v>
      </c>
      <c r="AT36">
        <v>1132.0999999999999</v>
      </c>
      <c r="AU36">
        <v>935.6</v>
      </c>
      <c r="AV36">
        <v>1321.4</v>
      </c>
      <c r="AW36">
        <v>394.5</v>
      </c>
      <c r="AX36">
        <v>450.8</v>
      </c>
      <c r="AY36">
        <v>275.10000000000002</v>
      </c>
      <c r="AZ36">
        <v>447.2</v>
      </c>
      <c r="BA36">
        <v>795</v>
      </c>
      <c r="BB36">
        <v>285.2</v>
      </c>
      <c r="BC36" s="25">
        <v>557.9</v>
      </c>
      <c r="BD36" s="25">
        <v>644.29999999999995</v>
      </c>
      <c r="BE36" s="25">
        <v>516.20000000000005</v>
      </c>
      <c r="BF36" s="25">
        <v>705.5</v>
      </c>
      <c r="BG36" s="25">
        <v>1009.3</v>
      </c>
      <c r="BH36" s="25">
        <v>406</v>
      </c>
      <c r="BI36" s="25">
        <v>263.3</v>
      </c>
      <c r="BJ36" s="25">
        <v>378.5</v>
      </c>
      <c r="BK36" s="25">
        <v>598.20000000000005</v>
      </c>
      <c r="BL36" s="25">
        <v>943.6</v>
      </c>
      <c r="BM36" s="25">
        <v>550</v>
      </c>
      <c r="BN36" s="25">
        <v>456.3</v>
      </c>
      <c r="BO36" s="25">
        <v>1005.8</v>
      </c>
      <c r="BQ36" s="7">
        <f t="shared" si="3"/>
        <v>573.21290322580637</v>
      </c>
      <c r="BR36" s="4"/>
      <c r="BT36" s="11">
        <v>544.71290322580637</v>
      </c>
      <c r="BU36" s="11">
        <v>573.21290322580637</v>
      </c>
      <c r="BX36" s="11">
        <f>(BT$41/BT36)*100</f>
        <v>54.387336329880789</v>
      </c>
      <c r="BY36" s="11">
        <f>(BU$41/BU36)*100</f>
        <v>52.372591392040349</v>
      </c>
    </row>
    <row r="37" spans="1:77" x14ac:dyDescent="0.25">
      <c r="A37" t="s">
        <v>156</v>
      </c>
      <c r="B37" s="4"/>
      <c r="C37">
        <v>530.79999999999995</v>
      </c>
      <c r="D37">
        <v>297.10000000000002</v>
      </c>
      <c r="E37">
        <v>360.3</v>
      </c>
      <c r="F37">
        <v>319.89999999999998</v>
      </c>
      <c r="G37">
        <v>422.1</v>
      </c>
      <c r="H37">
        <v>115</v>
      </c>
      <c r="I37">
        <v>256.60000000000002</v>
      </c>
      <c r="J37">
        <v>290.8</v>
      </c>
      <c r="K37">
        <v>961.6</v>
      </c>
      <c r="L37" s="5">
        <v>1105.5999999999999</v>
      </c>
      <c r="M37">
        <v>928.5</v>
      </c>
      <c r="N37">
        <v>1312</v>
      </c>
      <c r="O37">
        <v>497.4</v>
      </c>
      <c r="P37">
        <v>444.8</v>
      </c>
      <c r="Q37">
        <v>278.89999999999998</v>
      </c>
      <c r="R37">
        <v>438.3</v>
      </c>
      <c r="S37">
        <v>830.2</v>
      </c>
      <c r="T37">
        <v>266.7</v>
      </c>
      <c r="U37">
        <v>515.20000000000005</v>
      </c>
      <c r="V37">
        <v>571.79999999999995</v>
      </c>
      <c r="W37">
        <v>592.29999999999995</v>
      </c>
      <c r="X37">
        <v>739.5</v>
      </c>
      <c r="Y37">
        <v>1007.6</v>
      </c>
      <c r="Z37">
        <v>411.8</v>
      </c>
      <c r="AA37">
        <v>287</v>
      </c>
      <c r="AB37">
        <v>307.60000000000002</v>
      </c>
      <c r="AC37">
        <v>600.70000000000005</v>
      </c>
      <c r="AD37">
        <v>45.6</v>
      </c>
      <c r="AE37">
        <v>488.6</v>
      </c>
      <c r="AF37">
        <v>366.1</v>
      </c>
      <c r="AG37">
        <v>891.9</v>
      </c>
      <c r="AI37" s="7">
        <f t="shared" si="2"/>
        <v>531.68709677419361</v>
      </c>
      <c r="AJ37" s="4"/>
      <c r="AK37">
        <v>528.1</v>
      </c>
      <c r="AL37">
        <v>286.3</v>
      </c>
      <c r="AM37">
        <v>291.8</v>
      </c>
      <c r="AN37">
        <v>278.7</v>
      </c>
      <c r="AO37">
        <v>353.7</v>
      </c>
      <c r="AP37">
        <v>104</v>
      </c>
      <c r="AQ37">
        <v>239.5</v>
      </c>
      <c r="AR37">
        <v>269.5</v>
      </c>
      <c r="AS37">
        <v>745.3</v>
      </c>
      <c r="AT37">
        <v>908.8</v>
      </c>
      <c r="AU37">
        <v>748.1</v>
      </c>
      <c r="AV37">
        <v>1219.4000000000001</v>
      </c>
      <c r="AW37">
        <v>471.4</v>
      </c>
      <c r="AX37">
        <v>469.5</v>
      </c>
      <c r="AY37">
        <v>280</v>
      </c>
      <c r="AZ37">
        <v>443.1</v>
      </c>
      <c r="BA37">
        <v>804.8</v>
      </c>
      <c r="BB37">
        <v>261.60000000000002</v>
      </c>
      <c r="BC37">
        <v>520.29999999999995</v>
      </c>
      <c r="BD37">
        <v>536.79999999999995</v>
      </c>
      <c r="BE37">
        <v>427.1</v>
      </c>
      <c r="BF37">
        <v>707</v>
      </c>
      <c r="BG37">
        <v>888.7</v>
      </c>
      <c r="BH37">
        <v>408.3</v>
      </c>
      <c r="BI37">
        <v>276.89999999999998</v>
      </c>
      <c r="BJ37">
        <v>285.8</v>
      </c>
      <c r="BK37">
        <v>456.8</v>
      </c>
      <c r="BL37">
        <v>637</v>
      </c>
      <c r="BM37">
        <v>439.9</v>
      </c>
      <c r="BN37">
        <v>314</v>
      </c>
      <c r="BO37">
        <v>790.6</v>
      </c>
      <c r="BQ37" s="7">
        <f t="shared" si="3"/>
        <v>496.54193548387087</v>
      </c>
      <c r="BR37" s="4"/>
      <c r="BT37" s="11">
        <v>531.68709677419361</v>
      </c>
      <c r="BU37" s="11">
        <v>496.54193548387087</v>
      </c>
      <c r="BX37" s="11">
        <f t="shared" ref="BX37:BX41" si="8">(BT$41/BT37)*100</f>
        <v>55.719772119182373</v>
      </c>
      <c r="BY37" s="11">
        <f t="shared" ref="BY37:BY41" si="9">(BU$41/BU37)*100</f>
        <v>60.459435580271304</v>
      </c>
    </row>
    <row r="38" spans="1:77" x14ac:dyDescent="0.25">
      <c r="A38" t="s">
        <v>157</v>
      </c>
      <c r="B38" s="4"/>
      <c r="C38">
        <v>188.3</v>
      </c>
      <c r="D38">
        <v>136.69999999999999</v>
      </c>
      <c r="E38">
        <v>105.4</v>
      </c>
      <c r="F38">
        <v>172.9</v>
      </c>
      <c r="G38">
        <v>186.1</v>
      </c>
      <c r="H38">
        <v>54.3</v>
      </c>
      <c r="I38">
        <v>150.30000000000001</v>
      </c>
      <c r="J38">
        <v>157.5</v>
      </c>
      <c r="K38">
        <v>388.7</v>
      </c>
      <c r="L38" s="5">
        <v>692.7</v>
      </c>
      <c r="M38">
        <v>635.70000000000005</v>
      </c>
      <c r="N38">
        <v>1015.2</v>
      </c>
      <c r="O38">
        <v>278.7</v>
      </c>
      <c r="P38">
        <v>269.2</v>
      </c>
      <c r="Q38">
        <v>165.1</v>
      </c>
      <c r="R38">
        <v>295.7</v>
      </c>
      <c r="S38">
        <v>602.70000000000005</v>
      </c>
      <c r="T38">
        <v>130.1</v>
      </c>
      <c r="U38">
        <v>360</v>
      </c>
      <c r="V38">
        <v>266.8</v>
      </c>
      <c r="W38">
        <v>233.1</v>
      </c>
      <c r="X38">
        <v>312.2</v>
      </c>
      <c r="Y38">
        <v>447.8</v>
      </c>
      <c r="Z38">
        <v>266.7</v>
      </c>
      <c r="AA38">
        <v>169.7</v>
      </c>
      <c r="AB38">
        <v>176.1</v>
      </c>
      <c r="AC38">
        <v>271.7</v>
      </c>
      <c r="AD38">
        <v>32.9</v>
      </c>
      <c r="AE38">
        <v>266.7</v>
      </c>
      <c r="AF38">
        <v>192.7</v>
      </c>
      <c r="AG38">
        <v>383</v>
      </c>
      <c r="AI38" s="7">
        <f t="shared" si="2"/>
        <v>290.47419354838712</v>
      </c>
      <c r="AJ38" s="4"/>
      <c r="AK38">
        <v>181.3</v>
      </c>
      <c r="AL38">
        <v>126.1</v>
      </c>
      <c r="AM38">
        <v>82.6</v>
      </c>
      <c r="AN38">
        <v>231.8</v>
      </c>
      <c r="AO38">
        <v>184.3</v>
      </c>
      <c r="AP38">
        <v>42.3</v>
      </c>
      <c r="AQ38">
        <v>153.6</v>
      </c>
      <c r="AR38">
        <v>159</v>
      </c>
      <c r="AS38">
        <v>336.2</v>
      </c>
      <c r="AT38">
        <v>560.20000000000005</v>
      </c>
      <c r="AU38">
        <v>539</v>
      </c>
      <c r="AV38">
        <v>1027</v>
      </c>
      <c r="AW38">
        <v>282</v>
      </c>
      <c r="AX38">
        <v>258.8</v>
      </c>
      <c r="AY38">
        <v>185.1</v>
      </c>
      <c r="AZ38">
        <v>281.7</v>
      </c>
      <c r="BA38">
        <v>685.2</v>
      </c>
      <c r="BB38">
        <v>123.4</v>
      </c>
      <c r="BC38">
        <v>352.6</v>
      </c>
      <c r="BD38">
        <v>361.1</v>
      </c>
      <c r="BE38">
        <v>255.8</v>
      </c>
      <c r="BF38">
        <v>336.4</v>
      </c>
      <c r="BG38">
        <v>436.4</v>
      </c>
      <c r="BH38">
        <v>265.5</v>
      </c>
      <c r="BI38">
        <v>157.19999999999999</v>
      </c>
      <c r="BJ38">
        <v>183.4</v>
      </c>
      <c r="BK38">
        <v>204.7</v>
      </c>
      <c r="BL38">
        <v>283.2</v>
      </c>
      <c r="BM38">
        <v>295</v>
      </c>
      <c r="BN38">
        <v>226.7</v>
      </c>
      <c r="BO38">
        <v>276</v>
      </c>
      <c r="BQ38" s="7">
        <f t="shared" si="3"/>
        <v>292.69677419354838</v>
      </c>
      <c r="BR38" s="4"/>
      <c r="BT38" s="11">
        <v>290.47419354838712</v>
      </c>
      <c r="BU38" s="11">
        <v>292.69677419354838</v>
      </c>
      <c r="BX38" s="11">
        <f t="shared" si="8"/>
        <v>101.99007185136648</v>
      </c>
      <c r="BY38" s="11">
        <f t="shared" si="9"/>
        <v>102.56568506436254</v>
      </c>
    </row>
    <row r="39" spans="1:77" x14ac:dyDescent="0.25">
      <c r="A39" t="s">
        <v>158</v>
      </c>
      <c r="B39" s="4"/>
      <c r="C39">
        <v>162</v>
      </c>
      <c r="D39">
        <v>88.6</v>
      </c>
      <c r="E39">
        <v>107.6</v>
      </c>
      <c r="F39">
        <v>176.9</v>
      </c>
      <c r="G39">
        <v>88</v>
      </c>
      <c r="H39">
        <v>43.6</v>
      </c>
      <c r="I39">
        <v>134.9</v>
      </c>
      <c r="J39">
        <v>167.2</v>
      </c>
      <c r="K39">
        <v>316.89999999999998</v>
      </c>
      <c r="L39" s="5">
        <v>586.1</v>
      </c>
      <c r="M39">
        <v>594.29999999999995</v>
      </c>
      <c r="N39">
        <v>1003.8</v>
      </c>
      <c r="O39">
        <v>258.3</v>
      </c>
      <c r="P39">
        <v>210.9</v>
      </c>
      <c r="Q39">
        <v>188.7</v>
      </c>
      <c r="R39">
        <v>286.7</v>
      </c>
      <c r="S39">
        <v>755.2</v>
      </c>
      <c r="T39">
        <v>114.8</v>
      </c>
      <c r="U39">
        <v>360.1</v>
      </c>
      <c r="V39">
        <v>259.3</v>
      </c>
      <c r="W39">
        <v>227.8</v>
      </c>
      <c r="X39">
        <v>293.3</v>
      </c>
      <c r="Y39">
        <v>590.20000000000005</v>
      </c>
      <c r="Z39">
        <v>226.3</v>
      </c>
      <c r="AA39">
        <v>139.6</v>
      </c>
      <c r="AB39">
        <v>123.4</v>
      </c>
      <c r="AC39">
        <v>232.6</v>
      </c>
      <c r="AD39">
        <v>31.4</v>
      </c>
      <c r="AE39">
        <v>262.3</v>
      </c>
      <c r="AF39">
        <v>179.4</v>
      </c>
      <c r="AG39">
        <v>248.1</v>
      </c>
      <c r="AI39" s="7">
        <f t="shared" si="2"/>
        <v>272.84838709677422</v>
      </c>
      <c r="AJ39" s="4"/>
      <c r="AK39">
        <v>145</v>
      </c>
      <c r="AL39">
        <v>96.5</v>
      </c>
      <c r="AM39">
        <v>86.8</v>
      </c>
      <c r="AN39">
        <v>184.5</v>
      </c>
      <c r="AO39">
        <v>96.6</v>
      </c>
      <c r="AP39">
        <v>27.8</v>
      </c>
      <c r="AQ39">
        <v>145.80000000000001</v>
      </c>
      <c r="AR39">
        <v>180.8</v>
      </c>
      <c r="AS39">
        <v>358.8</v>
      </c>
      <c r="AT39">
        <v>645.5</v>
      </c>
      <c r="AU39">
        <v>626.4</v>
      </c>
      <c r="AV39">
        <v>993.1</v>
      </c>
      <c r="AW39">
        <v>262.7</v>
      </c>
      <c r="AX39">
        <v>218.9</v>
      </c>
      <c r="AY39">
        <v>182.8</v>
      </c>
      <c r="AZ39">
        <v>290.2</v>
      </c>
      <c r="BA39">
        <v>662.7</v>
      </c>
      <c r="BB39">
        <v>109.2</v>
      </c>
      <c r="BC39">
        <v>333.1</v>
      </c>
      <c r="BD39">
        <v>271.8</v>
      </c>
      <c r="BE39">
        <v>230.9</v>
      </c>
      <c r="BF39">
        <v>321</v>
      </c>
      <c r="BG39">
        <v>547.79999999999995</v>
      </c>
      <c r="BH39">
        <v>226.7</v>
      </c>
      <c r="BI39">
        <v>149.5</v>
      </c>
      <c r="BJ39">
        <v>127.7</v>
      </c>
      <c r="BK39">
        <v>253.1</v>
      </c>
      <c r="BL39">
        <v>289.10000000000002</v>
      </c>
      <c r="BM39">
        <v>277.10000000000002</v>
      </c>
      <c r="BN39">
        <v>178.6</v>
      </c>
      <c r="BO39">
        <v>368.8</v>
      </c>
      <c r="BQ39" s="7">
        <f t="shared" si="3"/>
        <v>286.7516129032258</v>
      </c>
      <c r="BR39" s="4"/>
      <c r="BT39" s="11">
        <v>272.84838709677422</v>
      </c>
      <c r="BU39" s="11">
        <v>286.7516129032258</v>
      </c>
      <c r="BX39" s="11">
        <f t="shared" si="8"/>
        <v>108.5785559746048</v>
      </c>
      <c r="BY39" s="11">
        <f t="shared" si="9"/>
        <v>104.69215798769307</v>
      </c>
    </row>
    <row r="40" spans="1:77" x14ac:dyDescent="0.25">
      <c r="A40" t="s">
        <v>159</v>
      </c>
      <c r="B40" s="4"/>
      <c r="C40">
        <v>150.1</v>
      </c>
      <c r="D40">
        <v>118.1</v>
      </c>
      <c r="E40">
        <v>148.4</v>
      </c>
      <c r="F40">
        <v>197.1</v>
      </c>
      <c r="G40">
        <v>87.2</v>
      </c>
      <c r="H40">
        <v>40.700000000000003</v>
      </c>
      <c r="I40">
        <v>151.1</v>
      </c>
      <c r="J40">
        <v>169.4</v>
      </c>
      <c r="K40">
        <v>358.1</v>
      </c>
      <c r="L40" s="5">
        <v>522.6</v>
      </c>
      <c r="M40">
        <v>557.1</v>
      </c>
      <c r="N40">
        <v>1011.5</v>
      </c>
      <c r="O40">
        <v>281.7</v>
      </c>
      <c r="P40">
        <v>229.4</v>
      </c>
      <c r="Q40">
        <v>188.3</v>
      </c>
      <c r="R40">
        <v>315.7</v>
      </c>
      <c r="S40">
        <v>722.3</v>
      </c>
      <c r="T40">
        <v>118.5</v>
      </c>
      <c r="U40">
        <v>340.5</v>
      </c>
      <c r="V40">
        <v>285.7</v>
      </c>
      <c r="W40">
        <v>226</v>
      </c>
      <c r="X40">
        <v>331.8</v>
      </c>
      <c r="Y40">
        <v>547.70000000000005</v>
      </c>
      <c r="Z40">
        <v>229</v>
      </c>
      <c r="AA40">
        <v>135.30000000000001</v>
      </c>
      <c r="AB40">
        <v>137.80000000000001</v>
      </c>
      <c r="AC40">
        <v>257.89999999999998</v>
      </c>
      <c r="AD40">
        <v>31.2</v>
      </c>
      <c r="AE40">
        <v>259.60000000000002</v>
      </c>
      <c r="AF40">
        <v>189.1</v>
      </c>
      <c r="AG40">
        <v>407.5</v>
      </c>
      <c r="AI40" s="7">
        <f t="shared" si="2"/>
        <v>282.14193548387095</v>
      </c>
      <c r="AJ40" s="4"/>
      <c r="AK40">
        <v>167.5</v>
      </c>
      <c r="AL40">
        <v>158.6</v>
      </c>
      <c r="AM40">
        <v>75</v>
      </c>
      <c r="AN40">
        <v>214.3</v>
      </c>
      <c r="AO40">
        <v>133.30000000000001</v>
      </c>
      <c r="AP40">
        <v>33.299999999999997</v>
      </c>
      <c r="AQ40">
        <v>154.1</v>
      </c>
      <c r="AR40">
        <v>163.30000000000001</v>
      </c>
      <c r="AS40">
        <v>361.8</v>
      </c>
      <c r="AT40">
        <v>769.9</v>
      </c>
      <c r="AU40">
        <v>579.79999999999995</v>
      </c>
      <c r="AV40">
        <v>1021.4</v>
      </c>
      <c r="AW40">
        <v>275.2</v>
      </c>
      <c r="AX40">
        <v>267.60000000000002</v>
      </c>
      <c r="AY40">
        <v>188.6</v>
      </c>
      <c r="AZ40">
        <v>323.3</v>
      </c>
      <c r="BA40">
        <v>708.9</v>
      </c>
      <c r="BB40">
        <v>119</v>
      </c>
      <c r="BC40">
        <v>350.5</v>
      </c>
      <c r="BD40">
        <v>276.60000000000002</v>
      </c>
      <c r="BE40">
        <v>237.2</v>
      </c>
      <c r="BF40">
        <v>310.2</v>
      </c>
      <c r="BG40">
        <v>522</v>
      </c>
      <c r="BH40">
        <v>258.5</v>
      </c>
      <c r="BI40">
        <v>178.7</v>
      </c>
      <c r="BJ40">
        <v>154.5</v>
      </c>
      <c r="BK40">
        <v>218.7</v>
      </c>
      <c r="BL40">
        <v>331.2</v>
      </c>
      <c r="BM40">
        <v>260.5</v>
      </c>
      <c r="BN40">
        <v>204.9</v>
      </c>
      <c r="BO40">
        <v>308.89999999999998</v>
      </c>
      <c r="BQ40" s="7">
        <f t="shared" si="3"/>
        <v>300.88064516129037</v>
      </c>
      <c r="BR40" s="4"/>
      <c r="BT40" s="11">
        <v>282.14193548387095</v>
      </c>
      <c r="BU40" s="11">
        <v>300.88064516129037</v>
      </c>
      <c r="BX40" s="11">
        <f t="shared" si="8"/>
        <v>105.00205798957283</v>
      </c>
      <c r="BY40" s="11">
        <f t="shared" si="9"/>
        <v>99.775926581111335</v>
      </c>
    </row>
    <row r="41" spans="1:77" x14ac:dyDescent="0.25">
      <c r="A41" t="s">
        <v>160</v>
      </c>
      <c r="B41" s="4"/>
      <c r="C41">
        <v>414.3</v>
      </c>
      <c r="D41">
        <v>77.099999999999994</v>
      </c>
      <c r="E41">
        <v>163.69999999999999</v>
      </c>
      <c r="F41">
        <v>220.9</v>
      </c>
      <c r="G41">
        <v>320.8</v>
      </c>
      <c r="H41">
        <v>89.2</v>
      </c>
      <c r="I41">
        <v>260.89999999999998</v>
      </c>
      <c r="J41">
        <v>134.1</v>
      </c>
      <c r="K41">
        <v>365.1</v>
      </c>
      <c r="L41" s="5">
        <v>620.5</v>
      </c>
      <c r="M41">
        <v>537.79999999999995</v>
      </c>
      <c r="N41">
        <v>976.2</v>
      </c>
      <c r="O41">
        <v>244.3</v>
      </c>
      <c r="P41">
        <v>188.9</v>
      </c>
      <c r="Q41">
        <v>186.9</v>
      </c>
      <c r="R41">
        <v>198.6</v>
      </c>
      <c r="S41">
        <v>466.2</v>
      </c>
      <c r="T41">
        <v>179.6</v>
      </c>
      <c r="U41">
        <v>311.89999999999998</v>
      </c>
      <c r="V41">
        <v>391</v>
      </c>
      <c r="W41">
        <v>410.5</v>
      </c>
      <c r="X41">
        <v>314.39999999999998</v>
      </c>
      <c r="Y41">
        <v>831.7</v>
      </c>
      <c r="Z41">
        <v>204.9</v>
      </c>
      <c r="AA41">
        <v>100</v>
      </c>
      <c r="AB41">
        <v>117.6</v>
      </c>
      <c r="AC41">
        <v>252</v>
      </c>
      <c r="AD41">
        <v>30</v>
      </c>
      <c r="AE41">
        <v>235.9</v>
      </c>
      <c r="AF41">
        <v>162.9</v>
      </c>
      <c r="AG41">
        <v>176</v>
      </c>
      <c r="AI41" s="7">
        <f t="shared" si="2"/>
        <v>296.25483870967736</v>
      </c>
      <c r="AJ41" s="4"/>
      <c r="AK41">
        <v>414.3</v>
      </c>
      <c r="AL41">
        <v>77.099999999999994</v>
      </c>
      <c r="AM41">
        <v>163.69999999999999</v>
      </c>
      <c r="AN41">
        <v>220.9</v>
      </c>
      <c r="AO41">
        <v>320.8</v>
      </c>
      <c r="AP41">
        <v>89.2</v>
      </c>
      <c r="AQ41">
        <v>260.89999999999998</v>
      </c>
      <c r="AR41">
        <v>134.1</v>
      </c>
      <c r="AS41">
        <v>365.1</v>
      </c>
      <c r="AT41">
        <v>620.5</v>
      </c>
      <c r="AU41">
        <v>537.79999999999995</v>
      </c>
      <c r="AV41">
        <v>976.2</v>
      </c>
      <c r="AW41">
        <v>244.3</v>
      </c>
      <c r="AX41">
        <v>188.9</v>
      </c>
      <c r="AY41">
        <v>186.9</v>
      </c>
      <c r="AZ41">
        <v>198.6</v>
      </c>
      <c r="BA41">
        <v>473</v>
      </c>
      <c r="BB41">
        <v>179.6</v>
      </c>
      <c r="BC41">
        <v>311.89999999999998</v>
      </c>
      <c r="BD41">
        <v>391</v>
      </c>
      <c r="BE41">
        <v>410.5</v>
      </c>
      <c r="BF41">
        <v>314.39999999999998</v>
      </c>
      <c r="BG41">
        <v>831.7</v>
      </c>
      <c r="BH41">
        <v>204.9</v>
      </c>
      <c r="BI41">
        <v>100</v>
      </c>
      <c r="BJ41">
        <v>117.6</v>
      </c>
      <c r="BK41">
        <v>252</v>
      </c>
      <c r="BL41">
        <v>145.69999999999999</v>
      </c>
      <c r="BM41">
        <v>235.9</v>
      </c>
      <c r="BN41">
        <v>162.9</v>
      </c>
      <c r="BO41">
        <v>176</v>
      </c>
      <c r="BQ41" s="7">
        <f t="shared" si="3"/>
        <v>300.20645161290321</v>
      </c>
      <c r="BR41" s="4"/>
      <c r="BT41" s="11">
        <v>296.25483870967736</v>
      </c>
      <c r="BU41" s="11">
        <v>300.20645161290321</v>
      </c>
      <c r="BX41" s="11">
        <f t="shared" si="8"/>
        <v>100</v>
      </c>
      <c r="BY41" s="11">
        <f t="shared" si="9"/>
        <v>100</v>
      </c>
    </row>
    <row r="42" spans="1:77" x14ac:dyDescent="0.25">
      <c r="B42" s="4"/>
      <c r="AI42" s="7"/>
      <c r="AJ42" s="4"/>
      <c r="BQ42" s="7"/>
      <c r="BR42" s="4"/>
      <c r="BT42" s="11"/>
      <c r="BU42" s="11"/>
      <c r="BX42" s="11"/>
      <c r="BY42" s="11"/>
    </row>
    <row r="43" spans="1:77" x14ac:dyDescent="0.25">
      <c r="B43" s="4"/>
      <c r="AI43" s="7"/>
      <c r="AJ43" s="4"/>
      <c r="BQ43" s="7"/>
      <c r="BR43" s="4"/>
      <c r="BT43" s="11"/>
      <c r="BU43" s="11"/>
      <c r="BX43" s="11"/>
      <c r="BY43" s="11"/>
    </row>
    <row r="44" spans="1:77" x14ac:dyDescent="0.25">
      <c r="A44" s="3" t="s">
        <v>187</v>
      </c>
      <c r="B44" s="4"/>
      <c r="AI44" s="7"/>
      <c r="AJ44" s="4"/>
      <c r="BQ44" s="7"/>
      <c r="BR44" s="4"/>
      <c r="BT44" s="11"/>
      <c r="BU44" s="11"/>
      <c r="BX44" s="11"/>
      <c r="BY44" s="11"/>
    </row>
    <row r="45" spans="1:77" x14ac:dyDescent="0.25">
      <c r="B45" s="4"/>
      <c r="AI45" s="7"/>
      <c r="AJ45" s="4"/>
      <c r="BQ45" s="7"/>
      <c r="BR45" s="4"/>
      <c r="BT45" s="11"/>
      <c r="BU45" s="11"/>
      <c r="BX45" s="11"/>
      <c r="BY45" s="11"/>
    </row>
    <row r="46" spans="1:77" x14ac:dyDescent="0.25">
      <c r="A46" t="s">
        <v>155</v>
      </c>
      <c r="B46" s="4"/>
      <c r="C46">
        <v>98</v>
      </c>
      <c r="D46">
        <v>81.2</v>
      </c>
      <c r="E46">
        <v>78.900000000000006</v>
      </c>
      <c r="F46">
        <v>96.1</v>
      </c>
      <c r="G46">
        <v>87.4</v>
      </c>
      <c r="H46">
        <v>54.2</v>
      </c>
      <c r="I46">
        <v>74</v>
      </c>
      <c r="J46">
        <v>90.7</v>
      </c>
      <c r="K46">
        <v>93.6</v>
      </c>
      <c r="L46" s="5">
        <v>108.8</v>
      </c>
      <c r="M46">
        <v>148.1</v>
      </c>
      <c r="N46">
        <v>186.1</v>
      </c>
      <c r="O46">
        <v>112</v>
      </c>
      <c r="P46">
        <v>88.9</v>
      </c>
      <c r="Q46">
        <v>74.400000000000006</v>
      </c>
      <c r="R46">
        <v>97.3</v>
      </c>
      <c r="S46">
        <v>136.6</v>
      </c>
      <c r="T46">
        <v>91.3</v>
      </c>
      <c r="U46">
        <v>111.2</v>
      </c>
      <c r="V46">
        <v>133.19999999999999</v>
      </c>
      <c r="W46">
        <v>115.5</v>
      </c>
      <c r="X46">
        <v>108.1</v>
      </c>
      <c r="Y46">
        <v>130.4</v>
      </c>
      <c r="Z46">
        <v>89.1</v>
      </c>
      <c r="AA46">
        <v>90.8</v>
      </c>
      <c r="AB46">
        <v>78.400000000000006</v>
      </c>
      <c r="AC46">
        <v>78.5</v>
      </c>
      <c r="AD46">
        <v>74.099999999999994</v>
      </c>
      <c r="AE46">
        <v>109.8</v>
      </c>
      <c r="AF46">
        <v>92.9</v>
      </c>
      <c r="AG46">
        <v>79.2</v>
      </c>
      <c r="AI46" s="7">
        <f t="shared" si="2"/>
        <v>99.638709677419357</v>
      </c>
      <c r="AJ46" s="4"/>
      <c r="AK46">
        <v>98</v>
      </c>
      <c r="AL46">
        <v>81.2</v>
      </c>
      <c r="AM46">
        <v>78.900000000000006</v>
      </c>
      <c r="AN46">
        <v>96.1</v>
      </c>
      <c r="AO46">
        <v>87.4</v>
      </c>
      <c r="AP46">
        <v>54.2</v>
      </c>
      <c r="AQ46">
        <v>74</v>
      </c>
      <c r="AR46">
        <v>90.7</v>
      </c>
      <c r="AS46">
        <v>93.6</v>
      </c>
      <c r="AT46">
        <v>108.8</v>
      </c>
      <c r="AU46">
        <v>148.1</v>
      </c>
      <c r="AV46">
        <v>186.1</v>
      </c>
      <c r="AW46">
        <v>112</v>
      </c>
      <c r="AX46">
        <v>86.7</v>
      </c>
      <c r="AY46">
        <v>74.400000000000006</v>
      </c>
      <c r="AZ46">
        <v>97.3</v>
      </c>
      <c r="BA46">
        <v>136.6</v>
      </c>
      <c r="BB46">
        <v>91.3</v>
      </c>
      <c r="BC46" s="25">
        <v>111.2</v>
      </c>
      <c r="BD46" s="25">
        <v>133.19999999999999</v>
      </c>
      <c r="BE46" s="25">
        <v>115.5</v>
      </c>
      <c r="BF46" s="25">
        <v>108.1</v>
      </c>
      <c r="BG46" s="25">
        <v>130.4</v>
      </c>
      <c r="BH46" s="25">
        <v>95.1</v>
      </c>
      <c r="BI46" s="25">
        <v>92</v>
      </c>
      <c r="BJ46" s="25">
        <v>79.599999999999994</v>
      </c>
      <c r="BK46" s="25">
        <v>78.5</v>
      </c>
      <c r="BL46" s="25">
        <v>75.3</v>
      </c>
      <c r="BM46" s="25">
        <v>111</v>
      </c>
      <c r="BN46" s="25">
        <v>91.9</v>
      </c>
      <c r="BO46" s="25">
        <v>78</v>
      </c>
      <c r="BQ46" s="7">
        <f t="shared" si="3"/>
        <v>99.845161290322594</v>
      </c>
      <c r="BR46" s="4"/>
      <c r="BT46" s="11">
        <v>99.638709677419357</v>
      </c>
      <c r="BU46" s="11">
        <v>99.845161290322594</v>
      </c>
      <c r="BX46" s="11">
        <f>(BT$51/BT46)*100</f>
        <v>34.168609168609173</v>
      </c>
      <c r="BY46" s="11">
        <f>(BU$51/BU46)*100</f>
        <v>34.097958128715426</v>
      </c>
    </row>
    <row r="47" spans="1:77" x14ac:dyDescent="0.25">
      <c r="A47" t="s">
        <v>156</v>
      </c>
      <c r="B47" s="4"/>
      <c r="C47">
        <v>69.5</v>
      </c>
      <c r="D47">
        <v>59.8</v>
      </c>
      <c r="E47">
        <v>54.5</v>
      </c>
      <c r="F47">
        <v>70.400000000000006</v>
      </c>
      <c r="G47">
        <v>62.7</v>
      </c>
      <c r="H47">
        <v>41.2</v>
      </c>
      <c r="I47">
        <v>64.400000000000006</v>
      </c>
      <c r="J47">
        <v>66.2</v>
      </c>
      <c r="K47">
        <v>67</v>
      </c>
      <c r="L47" s="5">
        <v>78.5</v>
      </c>
      <c r="M47">
        <v>120.6</v>
      </c>
      <c r="N47">
        <v>162.30000000000001</v>
      </c>
      <c r="O47">
        <v>100.9</v>
      </c>
      <c r="P47">
        <v>78.900000000000006</v>
      </c>
      <c r="Q47">
        <v>63.4</v>
      </c>
      <c r="R47">
        <v>70.099999999999994</v>
      </c>
      <c r="S47">
        <v>120.7</v>
      </c>
      <c r="T47">
        <v>66.7</v>
      </c>
      <c r="U47">
        <v>88.6</v>
      </c>
      <c r="V47">
        <v>93.1</v>
      </c>
      <c r="W47">
        <v>95.6</v>
      </c>
      <c r="X47">
        <v>91.7</v>
      </c>
      <c r="Y47">
        <v>109.1</v>
      </c>
      <c r="Z47">
        <v>69.900000000000006</v>
      </c>
      <c r="AA47">
        <v>63.2</v>
      </c>
      <c r="AB47">
        <v>58.8</v>
      </c>
      <c r="AC47">
        <v>65.7</v>
      </c>
      <c r="AD47">
        <v>57.1</v>
      </c>
      <c r="AE47">
        <v>81.400000000000006</v>
      </c>
      <c r="AF47">
        <v>72.900000000000006</v>
      </c>
      <c r="AG47">
        <v>60</v>
      </c>
      <c r="AI47" s="7">
        <f t="shared" si="2"/>
        <v>78.222580645161287</v>
      </c>
      <c r="AJ47" s="4"/>
      <c r="AK47">
        <v>69.900000000000006</v>
      </c>
      <c r="AL47">
        <v>57.9</v>
      </c>
      <c r="AM47">
        <v>59.1</v>
      </c>
      <c r="AN47">
        <v>66.400000000000006</v>
      </c>
      <c r="AO47">
        <v>55.4</v>
      </c>
      <c r="AP47">
        <v>43.2</v>
      </c>
      <c r="AQ47">
        <v>62</v>
      </c>
      <c r="AR47">
        <v>65.7</v>
      </c>
      <c r="AS47">
        <v>51.7</v>
      </c>
      <c r="AT47">
        <v>72.2</v>
      </c>
      <c r="AU47">
        <v>107.2</v>
      </c>
      <c r="AV47">
        <v>159.80000000000001</v>
      </c>
      <c r="AW47">
        <v>98.2</v>
      </c>
      <c r="AX47">
        <v>82.4</v>
      </c>
      <c r="AY47">
        <v>68.400000000000006</v>
      </c>
      <c r="AZ47">
        <v>69.900000000000006</v>
      </c>
      <c r="BA47">
        <v>113.9</v>
      </c>
      <c r="BB47">
        <v>59.6</v>
      </c>
      <c r="BC47">
        <v>87.3</v>
      </c>
      <c r="BD47">
        <v>94.8</v>
      </c>
      <c r="BE47">
        <v>84.8</v>
      </c>
      <c r="BF47">
        <v>91.8</v>
      </c>
      <c r="BG47">
        <v>106.1</v>
      </c>
      <c r="BH47">
        <v>70.400000000000006</v>
      </c>
      <c r="BI47">
        <v>63.7</v>
      </c>
      <c r="BJ47">
        <v>57.2</v>
      </c>
      <c r="BK47">
        <v>65.5</v>
      </c>
      <c r="BL47">
        <v>47.7</v>
      </c>
      <c r="BM47">
        <v>78.400000000000006</v>
      </c>
      <c r="BN47">
        <v>63.9</v>
      </c>
      <c r="BO47">
        <v>59</v>
      </c>
      <c r="BQ47" s="7">
        <f t="shared" si="3"/>
        <v>75.274193548387103</v>
      </c>
      <c r="BR47" s="4"/>
      <c r="BT47" s="11">
        <v>78.222580645161287</v>
      </c>
      <c r="BU47" s="11">
        <v>75.274193548387103</v>
      </c>
      <c r="BX47" s="11">
        <f t="shared" ref="BX47:BX51" si="10">(BT$51/BT47)*100</f>
        <v>43.523444265742924</v>
      </c>
      <c r="BY47" s="11">
        <f t="shared" ref="BY47:BY51" si="11">(BU$51/BU47)*100</f>
        <v>45.228197985858145</v>
      </c>
    </row>
    <row r="48" spans="1:77" x14ac:dyDescent="0.25">
      <c r="A48" t="s">
        <v>157</v>
      </c>
      <c r="B48" s="4"/>
      <c r="C48">
        <v>46</v>
      </c>
      <c r="D48">
        <v>33.4</v>
      </c>
      <c r="E48">
        <v>23.7</v>
      </c>
      <c r="F48">
        <v>48.8</v>
      </c>
      <c r="G48">
        <v>42.8</v>
      </c>
      <c r="H48">
        <v>29.6</v>
      </c>
      <c r="I48">
        <v>45.3</v>
      </c>
      <c r="J48">
        <v>44.9</v>
      </c>
      <c r="K48">
        <v>40.9</v>
      </c>
      <c r="L48" s="5">
        <v>60.5</v>
      </c>
      <c r="M48">
        <v>104.7</v>
      </c>
      <c r="N48">
        <v>144.1</v>
      </c>
      <c r="O48">
        <v>63.5</v>
      </c>
      <c r="P48">
        <v>52.7</v>
      </c>
      <c r="Q48">
        <v>42.4</v>
      </c>
      <c r="R48">
        <v>51.7</v>
      </c>
      <c r="S48">
        <v>92.1</v>
      </c>
      <c r="T48">
        <v>39.5</v>
      </c>
      <c r="U48">
        <v>69</v>
      </c>
      <c r="V48">
        <v>67</v>
      </c>
      <c r="W48">
        <v>62.5</v>
      </c>
      <c r="X48">
        <v>59.3</v>
      </c>
      <c r="Y48">
        <v>81.599999999999994</v>
      </c>
      <c r="Z48">
        <v>51.8</v>
      </c>
      <c r="AA48">
        <v>44</v>
      </c>
      <c r="AB48">
        <v>37.6</v>
      </c>
      <c r="AC48">
        <v>33.4</v>
      </c>
      <c r="AD48">
        <v>45.5</v>
      </c>
      <c r="AE48">
        <v>56.4</v>
      </c>
      <c r="AF48">
        <v>45.7</v>
      </c>
      <c r="AG48">
        <v>41.6</v>
      </c>
      <c r="AI48" s="7">
        <f t="shared" si="2"/>
        <v>54.903225806451609</v>
      </c>
      <c r="AJ48" s="4"/>
      <c r="AK48">
        <v>45</v>
      </c>
      <c r="AL48">
        <v>34.700000000000003</v>
      </c>
      <c r="AM48">
        <v>23.5</v>
      </c>
      <c r="AN48">
        <v>58.2</v>
      </c>
      <c r="AO48">
        <v>43.8</v>
      </c>
      <c r="AP48">
        <v>27.5</v>
      </c>
      <c r="AQ48">
        <v>44.3</v>
      </c>
      <c r="AR48">
        <v>43.7</v>
      </c>
      <c r="AS48">
        <v>38.1</v>
      </c>
      <c r="AT48">
        <v>61.9</v>
      </c>
      <c r="AU48">
        <v>96</v>
      </c>
      <c r="AV48">
        <v>142.19999999999999</v>
      </c>
      <c r="AW48">
        <v>64.400000000000006</v>
      </c>
      <c r="AX48">
        <v>51.2</v>
      </c>
      <c r="AY48">
        <v>42.9</v>
      </c>
      <c r="AZ48">
        <v>51.9</v>
      </c>
      <c r="BA48">
        <v>94.3</v>
      </c>
      <c r="BB48">
        <v>37.799999999999997</v>
      </c>
      <c r="BC48">
        <v>64.8</v>
      </c>
      <c r="BD48">
        <v>78.599999999999994</v>
      </c>
      <c r="BE48">
        <v>66</v>
      </c>
      <c r="BF48">
        <v>65</v>
      </c>
      <c r="BG48">
        <v>82.7</v>
      </c>
      <c r="BH48">
        <v>52.1</v>
      </c>
      <c r="BI48">
        <v>43.9</v>
      </c>
      <c r="BJ48">
        <v>38.4</v>
      </c>
      <c r="BK48">
        <v>47.6</v>
      </c>
      <c r="BL48">
        <v>27.9</v>
      </c>
      <c r="BM48">
        <v>60.3</v>
      </c>
      <c r="BN48">
        <v>48.8</v>
      </c>
      <c r="BO48">
        <v>34.700000000000003</v>
      </c>
      <c r="BQ48" s="7">
        <f t="shared" si="3"/>
        <v>55.232258064516131</v>
      </c>
      <c r="BR48" s="4"/>
      <c r="BT48" s="11">
        <v>54.903225806451609</v>
      </c>
      <c r="BU48" s="11">
        <v>55.232258064516131</v>
      </c>
      <c r="BX48" s="11">
        <f t="shared" si="10"/>
        <v>62.009400705052883</v>
      </c>
      <c r="BY48" s="11">
        <f t="shared" si="11"/>
        <v>61.639995327648641</v>
      </c>
    </row>
    <row r="49" spans="1:79" x14ac:dyDescent="0.25">
      <c r="A49" t="s">
        <v>158</v>
      </c>
      <c r="B49" s="4"/>
      <c r="C49">
        <v>36.299999999999997</v>
      </c>
      <c r="D49">
        <v>23.2</v>
      </c>
      <c r="E49">
        <v>18.7</v>
      </c>
      <c r="F49">
        <v>46</v>
      </c>
      <c r="G49">
        <v>25.7</v>
      </c>
      <c r="H49">
        <v>25.6</v>
      </c>
      <c r="I49">
        <v>44.8</v>
      </c>
      <c r="J49">
        <v>40.799999999999997</v>
      </c>
      <c r="K49">
        <v>33.1</v>
      </c>
      <c r="L49" s="5">
        <v>51.8</v>
      </c>
      <c r="M49">
        <v>92.7</v>
      </c>
      <c r="N49">
        <v>135.80000000000001</v>
      </c>
      <c r="O49">
        <v>51.1</v>
      </c>
      <c r="P49">
        <v>42.3</v>
      </c>
      <c r="Q49">
        <v>40.5</v>
      </c>
      <c r="R49">
        <v>47</v>
      </c>
      <c r="S49">
        <v>92.2</v>
      </c>
      <c r="T49">
        <v>37.799999999999997</v>
      </c>
      <c r="U49">
        <v>63.4</v>
      </c>
      <c r="V49">
        <v>59.2</v>
      </c>
      <c r="W49">
        <v>54.2</v>
      </c>
      <c r="X49">
        <v>50</v>
      </c>
      <c r="Y49">
        <v>71.900000000000006</v>
      </c>
      <c r="Z49">
        <v>42.6</v>
      </c>
      <c r="AA49">
        <v>36.799999999999997</v>
      </c>
      <c r="AB49">
        <v>28.1</v>
      </c>
      <c r="AC49">
        <v>28.9</v>
      </c>
      <c r="AD49">
        <v>33.200000000000003</v>
      </c>
      <c r="AE49">
        <v>50.9</v>
      </c>
      <c r="AF49">
        <v>38.200000000000003</v>
      </c>
      <c r="AG49">
        <v>31.2</v>
      </c>
      <c r="AI49" s="7">
        <f t="shared" si="2"/>
        <v>47.548387096774199</v>
      </c>
      <c r="AJ49" s="4"/>
      <c r="AK49">
        <v>37.299999999999997</v>
      </c>
      <c r="AL49">
        <v>22.1</v>
      </c>
      <c r="AM49">
        <v>17</v>
      </c>
      <c r="AN49">
        <v>48</v>
      </c>
      <c r="AO49">
        <v>26.2</v>
      </c>
      <c r="AP49">
        <v>26</v>
      </c>
      <c r="AQ49">
        <v>46.2</v>
      </c>
      <c r="AR49">
        <v>43</v>
      </c>
      <c r="AS49">
        <v>32.6</v>
      </c>
      <c r="AT49">
        <v>54.8</v>
      </c>
      <c r="AU49">
        <v>92.6</v>
      </c>
      <c r="AV49">
        <v>135.69999999999999</v>
      </c>
      <c r="AW49">
        <v>53.5</v>
      </c>
      <c r="AX49">
        <v>42.9</v>
      </c>
      <c r="AY49">
        <v>40.5</v>
      </c>
      <c r="AZ49">
        <v>45.5</v>
      </c>
      <c r="BA49">
        <v>90.2</v>
      </c>
      <c r="BB49">
        <v>36.700000000000003</v>
      </c>
      <c r="BC49">
        <v>60.6</v>
      </c>
      <c r="BD49">
        <v>60.1</v>
      </c>
      <c r="BE49">
        <v>56.3</v>
      </c>
      <c r="BF49">
        <v>52.5</v>
      </c>
      <c r="BG49">
        <v>73.7</v>
      </c>
      <c r="BH49">
        <v>44</v>
      </c>
      <c r="BI49">
        <v>39</v>
      </c>
      <c r="BJ49">
        <v>26.6</v>
      </c>
      <c r="BK49">
        <v>35.299999999999997</v>
      </c>
      <c r="BL49">
        <v>28</v>
      </c>
      <c r="BM49">
        <v>52</v>
      </c>
      <c r="BN49">
        <v>39.700000000000003</v>
      </c>
      <c r="BO49">
        <v>34.4</v>
      </c>
      <c r="BQ49" s="7">
        <f t="shared" si="3"/>
        <v>48.161290322580655</v>
      </c>
      <c r="BR49" s="4"/>
      <c r="BT49" s="11">
        <v>47.548387096774199</v>
      </c>
      <c r="BU49" s="11">
        <v>48.161290322580655</v>
      </c>
      <c r="BX49" s="11">
        <f t="shared" si="10"/>
        <v>71.601085481682489</v>
      </c>
      <c r="BY49" s="11">
        <f t="shared" si="11"/>
        <v>70.689886135298039</v>
      </c>
    </row>
    <row r="50" spans="1:79" x14ac:dyDescent="0.25">
      <c r="A50" t="s">
        <v>159</v>
      </c>
      <c r="B50" s="4"/>
      <c r="C50">
        <v>32.1</v>
      </c>
      <c r="D50">
        <v>26</v>
      </c>
      <c r="E50">
        <v>19.5</v>
      </c>
      <c r="F50">
        <v>46.3</v>
      </c>
      <c r="G50">
        <v>22.8</v>
      </c>
      <c r="H50">
        <v>25.1</v>
      </c>
      <c r="I50">
        <v>45.5</v>
      </c>
      <c r="J50">
        <v>40.5</v>
      </c>
      <c r="K50">
        <v>26.7</v>
      </c>
      <c r="L50" s="5">
        <v>46.3</v>
      </c>
      <c r="M50">
        <v>88.4</v>
      </c>
      <c r="N50">
        <v>136.5</v>
      </c>
      <c r="O50">
        <v>50.6</v>
      </c>
      <c r="P50">
        <v>43.7</v>
      </c>
      <c r="Q50">
        <v>40.4</v>
      </c>
      <c r="R50">
        <v>49.4</v>
      </c>
      <c r="S50">
        <v>86.8</v>
      </c>
      <c r="T50">
        <v>35</v>
      </c>
      <c r="U50">
        <v>61.1</v>
      </c>
      <c r="V50">
        <v>63.9</v>
      </c>
      <c r="W50">
        <v>57.5</v>
      </c>
      <c r="X50">
        <v>51.9</v>
      </c>
      <c r="Y50">
        <v>70</v>
      </c>
      <c r="Z50">
        <v>43.5</v>
      </c>
      <c r="AA50">
        <v>38.9</v>
      </c>
      <c r="AB50">
        <v>28.6</v>
      </c>
      <c r="AC50">
        <v>29.9</v>
      </c>
      <c r="AD50">
        <v>33.1</v>
      </c>
      <c r="AE50">
        <v>48</v>
      </c>
      <c r="AF50">
        <v>40.9</v>
      </c>
      <c r="AG50">
        <v>31.7</v>
      </c>
      <c r="AI50" s="7">
        <f t="shared" si="2"/>
        <v>47.116129032258065</v>
      </c>
      <c r="AJ50" s="4"/>
      <c r="AK50">
        <v>37.4</v>
      </c>
      <c r="AL50">
        <v>31.8</v>
      </c>
      <c r="AM50">
        <v>22.9</v>
      </c>
      <c r="AN50">
        <v>47</v>
      </c>
      <c r="AO50">
        <v>32.6</v>
      </c>
      <c r="AP50">
        <v>26.4</v>
      </c>
      <c r="AQ50">
        <v>45.1</v>
      </c>
      <c r="AR50">
        <v>46.8</v>
      </c>
      <c r="AS50">
        <v>33.9</v>
      </c>
      <c r="AT50">
        <v>58.4</v>
      </c>
      <c r="AU50">
        <v>91.4</v>
      </c>
      <c r="AV50">
        <v>136.30000000000001</v>
      </c>
      <c r="AW50">
        <v>55.3</v>
      </c>
      <c r="AX50">
        <v>47.5</v>
      </c>
      <c r="AY50">
        <v>43.3</v>
      </c>
      <c r="AZ50">
        <v>52.8</v>
      </c>
      <c r="BA50">
        <v>86.9</v>
      </c>
      <c r="BB50">
        <v>36.200000000000003</v>
      </c>
      <c r="BC50">
        <v>61.5</v>
      </c>
      <c r="BD50">
        <v>59.6</v>
      </c>
      <c r="BE50">
        <v>59.7</v>
      </c>
      <c r="BF50">
        <v>53</v>
      </c>
      <c r="BG50">
        <v>76</v>
      </c>
      <c r="BH50">
        <v>48.5</v>
      </c>
      <c r="BI50">
        <v>44.7</v>
      </c>
      <c r="BJ50">
        <v>33</v>
      </c>
      <c r="BK50">
        <v>44.6</v>
      </c>
      <c r="BL50">
        <v>30.9</v>
      </c>
      <c r="BM50">
        <v>51.8</v>
      </c>
      <c r="BN50">
        <v>42.2</v>
      </c>
      <c r="BO50">
        <v>32</v>
      </c>
      <c r="BQ50" s="7">
        <f t="shared" si="3"/>
        <v>50.62903225806452</v>
      </c>
      <c r="BR50" s="4"/>
      <c r="BT50" s="11">
        <v>47.116129032258065</v>
      </c>
      <c r="BU50" s="11">
        <v>50.62903225806452</v>
      </c>
      <c r="BX50" s="11">
        <f t="shared" si="10"/>
        <v>72.257976174174999</v>
      </c>
      <c r="BY50" s="11">
        <f t="shared" si="11"/>
        <v>67.24434533290858</v>
      </c>
    </row>
    <row r="51" spans="1:79" x14ac:dyDescent="0.25">
      <c r="A51" t="s">
        <v>160</v>
      </c>
      <c r="B51" s="4"/>
      <c r="C51">
        <v>22.4</v>
      </c>
      <c r="D51">
        <v>14</v>
      </c>
      <c r="E51">
        <v>8.5</v>
      </c>
      <c r="F51">
        <v>34.200000000000003</v>
      </c>
      <c r="G51">
        <v>15.1</v>
      </c>
      <c r="H51">
        <v>15.8</v>
      </c>
      <c r="I51">
        <v>38.200000000000003</v>
      </c>
      <c r="J51">
        <v>36.6</v>
      </c>
      <c r="K51">
        <v>18</v>
      </c>
      <c r="L51" s="5">
        <v>37</v>
      </c>
      <c r="M51">
        <v>78.400000000000006</v>
      </c>
      <c r="N51">
        <v>124.1</v>
      </c>
      <c r="O51">
        <v>38.799999999999997</v>
      </c>
      <c r="P51">
        <v>27.3</v>
      </c>
      <c r="Q51">
        <v>40.4</v>
      </c>
      <c r="R51">
        <v>23.8</v>
      </c>
      <c r="S51">
        <v>65.099999999999994</v>
      </c>
      <c r="T51">
        <v>22.9</v>
      </c>
      <c r="U51">
        <v>48.6</v>
      </c>
      <c r="V51">
        <v>43</v>
      </c>
      <c r="W51">
        <v>34.9</v>
      </c>
      <c r="X51">
        <v>29.5</v>
      </c>
      <c r="Y51">
        <v>58.7</v>
      </c>
      <c r="Z51">
        <v>34.6</v>
      </c>
      <c r="AA51">
        <v>24.5</v>
      </c>
      <c r="AB51">
        <v>17.7</v>
      </c>
      <c r="AC51">
        <v>20.100000000000001</v>
      </c>
      <c r="AD51">
        <v>7.7</v>
      </c>
      <c r="AE51">
        <v>40.9</v>
      </c>
      <c r="AF51">
        <v>26.2</v>
      </c>
      <c r="AG51">
        <v>8.4</v>
      </c>
      <c r="AI51" s="7">
        <f t="shared" si="2"/>
        <v>34.045161290322582</v>
      </c>
      <c r="AJ51" s="4"/>
      <c r="AK51">
        <v>22.4</v>
      </c>
      <c r="AL51">
        <v>14</v>
      </c>
      <c r="AM51">
        <v>8.5</v>
      </c>
      <c r="AN51">
        <v>34.200000000000003</v>
      </c>
      <c r="AO51">
        <v>15.1</v>
      </c>
      <c r="AP51">
        <v>15.8</v>
      </c>
      <c r="AQ51">
        <v>38.200000000000003</v>
      </c>
      <c r="AR51">
        <v>36.6</v>
      </c>
      <c r="AS51">
        <v>18</v>
      </c>
      <c r="AT51">
        <v>37</v>
      </c>
      <c r="AU51">
        <v>78.400000000000006</v>
      </c>
      <c r="AV51">
        <v>124.1</v>
      </c>
      <c r="AW51">
        <v>38.799999999999997</v>
      </c>
      <c r="AX51">
        <v>27.3</v>
      </c>
      <c r="AY51">
        <v>40.4</v>
      </c>
      <c r="AZ51">
        <v>23.8</v>
      </c>
      <c r="BA51">
        <v>65.099999999999994</v>
      </c>
      <c r="BB51">
        <v>22.9</v>
      </c>
      <c r="BC51">
        <v>48.6</v>
      </c>
      <c r="BD51">
        <v>43</v>
      </c>
      <c r="BE51">
        <v>34.9</v>
      </c>
      <c r="BF51">
        <v>29.5</v>
      </c>
      <c r="BG51">
        <v>58.7</v>
      </c>
      <c r="BH51">
        <v>34.6</v>
      </c>
      <c r="BI51">
        <v>24.5</v>
      </c>
      <c r="BJ51">
        <v>17.7</v>
      </c>
      <c r="BK51">
        <v>20.100000000000001</v>
      </c>
      <c r="BL51">
        <v>7.7</v>
      </c>
      <c r="BM51">
        <v>40.9</v>
      </c>
      <c r="BN51">
        <v>26.2</v>
      </c>
      <c r="BO51">
        <v>8.4</v>
      </c>
      <c r="BQ51" s="7">
        <f t="shared" si="3"/>
        <v>34.045161290322582</v>
      </c>
      <c r="BR51" s="4"/>
      <c r="BT51" s="11">
        <v>34.045161290322582</v>
      </c>
      <c r="BU51" s="11">
        <v>34.045161290322582</v>
      </c>
      <c r="BX51" s="11">
        <f t="shared" si="10"/>
        <v>100</v>
      </c>
      <c r="BY51" s="11">
        <f t="shared" si="11"/>
        <v>100</v>
      </c>
    </row>
    <row r="52" spans="1:79" s="4" customFormat="1" x14ac:dyDescent="0.25">
      <c r="AI52" s="9"/>
      <c r="BQ52" s="9"/>
      <c r="BT52" s="12"/>
      <c r="BU52" s="12"/>
      <c r="BX52" s="12"/>
      <c r="BY52" s="12"/>
      <c r="CA52" s="29"/>
    </row>
    <row r="53" spans="1:79" x14ac:dyDescent="0.25">
      <c r="B53" s="4"/>
      <c r="AI53" s="7"/>
      <c r="AJ53" s="4"/>
      <c r="BQ53" s="7"/>
      <c r="BR53" s="4"/>
      <c r="BT53" s="11"/>
      <c r="BU53" s="11"/>
      <c r="BX53" s="11"/>
      <c r="BY53" s="11"/>
    </row>
    <row r="54" spans="1:79" x14ac:dyDescent="0.25">
      <c r="A54" s="1" t="s">
        <v>181</v>
      </c>
      <c r="B54" s="4"/>
      <c r="AI54" s="7"/>
      <c r="AJ54" s="4"/>
      <c r="BQ54" s="7"/>
      <c r="BR54" s="4"/>
      <c r="BT54" s="11"/>
      <c r="BU54" s="11"/>
      <c r="BX54" s="11"/>
      <c r="BY54" s="11"/>
    </row>
    <row r="55" spans="1:79" x14ac:dyDescent="0.25">
      <c r="B55" s="4"/>
      <c r="AI55" s="7"/>
      <c r="AJ55" s="4"/>
      <c r="BQ55" s="7"/>
      <c r="BR55" s="4"/>
      <c r="BT55" s="11"/>
      <c r="BU55" s="11"/>
      <c r="BX55" s="11"/>
      <c r="BY55" s="11"/>
    </row>
    <row r="56" spans="1:79" x14ac:dyDescent="0.25">
      <c r="A56" t="s">
        <v>155</v>
      </c>
      <c r="B56" s="4"/>
      <c r="C56">
        <v>608.20000000000005</v>
      </c>
      <c r="D56">
        <v>329.3</v>
      </c>
      <c r="E56">
        <v>379.6</v>
      </c>
      <c r="F56">
        <v>432.8</v>
      </c>
      <c r="G56">
        <v>478.3</v>
      </c>
      <c r="H56">
        <v>85</v>
      </c>
      <c r="I56">
        <v>197.5</v>
      </c>
      <c r="J56">
        <v>301</v>
      </c>
      <c r="K56">
        <v>886.1</v>
      </c>
      <c r="L56" s="5">
        <v>1132.0999999999999</v>
      </c>
      <c r="M56">
        <v>934.2</v>
      </c>
      <c r="N56">
        <v>1323.1</v>
      </c>
      <c r="O56">
        <v>395.3</v>
      </c>
      <c r="P56">
        <v>451.6</v>
      </c>
      <c r="Q56">
        <v>275.10000000000002</v>
      </c>
      <c r="R56">
        <v>448.1</v>
      </c>
      <c r="S56">
        <v>793.5</v>
      </c>
      <c r="T56">
        <v>284</v>
      </c>
      <c r="U56">
        <v>557.9</v>
      </c>
      <c r="V56">
        <v>638.5</v>
      </c>
      <c r="W56">
        <v>516.29999999999995</v>
      </c>
      <c r="X56">
        <v>704.8</v>
      </c>
      <c r="Y56">
        <v>1008.2</v>
      </c>
      <c r="Z56">
        <v>406</v>
      </c>
      <c r="AA56">
        <v>261.3</v>
      </c>
      <c r="AB56">
        <v>381.6</v>
      </c>
      <c r="AC56">
        <v>597.20000000000005</v>
      </c>
      <c r="AD56">
        <v>941.8</v>
      </c>
      <c r="AE56">
        <v>548.20000000000005</v>
      </c>
      <c r="AF56">
        <v>453.7</v>
      </c>
      <c r="AG56">
        <v>1003.5</v>
      </c>
      <c r="AI56" s="7">
        <f t="shared" si="2"/>
        <v>572.70322580645154</v>
      </c>
      <c r="AJ56" s="4"/>
      <c r="AK56">
        <v>608.20000000000005</v>
      </c>
      <c r="AL56">
        <v>329.3</v>
      </c>
      <c r="AM56">
        <v>379.6</v>
      </c>
      <c r="AN56">
        <v>432.8</v>
      </c>
      <c r="AO56">
        <v>478.3</v>
      </c>
      <c r="AP56">
        <v>85</v>
      </c>
      <c r="AQ56">
        <v>197.5</v>
      </c>
      <c r="AR56">
        <v>301</v>
      </c>
      <c r="AS56">
        <v>886.1</v>
      </c>
      <c r="AT56">
        <v>1132.0999999999999</v>
      </c>
      <c r="AU56">
        <v>935.6</v>
      </c>
      <c r="AV56">
        <v>1321.4</v>
      </c>
      <c r="AW56">
        <v>394.5</v>
      </c>
      <c r="AX56">
        <v>450.8</v>
      </c>
      <c r="AY56">
        <v>275.10000000000002</v>
      </c>
      <c r="AZ56">
        <v>447.2</v>
      </c>
      <c r="BA56">
        <v>795</v>
      </c>
      <c r="BB56">
        <v>285.2</v>
      </c>
      <c r="BC56" s="25">
        <v>557.9</v>
      </c>
      <c r="BD56" s="25">
        <v>644.29999999999995</v>
      </c>
      <c r="BE56" s="25">
        <v>516.20000000000005</v>
      </c>
      <c r="BF56" s="25">
        <v>705.5</v>
      </c>
      <c r="BG56" s="25">
        <v>1009.3</v>
      </c>
      <c r="BH56" s="25">
        <v>406</v>
      </c>
      <c r="BI56" s="25">
        <v>263.3</v>
      </c>
      <c r="BJ56" s="25">
        <v>378.5</v>
      </c>
      <c r="BK56" s="25">
        <v>598.20000000000005</v>
      </c>
      <c r="BL56" s="25">
        <v>943.6</v>
      </c>
      <c r="BM56" s="25">
        <v>550</v>
      </c>
      <c r="BN56" s="25">
        <v>456.3</v>
      </c>
      <c r="BO56" s="25">
        <v>1005.8</v>
      </c>
      <c r="BQ56" s="7">
        <f t="shared" si="3"/>
        <v>573.21290322580637</v>
      </c>
      <c r="BR56" s="4"/>
      <c r="BT56" s="11">
        <v>572.70322580645154</v>
      </c>
      <c r="BU56" s="11">
        <v>573.21290322580637</v>
      </c>
      <c r="BX56" s="11">
        <f>(BT$61/BT56)*100</f>
        <v>28.441798375559042</v>
      </c>
      <c r="BY56" s="11">
        <f>(BU$61/BU56)*100</f>
        <v>28.417071853052413</v>
      </c>
    </row>
    <row r="57" spans="1:79" x14ac:dyDescent="0.25">
      <c r="A57" t="s">
        <v>156</v>
      </c>
      <c r="B57" s="4"/>
      <c r="C57">
        <v>378</v>
      </c>
      <c r="D57">
        <v>243.5</v>
      </c>
      <c r="E57">
        <v>211</v>
      </c>
      <c r="F57">
        <v>267.39999999999998</v>
      </c>
      <c r="G57">
        <v>306.8</v>
      </c>
      <c r="H57">
        <v>36.299999999999997</v>
      </c>
      <c r="I57">
        <v>167.7</v>
      </c>
      <c r="J57">
        <v>206.5</v>
      </c>
      <c r="K57">
        <v>664.4</v>
      </c>
      <c r="L57" s="5">
        <v>859.2</v>
      </c>
      <c r="M57">
        <v>732.3</v>
      </c>
      <c r="N57">
        <v>1121.8</v>
      </c>
      <c r="O57">
        <v>346.3</v>
      </c>
      <c r="P57">
        <v>384.9</v>
      </c>
      <c r="Q57">
        <v>260.3</v>
      </c>
      <c r="R57">
        <v>372</v>
      </c>
      <c r="S57">
        <v>631.1</v>
      </c>
      <c r="T57">
        <v>204.8</v>
      </c>
      <c r="U57">
        <v>456</v>
      </c>
      <c r="V57">
        <v>446.8</v>
      </c>
      <c r="W57">
        <v>397</v>
      </c>
      <c r="X57">
        <v>527.4</v>
      </c>
      <c r="Y57">
        <v>790.9</v>
      </c>
      <c r="Z57">
        <v>354.1</v>
      </c>
      <c r="AA57">
        <v>215.2</v>
      </c>
      <c r="AB57">
        <v>272.39999999999998</v>
      </c>
      <c r="AC57">
        <v>370.9</v>
      </c>
      <c r="AD57">
        <v>525.9</v>
      </c>
      <c r="AE57">
        <v>390.5</v>
      </c>
      <c r="AF57">
        <v>304.39999999999998</v>
      </c>
      <c r="AG57">
        <v>651.6</v>
      </c>
      <c r="AI57" s="7">
        <f t="shared" si="2"/>
        <v>422.49677419354839</v>
      </c>
      <c r="AJ57" s="4"/>
      <c r="AK57">
        <v>268.8</v>
      </c>
      <c r="AL57">
        <v>212.7</v>
      </c>
      <c r="AM57">
        <v>124</v>
      </c>
      <c r="AN57">
        <v>224.7</v>
      </c>
      <c r="AO57">
        <v>219.8</v>
      </c>
      <c r="AP57">
        <v>22.2</v>
      </c>
      <c r="AQ57">
        <v>132</v>
      </c>
      <c r="AR57">
        <v>195.8</v>
      </c>
      <c r="AS57">
        <v>502.8</v>
      </c>
      <c r="AT57">
        <v>696</v>
      </c>
      <c r="AU57">
        <v>619.4</v>
      </c>
      <c r="AV57">
        <v>1001.7</v>
      </c>
      <c r="AW57">
        <v>304.10000000000002</v>
      </c>
      <c r="AX57">
        <v>377.5</v>
      </c>
      <c r="AY57">
        <v>257</v>
      </c>
      <c r="AZ57">
        <v>364.3</v>
      </c>
      <c r="BA57">
        <v>534.20000000000005</v>
      </c>
      <c r="BB57">
        <v>201.1</v>
      </c>
      <c r="BC57">
        <v>442.6</v>
      </c>
      <c r="BD57">
        <v>370.7</v>
      </c>
      <c r="BE57">
        <v>280.7</v>
      </c>
      <c r="BF57">
        <v>423.5</v>
      </c>
      <c r="BG57">
        <v>647.29999999999995</v>
      </c>
      <c r="BH57">
        <v>354.3</v>
      </c>
      <c r="BI57">
        <v>208.7</v>
      </c>
      <c r="BJ57">
        <v>257.39999999999998</v>
      </c>
      <c r="BK57">
        <v>292.2</v>
      </c>
      <c r="BL57">
        <v>411.3</v>
      </c>
      <c r="BM57">
        <v>321.2</v>
      </c>
      <c r="BN57">
        <v>260.2</v>
      </c>
      <c r="BO57">
        <v>472.5</v>
      </c>
      <c r="BQ57" s="7">
        <f t="shared" si="3"/>
        <v>354.86129032258071</v>
      </c>
      <c r="BR57" s="4"/>
      <c r="BT57" s="11">
        <v>422.49677419354839</v>
      </c>
      <c r="BU57" s="11">
        <v>354.86129032258071</v>
      </c>
      <c r="BX57" s="11">
        <f t="shared" ref="BX57:BX61" si="12">(BT$61/BT57)*100</f>
        <v>38.553453357154858</v>
      </c>
      <c r="BY57" s="11">
        <f t="shared" ref="BY57:BY61" si="13">(BU$61/BU57)*100</f>
        <v>45.902533475142491</v>
      </c>
    </row>
    <row r="58" spans="1:79" x14ac:dyDescent="0.25">
      <c r="A58" t="s">
        <v>157</v>
      </c>
      <c r="B58" s="4"/>
      <c r="C58">
        <v>142.69999999999999</v>
      </c>
      <c r="D58">
        <v>110.7</v>
      </c>
      <c r="E58">
        <v>58.1</v>
      </c>
      <c r="F58">
        <v>124.6</v>
      </c>
      <c r="G58">
        <v>149.6</v>
      </c>
      <c r="H58">
        <v>1.5</v>
      </c>
      <c r="I58">
        <v>19.5</v>
      </c>
      <c r="J58">
        <v>109</v>
      </c>
      <c r="K58">
        <v>326.10000000000002</v>
      </c>
      <c r="L58" s="5">
        <v>635.79999999999995</v>
      </c>
      <c r="M58">
        <v>555.6</v>
      </c>
      <c r="N58">
        <v>907.4</v>
      </c>
      <c r="O58">
        <v>193</v>
      </c>
      <c r="P58">
        <v>216.5</v>
      </c>
      <c r="Q58">
        <v>110.6</v>
      </c>
      <c r="R58">
        <v>228.2</v>
      </c>
      <c r="S58">
        <v>456.1</v>
      </c>
      <c r="T58">
        <v>82</v>
      </c>
      <c r="U58">
        <v>321.8</v>
      </c>
      <c r="V58">
        <v>231.4</v>
      </c>
      <c r="W58">
        <v>188.6</v>
      </c>
      <c r="X58">
        <v>249.3</v>
      </c>
      <c r="Y58">
        <v>387.8</v>
      </c>
      <c r="Z58">
        <v>245.2</v>
      </c>
      <c r="AA58">
        <v>120.8</v>
      </c>
      <c r="AB58">
        <v>174.4</v>
      </c>
      <c r="AC58">
        <v>136.69999999999999</v>
      </c>
      <c r="AD58">
        <v>219.6</v>
      </c>
      <c r="AE58">
        <v>252.9</v>
      </c>
      <c r="AF58">
        <v>178.7</v>
      </c>
      <c r="AG58">
        <v>202.4</v>
      </c>
      <c r="AI58" s="7">
        <f t="shared" si="2"/>
        <v>236.66451612903225</v>
      </c>
      <c r="AJ58" s="4"/>
      <c r="AK58">
        <v>142.9</v>
      </c>
      <c r="AL58">
        <v>97.7</v>
      </c>
      <c r="AM58">
        <v>45.1</v>
      </c>
      <c r="AN58">
        <v>133.69999999999999</v>
      </c>
      <c r="AO58">
        <v>149.6</v>
      </c>
      <c r="AP58">
        <v>0.8</v>
      </c>
      <c r="AQ58">
        <v>18.899999999999999</v>
      </c>
      <c r="AR58">
        <v>93.3</v>
      </c>
      <c r="AS58">
        <v>297.7</v>
      </c>
      <c r="AT58">
        <v>509</v>
      </c>
      <c r="AU58">
        <v>479.9</v>
      </c>
      <c r="AV58">
        <v>898.2</v>
      </c>
      <c r="AW58">
        <v>193</v>
      </c>
      <c r="AX58">
        <v>216.5</v>
      </c>
      <c r="AY58">
        <v>117.6</v>
      </c>
      <c r="AZ58">
        <v>233.7</v>
      </c>
      <c r="BA58">
        <v>462.2</v>
      </c>
      <c r="BB58">
        <v>82.5</v>
      </c>
      <c r="BC58">
        <v>323.60000000000002</v>
      </c>
      <c r="BD58">
        <v>239.9</v>
      </c>
      <c r="BE58">
        <v>175.2</v>
      </c>
      <c r="BF58">
        <v>240.9</v>
      </c>
      <c r="BG58">
        <v>388</v>
      </c>
      <c r="BH58">
        <v>248.7</v>
      </c>
      <c r="BI58">
        <v>105.6</v>
      </c>
      <c r="BJ58">
        <v>175.9</v>
      </c>
      <c r="BK58">
        <v>117.9</v>
      </c>
      <c r="BL58">
        <v>209.4</v>
      </c>
      <c r="BM58">
        <v>245.4</v>
      </c>
      <c r="BN58">
        <v>172.6</v>
      </c>
      <c r="BO58">
        <v>240.7</v>
      </c>
      <c r="BQ58" s="7">
        <f t="shared" si="3"/>
        <v>227.61612903225799</v>
      </c>
      <c r="BR58" s="4"/>
      <c r="BT58" s="11">
        <v>236.66451612903225</v>
      </c>
      <c r="BU58" s="11">
        <v>227.61612903225799</v>
      </c>
      <c r="BX58" s="11">
        <f t="shared" si="12"/>
        <v>68.82615925633128</v>
      </c>
      <c r="BY58" s="11">
        <f t="shared" si="13"/>
        <v>71.56361162681938</v>
      </c>
    </row>
    <row r="59" spans="1:79" x14ac:dyDescent="0.25">
      <c r="A59" t="s">
        <v>158</v>
      </c>
      <c r="B59" s="4"/>
      <c r="C59">
        <v>107.7</v>
      </c>
      <c r="D59">
        <v>61.4</v>
      </c>
      <c r="E59">
        <v>32.700000000000003</v>
      </c>
      <c r="F59">
        <v>109.1</v>
      </c>
      <c r="G59">
        <v>81.599999999999994</v>
      </c>
      <c r="H59">
        <v>0</v>
      </c>
      <c r="I59">
        <v>9.8000000000000007</v>
      </c>
      <c r="J59">
        <v>48.2</v>
      </c>
      <c r="K59">
        <v>213.2</v>
      </c>
      <c r="L59" s="5">
        <v>477.4</v>
      </c>
      <c r="M59">
        <v>468.6</v>
      </c>
      <c r="N59">
        <v>886.5</v>
      </c>
      <c r="O59">
        <v>129.30000000000001</v>
      </c>
      <c r="P59">
        <v>181.6</v>
      </c>
      <c r="Q59">
        <v>83.5</v>
      </c>
      <c r="R59">
        <v>169.2</v>
      </c>
      <c r="S59">
        <v>441</v>
      </c>
      <c r="T59">
        <v>62.6</v>
      </c>
      <c r="U59">
        <v>284.3</v>
      </c>
      <c r="V59">
        <v>209.8</v>
      </c>
      <c r="W59">
        <v>145.1</v>
      </c>
      <c r="X59">
        <v>230.2</v>
      </c>
      <c r="Y59">
        <v>367.7</v>
      </c>
      <c r="Z59">
        <v>182.4</v>
      </c>
      <c r="AA59">
        <v>50.8</v>
      </c>
      <c r="AB59">
        <v>110.8</v>
      </c>
      <c r="AC59">
        <v>81.2</v>
      </c>
      <c r="AD59">
        <v>187.4</v>
      </c>
      <c r="AE59">
        <v>225.8</v>
      </c>
      <c r="AF59">
        <v>142.6</v>
      </c>
      <c r="AG59">
        <v>203.9</v>
      </c>
      <c r="AI59" s="7">
        <f t="shared" si="2"/>
        <v>193.0774193548387</v>
      </c>
      <c r="AJ59" s="4"/>
      <c r="AK59">
        <v>111.3</v>
      </c>
      <c r="AL59">
        <v>61.6</v>
      </c>
      <c r="AM59">
        <v>29.3</v>
      </c>
      <c r="AN59">
        <v>105.3</v>
      </c>
      <c r="AO59">
        <v>81</v>
      </c>
      <c r="AP59">
        <v>0</v>
      </c>
      <c r="AQ59">
        <v>11.3</v>
      </c>
      <c r="AR59">
        <v>50</v>
      </c>
      <c r="AS59">
        <v>283.39999999999998</v>
      </c>
      <c r="AT59">
        <v>509.5</v>
      </c>
      <c r="AU59">
        <v>468.6</v>
      </c>
      <c r="AV59">
        <v>884.2</v>
      </c>
      <c r="AW59">
        <v>130.4</v>
      </c>
      <c r="AX59">
        <v>183.3</v>
      </c>
      <c r="AY59">
        <v>83.4</v>
      </c>
      <c r="AZ59">
        <v>173</v>
      </c>
      <c r="BA59">
        <v>446.9</v>
      </c>
      <c r="BB59">
        <v>66.2</v>
      </c>
      <c r="BC59">
        <v>282.2</v>
      </c>
      <c r="BD59">
        <v>215.2</v>
      </c>
      <c r="BE59">
        <v>146.5</v>
      </c>
      <c r="BF59">
        <v>228.3</v>
      </c>
      <c r="BG59">
        <v>382.8</v>
      </c>
      <c r="BH59">
        <v>184.6</v>
      </c>
      <c r="BI59">
        <v>50.4</v>
      </c>
      <c r="BJ59">
        <v>111.6</v>
      </c>
      <c r="BK59">
        <v>107.7</v>
      </c>
      <c r="BL59">
        <v>185.8</v>
      </c>
      <c r="BM59">
        <v>224</v>
      </c>
      <c r="BN59">
        <v>144.9</v>
      </c>
      <c r="BO59">
        <v>241.3</v>
      </c>
      <c r="BQ59" s="7">
        <f t="shared" si="3"/>
        <v>199.48387096774198</v>
      </c>
      <c r="BR59" s="4"/>
      <c r="BT59" s="11">
        <v>193.0774193548387</v>
      </c>
      <c r="BU59" s="11">
        <v>199.48387096774198</v>
      </c>
      <c r="BX59" s="11">
        <f t="shared" si="12"/>
        <v>84.363618137467853</v>
      </c>
      <c r="BY59" s="11">
        <f t="shared" si="13"/>
        <v>81.655886157826643</v>
      </c>
    </row>
    <row r="60" spans="1:79" x14ac:dyDescent="0.25">
      <c r="A60" t="s">
        <v>159</v>
      </c>
      <c r="B60" s="4"/>
      <c r="C60">
        <v>103.3</v>
      </c>
      <c r="D60">
        <v>59.9</v>
      </c>
      <c r="E60">
        <v>23.8</v>
      </c>
      <c r="F60">
        <v>100.7</v>
      </c>
      <c r="G60">
        <v>72.400000000000006</v>
      </c>
      <c r="H60">
        <v>0</v>
      </c>
      <c r="I60">
        <v>8.6</v>
      </c>
      <c r="J60">
        <v>53.1</v>
      </c>
      <c r="K60">
        <v>283.89999999999998</v>
      </c>
      <c r="L60" s="5">
        <v>476</v>
      </c>
      <c r="M60">
        <v>467.2</v>
      </c>
      <c r="N60">
        <v>879.7</v>
      </c>
      <c r="O60">
        <v>127.1</v>
      </c>
      <c r="P60">
        <v>180.1</v>
      </c>
      <c r="Q60">
        <v>79.3</v>
      </c>
      <c r="R60">
        <v>173.4</v>
      </c>
      <c r="S60">
        <v>442</v>
      </c>
      <c r="T60">
        <v>57.8</v>
      </c>
      <c r="U60">
        <v>276.7</v>
      </c>
      <c r="V60">
        <v>209.5</v>
      </c>
      <c r="W60">
        <v>147.19999999999999</v>
      </c>
      <c r="X60">
        <v>228.8</v>
      </c>
      <c r="Y60">
        <v>374</v>
      </c>
      <c r="Z60">
        <v>177</v>
      </c>
      <c r="AA60">
        <v>51.3</v>
      </c>
      <c r="AB60">
        <v>115.5</v>
      </c>
      <c r="AC60">
        <v>104.4</v>
      </c>
      <c r="AD60">
        <v>206.3</v>
      </c>
      <c r="AE60">
        <v>221.1</v>
      </c>
      <c r="AF60">
        <v>147</v>
      </c>
      <c r="AG60">
        <v>200.8</v>
      </c>
      <c r="AI60" s="7">
        <f t="shared" si="2"/>
        <v>195.09354838709683</v>
      </c>
      <c r="AJ60" s="4"/>
      <c r="AK60">
        <v>117</v>
      </c>
      <c r="AL60">
        <v>85.7</v>
      </c>
      <c r="AM60">
        <v>29.4</v>
      </c>
      <c r="AN60">
        <v>122.9</v>
      </c>
      <c r="AO60">
        <v>100.4</v>
      </c>
      <c r="AP60">
        <v>0</v>
      </c>
      <c r="AQ60">
        <v>21.6</v>
      </c>
      <c r="AR60">
        <v>70.8</v>
      </c>
      <c r="AS60">
        <v>196.2</v>
      </c>
      <c r="AT60">
        <v>468.3</v>
      </c>
      <c r="AU60">
        <v>471.8</v>
      </c>
      <c r="AV60">
        <v>899.1</v>
      </c>
      <c r="AW60">
        <v>163.69999999999999</v>
      </c>
      <c r="AX60">
        <v>203.4</v>
      </c>
      <c r="AY60">
        <v>97.7</v>
      </c>
      <c r="AZ60">
        <v>180.3</v>
      </c>
      <c r="BA60">
        <v>450.8</v>
      </c>
      <c r="BB60">
        <v>64.3</v>
      </c>
      <c r="BC60">
        <v>299.7</v>
      </c>
      <c r="BD60">
        <v>232.6</v>
      </c>
      <c r="BE60">
        <v>152.80000000000001</v>
      </c>
      <c r="BF60">
        <v>228.7</v>
      </c>
      <c r="BG60">
        <v>379</v>
      </c>
      <c r="BH60">
        <v>190.4</v>
      </c>
      <c r="BI60">
        <v>71.2</v>
      </c>
      <c r="BJ60">
        <v>123.7</v>
      </c>
      <c r="BK60">
        <v>71.099999999999994</v>
      </c>
      <c r="BL60">
        <v>179.1</v>
      </c>
      <c r="BM60">
        <v>232.5</v>
      </c>
      <c r="BN60">
        <v>153.9</v>
      </c>
      <c r="BO60">
        <v>174.9</v>
      </c>
      <c r="BQ60" s="7">
        <f t="shared" si="3"/>
        <v>201.06451612903223</v>
      </c>
      <c r="BR60" s="4"/>
      <c r="BT60" s="11">
        <v>195.09354838709683</v>
      </c>
      <c r="BU60" s="11">
        <v>201.06451612903223</v>
      </c>
      <c r="BX60" s="11">
        <f t="shared" si="12"/>
        <v>83.49179053886472</v>
      </c>
      <c r="BY60" s="11">
        <f t="shared" si="13"/>
        <v>81.013957965666634</v>
      </c>
    </row>
    <row r="61" spans="1:79" x14ac:dyDescent="0.25">
      <c r="A61" t="s">
        <v>160</v>
      </c>
      <c r="B61" s="4"/>
      <c r="C61">
        <v>79.2</v>
      </c>
      <c r="D61">
        <v>31.7</v>
      </c>
      <c r="E61">
        <v>2.2000000000000002</v>
      </c>
      <c r="F61">
        <v>90.5</v>
      </c>
      <c r="G61">
        <v>46.7</v>
      </c>
      <c r="H61">
        <v>0</v>
      </c>
      <c r="I61">
        <v>0.2</v>
      </c>
      <c r="J61">
        <v>32</v>
      </c>
      <c r="K61">
        <v>167</v>
      </c>
      <c r="L61" s="5">
        <v>455</v>
      </c>
      <c r="M61">
        <v>437.9</v>
      </c>
      <c r="N61">
        <v>838.8</v>
      </c>
      <c r="O61">
        <v>99.8</v>
      </c>
      <c r="P61">
        <v>161.9</v>
      </c>
      <c r="Q61">
        <v>66.8</v>
      </c>
      <c r="R61">
        <v>143.1</v>
      </c>
      <c r="S61">
        <v>410.5</v>
      </c>
      <c r="T61">
        <v>22.7</v>
      </c>
      <c r="U61">
        <v>261.39999999999998</v>
      </c>
      <c r="V61">
        <v>181.6</v>
      </c>
      <c r="W61">
        <v>112.4</v>
      </c>
      <c r="X61">
        <v>194.7</v>
      </c>
      <c r="Y61">
        <v>349.2</v>
      </c>
      <c r="Z61">
        <v>165.7</v>
      </c>
      <c r="AA61">
        <v>20.3</v>
      </c>
      <c r="AB61">
        <v>88</v>
      </c>
      <c r="AC61">
        <v>4.8</v>
      </c>
      <c r="AD61">
        <v>111.4</v>
      </c>
      <c r="AE61">
        <v>209.6</v>
      </c>
      <c r="AF61">
        <v>122.8</v>
      </c>
      <c r="AG61">
        <v>141.6</v>
      </c>
      <c r="AI61" s="7">
        <f t="shared" si="2"/>
        <v>162.88709677419357</v>
      </c>
      <c r="AJ61" s="4"/>
      <c r="AK61">
        <v>79.2</v>
      </c>
      <c r="AL61">
        <v>31.7</v>
      </c>
      <c r="AM61">
        <v>2.2000000000000002</v>
      </c>
      <c r="AN61">
        <v>90.5</v>
      </c>
      <c r="AO61">
        <v>46.7</v>
      </c>
      <c r="AP61">
        <v>0</v>
      </c>
      <c r="AQ61">
        <v>0.2</v>
      </c>
      <c r="AR61">
        <v>32</v>
      </c>
      <c r="AS61">
        <v>167</v>
      </c>
      <c r="AT61">
        <v>455</v>
      </c>
      <c r="AU61">
        <v>437.9</v>
      </c>
      <c r="AV61">
        <v>838.8</v>
      </c>
      <c r="AW61">
        <v>99.8</v>
      </c>
      <c r="AX61">
        <v>161.9</v>
      </c>
      <c r="AY61">
        <v>66.8</v>
      </c>
      <c r="AZ61">
        <v>143.1</v>
      </c>
      <c r="BA61">
        <v>410.5</v>
      </c>
      <c r="BB61">
        <v>22.7</v>
      </c>
      <c r="BC61">
        <v>261.39999999999998</v>
      </c>
      <c r="BD61">
        <v>181.6</v>
      </c>
      <c r="BE61">
        <v>112.4</v>
      </c>
      <c r="BF61">
        <v>194.7</v>
      </c>
      <c r="BG61">
        <v>349.2</v>
      </c>
      <c r="BH61">
        <v>165.7</v>
      </c>
      <c r="BI61">
        <v>20.3</v>
      </c>
      <c r="BJ61">
        <v>88</v>
      </c>
      <c r="BK61">
        <v>4.9000000000000004</v>
      </c>
      <c r="BL61">
        <v>111.4</v>
      </c>
      <c r="BM61">
        <v>209.6</v>
      </c>
      <c r="BN61">
        <v>122.8</v>
      </c>
      <c r="BO61">
        <v>141.6</v>
      </c>
      <c r="BQ61" s="7">
        <f t="shared" si="3"/>
        <v>162.89032258064518</v>
      </c>
      <c r="BR61" s="4"/>
      <c r="BT61" s="11">
        <v>162.88709677419357</v>
      </c>
      <c r="BU61" s="11">
        <v>162.89032258064518</v>
      </c>
      <c r="BX61" s="11">
        <f t="shared" si="12"/>
        <v>100</v>
      </c>
      <c r="BY61" s="11">
        <f t="shared" si="13"/>
        <v>100</v>
      </c>
    </row>
    <row r="62" spans="1:79" x14ac:dyDescent="0.25">
      <c r="B62" s="4"/>
      <c r="AI62" s="7"/>
      <c r="AJ62" s="4"/>
      <c r="BQ62" s="7"/>
      <c r="BR62" s="4"/>
      <c r="BT62" s="11"/>
      <c r="BU62" s="11"/>
      <c r="BX62" s="11"/>
      <c r="BY62" s="11"/>
    </row>
    <row r="63" spans="1:79" x14ac:dyDescent="0.25">
      <c r="B63" s="4"/>
      <c r="AI63" s="7"/>
      <c r="AJ63" s="4"/>
      <c r="BQ63" s="7"/>
      <c r="BR63" s="4"/>
      <c r="BT63" s="11"/>
      <c r="BU63" s="11"/>
      <c r="BX63" s="11"/>
      <c r="BY63" s="11"/>
    </row>
    <row r="64" spans="1:79" x14ac:dyDescent="0.25">
      <c r="A64" s="3" t="s">
        <v>186</v>
      </c>
      <c r="B64" s="4"/>
      <c r="AI64" s="7"/>
      <c r="AJ64" s="4"/>
      <c r="BQ64" s="7"/>
      <c r="BR64" s="4"/>
      <c r="BT64" s="11"/>
      <c r="BU64" s="11"/>
      <c r="BX64" s="11"/>
      <c r="BY64" s="11"/>
    </row>
    <row r="65" spans="1:79" x14ac:dyDescent="0.25">
      <c r="B65" s="4"/>
      <c r="AI65" s="7"/>
      <c r="AJ65" s="4"/>
      <c r="BQ65" s="7"/>
      <c r="BR65" s="4"/>
      <c r="BT65" s="11"/>
      <c r="BU65" s="11"/>
      <c r="BX65" s="11"/>
      <c r="BY65" s="11"/>
    </row>
    <row r="66" spans="1:79" x14ac:dyDescent="0.25">
      <c r="A66" t="s">
        <v>155</v>
      </c>
      <c r="B66" s="4"/>
      <c r="C66">
        <v>98</v>
      </c>
      <c r="D66">
        <v>81.2</v>
      </c>
      <c r="E66">
        <v>78.900000000000006</v>
      </c>
      <c r="F66">
        <v>96.1</v>
      </c>
      <c r="G66">
        <v>87.4</v>
      </c>
      <c r="H66">
        <v>54.2</v>
      </c>
      <c r="I66">
        <v>74</v>
      </c>
      <c r="J66">
        <v>90.7</v>
      </c>
      <c r="K66">
        <v>93.6</v>
      </c>
      <c r="L66" s="5">
        <v>108.8</v>
      </c>
      <c r="M66">
        <v>148.1</v>
      </c>
      <c r="N66">
        <v>186.1</v>
      </c>
      <c r="O66">
        <v>112</v>
      </c>
      <c r="P66">
        <v>88.9</v>
      </c>
      <c r="Q66">
        <v>74.400000000000006</v>
      </c>
      <c r="R66">
        <v>97.3</v>
      </c>
      <c r="S66">
        <v>136.6</v>
      </c>
      <c r="T66">
        <v>91.3</v>
      </c>
      <c r="U66">
        <v>111.2</v>
      </c>
      <c r="V66">
        <v>133.19999999999999</v>
      </c>
      <c r="W66">
        <v>115.5</v>
      </c>
      <c r="X66">
        <v>108.1</v>
      </c>
      <c r="Y66">
        <v>130.4</v>
      </c>
      <c r="Z66">
        <v>89.1</v>
      </c>
      <c r="AA66">
        <v>90.8</v>
      </c>
      <c r="AB66">
        <v>78.400000000000006</v>
      </c>
      <c r="AC66">
        <v>78.5</v>
      </c>
      <c r="AD66">
        <v>74.099999999999994</v>
      </c>
      <c r="AE66">
        <v>109.8</v>
      </c>
      <c r="AF66">
        <v>92.9</v>
      </c>
      <c r="AG66">
        <v>79.2</v>
      </c>
      <c r="AI66" s="7">
        <f t="shared" si="2"/>
        <v>99.638709677419357</v>
      </c>
      <c r="AJ66" s="4"/>
      <c r="AK66">
        <v>98</v>
      </c>
      <c r="AL66">
        <v>81.2</v>
      </c>
      <c r="AM66">
        <v>78.900000000000006</v>
      </c>
      <c r="AN66">
        <v>96.1</v>
      </c>
      <c r="AO66">
        <v>87.4</v>
      </c>
      <c r="AP66">
        <v>54.2</v>
      </c>
      <c r="AQ66">
        <v>74</v>
      </c>
      <c r="AR66">
        <v>90.7</v>
      </c>
      <c r="AS66">
        <v>93.6</v>
      </c>
      <c r="AT66">
        <v>108.8</v>
      </c>
      <c r="AU66">
        <v>148.1</v>
      </c>
      <c r="AV66">
        <v>186.1</v>
      </c>
      <c r="AW66">
        <v>112</v>
      </c>
      <c r="AX66">
        <v>86.7</v>
      </c>
      <c r="AY66">
        <v>74.400000000000006</v>
      </c>
      <c r="AZ66">
        <v>97.3</v>
      </c>
      <c r="BA66">
        <v>136.6</v>
      </c>
      <c r="BB66">
        <v>91.3</v>
      </c>
      <c r="BC66" s="25">
        <v>111.2</v>
      </c>
      <c r="BD66" s="25">
        <v>133.19999999999999</v>
      </c>
      <c r="BE66" s="25">
        <v>115.5</v>
      </c>
      <c r="BF66" s="25">
        <v>108.1</v>
      </c>
      <c r="BG66" s="25">
        <v>130.4</v>
      </c>
      <c r="BH66" s="25">
        <v>95.1</v>
      </c>
      <c r="BI66" s="25">
        <v>92</v>
      </c>
      <c r="BJ66" s="25">
        <v>79.599999999999994</v>
      </c>
      <c r="BK66" s="25">
        <v>78.5</v>
      </c>
      <c r="BL66" s="25">
        <v>75.3</v>
      </c>
      <c r="BM66" s="25">
        <v>111</v>
      </c>
      <c r="BN66" s="25">
        <v>91.9</v>
      </c>
      <c r="BO66" s="25">
        <v>78</v>
      </c>
      <c r="BQ66" s="7">
        <f t="shared" si="3"/>
        <v>99.845161290322594</v>
      </c>
      <c r="BR66" s="4"/>
      <c r="BT66" s="11">
        <v>99.638709677419357</v>
      </c>
      <c r="BU66" s="11">
        <v>99.845161290322594</v>
      </c>
      <c r="BX66" s="11">
        <f>(BT$71/BT66)*100</f>
        <v>34.175084175084173</v>
      </c>
      <c r="BY66" s="11">
        <f>(BU$71/BU66)*100</f>
        <v>34.104419746704572</v>
      </c>
    </row>
    <row r="67" spans="1:79" x14ac:dyDescent="0.25">
      <c r="A67" t="s">
        <v>156</v>
      </c>
      <c r="B67" s="4"/>
      <c r="C67">
        <v>62.5</v>
      </c>
      <c r="D67">
        <v>58.1</v>
      </c>
      <c r="E67">
        <v>45.5</v>
      </c>
      <c r="F67">
        <v>67.099999999999994</v>
      </c>
      <c r="G67">
        <v>60.7</v>
      </c>
      <c r="H67">
        <v>39.5</v>
      </c>
      <c r="I67">
        <v>58.1</v>
      </c>
      <c r="J67">
        <v>56.2</v>
      </c>
      <c r="K67">
        <v>54.7</v>
      </c>
      <c r="L67" s="5">
        <v>78</v>
      </c>
      <c r="M67">
        <v>114.4</v>
      </c>
      <c r="N67">
        <v>157.80000000000001</v>
      </c>
      <c r="O67">
        <v>85.4</v>
      </c>
      <c r="P67">
        <v>74.2</v>
      </c>
      <c r="Q67">
        <v>59.3</v>
      </c>
      <c r="R67">
        <v>70.400000000000006</v>
      </c>
      <c r="S67">
        <v>104.2</v>
      </c>
      <c r="T67">
        <v>63.7</v>
      </c>
      <c r="U67">
        <v>85.7</v>
      </c>
      <c r="V67">
        <v>90.7</v>
      </c>
      <c r="W67">
        <v>83.8</v>
      </c>
      <c r="X67">
        <v>81.2</v>
      </c>
      <c r="Y67">
        <v>101.4</v>
      </c>
      <c r="Z67">
        <v>65.900000000000006</v>
      </c>
      <c r="AA67">
        <v>55.8</v>
      </c>
      <c r="AB67">
        <v>59.7</v>
      </c>
      <c r="AC67">
        <v>52.9</v>
      </c>
      <c r="AD67">
        <v>41.3</v>
      </c>
      <c r="AE67">
        <v>73.099999999999994</v>
      </c>
      <c r="AF67">
        <v>70.5</v>
      </c>
      <c r="AG67">
        <v>53</v>
      </c>
      <c r="AI67" s="7">
        <f t="shared" si="2"/>
        <v>71.767741935483897</v>
      </c>
      <c r="AJ67" s="4"/>
      <c r="AK67">
        <v>56.3</v>
      </c>
      <c r="AL67">
        <v>50.5</v>
      </c>
      <c r="AM67">
        <v>36.700000000000003</v>
      </c>
      <c r="AN67">
        <v>62.7</v>
      </c>
      <c r="AO67">
        <v>51</v>
      </c>
      <c r="AP67">
        <v>38.1</v>
      </c>
      <c r="AQ67">
        <v>56.5</v>
      </c>
      <c r="AR67">
        <v>58</v>
      </c>
      <c r="AS67">
        <v>44.3</v>
      </c>
      <c r="AT67">
        <v>67.400000000000006</v>
      </c>
      <c r="AU67">
        <v>106.9</v>
      </c>
      <c r="AV67">
        <v>145.6</v>
      </c>
      <c r="AW67">
        <v>78.099999999999994</v>
      </c>
      <c r="AX67">
        <v>75.8</v>
      </c>
      <c r="AY67">
        <v>60.9</v>
      </c>
      <c r="AZ67">
        <v>69.900000000000006</v>
      </c>
      <c r="BA67">
        <v>95.5</v>
      </c>
      <c r="BB67">
        <v>61.8</v>
      </c>
      <c r="BC67">
        <v>83.1</v>
      </c>
      <c r="BD67">
        <v>83.4</v>
      </c>
      <c r="BE67">
        <v>71.599999999999994</v>
      </c>
      <c r="BF67">
        <v>78.099999999999994</v>
      </c>
      <c r="BG67">
        <v>97.2</v>
      </c>
      <c r="BH67">
        <v>66.099999999999994</v>
      </c>
      <c r="BI67">
        <v>57.2</v>
      </c>
      <c r="BJ67">
        <v>56.7</v>
      </c>
      <c r="BK67">
        <v>44.7</v>
      </c>
      <c r="BL67">
        <v>37.700000000000003</v>
      </c>
      <c r="BM67">
        <v>63.5</v>
      </c>
      <c r="BN67">
        <v>61.5</v>
      </c>
      <c r="BO67">
        <v>42</v>
      </c>
      <c r="BQ67" s="7">
        <f t="shared" si="3"/>
        <v>66.41290322580646</v>
      </c>
      <c r="BR67" s="4"/>
      <c r="BT67" s="11">
        <v>71.767741935483897</v>
      </c>
      <c r="BU67" s="11">
        <v>66.41290322580646</v>
      </c>
      <c r="BX67" s="11">
        <f t="shared" ref="BX67:BX71" si="14">(BT$71/BT67)*100</f>
        <v>47.446961524631412</v>
      </c>
      <c r="BY67" s="11">
        <f t="shared" ref="BY67:BY71" si="15">(BU$71/BU67)*100</f>
        <v>51.272585972411107</v>
      </c>
    </row>
    <row r="68" spans="1:79" x14ac:dyDescent="0.25">
      <c r="A68" t="s">
        <v>157</v>
      </c>
      <c r="B68" s="4"/>
      <c r="C68">
        <v>46.5</v>
      </c>
      <c r="D68">
        <v>32.4</v>
      </c>
      <c r="E68">
        <v>27.8</v>
      </c>
      <c r="F68">
        <v>41.7</v>
      </c>
      <c r="G68">
        <v>46.7</v>
      </c>
      <c r="H68">
        <v>29.5</v>
      </c>
      <c r="I68">
        <v>43.5</v>
      </c>
      <c r="J68">
        <v>44.6</v>
      </c>
      <c r="K68">
        <v>42.3</v>
      </c>
      <c r="L68" s="5">
        <v>69.099999999999994</v>
      </c>
      <c r="M68">
        <v>104.1</v>
      </c>
      <c r="N68">
        <v>142.1</v>
      </c>
      <c r="O68">
        <v>64.099999999999994</v>
      </c>
      <c r="P68">
        <v>43</v>
      </c>
      <c r="Q68">
        <v>40.4</v>
      </c>
      <c r="R68">
        <v>55.2</v>
      </c>
      <c r="S68">
        <v>89.4</v>
      </c>
      <c r="T68">
        <v>44.1</v>
      </c>
      <c r="U68">
        <v>65</v>
      </c>
      <c r="V68">
        <v>71.099999999999994</v>
      </c>
      <c r="W68">
        <v>66.099999999999994</v>
      </c>
      <c r="X68">
        <v>62.1</v>
      </c>
      <c r="Y68">
        <v>85.4</v>
      </c>
      <c r="Z68">
        <v>50.9</v>
      </c>
      <c r="AA68">
        <v>39.5</v>
      </c>
      <c r="AB68">
        <v>42.8</v>
      </c>
      <c r="AC68">
        <v>37.4</v>
      </c>
      <c r="AD68">
        <v>21.6</v>
      </c>
      <c r="AE68">
        <v>56.8</v>
      </c>
      <c r="AF68">
        <v>47.1</v>
      </c>
      <c r="AG68">
        <v>34</v>
      </c>
      <c r="AI68" s="7">
        <f t="shared" si="2"/>
        <v>54.396774193548382</v>
      </c>
      <c r="AJ68" s="4"/>
      <c r="AK68">
        <v>41.5</v>
      </c>
      <c r="AL68">
        <v>30.2</v>
      </c>
      <c r="AM68">
        <v>27</v>
      </c>
      <c r="AN68">
        <v>46.8</v>
      </c>
      <c r="AO68">
        <v>44.9</v>
      </c>
      <c r="AP68">
        <v>29.5</v>
      </c>
      <c r="AQ68">
        <v>43.4</v>
      </c>
      <c r="AR68">
        <v>38.799999999999997</v>
      </c>
      <c r="AS68">
        <v>38.1</v>
      </c>
      <c r="AT68">
        <v>63.1</v>
      </c>
      <c r="AU68">
        <v>96.5</v>
      </c>
      <c r="AV68">
        <v>139.80000000000001</v>
      </c>
      <c r="AW68">
        <v>61.8</v>
      </c>
      <c r="AX68">
        <v>45.2</v>
      </c>
      <c r="AY68">
        <v>40.4</v>
      </c>
      <c r="AZ68">
        <v>55.7</v>
      </c>
      <c r="BA68">
        <v>85.5</v>
      </c>
      <c r="BB68">
        <v>43.6</v>
      </c>
      <c r="BC68">
        <v>63.6</v>
      </c>
      <c r="BD68">
        <v>70.7</v>
      </c>
      <c r="BE68">
        <v>59.2</v>
      </c>
      <c r="BF68">
        <v>59.9</v>
      </c>
      <c r="BG68">
        <v>81.599999999999994</v>
      </c>
      <c r="BH68">
        <v>51.5</v>
      </c>
      <c r="BI68">
        <v>40</v>
      </c>
      <c r="BJ68">
        <v>43.2</v>
      </c>
      <c r="BK68">
        <v>33.799999999999997</v>
      </c>
      <c r="BL68">
        <v>22.6</v>
      </c>
      <c r="BM68">
        <v>55.2</v>
      </c>
      <c r="BN68">
        <v>49.5</v>
      </c>
      <c r="BO68">
        <v>28.6</v>
      </c>
      <c r="BQ68" s="7">
        <f t="shared" si="3"/>
        <v>52.619354838709675</v>
      </c>
      <c r="BR68" s="4"/>
      <c r="BT68" s="11">
        <v>54.396774193548382</v>
      </c>
      <c r="BU68" s="11">
        <v>52.619354838709675</v>
      </c>
      <c r="BX68" s="11">
        <f t="shared" si="14"/>
        <v>62.598588625985897</v>
      </c>
      <c r="BY68" s="11">
        <f t="shared" si="15"/>
        <v>64.713094654242283</v>
      </c>
    </row>
    <row r="69" spans="1:79" x14ac:dyDescent="0.25">
      <c r="A69" t="s">
        <v>158</v>
      </c>
      <c r="B69" s="4"/>
      <c r="C69">
        <v>35.799999999999997</v>
      </c>
      <c r="D69">
        <v>20.9</v>
      </c>
      <c r="E69">
        <v>19.3</v>
      </c>
      <c r="F69">
        <v>42.9</v>
      </c>
      <c r="G69">
        <v>26.9</v>
      </c>
      <c r="H69">
        <v>26</v>
      </c>
      <c r="I69">
        <v>39.700000000000003</v>
      </c>
      <c r="J69">
        <v>37.6</v>
      </c>
      <c r="K69">
        <v>31.1</v>
      </c>
      <c r="L69" s="5">
        <v>54.7</v>
      </c>
      <c r="M69">
        <v>90.1</v>
      </c>
      <c r="N69">
        <v>138.69999999999999</v>
      </c>
      <c r="O69">
        <v>49.9</v>
      </c>
      <c r="P69">
        <v>37</v>
      </c>
      <c r="Q69">
        <v>40.4</v>
      </c>
      <c r="R69">
        <v>44.2</v>
      </c>
      <c r="S69">
        <v>83.4</v>
      </c>
      <c r="T69">
        <v>30.3</v>
      </c>
      <c r="U69">
        <v>60.5</v>
      </c>
      <c r="V69">
        <v>61.8</v>
      </c>
      <c r="W69">
        <v>53.8</v>
      </c>
      <c r="X69">
        <v>52.5</v>
      </c>
      <c r="Y69">
        <v>74</v>
      </c>
      <c r="Z69">
        <v>40.200000000000003</v>
      </c>
      <c r="AA69">
        <v>35.299999999999997</v>
      </c>
      <c r="AB69">
        <v>29.1</v>
      </c>
      <c r="AC69">
        <v>27.2</v>
      </c>
      <c r="AD69">
        <v>19.5</v>
      </c>
      <c r="AE69">
        <v>48.4</v>
      </c>
      <c r="AF69">
        <v>38.9</v>
      </c>
      <c r="AG69">
        <v>26.3</v>
      </c>
      <c r="AI69" s="7">
        <f t="shared" si="2"/>
        <v>45.690322580645166</v>
      </c>
      <c r="AJ69" s="4"/>
      <c r="AK69">
        <v>36</v>
      </c>
      <c r="AL69">
        <v>23.3</v>
      </c>
      <c r="AM69">
        <v>16.600000000000001</v>
      </c>
      <c r="AN69">
        <v>43</v>
      </c>
      <c r="AO69">
        <v>26.3</v>
      </c>
      <c r="AP69">
        <v>26.6</v>
      </c>
      <c r="AQ69">
        <v>43.2</v>
      </c>
      <c r="AR69">
        <v>36.6</v>
      </c>
      <c r="AS69">
        <v>28.6</v>
      </c>
      <c r="AT69">
        <v>54.5</v>
      </c>
      <c r="AU69">
        <v>91.9</v>
      </c>
      <c r="AV69">
        <v>138.19999999999999</v>
      </c>
      <c r="AW69">
        <v>48.6</v>
      </c>
      <c r="AX69">
        <v>36</v>
      </c>
      <c r="AY69">
        <v>40.4</v>
      </c>
      <c r="AZ69">
        <v>43.6</v>
      </c>
      <c r="BA69">
        <v>80.2</v>
      </c>
      <c r="BB69">
        <v>29.7</v>
      </c>
      <c r="BC69">
        <v>59.3</v>
      </c>
      <c r="BD69">
        <v>62.5</v>
      </c>
      <c r="BE69">
        <v>54.6</v>
      </c>
      <c r="BF69">
        <v>52.3</v>
      </c>
      <c r="BG69">
        <v>75.3</v>
      </c>
      <c r="BH69">
        <v>41</v>
      </c>
      <c r="BI69">
        <v>34.5</v>
      </c>
      <c r="BJ69">
        <v>29</v>
      </c>
      <c r="BK69">
        <v>28.8</v>
      </c>
      <c r="BL69">
        <v>22</v>
      </c>
      <c r="BM69">
        <v>48.9</v>
      </c>
      <c r="BN69">
        <v>39</v>
      </c>
      <c r="BO69">
        <v>29.9</v>
      </c>
      <c r="BQ69" s="7">
        <f t="shared" si="3"/>
        <v>45.819354838709678</v>
      </c>
      <c r="BR69" s="4"/>
      <c r="BT69" s="11">
        <v>45.690322580645166</v>
      </c>
      <c r="BU69" s="11">
        <v>45.819354838709678</v>
      </c>
      <c r="BX69" s="11">
        <f t="shared" si="14"/>
        <v>74.526969782547297</v>
      </c>
      <c r="BY69" s="11">
        <f t="shared" si="15"/>
        <v>74.317093776401023</v>
      </c>
    </row>
    <row r="70" spans="1:79" x14ac:dyDescent="0.25">
      <c r="A70" t="s">
        <v>159</v>
      </c>
      <c r="B70" s="4"/>
      <c r="C70">
        <v>33.200000000000003</v>
      </c>
      <c r="D70">
        <v>20.3</v>
      </c>
      <c r="E70">
        <v>17.7</v>
      </c>
      <c r="F70">
        <v>43</v>
      </c>
      <c r="G70">
        <v>24.9</v>
      </c>
      <c r="H70">
        <v>25.9</v>
      </c>
      <c r="I70">
        <v>41.5</v>
      </c>
      <c r="J70">
        <v>36.9</v>
      </c>
      <c r="K70">
        <v>27.7</v>
      </c>
      <c r="L70" s="5">
        <v>50.6</v>
      </c>
      <c r="M70">
        <v>91.3</v>
      </c>
      <c r="N70">
        <v>139.80000000000001</v>
      </c>
      <c r="O70">
        <v>47.7</v>
      </c>
      <c r="P70">
        <v>37.9</v>
      </c>
      <c r="Q70">
        <v>40.4</v>
      </c>
      <c r="R70">
        <v>47.8</v>
      </c>
      <c r="S70">
        <v>78.5</v>
      </c>
      <c r="T70">
        <v>33</v>
      </c>
      <c r="U70">
        <v>59.5</v>
      </c>
      <c r="V70">
        <v>63.6</v>
      </c>
      <c r="W70">
        <v>56.5</v>
      </c>
      <c r="X70">
        <v>51.5</v>
      </c>
      <c r="Y70">
        <v>77</v>
      </c>
      <c r="Z70">
        <v>40.1</v>
      </c>
      <c r="AA70">
        <v>35.299999999999997</v>
      </c>
      <c r="AB70">
        <v>30.7</v>
      </c>
      <c r="AC70">
        <v>23.6</v>
      </c>
      <c r="AD70">
        <v>21.3</v>
      </c>
      <c r="AE70">
        <v>49</v>
      </c>
      <c r="AF70">
        <v>39.700000000000003</v>
      </c>
      <c r="AG70">
        <v>25.5</v>
      </c>
      <c r="AI70" s="7">
        <f t="shared" si="2"/>
        <v>45.529032258064511</v>
      </c>
      <c r="AJ70" s="4"/>
      <c r="AK70">
        <v>39.5</v>
      </c>
      <c r="AL70">
        <v>24.3</v>
      </c>
      <c r="AM70">
        <v>21.2</v>
      </c>
      <c r="AN70">
        <v>43.4</v>
      </c>
      <c r="AO70">
        <v>33.299999999999997</v>
      </c>
      <c r="AP70">
        <v>25.9</v>
      </c>
      <c r="AQ70">
        <v>42.8</v>
      </c>
      <c r="AR70">
        <v>39</v>
      </c>
      <c r="AS70">
        <v>34.6</v>
      </c>
      <c r="AT70">
        <v>56.8</v>
      </c>
      <c r="AU70">
        <v>93.2</v>
      </c>
      <c r="AV70">
        <v>138.69999999999999</v>
      </c>
      <c r="AW70">
        <v>55.5</v>
      </c>
      <c r="AX70">
        <v>41.3</v>
      </c>
      <c r="AY70">
        <v>40.4</v>
      </c>
      <c r="AZ70">
        <v>41.6</v>
      </c>
      <c r="BA70">
        <v>81.900000000000006</v>
      </c>
      <c r="BB70">
        <v>33.1</v>
      </c>
      <c r="BC70">
        <v>61.4</v>
      </c>
      <c r="BD70">
        <v>68.400000000000006</v>
      </c>
      <c r="BE70">
        <v>57.2</v>
      </c>
      <c r="BF70">
        <v>54.9</v>
      </c>
      <c r="BG70">
        <v>76.599999999999994</v>
      </c>
      <c r="BH70">
        <v>40.4</v>
      </c>
      <c r="BI70">
        <v>37.700000000000003</v>
      </c>
      <c r="BJ70">
        <v>30.3</v>
      </c>
      <c r="BK70">
        <v>33</v>
      </c>
      <c r="BL70">
        <v>20.5</v>
      </c>
      <c r="BM70">
        <v>52.3</v>
      </c>
      <c r="BN70">
        <v>43.3</v>
      </c>
      <c r="BO70">
        <v>27.1</v>
      </c>
      <c r="BQ70" s="7">
        <f t="shared" si="3"/>
        <v>48.051612903225802</v>
      </c>
      <c r="BR70" s="4"/>
      <c r="BT70" s="11">
        <v>45.529032258064511</v>
      </c>
      <c r="BU70" s="11">
        <v>48.051612903225802</v>
      </c>
      <c r="BX70" s="11">
        <f t="shared" si="14"/>
        <v>74.79098767181523</v>
      </c>
      <c r="BY70" s="11">
        <f t="shared" si="15"/>
        <v>70.864661654135347</v>
      </c>
    </row>
    <row r="71" spans="1:79" x14ac:dyDescent="0.25">
      <c r="A71" t="s">
        <v>160</v>
      </c>
      <c r="B71" s="4"/>
      <c r="C71">
        <v>22.4</v>
      </c>
      <c r="D71">
        <v>14</v>
      </c>
      <c r="E71">
        <v>8.5</v>
      </c>
      <c r="F71">
        <v>34.200000000000003</v>
      </c>
      <c r="G71">
        <v>15.1</v>
      </c>
      <c r="H71">
        <v>15.8</v>
      </c>
      <c r="I71">
        <v>38.200000000000003</v>
      </c>
      <c r="J71">
        <v>36.6</v>
      </c>
      <c r="K71">
        <v>18</v>
      </c>
      <c r="L71" s="5">
        <v>37</v>
      </c>
      <c r="M71">
        <v>78.400000000000006</v>
      </c>
      <c r="N71">
        <v>124.1</v>
      </c>
      <c r="O71">
        <v>38.799999999999997</v>
      </c>
      <c r="P71">
        <v>27.4</v>
      </c>
      <c r="Q71">
        <v>40.4</v>
      </c>
      <c r="R71">
        <v>23.9</v>
      </c>
      <c r="S71">
        <v>65</v>
      </c>
      <c r="T71">
        <v>22.9</v>
      </c>
      <c r="U71">
        <v>48.6</v>
      </c>
      <c r="V71">
        <v>43</v>
      </c>
      <c r="W71">
        <v>34.9</v>
      </c>
      <c r="X71">
        <v>29.5</v>
      </c>
      <c r="Y71">
        <v>58.7</v>
      </c>
      <c r="Z71">
        <v>34.6</v>
      </c>
      <c r="AA71">
        <v>24.5</v>
      </c>
      <c r="AB71">
        <v>17.7</v>
      </c>
      <c r="AC71">
        <v>20.100000000000001</v>
      </c>
      <c r="AD71">
        <v>7.7</v>
      </c>
      <c r="AE71">
        <v>40.9</v>
      </c>
      <c r="AF71">
        <v>26.2</v>
      </c>
      <c r="AG71">
        <v>8.5</v>
      </c>
      <c r="AI71" s="7">
        <f t="shared" si="2"/>
        <v>34.051612903225809</v>
      </c>
      <c r="AJ71" s="4"/>
      <c r="AK71">
        <v>22.4</v>
      </c>
      <c r="AL71">
        <v>14</v>
      </c>
      <c r="AM71">
        <v>8.5</v>
      </c>
      <c r="AN71">
        <v>34.200000000000003</v>
      </c>
      <c r="AO71">
        <v>15.1</v>
      </c>
      <c r="AP71">
        <v>15.8</v>
      </c>
      <c r="AQ71">
        <v>38.200000000000003</v>
      </c>
      <c r="AR71">
        <v>36.6</v>
      </c>
      <c r="AS71">
        <v>18</v>
      </c>
      <c r="AT71">
        <v>37</v>
      </c>
      <c r="AU71">
        <v>78.400000000000006</v>
      </c>
      <c r="AV71">
        <v>124.1</v>
      </c>
      <c r="AW71">
        <v>38.799999999999997</v>
      </c>
      <c r="AX71">
        <v>27.3</v>
      </c>
      <c r="AY71">
        <v>40.4</v>
      </c>
      <c r="AZ71">
        <v>23.9</v>
      </c>
      <c r="BA71">
        <v>65.099999999999994</v>
      </c>
      <c r="BB71">
        <v>22.9</v>
      </c>
      <c r="BC71">
        <v>48.6</v>
      </c>
      <c r="BD71">
        <v>43</v>
      </c>
      <c r="BE71">
        <v>34.9</v>
      </c>
      <c r="BF71">
        <v>29.5</v>
      </c>
      <c r="BG71">
        <v>58.7</v>
      </c>
      <c r="BH71">
        <v>34.6</v>
      </c>
      <c r="BI71">
        <v>24.5</v>
      </c>
      <c r="BJ71">
        <v>17.7</v>
      </c>
      <c r="BK71">
        <v>20.100000000000001</v>
      </c>
      <c r="BL71">
        <v>7.7</v>
      </c>
      <c r="BM71">
        <v>40.9</v>
      </c>
      <c r="BN71">
        <v>26.2</v>
      </c>
      <c r="BO71">
        <v>8.5</v>
      </c>
      <c r="BQ71" s="7">
        <f t="shared" si="3"/>
        <v>34.051612903225809</v>
      </c>
      <c r="BR71" s="4"/>
      <c r="BT71" s="11">
        <v>34.051612903225809</v>
      </c>
      <c r="BU71" s="11">
        <v>34.051612903225809</v>
      </c>
      <c r="BX71" s="11">
        <f t="shared" si="14"/>
        <v>100</v>
      </c>
      <c r="BY71" s="11">
        <f t="shared" si="15"/>
        <v>100</v>
      </c>
    </row>
    <row r="72" spans="1:79" s="4" customFormat="1" x14ac:dyDescent="0.25">
      <c r="AI72" s="9"/>
      <c r="BQ72" s="9"/>
      <c r="BT72" s="12"/>
      <c r="BU72" s="12"/>
      <c r="BX72" s="12"/>
      <c r="BY72" s="12"/>
      <c r="CA72" s="29"/>
    </row>
    <row r="73" spans="1:79" x14ac:dyDescent="0.25">
      <c r="B73" s="4"/>
      <c r="AI73" s="7"/>
      <c r="AJ73" s="4"/>
      <c r="BQ73" s="7"/>
      <c r="BR73" s="4"/>
      <c r="BT73" s="11"/>
      <c r="BU73" s="11"/>
      <c r="BX73" s="11"/>
      <c r="BY73" s="11"/>
    </row>
    <row r="74" spans="1:79" x14ac:dyDescent="0.25">
      <c r="A74" s="1" t="s">
        <v>180</v>
      </c>
      <c r="B74" s="4"/>
      <c r="AI74" s="7"/>
      <c r="AJ74" s="4"/>
      <c r="BQ74" s="7"/>
      <c r="BR74" s="4"/>
      <c r="BT74" s="11"/>
      <c r="BU74" s="11"/>
      <c r="BX74" s="11"/>
      <c r="BY74" s="11"/>
    </row>
    <row r="75" spans="1:79" x14ac:dyDescent="0.25">
      <c r="B75" s="4"/>
      <c r="AI75" s="7"/>
      <c r="AJ75" s="4"/>
      <c r="BQ75" s="7"/>
      <c r="BR75" s="4"/>
      <c r="BT75" s="11"/>
      <c r="BU75" s="11"/>
      <c r="BX75" s="11"/>
      <c r="BY75" s="11"/>
    </row>
    <row r="76" spans="1:79" x14ac:dyDescent="0.25">
      <c r="A76" t="s">
        <v>155</v>
      </c>
      <c r="B76" s="4"/>
      <c r="C76">
        <v>608.20000000000005</v>
      </c>
      <c r="D76">
        <v>329.3</v>
      </c>
      <c r="E76">
        <v>379.6</v>
      </c>
      <c r="F76">
        <v>432.8</v>
      </c>
      <c r="G76">
        <v>478.3</v>
      </c>
      <c r="H76">
        <v>85</v>
      </c>
      <c r="I76">
        <v>197.5</v>
      </c>
      <c r="J76">
        <v>301</v>
      </c>
      <c r="K76">
        <v>886.1</v>
      </c>
      <c r="L76" s="5">
        <v>1132.0999999999999</v>
      </c>
      <c r="M76">
        <v>934.2</v>
      </c>
      <c r="N76">
        <v>1323.1</v>
      </c>
      <c r="O76">
        <v>395.3</v>
      </c>
      <c r="P76">
        <v>451.6</v>
      </c>
      <c r="Q76">
        <v>275.10000000000002</v>
      </c>
      <c r="R76">
        <v>448.1</v>
      </c>
      <c r="S76">
        <v>793.5</v>
      </c>
      <c r="T76">
        <v>284</v>
      </c>
      <c r="U76">
        <v>557.9</v>
      </c>
      <c r="V76">
        <v>638.5</v>
      </c>
      <c r="W76">
        <v>516.29999999999995</v>
      </c>
      <c r="X76">
        <v>704.8</v>
      </c>
      <c r="Y76">
        <v>1008.2</v>
      </c>
      <c r="Z76">
        <v>406</v>
      </c>
      <c r="AA76">
        <v>261.3</v>
      </c>
      <c r="AB76">
        <v>381.6</v>
      </c>
      <c r="AC76">
        <v>597.20000000000005</v>
      </c>
      <c r="AD76">
        <v>941.8</v>
      </c>
      <c r="AE76">
        <v>548.20000000000005</v>
      </c>
      <c r="AF76">
        <v>453.7</v>
      </c>
      <c r="AG76">
        <v>1003.5</v>
      </c>
      <c r="AI76" s="7">
        <f t="shared" si="2"/>
        <v>572.70322580645154</v>
      </c>
      <c r="AJ76" s="4"/>
      <c r="AK76">
        <v>608.20000000000005</v>
      </c>
      <c r="AL76">
        <v>329.3</v>
      </c>
      <c r="AM76">
        <v>379.6</v>
      </c>
      <c r="AN76">
        <v>432.8</v>
      </c>
      <c r="AO76">
        <v>478.3</v>
      </c>
      <c r="AP76">
        <v>85</v>
      </c>
      <c r="AQ76">
        <v>197.5</v>
      </c>
      <c r="AR76">
        <v>301</v>
      </c>
      <c r="AS76">
        <v>886.1</v>
      </c>
      <c r="AT76">
        <v>1132.0999999999999</v>
      </c>
      <c r="AU76">
        <v>935.6</v>
      </c>
      <c r="AV76">
        <v>1321.4</v>
      </c>
      <c r="AW76">
        <v>394.5</v>
      </c>
      <c r="AX76">
        <v>450.8</v>
      </c>
      <c r="AY76">
        <v>275.10000000000002</v>
      </c>
      <c r="AZ76">
        <v>447.2</v>
      </c>
      <c r="BA76">
        <v>795</v>
      </c>
      <c r="BB76">
        <v>285.2</v>
      </c>
      <c r="BC76" s="25">
        <v>557.9</v>
      </c>
      <c r="BD76" s="25">
        <v>644.29999999999995</v>
      </c>
      <c r="BE76" s="25">
        <v>516.20000000000005</v>
      </c>
      <c r="BF76" s="25">
        <v>705.5</v>
      </c>
      <c r="BG76" s="25">
        <v>1009.3</v>
      </c>
      <c r="BH76" s="25">
        <v>406</v>
      </c>
      <c r="BI76" s="25">
        <v>263.3</v>
      </c>
      <c r="BJ76" s="25">
        <v>378.5</v>
      </c>
      <c r="BK76" s="25">
        <v>598.20000000000005</v>
      </c>
      <c r="BL76" s="25">
        <v>943.6</v>
      </c>
      <c r="BM76" s="25">
        <v>550</v>
      </c>
      <c r="BN76" s="25">
        <v>456.3</v>
      </c>
      <c r="BO76" s="25">
        <v>1005.8</v>
      </c>
      <c r="BQ76" s="7">
        <f t="shared" si="3"/>
        <v>573.21290322580637</v>
      </c>
      <c r="BR76" s="4"/>
      <c r="BT76" s="11">
        <v>572.70322580645154</v>
      </c>
      <c r="BU76" s="11">
        <v>573.21290322580637</v>
      </c>
      <c r="BX76" s="11">
        <f>(BT$81/BT76)*100</f>
        <v>29.26239265208951</v>
      </c>
      <c r="BY76" s="11">
        <f>(BU$81/BU76)*100</f>
        <v>28.411444264361613</v>
      </c>
    </row>
    <row r="77" spans="1:79" x14ac:dyDescent="0.25">
      <c r="A77" t="s">
        <v>156</v>
      </c>
      <c r="B77" s="4"/>
      <c r="C77">
        <v>378</v>
      </c>
      <c r="D77">
        <v>243.4</v>
      </c>
      <c r="E77">
        <v>210.9</v>
      </c>
      <c r="F77">
        <v>268.89999999999998</v>
      </c>
      <c r="G77">
        <v>306.10000000000002</v>
      </c>
      <c r="H77">
        <v>36.9</v>
      </c>
      <c r="I77">
        <v>167.8</v>
      </c>
      <c r="J77">
        <v>207.4</v>
      </c>
      <c r="K77">
        <v>663</v>
      </c>
      <c r="L77" s="5">
        <v>857.6</v>
      </c>
      <c r="M77">
        <v>731.3</v>
      </c>
      <c r="N77">
        <v>1121.5</v>
      </c>
      <c r="O77">
        <v>347.7</v>
      </c>
      <c r="P77">
        <v>384.4</v>
      </c>
      <c r="Q77">
        <v>263.2</v>
      </c>
      <c r="R77">
        <v>372.3</v>
      </c>
      <c r="S77">
        <v>630.5</v>
      </c>
      <c r="T77">
        <v>205.8</v>
      </c>
      <c r="U77">
        <v>455.9</v>
      </c>
      <c r="V77">
        <v>447.3</v>
      </c>
      <c r="W77">
        <v>400.3</v>
      </c>
      <c r="X77">
        <v>526.20000000000005</v>
      </c>
      <c r="Y77">
        <v>790</v>
      </c>
      <c r="Z77">
        <v>354</v>
      </c>
      <c r="AA77">
        <v>215.3</v>
      </c>
      <c r="AB77">
        <v>272.8</v>
      </c>
      <c r="AC77">
        <v>371</v>
      </c>
      <c r="AD77">
        <v>526.1</v>
      </c>
      <c r="AE77">
        <v>388.8</v>
      </c>
      <c r="AF77">
        <v>303.8</v>
      </c>
      <c r="AG77">
        <v>651.5</v>
      </c>
      <c r="AI77" s="7">
        <f t="shared" si="2"/>
        <v>422.57096774193531</v>
      </c>
      <c r="AJ77" s="4"/>
      <c r="AK77">
        <v>268.39999999999998</v>
      </c>
      <c r="AL77">
        <v>212.9</v>
      </c>
      <c r="AM77">
        <v>123.6</v>
      </c>
      <c r="AN77">
        <v>224</v>
      </c>
      <c r="AO77">
        <v>221.6</v>
      </c>
      <c r="AP77">
        <v>22.2</v>
      </c>
      <c r="AQ77">
        <v>131.80000000000001</v>
      </c>
      <c r="AR77">
        <v>196.7</v>
      </c>
      <c r="AS77">
        <v>501</v>
      </c>
      <c r="AT77">
        <v>698.1</v>
      </c>
      <c r="AU77">
        <v>619.1</v>
      </c>
      <c r="AV77">
        <v>1003.9</v>
      </c>
      <c r="AW77">
        <v>304.2</v>
      </c>
      <c r="AX77">
        <v>377.3</v>
      </c>
      <c r="AY77">
        <v>261.89999999999998</v>
      </c>
      <c r="AZ77">
        <v>364.7</v>
      </c>
      <c r="BA77">
        <v>534.70000000000005</v>
      </c>
      <c r="BB77">
        <v>202.1</v>
      </c>
      <c r="BC77">
        <v>442.8</v>
      </c>
      <c r="BD77">
        <v>373</v>
      </c>
      <c r="BE77">
        <v>280.7</v>
      </c>
      <c r="BF77">
        <v>425</v>
      </c>
      <c r="BG77">
        <v>646.70000000000005</v>
      </c>
      <c r="BH77">
        <v>354.3</v>
      </c>
      <c r="BI77">
        <v>208.9</v>
      </c>
      <c r="BJ77">
        <v>257.5</v>
      </c>
      <c r="BK77">
        <v>292.10000000000002</v>
      </c>
      <c r="BL77">
        <v>412.2</v>
      </c>
      <c r="BM77">
        <v>320.39999999999998</v>
      </c>
      <c r="BN77">
        <v>260.10000000000002</v>
      </c>
      <c r="BO77">
        <v>472.7</v>
      </c>
      <c r="BQ77" s="7">
        <f t="shared" si="3"/>
        <v>355.30967741935484</v>
      </c>
      <c r="BR77" s="4"/>
      <c r="BT77" s="11">
        <v>422.57096774193531</v>
      </c>
      <c r="BU77" s="11">
        <v>355.30967741935484</v>
      </c>
      <c r="BX77" s="11">
        <f t="shared" ref="BX77:BX81" si="16">(BT$81/BT77)*100</f>
        <v>39.65882170329602</v>
      </c>
      <c r="BY77" s="11">
        <f t="shared" ref="BY77:BY81" si="17">(BU$81/BU77)*100</f>
        <v>45.835527390917512</v>
      </c>
    </row>
    <row r="78" spans="1:79" x14ac:dyDescent="0.25">
      <c r="A78" t="s">
        <v>157</v>
      </c>
      <c r="B78" s="4"/>
      <c r="C78">
        <v>142.9</v>
      </c>
      <c r="D78">
        <v>94.5</v>
      </c>
      <c r="E78">
        <v>55.9</v>
      </c>
      <c r="F78">
        <v>117.7</v>
      </c>
      <c r="G78">
        <v>150.1</v>
      </c>
      <c r="H78">
        <v>1.1000000000000001</v>
      </c>
      <c r="I78">
        <v>18.5</v>
      </c>
      <c r="J78">
        <v>89.8</v>
      </c>
      <c r="K78">
        <v>326.7</v>
      </c>
      <c r="L78" s="5">
        <v>632.4</v>
      </c>
      <c r="M78">
        <v>550.79999999999995</v>
      </c>
      <c r="N78">
        <v>900.4</v>
      </c>
      <c r="O78">
        <v>190.1</v>
      </c>
      <c r="P78">
        <v>211.3</v>
      </c>
      <c r="Q78">
        <v>122.2</v>
      </c>
      <c r="R78">
        <v>226.4</v>
      </c>
      <c r="S78">
        <v>455.9</v>
      </c>
      <c r="T78">
        <v>78.400000000000006</v>
      </c>
      <c r="U78">
        <v>319.7</v>
      </c>
      <c r="V78">
        <v>233.9</v>
      </c>
      <c r="W78">
        <v>187.8</v>
      </c>
      <c r="X78">
        <v>242</v>
      </c>
      <c r="Y78">
        <v>387.9</v>
      </c>
      <c r="Z78">
        <v>243.7</v>
      </c>
      <c r="AA78">
        <v>110.5</v>
      </c>
      <c r="AB78">
        <v>174.3</v>
      </c>
      <c r="AC78">
        <v>138</v>
      </c>
      <c r="AD78">
        <v>207.8</v>
      </c>
      <c r="AE78">
        <v>252.3</v>
      </c>
      <c r="AF78">
        <v>176</v>
      </c>
      <c r="AG78">
        <v>200.7</v>
      </c>
      <c r="AI78" s="7">
        <f t="shared" si="2"/>
        <v>233.53870967741932</v>
      </c>
      <c r="AJ78" s="4"/>
      <c r="AK78">
        <v>144.5</v>
      </c>
      <c r="AL78">
        <v>97.1</v>
      </c>
      <c r="AM78">
        <v>45.7</v>
      </c>
      <c r="AN78">
        <v>134.1</v>
      </c>
      <c r="AO78">
        <v>150.9</v>
      </c>
      <c r="AP78">
        <v>0.6</v>
      </c>
      <c r="AQ78">
        <v>15.9</v>
      </c>
      <c r="AR78">
        <v>92.1</v>
      </c>
      <c r="AS78">
        <v>308.5</v>
      </c>
      <c r="AT78">
        <v>511.2</v>
      </c>
      <c r="AU78">
        <v>473.4</v>
      </c>
      <c r="AV78">
        <v>900.2</v>
      </c>
      <c r="AW78">
        <v>188.3</v>
      </c>
      <c r="AX78">
        <v>213.2</v>
      </c>
      <c r="AY78">
        <v>124.5</v>
      </c>
      <c r="AZ78">
        <v>232.3</v>
      </c>
      <c r="BA78">
        <v>461.9</v>
      </c>
      <c r="BB78">
        <v>80.5</v>
      </c>
      <c r="BC78">
        <v>319.60000000000002</v>
      </c>
      <c r="BD78">
        <v>239.6</v>
      </c>
      <c r="BE78">
        <v>175.8</v>
      </c>
      <c r="BF78">
        <v>241</v>
      </c>
      <c r="BG78">
        <v>384</v>
      </c>
      <c r="BH78">
        <v>247.8</v>
      </c>
      <c r="BI78">
        <v>100.6</v>
      </c>
      <c r="BJ78">
        <v>175.8</v>
      </c>
      <c r="BK78">
        <v>100.9</v>
      </c>
      <c r="BL78">
        <v>171.2</v>
      </c>
      <c r="BM78">
        <v>244.1</v>
      </c>
      <c r="BN78">
        <v>171.7</v>
      </c>
      <c r="BO78">
        <v>241.2</v>
      </c>
      <c r="BQ78" s="7">
        <f t="shared" si="3"/>
        <v>225.42580645161291</v>
      </c>
      <c r="BR78" s="4"/>
      <c r="BT78" s="11">
        <v>233.53870967741932</v>
      </c>
      <c r="BU78" s="11">
        <v>225.42580645161291</v>
      </c>
      <c r="BX78" s="11">
        <f t="shared" si="16"/>
        <v>71.759695383326203</v>
      </c>
      <c r="BY78" s="11">
        <f t="shared" si="17"/>
        <v>72.244640966200166</v>
      </c>
    </row>
    <row r="79" spans="1:79" x14ac:dyDescent="0.25">
      <c r="A79" t="s">
        <v>158</v>
      </c>
      <c r="B79" s="4"/>
      <c r="C79">
        <v>110.5</v>
      </c>
      <c r="D79">
        <v>60.1</v>
      </c>
      <c r="E79">
        <v>33.9</v>
      </c>
      <c r="F79">
        <v>106.7</v>
      </c>
      <c r="G79">
        <v>86.3</v>
      </c>
      <c r="H79">
        <v>0</v>
      </c>
      <c r="I79">
        <v>9.1</v>
      </c>
      <c r="J79">
        <v>56.3</v>
      </c>
      <c r="K79">
        <v>212.3</v>
      </c>
      <c r="L79" s="5">
        <v>469.7</v>
      </c>
      <c r="M79">
        <v>463.5</v>
      </c>
      <c r="N79">
        <v>876</v>
      </c>
      <c r="O79">
        <v>128.4</v>
      </c>
      <c r="P79">
        <v>178.7</v>
      </c>
      <c r="Q79">
        <v>92.4</v>
      </c>
      <c r="R79">
        <v>167.3</v>
      </c>
      <c r="S79">
        <v>442</v>
      </c>
      <c r="T79">
        <v>60.3</v>
      </c>
      <c r="U79">
        <v>279.5</v>
      </c>
      <c r="V79">
        <v>210</v>
      </c>
      <c r="W79">
        <v>147.5</v>
      </c>
      <c r="X79">
        <v>219.2</v>
      </c>
      <c r="Y79">
        <v>367.6</v>
      </c>
      <c r="Z79">
        <v>182</v>
      </c>
      <c r="AA79">
        <v>50.9</v>
      </c>
      <c r="AB79">
        <v>112</v>
      </c>
      <c r="AC79">
        <v>75.8</v>
      </c>
      <c r="AD79">
        <v>182.1</v>
      </c>
      <c r="AE79">
        <v>223.8</v>
      </c>
      <c r="AF79">
        <v>142.9</v>
      </c>
      <c r="AG79">
        <v>206.4</v>
      </c>
      <c r="AI79" s="7">
        <f t="shared" si="2"/>
        <v>192.03870967741935</v>
      </c>
      <c r="AJ79" s="4"/>
      <c r="AK79">
        <v>111.1</v>
      </c>
      <c r="AL79">
        <v>60.5</v>
      </c>
      <c r="AM79">
        <v>29.5</v>
      </c>
      <c r="AN79">
        <v>106.6</v>
      </c>
      <c r="AO79">
        <v>82.4</v>
      </c>
      <c r="AP79">
        <v>0</v>
      </c>
      <c r="AQ79">
        <v>11.6</v>
      </c>
      <c r="AR79">
        <v>55.4</v>
      </c>
      <c r="AS79">
        <v>287.10000000000002</v>
      </c>
      <c r="AT79">
        <v>499.8</v>
      </c>
      <c r="AU79">
        <v>467.3</v>
      </c>
      <c r="AV79">
        <v>880.4</v>
      </c>
      <c r="AW79">
        <v>129.30000000000001</v>
      </c>
      <c r="AX79">
        <v>182.7</v>
      </c>
      <c r="AY79">
        <v>92.6</v>
      </c>
      <c r="AZ79">
        <v>170.6</v>
      </c>
      <c r="BA79">
        <v>450.6</v>
      </c>
      <c r="BB79">
        <v>62.3</v>
      </c>
      <c r="BC79">
        <v>278.10000000000002</v>
      </c>
      <c r="BD79">
        <v>218</v>
      </c>
      <c r="BE79">
        <v>148.1</v>
      </c>
      <c r="BF79">
        <v>225.1</v>
      </c>
      <c r="BG79">
        <v>370</v>
      </c>
      <c r="BH79">
        <v>184.9</v>
      </c>
      <c r="BI79">
        <v>51.7</v>
      </c>
      <c r="BJ79">
        <v>110.3</v>
      </c>
      <c r="BK79">
        <v>81.400000000000006</v>
      </c>
      <c r="BL79">
        <v>167.7</v>
      </c>
      <c r="BM79">
        <v>224.5</v>
      </c>
      <c r="BN79">
        <v>144.80000000000001</v>
      </c>
      <c r="BO79">
        <v>235.7</v>
      </c>
      <c r="BQ79" s="7">
        <f t="shared" si="3"/>
        <v>197.42258064516128</v>
      </c>
      <c r="BR79" s="4"/>
      <c r="BT79" s="11">
        <v>192.03870967741935</v>
      </c>
      <c r="BU79" s="11">
        <v>197.42258064516128</v>
      </c>
      <c r="BX79" s="11">
        <f t="shared" si="16"/>
        <v>87.267128043181259</v>
      </c>
      <c r="BY79" s="11">
        <f t="shared" si="17"/>
        <v>82.492116141893121</v>
      </c>
    </row>
    <row r="80" spans="1:79" x14ac:dyDescent="0.25">
      <c r="A80" t="s">
        <v>159</v>
      </c>
      <c r="B80" s="4"/>
      <c r="C80">
        <v>106</v>
      </c>
      <c r="D80">
        <v>60.3</v>
      </c>
      <c r="E80">
        <v>22.4</v>
      </c>
      <c r="F80">
        <v>100.4</v>
      </c>
      <c r="G80">
        <v>74.8</v>
      </c>
      <c r="H80">
        <v>0</v>
      </c>
      <c r="I80">
        <v>5.9</v>
      </c>
      <c r="J80">
        <v>54.3</v>
      </c>
      <c r="K80">
        <v>261.89999999999998</v>
      </c>
      <c r="L80" s="5">
        <v>467.4</v>
      </c>
      <c r="M80">
        <v>460.3</v>
      </c>
      <c r="N80">
        <v>874.8</v>
      </c>
      <c r="O80">
        <v>127.6</v>
      </c>
      <c r="P80">
        <v>183.6</v>
      </c>
      <c r="Q80">
        <v>92.4</v>
      </c>
      <c r="R80">
        <v>171.4</v>
      </c>
      <c r="S80">
        <v>439.9</v>
      </c>
      <c r="T80">
        <v>56.7</v>
      </c>
      <c r="U80">
        <v>274.89999999999998</v>
      </c>
      <c r="V80">
        <v>206.8</v>
      </c>
      <c r="W80">
        <v>147.4</v>
      </c>
      <c r="X80">
        <v>221.3</v>
      </c>
      <c r="Y80">
        <v>369.6</v>
      </c>
      <c r="Z80">
        <v>176.1</v>
      </c>
      <c r="AA80">
        <v>55.1</v>
      </c>
      <c r="AB80">
        <v>116.1</v>
      </c>
      <c r="AC80">
        <v>74.099999999999994</v>
      </c>
      <c r="AD80">
        <v>185.2</v>
      </c>
      <c r="AE80">
        <v>221</v>
      </c>
      <c r="AF80">
        <v>144.80000000000001</v>
      </c>
      <c r="AG80">
        <v>196.8</v>
      </c>
      <c r="AI80" s="7">
        <f t="shared" si="2"/>
        <v>191.9129032258065</v>
      </c>
      <c r="AJ80" s="4"/>
      <c r="AK80">
        <v>118.2</v>
      </c>
      <c r="AL80">
        <v>85.3</v>
      </c>
      <c r="AM80">
        <v>28</v>
      </c>
      <c r="AN80">
        <v>121.8</v>
      </c>
      <c r="AO80">
        <v>101.3</v>
      </c>
      <c r="AP80">
        <v>0</v>
      </c>
      <c r="AQ80">
        <v>15.1</v>
      </c>
      <c r="AR80">
        <v>66.400000000000006</v>
      </c>
      <c r="AS80">
        <v>205.7</v>
      </c>
      <c r="AT80">
        <v>472.7</v>
      </c>
      <c r="AU80">
        <v>470.3</v>
      </c>
      <c r="AV80">
        <v>899.5</v>
      </c>
      <c r="AW80">
        <v>157.5</v>
      </c>
      <c r="AX80">
        <v>199.7</v>
      </c>
      <c r="AY80">
        <v>109</v>
      </c>
      <c r="AZ80">
        <v>178</v>
      </c>
      <c r="BA80">
        <v>450.4</v>
      </c>
      <c r="BB80">
        <v>63.1</v>
      </c>
      <c r="BC80">
        <v>301.3</v>
      </c>
      <c r="BD80">
        <v>233.8</v>
      </c>
      <c r="BE80">
        <v>153.30000000000001</v>
      </c>
      <c r="BF80">
        <v>228.3</v>
      </c>
      <c r="BG80">
        <v>373.7</v>
      </c>
      <c r="BH80">
        <v>188.6</v>
      </c>
      <c r="BI80">
        <v>61.4</v>
      </c>
      <c r="BJ80">
        <v>122.4</v>
      </c>
      <c r="BK80">
        <v>62.1</v>
      </c>
      <c r="BL80">
        <v>158.30000000000001</v>
      </c>
      <c r="BM80">
        <v>234.7</v>
      </c>
      <c r="BN80">
        <v>153.9</v>
      </c>
      <c r="BO80">
        <v>177.8</v>
      </c>
      <c r="BQ80" s="7">
        <f t="shared" si="3"/>
        <v>199.72903225806454</v>
      </c>
      <c r="BR80" s="4"/>
      <c r="BT80" s="11">
        <v>191.9129032258065</v>
      </c>
      <c r="BU80" s="11">
        <v>199.72903225806454</v>
      </c>
      <c r="BX80" s="11">
        <f t="shared" si="16"/>
        <v>87.324335075835236</v>
      </c>
      <c r="BY80" s="11">
        <f t="shared" si="17"/>
        <v>81.539505135990694</v>
      </c>
    </row>
    <row r="81" spans="1:79" x14ac:dyDescent="0.25">
      <c r="A81" t="s">
        <v>160</v>
      </c>
      <c r="B81" s="4"/>
      <c r="C81">
        <v>78.900000000000006</v>
      </c>
      <c r="D81">
        <v>31.7</v>
      </c>
      <c r="E81">
        <v>2.2000000000000002</v>
      </c>
      <c r="F81">
        <v>90.4</v>
      </c>
      <c r="G81">
        <v>46.7</v>
      </c>
      <c r="H81">
        <v>0</v>
      </c>
      <c r="I81">
        <v>0.2</v>
      </c>
      <c r="J81">
        <v>31.9</v>
      </c>
      <c r="K81">
        <v>166.6</v>
      </c>
      <c r="L81" s="5">
        <v>455.1</v>
      </c>
      <c r="M81">
        <v>437.9</v>
      </c>
      <c r="N81">
        <v>838.8</v>
      </c>
      <c r="O81">
        <v>99.6</v>
      </c>
      <c r="P81">
        <v>161.9</v>
      </c>
      <c r="Q81">
        <v>66.900000000000006</v>
      </c>
      <c r="R81">
        <v>143.1</v>
      </c>
      <c r="S81">
        <v>410.5</v>
      </c>
      <c r="T81">
        <v>22.6</v>
      </c>
      <c r="U81">
        <v>261.39999999999998</v>
      </c>
      <c r="V81">
        <v>181.4</v>
      </c>
      <c r="W81">
        <v>112.2</v>
      </c>
      <c r="X81">
        <v>194.8</v>
      </c>
      <c r="Y81">
        <v>349.1</v>
      </c>
      <c r="Z81">
        <v>165.6</v>
      </c>
      <c r="AB81">
        <v>87.9</v>
      </c>
      <c r="AC81">
        <v>4.8</v>
      </c>
      <c r="AD81">
        <v>111.5</v>
      </c>
      <c r="AE81">
        <v>209.6</v>
      </c>
      <c r="AF81">
        <v>122.7</v>
      </c>
      <c r="AG81">
        <v>141.6</v>
      </c>
      <c r="AI81" s="7">
        <f t="shared" ref="AI81:AI112" si="18">AVERAGE(C81:AG81)</f>
        <v>167.58666666666667</v>
      </c>
      <c r="AJ81" s="4"/>
      <c r="AK81">
        <v>78.900000000000006</v>
      </c>
      <c r="AL81">
        <v>31.7</v>
      </c>
      <c r="AM81">
        <v>2.2000000000000002</v>
      </c>
      <c r="AN81">
        <v>90.4</v>
      </c>
      <c r="AO81">
        <v>46.7</v>
      </c>
      <c r="AP81">
        <v>0</v>
      </c>
      <c r="AQ81">
        <v>0.2</v>
      </c>
      <c r="AR81">
        <v>31.9</v>
      </c>
      <c r="AS81">
        <v>166.6</v>
      </c>
      <c r="AT81">
        <v>455.1</v>
      </c>
      <c r="AU81">
        <v>437.9</v>
      </c>
      <c r="AV81">
        <v>838.8</v>
      </c>
      <c r="AW81">
        <v>99.6</v>
      </c>
      <c r="AX81">
        <v>162</v>
      </c>
      <c r="AY81">
        <v>66.8</v>
      </c>
      <c r="AZ81">
        <v>143.1</v>
      </c>
      <c r="BA81">
        <v>410.5</v>
      </c>
      <c r="BB81">
        <v>22.6</v>
      </c>
      <c r="BC81">
        <v>261.39999999999998</v>
      </c>
      <c r="BD81">
        <v>181.4</v>
      </c>
      <c r="BE81">
        <v>112.2</v>
      </c>
      <c r="BF81">
        <v>194.8</v>
      </c>
      <c r="BG81">
        <v>349.1</v>
      </c>
      <c r="BH81">
        <v>165.6</v>
      </c>
      <c r="BI81">
        <v>20.3</v>
      </c>
      <c r="BJ81">
        <v>87.9</v>
      </c>
      <c r="BK81">
        <v>5.5</v>
      </c>
      <c r="BL81">
        <v>111.5</v>
      </c>
      <c r="BM81">
        <v>209.6</v>
      </c>
      <c r="BN81">
        <v>122.7</v>
      </c>
      <c r="BO81">
        <v>141.6</v>
      </c>
      <c r="BQ81" s="7">
        <f t="shared" ref="BQ81:BQ112" si="19">AVERAGE(AK81:BO81)</f>
        <v>162.85806451612905</v>
      </c>
      <c r="BR81" s="4"/>
      <c r="BT81" s="11">
        <v>167.58666666666667</v>
      </c>
      <c r="BU81" s="11">
        <v>162.85806451612905</v>
      </c>
      <c r="BX81" s="11">
        <f t="shared" si="16"/>
        <v>100</v>
      </c>
      <c r="BY81" s="11">
        <f t="shared" si="17"/>
        <v>100</v>
      </c>
    </row>
    <row r="82" spans="1:79" x14ac:dyDescent="0.25">
      <c r="B82" s="4"/>
      <c r="AI82" s="7"/>
      <c r="AJ82" s="4"/>
      <c r="BQ82" s="7"/>
      <c r="BR82" s="4"/>
      <c r="BT82" s="11"/>
      <c r="BU82" s="11"/>
      <c r="BX82" s="11"/>
      <c r="BY82" s="11"/>
    </row>
    <row r="83" spans="1:79" x14ac:dyDescent="0.25">
      <c r="B83" s="4"/>
      <c r="AI83" s="7"/>
      <c r="AJ83" s="4"/>
      <c r="BQ83" s="7"/>
      <c r="BR83" s="4"/>
      <c r="BT83" s="11"/>
      <c r="BU83" s="11"/>
      <c r="BX83" s="11"/>
      <c r="BY83" s="11"/>
    </row>
    <row r="84" spans="1:79" x14ac:dyDescent="0.25">
      <c r="A84" s="3" t="s">
        <v>185</v>
      </c>
      <c r="B84" s="4"/>
      <c r="AI84" s="7"/>
      <c r="AJ84" s="4"/>
      <c r="BQ84" s="7"/>
      <c r="BR84" s="4"/>
      <c r="BT84" s="11"/>
      <c r="BU84" s="11"/>
      <c r="BX84" s="11"/>
      <c r="BY84" s="11"/>
    </row>
    <row r="85" spans="1:79" x14ac:dyDescent="0.25">
      <c r="B85" s="4"/>
      <c r="AI85" s="7"/>
      <c r="AJ85" s="4"/>
      <c r="BQ85" s="7"/>
      <c r="BR85" s="4"/>
      <c r="BT85" s="11"/>
      <c r="BU85" s="11"/>
      <c r="BX85" s="11"/>
      <c r="BY85" s="11"/>
    </row>
    <row r="86" spans="1:79" x14ac:dyDescent="0.25">
      <c r="A86" t="s">
        <v>155</v>
      </c>
      <c r="B86" s="4"/>
      <c r="C86">
        <v>98</v>
      </c>
      <c r="D86">
        <v>81.2</v>
      </c>
      <c r="E86">
        <v>78.900000000000006</v>
      </c>
      <c r="F86">
        <v>96.1</v>
      </c>
      <c r="G86">
        <v>87.4</v>
      </c>
      <c r="H86">
        <v>54.2</v>
      </c>
      <c r="I86">
        <v>74</v>
      </c>
      <c r="J86">
        <v>90.7</v>
      </c>
      <c r="K86">
        <v>93.6</v>
      </c>
      <c r="L86" s="5">
        <v>108.8</v>
      </c>
      <c r="M86">
        <v>148.1</v>
      </c>
      <c r="N86">
        <v>186.1</v>
      </c>
      <c r="O86">
        <v>112</v>
      </c>
      <c r="P86">
        <v>88.9</v>
      </c>
      <c r="Q86">
        <v>74.400000000000006</v>
      </c>
      <c r="R86">
        <v>97.3</v>
      </c>
      <c r="S86">
        <v>136.6</v>
      </c>
      <c r="T86">
        <v>91.3</v>
      </c>
      <c r="U86">
        <v>111.2</v>
      </c>
      <c r="V86">
        <v>133.19999999999999</v>
      </c>
      <c r="W86">
        <v>115.5</v>
      </c>
      <c r="X86">
        <v>108.1</v>
      </c>
      <c r="Y86">
        <v>130.4</v>
      </c>
      <c r="Z86">
        <v>89.1</v>
      </c>
      <c r="AA86">
        <v>90.8</v>
      </c>
      <c r="AB86">
        <v>78.400000000000006</v>
      </c>
      <c r="AC86">
        <v>78.5</v>
      </c>
      <c r="AD86">
        <v>74.099999999999994</v>
      </c>
      <c r="AE86">
        <v>109.8</v>
      </c>
      <c r="AF86">
        <v>92.9</v>
      </c>
      <c r="AG86">
        <v>79.2</v>
      </c>
      <c r="AI86" s="7">
        <f t="shared" si="18"/>
        <v>99.638709677419357</v>
      </c>
      <c r="AJ86" s="4"/>
      <c r="AK86">
        <v>98</v>
      </c>
      <c r="AL86">
        <v>81.2</v>
      </c>
      <c r="AM86">
        <v>78.900000000000006</v>
      </c>
      <c r="AN86">
        <v>96.1</v>
      </c>
      <c r="AO86">
        <v>87.4</v>
      </c>
      <c r="AP86">
        <v>54.2</v>
      </c>
      <c r="AQ86">
        <v>74</v>
      </c>
      <c r="AR86">
        <v>90.7</v>
      </c>
      <c r="AS86">
        <v>93.6</v>
      </c>
      <c r="AT86">
        <v>108.8</v>
      </c>
      <c r="AU86">
        <v>148.1</v>
      </c>
      <c r="AV86">
        <v>186.1</v>
      </c>
      <c r="AW86">
        <v>112</v>
      </c>
      <c r="AX86">
        <v>86.7</v>
      </c>
      <c r="AY86">
        <v>74.400000000000006</v>
      </c>
      <c r="AZ86">
        <v>97.3</v>
      </c>
      <c r="BA86">
        <v>136.6</v>
      </c>
      <c r="BB86">
        <v>91.3</v>
      </c>
      <c r="BC86" s="25">
        <v>111.2</v>
      </c>
      <c r="BD86" s="25">
        <v>133.19999999999999</v>
      </c>
      <c r="BE86" s="25">
        <v>115.5</v>
      </c>
      <c r="BF86" s="25">
        <v>108.1</v>
      </c>
      <c r="BG86" s="25">
        <v>130.4</v>
      </c>
      <c r="BH86" s="25">
        <v>95.1</v>
      </c>
      <c r="BI86" s="25">
        <v>92</v>
      </c>
      <c r="BJ86" s="25">
        <v>79.599999999999994</v>
      </c>
      <c r="BK86" s="25">
        <v>78.5</v>
      </c>
      <c r="BL86" s="25">
        <v>75.3</v>
      </c>
      <c r="BM86" s="25">
        <v>111</v>
      </c>
      <c r="BN86" s="25">
        <v>91.9</v>
      </c>
      <c r="BO86" s="25">
        <v>78</v>
      </c>
      <c r="BQ86" s="7">
        <f t="shared" si="19"/>
        <v>99.845161290322594</v>
      </c>
      <c r="BR86" s="4"/>
      <c r="BT86" s="11">
        <v>99.638709677419357</v>
      </c>
      <c r="BU86" s="11">
        <v>99.845161290322594</v>
      </c>
      <c r="BX86" s="11">
        <f>(BT$91/BT86)*100</f>
        <v>34.17832167832168</v>
      </c>
      <c r="BY86" s="11">
        <f>(BU$91/BU86)*100</f>
        <v>34.110881364693718</v>
      </c>
    </row>
    <row r="87" spans="1:79" x14ac:dyDescent="0.25">
      <c r="A87" t="s">
        <v>156</v>
      </c>
      <c r="B87" s="4"/>
      <c r="C87">
        <v>64.8</v>
      </c>
      <c r="D87">
        <v>55.8</v>
      </c>
      <c r="E87">
        <v>46</v>
      </c>
      <c r="F87">
        <v>67.2</v>
      </c>
      <c r="G87">
        <v>64</v>
      </c>
      <c r="H87">
        <v>39.5</v>
      </c>
      <c r="I87">
        <v>61.9</v>
      </c>
      <c r="J87">
        <v>60.2</v>
      </c>
      <c r="K87">
        <v>59.4</v>
      </c>
      <c r="L87" s="5">
        <v>83.7</v>
      </c>
      <c r="M87">
        <v>122.5</v>
      </c>
      <c r="N87">
        <v>160.30000000000001</v>
      </c>
      <c r="O87">
        <v>89.4</v>
      </c>
      <c r="P87">
        <v>76.5</v>
      </c>
      <c r="Q87">
        <v>64.7</v>
      </c>
      <c r="R87">
        <v>73.7</v>
      </c>
      <c r="S87">
        <v>104.8</v>
      </c>
      <c r="T87">
        <v>66.3</v>
      </c>
      <c r="U87">
        <v>85.9</v>
      </c>
      <c r="V87">
        <v>95.4</v>
      </c>
      <c r="W87">
        <v>86.5</v>
      </c>
      <c r="X87">
        <v>84</v>
      </c>
      <c r="Y87">
        <v>106.9</v>
      </c>
      <c r="Z87">
        <v>69.5</v>
      </c>
      <c r="AA87">
        <v>58.7</v>
      </c>
      <c r="AB87">
        <v>62.6</v>
      </c>
      <c r="AC87">
        <v>52.5</v>
      </c>
      <c r="AD87">
        <v>41.3</v>
      </c>
      <c r="AE87">
        <v>78.3</v>
      </c>
      <c r="AF87">
        <v>74</v>
      </c>
      <c r="AG87">
        <v>54.3</v>
      </c>
      <c r="AI87" s="7">
        <f t="shared" si="18"/>
        <v>74.535483870967752</v>
      </c>
      <c r="AJ87" s="4"/>
      <c r="AK87">
        <v>58.9</v>
      </c>
      <c r="AL87">
        <v>50.7</v>
      </c>
      <c r="AM87">
        <v>36.200000000000003</v>
      </c>
      <c r="AN87">
        <v>62.1</v>
      </c>
      <c r="AO87">
        <v>54.5</v>
      </c>
      <c r="AP87">
        <v>38.6</v>
      </c>
      <c r="AQ87">
        <v>57.6</v>
      </c>
      <c r="AR87">
        <v>61.8</v>
      </c>
      <c r="AS87">
        <v>50.7</v>
      </c>
      <c r="AT87">
        <v>72.400000000000006</v>
      </c>
      <c r="AU87">
        <v>114.9</v>
      </c>
      <c r="AV87">
        <v>151.1</v>
      </c>
      <c r="AW87">
        <v>80.7</v>
      </c>
      <c r="AX87">
        <v>77.599999999999994</v>
      </c>
      <c r="AY87">
        <v>64.5</v>
      </c>
      <c r="AZ87">
        <v>73.2</v>
      </c>
      <c r="BA87">
        <v>97.6</v>
      </c>
      <c r="BB87">
        <v>63.6</v>
      </c>
      <c r="BC87">
        <v>83.1</v>
      </c>
      <c r="BD87">
        <v>88.3</v>
      </c>
      <c r="BE87">
        <v>73</v>
      </c>
      <c r="BF87">
        <v>80.5</v>
      </c>
      <c r="BG87">
        <v>102.3</v>
      </c>
      <c r="BH87">
        <v>68.5</v>
      </c>
      <c r="BI87">
        <v>60.4</v>
      </c>
      <c r="BJ87">
        <v>60</v>
      </c>
      <c r="BK87">
        <v>42.8</v>
      </c>
      <c r="BL87">
        <v>37.700000000000003</v>
      </c>
      <c r="BM87">
        <v>68</v>
      </c>
      <c r="BN87">
        <v>64.8</v>
      </c>
      <c r="BO87">
        <v>43.7</v>
      </c>
      <c r="BQ87" s="7">
        <f t="shared" si="19"/>
        <v>69.025806451612894</v>
      </c>
      <c r="BR87" s="4"/>
      <c r="BT87" s="11">
        <v>74.535483870967752</v>
      </c>
      <c r="BU87" s="11">
        <v>69.025806451612894</v>
      </c>
      <c r="BX87" s="11">
        <f t="shared" ref="BX87:BX91" si="20">(BT$91/BT87)*100</f>
        <v>45.68943131654116</v>
      </c>
      <c r="BY87" s="11">
        <f t="shared" ref="BY87:BY91" si="21">(BU$91/BU87)*100</f>
        <v>49.341059912141333</v>
      </c>
    </row>
    <row r="88" spans="1:79" x14ac:dyDescent="0.25">
      <c r="A88" t="s">
        <v>157</v>
      </c>
      <c r="B88" s="4"/>
      <c r="C88">
        <v>46.2</v>
      </c>
      <c r="D88">
        <v>31.2</v>
      </c>
      <c r="E88">
        <v>29.8</v>
      </c>
      <c r="F88">
        <v>42</v>
      </c>
      <c r="G88">
        <v>50.2</v>
      </c>
      <c r="H88">
        <v>33.299999999999997</v>
      </c>
      <c r="I88">
        <v>47.7</v>
      </c>
      <c r="J88">
        <v>45.2</v>
      </c>
      <c r="K88">
        <v>46.3</v>
      </c>
      <c r="L88" s="5">
        <v>74.400000000000006</v>
      </c>
      <c r="M88">
        <v>112.4</v>
      </c>
      <c r="N88">
        <v>146.4</v>
      </c>
      <c r="O88">
        <v>66.400000000000006</v>
      </c>
      <c r="P88">
        <v>43.8</v>
      </c>
      <c r="Q88">
        <v>42</v>
      </c>
      <c r="R88">
        <v>58.7</v>
      </c>
      <c r="S88">
        <v>90.3</v>
      </c>
      <c r="T88">
        <v>46.5</v>
      </c>
      <c r="U88">
        <v>65.599999999999994</v>
      </c>
      <c r="V88">
        <v>73.400000000000006</v>
      </c>
      <c r="W88">
        <v>68.5</v>
      </c>
      <c r="X88">
        <v>66.2</v>
      </c>
      <c r="Y88">
        <v>88.5</v>
      </c>
      <c r="Z88">
        <v>54.9</v>
      </c>
      <c r="AA88">
        <v>40.4</v>
      </c>
      <c r="AB88">
        <v>44.4</v>
      </c>
      <c r="AC88">
        <v>36.299999999999997</v>
      </c>
      <c r="AD88">
        <v>22.8</v>
      </c>
      <c r="AE88">
        <v>62.1</v>
      </c>
      <c r="AF88">
        <v>50.5</v>
      </c>
      <c r="AG88">
        <v>35.200000000000003</v>
      </c>
      <c r="AI88" s="7">
        <f t="shared" si="18"/>
        <v>56.825806451612898</v>
      </c>
      <c r="AJ88" s="4"/>
      <c r="AK88">
        <v>45.3</v>
      </c>
      <c r="AL88">
        <v>31.6</v>
      </c>
      <c r="AM88">
        <v>26.6</v>
      </c>
      <c r="AN88">
        <v>45.7</v>
      </c>
      <c r="AO88">
        <v>46.5</v>
      </c>
      <c r="AP88">
        <v>33.5</v>
      </c>
      <c r="AQ88">
        <v>47.8</v>
      </c>
      <c r="AR88">
        <v>42.5</v>
      </c>
      <c r="AS88">
        <v>39.9</v>
      </c>
      <c r="AT88">
        <v>66.900000000000006</v>
      </c>
      <c r="AU88">
        <v>104.9</v>
      </c>
      <c r="AV88">
        <v>140.69999999999999</v>
      </c>
      <c r="AW88">
        <v>65.3</v>
      </c>
      <c r="AX88">
        <v>45.7</v>
      </c>
      <c r="AY88">
        <v>41.2</v>
      </c>
      <c r="AZ88">
        <v>59.1</v>
      </c>
      <c r="BA88">
        <v>86.4</v>
      </c>
      <c r="BB88">
        <v>45.7</v>
      </c>
      <c r="BC88">
        <v>65.3</v>
      </c>
      <c r="BD88">
        <v>73</v>
      </c>
      <c r="BE88">
        <v>60.1</v>
      </c>
      <c r="BF88">
        <v>62.3</v>
      </c>
      <c r="BG88">
        <v>84.8</v>
      </c>
      <c r="BH88">
        <v>53.9</v>
      </c>
      <c r="BI88">
        <v>42.4</v>
      </c>
      <c r="BJ88">
        <v>45.9</v>
      </c>
      <c r="BK88">
        <v>36</v>
      </c>
      <c r="BL88">
        <v>23.7</v>
      </c>
      <c r="BM88">
        <v>61.3</v>
      </c>
      <c r="BN88">
        <v>51.2</v>
      </c>
      <c r="BO88">
        <v>30.2</v>
      </c>
      <c r="BQ88" s="7">
        <f t="shared" si="19"/>
        <v>55.012903225806454</v>
      </c>
      <c r="BR88" s="4"/>
      <c r="BT88" s="11">
        <v>56.825806451612898</v>
      </c>
      <c r="BU88" s="11">
        <v>55.012903225806454</v>
      </c>
      <c r="BX88" s="11">
        <f t="shared" si="20"/>
        <v>59.928474114441435</v>
      </c>
      <c r="BY88" s="11">
        <f t="shared" si="21"/>
        <v>61.909229506274187</v>
      </c>
    </row>
    <row r="89" spans="1:79" x14ac:dyDescent="0.25">
      <c r="A89" t="s">
        <v>158</v>
      </c>
      <c r="B89" s="4"/>
      <c r="C89">
        <v>35.799999999999997</v>
      </c>
      <c r="D89">
        <v>23</v>
      </c>
      <c r="E89">
        <v>22.7</v>
      </c>
      <c r="F89">
        <v>44.5</v>
      </c>
      <c r="G89">
        <v>28.1</v>
      </c>
      <c r="H89">
        <v>24.8</v>
      </c>
      <c r="I89">
        <v>44.4</v>
      </c>
      <c r="J89">
        <v>37.1</v>
      </c>
      <c r="K89">
        <v>35.1</v>
      </c>
      <c r="L89" s="5">
        <v>63.3</v>
      </c>
      <c r="M89">
        <v>100.9</v>
      </c>
      <c r="N89">
        <v>141.30000000000001</v>
      </c>
      <c r="O89">
        <v>52.1</v>
      </c>
      <c r="P89">
        <v>38.299999999999997</v>
      </c>
      <c r="Q89">
        <v>40.5</v>
      </c>
      <c r="R89">
        <v>47.4</v>
      </c>
      <c r="S89">
        <v>84.6</v>
      </c>
      <c r="T89">
        <v>34.200000000000003</v>
      </c>
      <c r="U89">
        <v>60.6</v>
      </c>
      <c r="V89">
        <v>66</v>
      </c>
      <c r="W89">
        <v>55.3</v>
      </c>
      <c r="X89">
        <v>58.7</v>
      </c>
      <c r="Y89">
        <v>77.8</v>
      </c>
      <c r="Z89">
        <v>43</v>
      </c>
      <c r="AA89">
        <v>35.700000000000003</v>
      </c>
      <c r="AB89">
        <v>32</v>
      </c>
      <c r="AC89">
        <v>29.3</v>
      </c>
      <c r="AD89">
        <v>20.6</v>
      </c>
      <c r="AE89">
        <v>54.9</v>
      </c>
      <c r="AF89">
        <v>40.799999999999997</v>
      </c>
      <c r="AG89">
        <v>25.9</v>
      </c>
      <c r="AI89" s="7">
        <f t="shared" si="18"/>
        <v>48.345161290322579</v>
      </c>
      <c r="AJ89" s="4"/>
      <c r="AK89">
        <v>40.700000000000003</v>
      </c>
      <c r="AL89">
        <v>24.8</v>
      </c>
      <c r="AM89">
        <v>16.5</v>
      </c>
      <c r="AN89">
        <v>42.8</v>
      </c>
      <c r="AO89">
        <v>26.9</v>
      </c>
      <c r="AP89">
        <v>26.9</v>
      </c>
      <c r="AQ89">
        <v>42.3</v>
      </c>
      <c r="AR89">
        <v>37.299999999999997</v>
      </c>
      <c r="AS89">
        <v>35.799999999999997</v>
      </c>
      <c r="AT89">
        <v>64.3</v>
      </c>
      <c r="AU89">
        <v>101.2</v>
      </c>
      <c r="AV89">
        <v>145.19999999999999</v>
      </c>
      <c r="AW89">
        <v>51.3</v>
      </c>
      <c r="AX89">
        <v>38</v>
      </c>
      <c r="AY89">
        <v>40.4</v>
      </c>
      <c r="AZ89">
        <v>46</v>
      </c>
      <c r="BA89">
        <v>81.3</v>
      </c>
      <c r="BB89">
        <v>34.4</v>
      </c>
      <c r="BC89">
        <v>60</v>
      </c>
      <c r="BD89">
        <v>68.900000000000006</v>
      </c>
      <c r="BE89">
        <v>54.3</v>
      </c>
      <c r="BF89">
        <v>56.2</v>
      </c>
      <c r="BG89">
        <v>78</v>
      </c>
      <c r="BH89">
        <v>43.6</v>
      </c>
      <c r="BI89">
        <v>37.9</v>
      </c>
      <c r="BJ89">
        <v>33.1</v>
      </c>
      <c r="BK89">
        <v>33.6</v>
      </c>
      <c r="BL89">
        <v>22.2</v>
      </c>
      <c r="BM89">
        <v>54.5</v>
      </c>
      <c r="BN89">
        <v>38.700000000000003</v>
      </c>
      <c r="BO89">
        <v>27.4</v>
      </c>
      <c r="BQ89" s="7">
        <f t="shared" si="19"/>
        <v>48.532258064516128</v>
      </c>
      <c r="BR89" s="4"/>
      <c r="BT89" s="11">
        <v>48.345161290322579</v>
      </c>
      <c r="BU89" s="11">
        <v>48.532258064516128</v>
      </c>
      <c r="BX89" s="11">
        <f t="shared" si="20"/>
        <v>70.44104890905453</v>
      </c>
      <c r="BY89" s="11">
        <f t="shared" si="21"/>
        <v>70.176138251910942</v>
      </c>
    </row>
    <row r="90" spans="1:79" x14ac:dyDescent="0.25">
      <c r="A90" t="s">
        <v>159</v>
      </c>
      <c r="B90" s="4"/>
      <c r="C90">
        <v>31.9</v>
      </c>
      <c r="D90">
        <v>21.8</v>
      </c>
      <c r="E90">
        <v>17.7</v>
      </c>
      <c r="F90">
        <v>43.9</v>
      </c>
      <c r="G90">
        <v>26.6</v>
      </c>
      <c r="H90">
        <v>24.9</v>
      </c>
      <c r="I90">
        <v>48.3</v>
      </c>
      <c r="J90">
        <v>40.4</v>
      </c>
      <c r="K90">
        <v>35.799999999999997</v>
      </c>
      <c r="L90" s="5">
        <v>60.7</v>
      </c>
      <c r="M90">
        <v>102.2</v>
      </c>
      <c r="N90">
        <v>144.69999999999999</v>
      </c>
      <c r="O90">
        <v>50.8</v>
      </c>
      <c r="P90">
        <v>37.799999999999997</v>
      </c>
      <c r="Q90">
        <v>40.5</v>
      </c>
      <c r="R90">
        <v>51.4</v>
      </c>
      <c r="S90">
        <v>82</v>
      </c>
      <c r="T90">
        <v>34.799999999999997</v>
      </c>
      <c r="U90">
        <v>60.8</v>
      </c>
      <c r="V90">
        <v>66.5</v>
      </c>
      <c r="W90">
        <v>56.6</v>
      </c>
      <c r="X90">
        <v>56.1</v>
      </c>
      <c r="Y90">
        <v>79.900000000000006</v>
      </c>
      <c r="Z90">
        <v>43.3</v>
      </c>
      <c r="AA90">
        <v>36.4</v>
      </c>
      <c r="AB90">
        <v>35.200000000000003</v>
      </c>
      <c r="AC90">
        <v>31.2</v>
      </c>
      <c r="AD90">
        <v>21.7</v>
      </c>
      <c r="AE90">
        <v>55.5</v>
      </c>
      <c r="AF90">
        <v>39.6</v>
      </c>
      <c r="AG90">
        <v>28.1</v>
      </c>
      <c r="AI90" s="7">
        <f t="shared" si="18"/>
        <v>48.616129032258051</v>
      </c>
      <c r="AJ90" s="4"/>
      <c r="AK90">
        <v>40.9</v>
      </c>
      <c r="AL90">
        <v>26.1</v>
      </c>
      <c r="AM90">
        <v>21.4</v>
      </c>
      <c r="AN90">
        <v>47.1</v>
      </c>
      <c r="AO90">
        <v>33</v>
      </c>
      <c r="AP90">
        <v>26.6</v>
      </c>
      <c r="AQ90">
        <v>46.6</v>
      </c>
      <c r="AR90">
        <v>42.2</v>
      </c>
      <c r="AS90">
        <v>36.299999999999997</v>
      </c>
      <c r="AT90">
        <v>61</v>
      </c>
      <c r="AU90">
        <v>100.6</v>
      </c>
      <c r="AV90">
        <v>139.30000000000001</v>
      </c>
      <c r="AW90">
        <v>59.3</v>
      </c>
      <c r="AX90">
        <v>39.5</v>
      </c>
      <c r="AY90">
        <v>40.4</v>
      </c>
      <c r="AZ90">
        <v>43.7</v>
      </c>
      <c r="BA90">
        <v>83.2</v>
      </c>
      <c r="BB90">
        <v>34.200000000000003</v>
      </c>
      <c r="BC90">
        <v>62.2</v>
      </c>
      <c r="BD90">
        <v>69.599999999999994</v>
      </c>
      <c r="BE90">
        <v>57.6</v>
      </c>
      <c r="BF90">
        <v>56.5</v>
      </c>
      <c r="BG90">
        <v>77.2</v>
      </c>
      <c r="BH90">
        <v>41.8</v>
      </c>
      <c r="BI90">
        <v>41.6</v>
      </c>
      <c r="BJ90">
        <v>32.4</v>
      </c>
      <c r="BK90">
        <v>36.700000000000003</v>
      </c>
      <c r="BL90">
        <v>20.2</v>
      </c>
      <c r="BM90">
        <v>56.1</v>
      </c>
      <c r="BN90">
        <v>45.4</v>
      </c>
      <c r="BO90">
        <v>26.2</v>
      </c>
      <c r="BQ90" s="7">
        <f t="shared" si="19"/>
        <v>49.835483870967742</v>
      </c>
      <c r="BR90" s="4"/>
      <c r="BT90" s="11">
        <v>48.616129032258051</v>
      </c>
      <c r="BU90" s="11">
        <v>49.835483870967742</v>
      </c>
      <c r="BX90" s="11">
        <f t="shared" si="20"/>
        <v>70.048437396324104</v>
      </c>
      <c r="BY90" s="11">
        <f t="shared" si="21"/>
        <v>68.340992944527159</v>
      </c>
    </row>
    <row r="91" spans="1:79" x14ac:dyDescent="0.25">
      <c r="A91" t="s">
        <v>160</v>
      </c>
      <c r="B91" s="4"/>
      <c r="C91">
        <v>22.4</v>
      </c>
      <c r="D91">
        <v>14</v>
      </c>
      <c r="E91">
        <v>8.5</v>
      </c>
      <c r="F91">
        <v>34.200000000000003</v>
      </c>
      <c r="G91">
        <v>15.1</v>
      </c>
      <c r="H91">
        <v>15.8</v>
      </c>
      <c r="I91">
        <v>38.200000000000003</v>
      </c>
      <c r="J91">
        <v>36.6</v>
      </c>
      <c r="K91">
        <v>18</v>
      </c>
      <c r="L91" s="5">
        <v>37</v>
      </c>
      <c r="M91">
        <v>78.400000000000006</v>
      </c>
      <c r="N91">
        <v>124.4</v>
      </c>
      <c r="O91">
        <v>38.799999999999997</v>
      </c>
      <c r="P91">
        <v>27.3</v>
      </c>
      <c r="Q91">
        <v>40.4</v>
      </c>
      <c r="R91">
        <v>23.9</v>
      </c>
      <c r="S91">
        <v>65</v>
      </c>
      <c r="T91">
        <v>22.9</v>
      </c>
      <c r="U91">
        <v>48.7</v>
      </c>
      <c r="V91">
        <v>43</v>
      </c>
      <c r="W91">
        <v>34.9</v>
      </c>
      <c r="X91">
        <v>29.5</v>
      </c>
      <c r="Y91">
        <v>58.7</v>
      </c>
      <c r="Z91">
        <v>34.5</v>
      </c>
      <c r="AA91">
        <v>24.5</v>
      </c>
      <c r="AB91">
        <v>17.7</v>
      </c>
      <c r="AC91">
        <v>20.100000000000001</v>
      </c>
      <c r="AD91">
        <v>7.7</v>
      </c>
      <c r="AE91">
        <v>40.9</v>
      </c>
      <c r="AF91">
        <v>26.2</v>
      </c>
      <c r="AG91">
        <v>8.4</v>
      </c>
      <c r="AI91" s="7">
        <f t="shared" si="18"/>
        <v>34.054838709677426</v>
      </c>
      <c r="AJ91" s="4"/>
      <c r="AK91">
        <v>22.4</v>
      </c>
      <c r="AL91">
        <v>14</v>
      </c>
      <c r="AM91">
        <v>8.5</v>
      </c>
      <c r="AN91">
        <v>34.200000000000003</v>
      </c>
      <c r="AO91">
        <v>15.1</v>
      </c>
      <c r="AP91">
        <v>15.8</v>
      </c>
      <c r="AQ91">
        <v>38.200000000000003</v>
      </c>
      <c r="AR91">
        <v>36.6</v>
      </c>
      <c r="AS91">
        <v>18</v>
      </c>
      <c r="AT91">
        <v>37</v>
      </c>
      <c r="AU91">
        <v>78.400000000000006</v>
      </c>
      <c r="AV91">
        <v>124.4</v>
      </c>
      <c r="AW91">
        <v>38.799999999999997</v>
      </c>
      <c r="AX91">
        <v>27.4</v>
      </c>
      <c r="AY91">
        <v>40.4</v>
      </c>
      <c r="AZ91">
        <v>23.9</v>
      </c>
      <c r="BA91">
        <v>65</v>
      </c>
      <c r="BB91">
        <v>22.9</v>
      </c>
      <c r="BC91">
        <v>48.7</v>
      </c>
      <c r="BD91">
        <v>43</v>
      </c>
      <c r="BE91">
        <v>34.9</v>
      </c>
      <c r="BF91">
        <v>29.5</v>
      </c>
      <c r="BG91">
        <v>58.7</v>
      </c>
      <c r="BH91">
        <v>34.5</v>
      </c>
      <c r="BI91">
        <v>24.5</v>
      </c>
      <c r="BJ91">
        <v>17.7</v>
      </c>
      <c r="BK91">
        <v>20.100000000000001</v>
      </c>
      <c r="BL91">
        <v>7.7</v>
      </c>
      <c r="BM91">
        <v>40.9</v>
      </c>
      <c r="BN91">
        <v>26.2</v>
      </c>
      <c r="BO91">
        <v>8.4</v>
      </c>
      <c r="BQ91" s="7">
        <f t="shared" si="19"/>
        <v>34.058064516129036</v>
      </c>
      <c r="BR91" s="4"/>
      <c r="BT91" s="11">
        <v>34.054838709677426</v>
      </c>
      <c r="BU91" s="11">
        <v>34.058064516129036</v>
      </c>
      <c r="BX91" s="11">
        <f t="shared" si="20"/>
        <v>100</v>
      </c>
      <c r="BY91" s="11">
        <f t="shared" si="21"/>
        <v>100</v>
      </c>
    </row>
    <row r="92" spans="1:79" s="4" customFormat="1" x14ac:dyDescent="0.25">
      <c r="AI92" s="9"/>
      <c r="BQ92" s="9"/>
      <c r="BT92" s="12"/>
      <c r="BU92" s="12"/>
      <c r="BX92" s="12"/>
      <c r="BY92" s="12"/>
      <c r="CA92" s="29"/>
    </row>
    <row r="93" spans="1:79" x14ac:dyDescent="0.25">
      <c r="B93" s="4"/>
      <c r="AI93" s="7"/>
      <c r="AJ93" s="4"/>
      <c r="BQ93" s="7"/>
      <c r="BR93" s="4"/>
      <c r="BT93" s="11"/>
      <c r="BU93" s="11"/>
      <c r="BX93" s="11"/>
      <c r="BY93" s="11"/>
    </row>
    <row r="94" spans="1:79" x14ac:dyDescent="0.25">
      <c r="B94" s="4"/>
      <c r="AI94" s="7"/>
      <c r="AJ94" s="4"/>
      <c r="BQ94" s="7"/>
      <c r="BR94" s="4"/>
      <c r="BT94" s="11"/>
      <c r="BU94" s="11"/>
      <c r="BX94" s="11"/>
      <c r="BY94" s="11"/>
    </row>
    <row r="95" spans="1:79" x14ac:dyDescent="0.25">
      <c r="A95" s="1" t="s">
        <v>179</v>
      </c>
      <c r="B95" s="4"/>
      <c r="AI95" s="7"/>
      <c r="AJ95" s="4"/>
      <c r="BQ95" s="7"/>
      <c r="BR95" s="4"/>
      <c r="BT95" s="11"/>
      <c r="BU95" s="11"/>
      <c r="BX95" s="11"/>
      <c r="BY95" s="11"/>
    </row>
    <row r="96" spans="1:79" x14ac:dyDescent="0.25">
      <c r="B96" s="4"/>
      <c r="AI96" s="7"/>
      <c r="AJ96" s="4"/>
      <c r="BQ96" s="7"/>
      <c r="BR96" s="4"/>
      <c r="BT96" s="11"/>
      <c r="BU96" s="11"/>
      <c r="BX96" s="11"/>
      <c r="BY96" s="11"/>
    </row>
    <row r="97" spans="1:77" x14ac:dyDescent="0.25">
      <c r="A97" t="s">
        <v>155</v>
      </c>
      <c r="B97" s="4"/>
      <c r="C97">
        <v>608.20000000000005</v>
      </c>
      <c r="D97">
        <v>329.3</v>
      </c>
      <c r="E97">
        <v>379.6</v>
      </c>
      <c r="F97">
        <v>432.8</v>
      </c>
      <c r="G97">
        <v>478.3</v>
      </c>
      <c r="H97">
        <v>85</v>
      </c>
      <c r="I97">
        <v>197.5</v>
      </c>
      <c r="J97">
        <v>301</v>
      </c>
      <c r="K97">
        <v>886.1</v>
      </c>
      <c r="L97" s="5">
        <v>1132.0999999999999</v>
      </c>
      <c r="M97">
        <v>934.2</v>
      </c>
      <c r="N97">
        <v>1323.1</v>
      </c>
      <c r="O97">
        <v>395.3</v>
      </c>
      <c r="P97">
        <v>451.6</v>
      </c>
      <c r="Q97">
        <v>275.10000000000002</v>
      </c>
      <c r="R97">
        <v>448.1</v>
      </c>
      <c r="S97">
        <v>793.5</v>
      </c>
      <c r="T97">
        <v>284</v>
      </c>
      <c r="U97">
        <v>557.9</v>
      </c>
      <c r="V97">
        <v>638.5</v>
      </c>
      <c r="W97">
        <v>516.29999999999995</v>
      </c>
      <c r="X97">
        <v>704.8</v>
      </c>
      <c r="Y97">
        <v>1008.2</v>
      </c>
      <c r="Z97">
        <v>406</v>
      </c>
      <c r="AA97">
        <v>261.3</v>
      </c>
      <c r="AB97">
        <v>381.6</v>
      </c>
      <c r="AC97">
        <v>597.20000000000005</v>
      </c>
      <c r="AD97">
        <v>941.8</v>
      </c>
      <c r="AE97">
        <v>548.20000000000005</v>
      </c>
      <c r="AF97">
        <v>453.7</v>
      </c>
      <c r="AG97">
        <v>1003.5</v>
      </c>
      <c r="AI97" s="7">
        <f t="shared" si="18"/>
        <v>572.70322580645154</v>
      </c>
      <c r="AJ97" s="4"/>
      <c r="AK97">
        <v>605.6</v>
      </c>
      <c r="AL97">
        <v>323.89999999999998</v>
      </c>
      <c r="AM97">
        <v>409.1</v>
      </c>
      <c r="AN97">
        <v>410.6</v>
      </c>
      <c r="AO97">
        <v>495.7</v>
      </c>
      <c r="AP97">
        <v>88.4</v>
      </c>
      <c r="AQ97">
        <v>220.9</v>
      </c>
      <c r="AR97">
        <v>306.8</v>
      </c>
      <c r="AS97">
        <v>884.8</v>
      </c>
      <c r="AT97">
        <v>1126.4000000000001</v>
      </c>
      <c r="AU97">
        <v>935.6</v>
      </c>
      <c r="AV97">
        <v>1321.4</v>
      </c>
      <c r="AW97">
        <v>394.5</v>
      </c>
      <c r="AX97">
        <v>450.8</v>
      </c>
      <c r="AY97">
        <v>275.10000000000002</v>
      </c>
      <c r="AZ97">
        <v>447.2</v>
      </c>
      <c r="BA97">
        <v>795</v>
      </c>
      <c r="BB97">
        <v>285.2</v>
      </c>
      <c r="BC97" s="25">
        <v>557.9</v>
      </c>
      <c r="BD97" s="25">
        <v>644.29999999999995</v>
      </c>
      <c r="BE97" s="25">
        <v>516.20000000000005</v>
      </c>
      <c r="BF97" s="25">
        <v>705.5</v>
      </c>
      <c r="BG97" s="25">
        <v>1009.3</v>
      </c>
      <c r="BH97" s="25">
        <v>406</v>
      </c>
      <c r="BI97" s="25">
        <v>263.3</v>
      </c>
      <c r="BJ97" s="25">
        <v>378.5</v>
      </c>
      <c r="BK97" s="25">
        <v>598.20000000000005</v>
      </c>
      <c r="BL97" s="25">
        <v>943.6</v>
      </c>
      <c r="BM97" s="25">
        <v>550</v>
      </c>
      <c r="BN97" s="25">
        <v>456.3</v>
      </c>
      <c r="BO97" s="25">
        <v>1005.8</v>
      </c>
      <c r="BQ97" s="7">
        <f t="shared" si="19"/>
        <v>574.57741935483875</v>
      </c>
      <c r="BR97" s="4"/>
      <c r="BT97" s="11">
        <v>572.70322580645154</v>
      </c>
      <c r="BU97" s="11">
        <v>574.57741935483875</v>
      </c>
      <c r="BX97" s="11">
        <f>(BT$102/BT97)*100</f>
        <v>28.432222960718278</v>
      </c>
      <c r="BY97" s="11">
        <f>(BU$102/BU97)*100</f>
        <v>28.340042331250459</v>
      </c>
    </row>
    <row r="98" spans="1:77" x14ac:dyDescent="0.25">
      <c r="A98" t="s">
        <v>156</v>
      </c>
      <c r="B98" s="4"/>
      <c r="C98">
        <v>377.2</v>
      </c>
      <c r="D98">
        <v>243.4</v>
      </c>
      <c r="E98">
        <v>212.2</v>
      </c>
      <c r="F98">
        <v>268</v>
      </c>
      <c r="G98">
        <v>307.8</v>
      </c>
      <c r="H98">
        <v>37.5</v>
      </c>
      <c r="I98">
        <v>168.1</v>
      </c>
      <c r="J98">
        <v>208.3</v>
      </c>
      <c r="K98">
        <v>662.2</v>
      </c>
      <c r="L98" s="5">
        <v>857</v>
      </c>
      <c r="M98">
        <v>730.9</v>
      </c>
      <c r="N98">
        <v>1121.5</v>
      </c>
      <c r="O98">
        <v>348.3</v>
      </c>
      <c r="P98">
        <v>384.2</v>
      </c>
      <c r="Q98">
        <v>262.8</v>
      </c>
      <c r="R98">
        <v>373.6</v>
      </c>
      <c r="S98">
        <v>630.6</v>
      </c>
      <c r="T98">
        <v>206.4</v>
      </c>
      <c r="U98">
        <v>456.9</v>
      </c>
      <c r="V98">
        <v>447.8</v>
      </c>
      <c r="W98">
        <v>400.6</v>
      </c>
      <c r="X98">
        <v>526.5</v>
      </c>
      <c r="Y98">
        <v>789.8</v>
      </c>
      <c r="Z98">
        <v>354.2</v>
      </c>
      <c r="AA98">
        <v>216.3</v>
      </c>
      <c r="AB98">
        <v>273.8</v>
      </c>
      <c r="AC98">
        <v>371.3</v>
      </c>
      <c r="AD98">
        <v>525.79999999999995</v>
      </c>
      <c r="AE98">
        <v>388</v>
      </c>
      <c r="AF98">
        <v>304.3</v>
      </c>
      <c r="AG98">
        <v>651.29999999999995</v>
      </c>
      <c r="AI98" s="7">
        <f t="shared" si="18"/>
        <v>422.79354838709668</v>
      </c>
      <c r="AJ98" s="4"/>
      <c r="AK98">
        <v>270.39999999999998</v>
      </c>
      <c r="AL98">
        <v>213.2</v>
      </c>
      <c r="AM98">
        <v>123.9</v>
      </c>
      <c r="AN98">
        <v>224.5</v>
      </c>
      <c r="AO98">
        <v>221.9</v>
      </c>
      <c r="AP98">
        <v>22.4</v>
      </c>
      <c r="AQ98">
        <v>132</v>
      </c>
      <c r="AR98">
        <v>199.2</v>
      </c>
      <c r="AS98">
        <v>500.7</v>
      </c>
      <c r="AT98">
        <v>698.3</v>
      </c>
      <c r="AU98">
        <v>619.20000000000005</v>
      </c>
      <c r="AV98">
        <v>1004.5</v>
      </c>
      <c r="AW98">
        <v>304.89999999999998</v>
      </c>
      <c r="AX98">
        <v>377</v>
      </c>
      <c r="AY98">
        <v>261.3</v>
      </c>
      <c r="AZ98">
        <v>364.6</v>
      </c>
      <c r="BA98">
        <v>533.9</v>
      </c>
      <c r="BB98">
        <v>202.7</v>
      </c>
      <c r="BC98">
        <v>442.8</v>
      </c>
      <c r="BD98">
        <v>373.5</v>
      </c>
      <c r="BE98">
        <v>281.89999999999998</v>
      </c>
      <c r="BF98">
        <v>425.3</v>
      </c>
      <c r="BG98">
        <v>646.29999999999995</v>
      </c>
      <c r="BH98">
        <v>354.2</v>
      </c>
      <c r="BI98">
        <v>209.6</v>
      </c>
      <c r="BJ98">
        <v>258.10000000000002</v>
      </c>
      <c r="BK98">
        <v>293.3</v>
      </c>
      <c r="BL98">
        <v>412.9</v>
      </c>
      <c r="BM98">
        <v>320.10000000000002</v>
      </c>
      <c r="BN98">
        <v>260.10000000000002</v>
      </c>
      <c r="BO98">
        <v>473.7</v>
      </c>
      <c r="BQ98" s="7">
        <f t="shared" si="19"/>
        <v>355.69032258064522</v>
      </c>
      <c r="BR98" s="4"/>
      <c r="BT98" s="11">
        <v>422.79354838709668</v>
      </c>
      <c r="BU98" s="11">
        <v>355.69032258064522</v>
      </c>
      <c r="BX98" s="11">
        <f t="shared" ref="BX98:BX102" si="22">(BT$102/BT98)*100</f>
        <v>38.513420719332267</v>
      </c>
      <c r="BY98" s="11">
        <f t="shared" ref="BY98:BY102" si="23">(BU$102/BU98)*100</f>
        <v>45.780127693535519</v>
      </c>
    </row>
    <row r="99" spans="1:77" x14ac:dyDescent="0.25">
      <c r="A99" t="s">
        <v>157</v>
      </c>
      <c r="B99" s="4"/>
      <c r="C99">
        <v>143</v>
      </c>
      <c r="D99">
        <v>94.9</v>
      </c>
      <c r="E99">
        <v>51.4</v>
      </c>
      <c r="F99">
        <v>121.6</v>
      </c>
      <c r="G99">
        <v>153</v>
      </c>
      <c r="H99">
        <v>1</v>
      </c>
      <c r="I99">
        <v>16.899999999999999</v>
      </c>
      <c r="J99">
        <v>86.3</v>
      </c>
      <c r="K99">
        <v>325.2</v>
      </c>
      <c r="L99" s="5">
        <v>631.79999999999995</v>
      </c>
      <c r="M99">
        <v>550</v>
      </c>
      <c r="N99">
        <v>902.5</v>
      </c>
      <c r="O99">
        <v>187.8</v>
      </c>
      <c r="P99">
        <v>209.9</v>
      </c>
      <c r="Q99">
        <v>121</v>
      </c>
      <c r="R99">
        <v>225.8</v>
      </c>
      <c r="S99">
        <v>453.5</v>
      </c>
      <c r="T99">
        <v>78.400000000000006</v>
      </c>
      <c r="U99">
        <v>321.8</v>
      </c>
      <c r="V99">
        <v>234.2</v>
      </c>
      <c r="W99">
        <v>188.9</v>
      </c>
      <c r="X99">
        <v>238.8</v>
      </c>
      <c r="Y99">
        <v>389.5</v>
      </c>
      <c r="Z99">
        <v>243.4</v>
      </c>
      <c r="AA99">
        <v>104.8</v>
      </c>
      <c r="AB99">
        <v>175</v>
      </c>
      <c r="AC99">
        <v>131.69999999999999</v>
      </c>
      <c r="AD99">
        <v>181.6</v>
      </c>
      <c r="AE99">
        <v>252.3</v>
      </c>
      <c r="AF99">
        <v>176.3</v>
      </c>
      <c r="AG99">
        <v>204.9</v>
      </c>
      <c r="AI99" s="7">
        <f t="shared" si="18"/>
        <v>232.16774193548386</v>
      </c>
      <c r="AJ99" s="4"/>
      <c r="AK99">
        <v>138.4</v>
      </c>
      <c r="AL99">
        <v>97.3</v>
      </c>
      <c r="AM99">
        <v>44.7</v>
      </c>
      <c r="AN99">
        <v>131.1</v>
      </c>
      <c r="AO99">
        <v>150.80000000000001</v>
      </c>
      <c r="AP99">
        <v>0.6</v>
      </c>
      <c r="AQ99">
        <v>15</v>
      </c>
      <c r="AR99">
        <v>89.6</v>
      </c>
      <c r="AS99">
        <v>301.7</v>
      </c>
      <c r="AT99">
        <v>506.5</v>
      </c>
      <c r="AU99">
        <v>471.2</v>
      </c>
      <c r="AV99">
        <v>898</v>
      </c>
      <c r="AW99">
        <v>189.4</v>
      </c>
      <c r="AX99">
        <v>212.9</v>
      </c>
      <c r="AY99">
        <v>121</v>
      </c>
      <c r="AZ99">
        <v>231.5</v>
      </c>
      <c r="BA99">
        <v>457.5</v>
      </c>
      <c r="BB99">
        <v>80.2</v>
      </c>
      <c r="BC99">
        <v>320.2</v>
      </c>
      <c r="BD99">
        <v>239</v>
      </c>
      <c r="BE99">
        <v>172.2</v>
      </c>
      <c r="BF99">
        <v>239.6</v>
      </c>
      <c r="BG99">
        <v>379.9</v>
      </c>
      <c r="BH99">
        <v>247.2</v>
      </c>
      <c r="BI99">
        <v>100.4</v>
      </c>
      <c r="BJ99">
        <v>175.9</v>
      </c>
      <c r="BK99">
        <v>101.2</v>
      </c>
      <c r="BL99">
        <v>165.6</v>
      </c>
      <c r="BM99">
        <v>245.6</v>
      </c>
      <c r="BN99">
        <v>171.9</v>
      </c>
      <c r="BO99">
        <v>240.2</v>
      </c>
      <c r="BQ99" s="7">
        <f t="shared" si="19"/>
        <v>223.75161290322578</v>
      </c>
      <c r="BR99" s="4"/>
      <c r="BT99" s="11">
        <v>232.16774193548386</v>
      </c>
      <c r="BU99" s="11">
        <v>223.75161290322578</v>
      </c>
      <c r="BX99" s="11">
        <f t="shared" si="22"/>
        <v>70.135608292113616</v>
      </c>
      <c r="BY99" s="11">
        <f t="shared" si="23"/>
        <v>72.775110649770085</v>
      </c>
    </row>
    <row r="100" spans="1:77" x14ac:dyDescent="0.25">
      <c r="A100" t="s">
        <v>158</v>
      </c>
      <c r="B100" s="4"/>
      <c r="C100">
        <v>110.5</v>
      </c>
      <c r="D100">
        <v>59.3</v>
      </c>
      <c r="E100">
        <v>31.8</v>
      </c>
      <c r="F100">
        <v>107.6</v>
      </c>
      <c r="G100">
        <v>84.6</v>
      </c>
      <c r="H100">
        <v>0</v>
      </c>
      <c r="I100">
        <v>11.4</v>
      </c>
      <c r="J100">
        <v>59.3</v>
      </c>
      <c r="K100">
        <v>214.3</v>
      </c>
      <c r="L100" s="5">
        <v>469.4</v>
      </c>
      <c r="M100">
        <v>465.9</v>
      </c>
      <c r="N100">
        <v>880.6</v>
      </c>
      <c r="O100">
        <v>128.5</v>
      </c>
      <c r="P100">
        <v>177.3</v>
      </c>
      <c r="Q100">
        <v>91.4</v>
      </c>
      <c r="R100">
        <v>166.6</v>
      </c>
      <c r="S100">
        <v>440.7</v>
      </c>
      <c r="T100">
        <v>58.7</v>
      </c>
      <c r="U100">
        <v>283</v>
      </c>
      <c r="V100">
        <v>210.9</v>
      </c>
      <c r="W100">
        <v>146.1</v>
      </c>
      <c r="X100">
        <v>220.5</v>
      </c>
      <c r="Y100">
        <v>366.9</v>
      </c>
      <c r="Z100">
        <v>182.5</v>
      </c>
      <c r="AA100">
        <v>52.7</v>
      </c>
      <c r="AB100">
        <v>112.5</v>
      </c>
      <c r="AC100">
        <v>59.7</v>
      </c>
      <c r="AD100">
        <v>169.2</v>
      </c>
      <c r="AE100">
        <v>225</v>
      </c>
      <c r="AF100">
        <v>143.19999999999999</v>
      </c>
      <c r="AG100">
        <v>199.2</v>
      </c>
      <c r="AI100" s="7">
        <f t="shared" si="18"/>
        <v>191.26774193548383</v>
      </c>
      <c r="AJ100" s="4"/>
      <c r="AK100">
        <v>115.1</v>
      </c>
      <c r="AL100">
        <v>60.9</v>
      </c>
      <c r="AM100">
        <v>26.1</v>
      </c>
      <c r="AN100">
        <v>106.7</v>
      </c>
      <c r="AO100">
        <v>86</v>
      </c>
      <c r="AP100">
        <v>0</v>
      </c>
      <c r="AQ100">
        <v>10.4</v>
      </c>
      <c r="AR100">
        <v>58.3</v>
      </c>
      <c r="AS100">
        <v>288</v>
      </c>
      <c r="AT100">
        <v>498.8</v>
      </c>
      <c r="AU100">
        <v>464.3</v>
      </c>
      <c r="AV100">
        <v>883.6</v>
      </c>
      <c r="AW100">
        <v>129.6</v>
      </c>
      <c r="AX100">
        <v>180.1</v>
      </c>
      <c r="AY100">
        <v>90.2</v>
      </c>
      <c r="AZ100">
        <v>168.4</v>
      </c>
      <c r="BA100">
        <v>444.1</v>
      </c>
      <c r="BB100">
        <v>56.3</v>
      </c>
      <c r="BC100">
        <v>279.89999999999998</v>
      </c>
      <c r="BD100">
        <v>216.5</v>
      </c>
      <c r="BE100">
        <v>146.19999999999999</v>
      </c>
      <c r="BF100">
        <v>225.4</v>
      </c>
      <c r="BG100">
        <v>369.7</v>
      </c>
      <c r="BH100">
        <v>182.9</v>
      </c>
      <c r="BI100">
        <v>52.6</v>
      </c>
      <c r="BJ100">
        <v>113.2</v>
      </c>
      <c r="BK100">
        <v>72.900000000000006</v>
      </c>
      <c r="BL100">
        <v>154.19999999999999</v>
      </c>
      <c r="BM100">
        <v>221.9</v>
      </c>
      <c r="BN100">
        <v>145.69999999999999</v>
      </c>
      <c r="BO100">
        <v>235.9</v>
      </c>
      <c r="BQ100" s="7">
        <f t="shared" si="19"/>
        <v>196.25483870967733</v>
      </c>
      <c r="BR100" s="4"/>
      <c r="BT100" s="11">
        <v>191.26774193548383</v>
      </c>
      <c r="BU100" s="11">
        <v>196.25483870967733</v>
      </c>
      <c r="BX100" s="11">
        <f t="shared" si="22"/>
        <v>85.133152311402739</v>
      </c>
      <c r="BY100" s="11">
        <f t="shared" si="23"/>
        <v>82.971449234865844</v>
      </c>
    </row>
    <row r="101" spans="1:77" x14ac:dyDescent="0.25">
      <c r="A101" t="s">
        <v>159</v>
      </c>
      <c r="B101" s="4"/>
      <c r="C101">
        <v>108.4</v>
      </c>
      <c r="D101">
        <v>61.3</v>
      </c>
      <c r="E101">
        <v>19</v>
      </c>
      <c r="F101">
        <v>102.9</v>
      </c>
      <c r="G101">
        <v>73.599999999999994</v>
      </c>
      <c r="H101">
        <v>0</v>
      </c>
      <c r="I101">
        <v>6.1</v>
      </c>
      <c r="J101">
        <v>53.7</v>
      </c>
      <c r="K101">
        <v>226.7</v>
      </c>
      <c r="L101" s="5">
        <v>465.9</v>
      </c>
      <c r="M101">
        <v>461.6</v>
      </c>
      <c r="N101">
        <v>878.4</v>
      </c>
      <c r="O101">
        <v>128.9</v>
      </c>
      <c r="P101">
        <v>178.4</v>
      </c>
      <c r="Q101">
        <v>92</v>
      </c>
      <c r="R101">
        <v>172.7</v>
      </c>
      <c r="S101">
        <v>438.4</v>
      </c>
      <c r="T101">
        <v>55.4</v>
      </c>
      <c r="U101">
        <v>278.89999999999998</v>
      </c>
      <c r="V101">
        <v>205.9</v>
      </c>
      <c r="W101">
        <v>146.4</v>
      </c>
      <c r="X101">
        <v>219.1</v>
      </c>
      <c r="Y101">
        <v>365.8</v>
      </c>
      <c r="Z101">
        <v>175.6</v>
      </c>
      <c r="AA101">
        <v>58.3</v>
      </c>
      <c r="AB101">
        <v>118.2</v>
      </c>
      <c r="AC101">
        <v>52.6</v>
      </c>
      <c r="AD101">
        <v>173.9</v>
      </c>
      <c r="AE101">
        <v>221.5</v>
      </c>
      <c r="AF101">
        <v>145.9</v>
      </c>
      <c r="AG101">
        <v>193.7</v>
      </c>
      <c r="AI101" s="7">
        <f t="shared" si="18"/>
        <v>189.65161290322584</v>
      </c>
      <c r="AJ101" s="4"/>
      <c r="AK101">
        <v>118.3</v>
      </c>
      <c r="AL101">
        <v>88.3</v>
      </c>
      <c r="AM101">
        <v>27.6</v>
      </c>
      <c r="AN101">
        <v>119.9</v>
      </c>
      <c r="AO101">
        <v>98.2</v>
      </c>
      <c r="AP101">
        <v>0</v>
      </c>
      <c r="AQ101">
        <v>15.1</v>
      </c>
      <c r="AR101">
        <v>68.599999999999994</v>
      </c>
      <c r="AS101">
        <v>209.9</v>
      </c>
      <c r="AT101">
        <v>464.5</v>
      </c>
      <c r="AU101">
        <v>470.3</v>
      </c>
      <c r="AV101">
        <v>897.6</v>
      </c>
      <c r="AW101">
        <v>155</v>
      </c>
      <c r="AX101">
        <v>196.9</v>
      </c>
      <c r="AY101">
        <v>105.7</v>
      </c>
      <c r="AZ101">
        <v>176.8</v>
      </c>
      <c r="BA101">
        <v>454.6</v>
      </c>
      <c r="BB101">
        <v>61.9</v>
      </c>
      <c r="BC101">
        <v>302.3</v>
      </c>
      <c r="BD101">
        <v>232.2</v>
      </c>
      <c r="BE101">
        <v>150.19999999999999</v>
      </c>
      <c r="BF101">
        <v>227.7</v>
      </c>
      <c r="BG101">
        <v>372.5</v>
      </c>
      <c r="BH101">
        <v>188.7</v>
      </c>
      <c r="BI101">
        <v>62.5</v>
      </c>
      <c r="BJ101">
        <v>123.6</v>
      </c>
      <c r="BK101">
        <v>55.5</v>
      </c>
      <c r="BL101">
        <v>154.80000000000001</v>
      </c>
      <c r="BM101">
        <v>233</v>
      </c>
      <c r="BN101">
        <v>153.69999999999999</v>
      </c>
      <c r="BO101">
        <v>172.4</v>
      </c>
      <c r="BQ101" s="7">
        <f t="shared" si="19"/>
        <v>198.65483870967742</v>
      </c>
      <c r="BR101" s="4"/>
      <c r="BT101" s="11">
        <v>189.65161290322584</v>
      </c>
      <c r="BU101" s="11">
        <v>198.65483870967742</v>
      </c>
      <c r="BX101" s="11">
        <f t="shared" si="22"/>
        <v>85.858620220438169</v>
      </c>
      <c r="BY101" s="11">
        <f t="shared" si="23"/>
        <v>81.969049900134792</v>
      </c>
    </row>
    <row r="102" spans="1:77" x14ac:dyDescent="0.25">
      <c r="A102" t="s">
        <v>160</v>
      </c>
      <c r="B102" s="4"/>
      <c r="C102">
        <v>78.900000000000006</v>
      </c>
      <c r="D102">
        <v>31.7</v>
      </c>
      <c r="E102">
        <v>2.2000000000000002</v>
      </c>
      <c r="F102">
        <v>90.3</v>
      </c>
      <c r="G102">
        <v>46.6</v>
      </c>
      <c r="H102">
        <v>0</v>
      </c>
      <c r="I102">
        <v>0.2</v>
      </c>
      <c r="J102">
        <v>31.9</v>
      </c>
      <c r="K102">
        <v>166.6</v>
      </c>
      <c r="L102" s="5">
        <v>455.1</v>
      </c>
      <c r="M102">
        <v>438</v>
      </c>
      <c r="N102">
        <v>838.9</v>
      </c>
      <c r="O102">
        <v>99.5</v>
      </c>
      <c r="P102">
        <v>162</v>
      </c>
      <c r="Q102">
        <v>66.8</v>
      </c>
      <c r="R102">
        <v>143</v>
      </c>
      <c r="S102">
        <v>410.5</v>
      </c>
      <c r="T102">
        <v>22.6</v>
      </c>
      <c r="U102">
        <v>261.39999999999998</v>
      </c>
      <c r="V102">
        <v>181.3</v>
      </c>
      <c r="W102">
        <v>112.2</v>
      </c>
      <c r="X102">
        <v>194.8</v>
      </c>
      <c r="Y102">
        <v>349.1</v>
      </c>
      <c r="Z102">
        <v>165.7</v>
      </c>
      <c r="AA102">
        <v>20.3</v>
      </c>
      <c r="AB102">
        <v>87.9</v>
      </c>
      <c r="AC102">
        <v>4.8</v>
      </c>
      <c r="AD102">
        <v>111.5</v>
      </c>
      <c r="AE102">
        <v>209.6</v>
      </c>
      <c r="AF102">
        <v>122.8</v>
      </c>
      <c r="AG102">
        <v>141.6</v>
      </c>
      <c r="AI102" s="7">
        <f t="shared" si="18"/>
        <v>162.83225806451617</v>
      </c>
      <c r="AJ102" s="4"/>
      <c r="AK102">
        <v>78.900000000000006</v>
      </c>
      <c r="AL102">
        <v>31.7</v>
      </c>
      <c r="AM102">
        <v>2.2000000000000002</v>
      </c>
      <c r="AN102">
        <v>90.3</v>
      </c>
      <c r="AO102">
        <v>46.6</v>
      </c>
      <c r="AP102">
        <v>0</v>
      </c>
      <c r="AQ102">
        <v>0.2</v>
      </c>
      <c r="AR102">
        <v>31.9</v>
      </c>
      <c r="AS102">
        <v>166.6</v>
      </c>
      <c r="AT102">
        <v>455.1</v>
      </c>
      <c r="AU102">
        <v>438</v>
      </c>
      <c r="AV102">
        <v>838.9</v>
      </c>
      <c r="AW102">
        <v>99.5</v>
      </c>
      <c r="AX102">
        <v>162</v>
      </c>
      <c r="AY102">
        <v>66.8</v>
      </c>
      <c r="AZ102">
        <v>143.1</v>
      </c>
      <c r="BA102">
        <v>410.5</v>
      </c>
      <c r="BB102">
        <v>22.6</v>
      </c>
      <c r="BC102">
        <v>261.39999999999998</v>
      </c>
      <c r="BD102">
        <v>181.3</v>
      </c>
      <c r="BE102">
        <v>112.2</v>
      </c>
      <c r="BF102">
        <v>194.8</v>
      </c>
      <c r="BG102">
        <v>349.1</v>
      </c>
      <c r="BH102">
        <v>165.7</v>
      </c>
      <c r="BI102">
        <v>20.3</v>
      </c>
      <c r="BJ102">
        <v>87.9</v>
      </c>
      <c r="BK102">
        <v>4.8</v>
      </c>
      <c r="BL102">
        <v>111.5</v>
      </c>
      <c r="BM102">
        <v>209.6</v>
      </c>
      <c r="BN102">
        <v>122.8</v>
      </c>
      <c r="BO102">
        <v>141.6</v>
      </c>
      <c r="BQ102" s="7">
        <f t="shared" si="19"/>
        <v>162.83548387096778</v>
      </c>
      <c r="BR102" s="4"/>
      <c r="BT102" s="11">
        <v>162.83225806451617</v>
      </c>
      <c r="BU102" s="11">
        <v>162.83548387096778</v>
      </c>
      <c r="BX102" s="11">
        <f t="shared" si="22"/>
        <v>100</v>
      </c>
      <c r="BY102" s="11">
        <f t="shared" si="23"/>
        <v>100</v>
      </c>
    </row>
    <row r="103" spans="1:77" x14ac:dyDescent="0.25">
      <c r="B103" s="4"/>
      <c r="AI103" s="7"/>
      <c r="AJ103" s="4"/>
      <c r="BQ103" s="7"/>
      <c r="BR103" s="4"/>
      <c r="BT103" s="11"/>
      <c r="BU103" s="11"/>
      <c r="BX103" s="11"/>
      <c r="BY103" s="11"/>
    </row>
    <row r="104" spans="1:77" x14ac:dyDescent="0.25">
      <c r="B104" s="4"/>
      <c r="AI104" s="7"/>
      <c r="AJ104" s="4"/>
      <c r="BQ104" s="7"/>
      <c r="BR104" s="4"/>
      <c r="BT104" s="11"/>
      <c r="BU104" s="11"/>
      <c r="BX104" s="11"/>
      <c r="BY104" s="11"/>
    </row>
    <row r="105" spans="1:77" x14ac:dyDescent="0.25">
      <c r="A105" s="3" t="s">
        <v>184</v>
      </c>
      <c r="B105" s="4"/>
      <c r="AI105" s="7"/>
      <c r="AJ105" s="4"/>
      <c r="BQ105" s="7"/>
      <c r="BR105" s="4"/>
      <c r="BT105" s="11"/>
      <c r="BU105" s="11"/>
      <c r="BX105" s="11"/>
      <c r="BY105" s="11"/>
    </row>
    <row r="106" spans="1:77" x14ac:dyDescent="0.25">
      <c r="B106" s="4"/>
      <c r="AI106" s="7"/>
      <c r="AJ106" s="4"/>
      <c r="BQ106" s="7"/>
      <c r="BR106" s="4"/>
      <c r="BT106" s="11"/>
      <c r="BU106" s="11"/>
      <c r="BX106" s="11"/>
      <c r="BY106" s="11"/>
    </row>
    <row r="107" spans="1:77" x14ac:dyDescent="0.25">
      <c r="A107" t="s">
        <v>155</v>
      </c>
      <c r="B107" s="4"/>
      <c r="C107">
        <v>98</v>
      </c>
      <c r="D107">
        <v>81.2</v>
      </c>
      <c r="E107">
        <v>78.900000000000006</v>
      </c>
      <c r="F107">
        <v>96.1</v>
      </c>
      <c r="G107">
        <v>87.4</v>
      </c>
      <c r="H107">
        <v>54.2</v>
      </c>
      <c r="I107">
        <v>74</v>
      </c>
      <c r="J107">
        <v>90.7</v>
      </c>
      <c r="K107">
        <v>93.6</v>
      </c>
      <c r="L107" s="5">
        <v>108.8</v>
      </c>
      <c r="M107">
        <v>148.1</v>
      </c>
      <c r="N107">
        <v>186.1</v>
      </c>
      <c r="O107">
        <v>112</v>
      </c>
      <c r="P107">
        <v>88.9</v>
      </c>
      <c r="Q107">
        <v>74.400000000000006</v>
      </c>
      <c r="R107">
        <v>97.3</v>
      </c>
      <c r="S107">
        <v>136.6</v>
      </c>
      <c r="T107">
        <v>91.3</v>
      </c>
      <c r="U107">
        <v>111.2</v>
      </c>
      <c r="V107">
        <v>133.19999999999999</v>
      </c>
      <c r="W107">
        <v>115.5</v>
      </c>
      <c r="X107">
        <v>108.1</v>
      </c>
      <c r="Y107">
        <v>130.4</v>
      </c>
      <c r="Z107">
        <v>89.1</v>
      </c>
      <c r="AA107">
        <v>90.8</v>
      </c>
      <c r="AB107">
        <v>78.400000000000006</v>
      </c>
      <c r="AC107">
        <v>78.5</v>
      </c>
      <c r="AD107">
        <v>74.099999999999994</v>
      </c>
      <c r="AE107">
        <v>109.8</v>
      </c>
      <c r="AF107">
        <v>92.9</v>
      </c>
      <c r="AG107">
        <v>79.2</v>
      </c>
      <c r="AI107" s="7">
        <f t="shared" si="18"/>
        <v>99.638709677419357</v>
      </c>
      <c r="AJ107" s="4"/>
      <c r="AK107">
        <v>98</v>
      </c>
      <c r="AL107">
        <v>81.2</v>
      </c>
      <c r="AM107">
        <v>78.900000000000006</v>
      </c>
      <c r="AN107">
        <v>96.1</v>
      </c>
      <c r="AO107">
        <v>87.4</v>
      </c>
      <c r="AP107">
        <v>54.2</v>
      </c>
      <c r="AQ107">
        <v>74</v>
      </c>
      <c r="AR107">
        <v>90.7</v>
      </c>
      <c r="AS107">
        <v>93.6</v>
      </c>
      <c r="AT107">
        <v>108.8</v>
      </c>
      <c r="AU107">
        <v>148.1</v>
      </c>
      <c r="AV107">
        <v>186.1</v>
      </c>
      <c r="AW107">
        <v>112</v>
      </c>
      <c r="AX107">
        <v>86.7</v>
      </c>
      <c r="AY107">
        <v>74.400000000000006</v>
      </c>
      <c r="AZ107">
        <v>97.3</v>
      </c>
      <c r="BA107">
        <v>136.6</v>
      </c>
      <c r="BB107" s="25">
        <v>91.3</v>
      </c>
      <c r="BC107" s="25">
        <v>111.2</v>
      </c>
      <c r="BD107" s="25">
        <v>133.19999999999999</v>
      </c>
      <c r="BE107" s="25">
        <v>115.5</v>
      </c>
      <c r="BF107" s="25">
        <v>108.1</v>
      </c>
      <c r="BG107" s="25">
        <v>130.4</v>
      </c>
      <c r="BH107" s="25">
        <v>95.1</v>
      </c>
      <c r="BI107" s="25">
        <v>92</v>
      </c>
      <c r="BJ107" s="25">
        <v>79.599999999999994</v>
      </c>
      <c r="BK107" s="25">
        <v>78.5</v>
      </c>
      <c r="BL107" s="25">
        <v>75.3</v>
      </c>
      <c r="BM107" s="25">
        <v>111</v>
      </c>
      <c r="BN107" s="25">
        <v>91.9</v>
      </c>
      <c r="BO107" s="25">
        <v>78</v>
      </c>
      <c r="BQ107" s="7">
        <f t="shared" si="19"/>
        <v>99.845161290322594</v>
      </c>
      <c r="BR107" s="4"/>
      <c r="BT107" s="11">
        <v>99.638709677419357</v>
      </c>
      <c r="BU107" s="11">
        <v>99.845161290322594</v>
      </c>
      <c r="BX107" s="11">
        <f>(BT$112/BT107)*100</f>
        <v>34.200984200984202</v>
      </c>
      <c r="BY107" s="11">
        <f>(BU$112/BU107)*100</f>
        <v>34.130266218661149</v>
      </c>
    </row>
    <row r="108" spans="1:77" x14ac:dyDescent="0.25">
      <c r="A108" t="s">
        <v>156</v>
      </c>
      <c r="B108" s="4"/>
      <c r="C108">
        <v>70</v>
      </c>
      <c r="D108">
        <v>55.6</v>
      </c>
      <c r="E108">
        <v>47.9</v>
      </c>
      <c r="F108">
        <v>69.900000000000006</v>
      </c>
      <c r="G108">
        <v>66.099999999999994</v>
      </c>
      <c r="H108">
        <v>39.5</v>
      </c>
      <c r="I108">
        <v>58.8</v>
      </c>
      <c r="J108">
        <v>71.2</v>
      </c>
      <c r="K108">
        <v>69.5</v>
      </c>
      <c r="L108" s="5">
        <v>98.4</v>
      </c>
      <c r="M108">
        <v>133.1</v>
      </c>
      <c r="N108">
        <v>162.9</v>
      </c>
      <c r="O108">
        <v>94.4</v>
      </c>
      <c r="P108">
        <v>78</v>
      </c>
      <c r="Q108">
        <v>68.900000000000006</v>
      </c>
      <c r="R108">
        <v>74.5</v>
      </c>
      <c r="S108">
        <v>108.6</v>
      </c>
      <c r="T108">
        <v>70</v>
      </c>
      <c r="U108">
        <v>88.5</v>
      </c>
      <c r="V108">
        <v>99.2</v>
      </c>
      <c r="W108">
        <v>87.9</v>
      </c>
      <c r="X108">
        <v>89.2</v>
      </c>
      <c r="Y108">
        <v>116.5</v>
      </c>
      <c r="Z108">
        <v>68.599999999999994</v>
      </c>
      <c r="AA108">
        <v>62.7</v>
      </c>
      <c r="AB108">
        <v>65.5</v>
      </c>
      <c r="AC108">
        <v>52.9</v>
      </c>
      <c r="AD108">
        <v>43.6</v>
      </c>
      <c r="AE108">
        <v>83.2</v>
      </c>
      <c r="AF108">
        <v>78.400000000000006</v>
      </c>
      <c r="AG108">
        <v>56.9</v>
      </c>
      <c r="AI108" s="7">
        <f t="shared" si="18"/>
        <v>78.400000000000006</v>
      </c>
      <c r="AJ108" s="4"/>
      <c r="AK108">
        <v>62.8</v>
      </c>
      <c r="AL108">
        <v>49.2</v>
      </c>
      <c r="AM108">
        <v>36.1</v>
      </c>
      <c r="AN108">
        <v>62.9</v>
      </c>
      <c r="AO108">
        <v>57.3</v>
      </c>
      <c r="AP108">
        <v>40.1</v>
      </c>
      <c r="AQ108">
        <v>59.1</v>
      </c>
      <c r="AR108">
        <v>71</v>
      </c>
      <c r="AS108">
        <v>57.6</v>
      </c>
      <c r="AT108">
        <v>79</v>
      </c>
      <c r="AU108">
        <v>120.1</v>
      </c>
      <c r="AV108">
        <v>151.9</v>
      </c>
      <c r="AW108">
        <v>87.2</v>
      </c>
      <c r="AX108">
        <v>79.099999999999994</v>
      </c>
      <c r="AY108">
        <v>69.099999999999994</v>
      </c>
      <c r="AZ108">
        <v>73.8</v>
      </c>
      <c r="BA108">
        <v>102.5</v>
      </c>
      <c r="BB108">
        <v>66.2</v>
      </c>
      <c r="BC108">
        <v>87.4</v>
      </c>
      <c r="BD108">
        <v>91.6</v>
      </c>
      <c r="BE108">
        <v>74.400000000000006</v>
      </c>
      <c r="BF108">
        <v>85.2</v>
      </c>
      <c r="BG108">
        <v>103.7</v>
      </c>
      <c r="BH108">
        <v>68.900000000000006</v>
      </c>
      <c r="BI108">
        <v>64.3</v>
      </c>
      <c r="BJ108">
        <v>63.3</v>
      </c>
      <c r="BK108">
        <v>44.5</v>
      </c>
      <c r="BL108">
        <v>37.9</v>
      </c>
      <c r="BM108">
        <v>72.7</v>
      </c>
      <c r="BN108">
        <v>68.900000000000006</v>
      </c>
      <c r="BO108">
        <v>44.7</v>
      </c>
      <c r="BQ108" s="7">
        <f t="shared" si="19"/>
        <v>72.016129032258078</v>
      </c>
      <c r="BR108" s="4"/>
      <c r="BT108" s="11">
        <v>78.400000000000006</v>
      </c>
      <c r="BU108" s="11">
        <v>72.016129032258078</v>
      </c>
      <c r="BX108" s="11">
        <f t="shared" ref="BX108:BX112" si="24">(BT$112/BT108)*100</f>
        <v>43.466096115865696</v>
      </c>
      <c r="BY108" s="11">
        <f t="shared" ref="BY108:BY112" si="25">(BU$112/BU108)*100</f>
        <v>47.319148936170201</v>
      </c>
    </row>
    <row r="109" spans="1:77" x14ac:dyDescent="0.25">
      <c r="A109" t="s">
        <v>157</v>
      </c>
      <c r="B109" s="4"/>
      <c r="C109">
        <v>44.2</v>
      </c>
      <c r="D109">
        <v>31.3</v>
      </c>
      <c r="E109">
        <v>30.4</v>
      </c>
      <c r="F109">
        <v>42.9</v>
      </c>
      <c r="G109">
        <v>54</v>
      </c>
      <c r="H109">
        <v>37.200000000000003</v>
      </c>
      <c r="I109">
        <v>53.8</v>
      </c>
      <c r="J109">
        <v>58.9</v>
      </c>
      <c r="K109">
        <v>57.3</v>
      </c>
      <c r="L109" s="5">
        <v>87.5</v>
      </c>
      <c r="M109">
        <v>118.3</v>
      </c>
      <c r="N109">
        <v>145.4</v>
      </c>
      <c r="O109">
        <v>72.5</v>
      </c>
      <c r="P109">
        <v>45.7</v>
      </c>
      <c r="Q109">
        <v>48.4</v>
      </c>
      <c r="R109">
        <v>59.6</v>
      </c>
      <c r="S109">
        <v>92.5</v>
      </c>
      <c r="T109">
        <v>50.8</v>
      </c>
      <c r="U109">
        <v>67.8</v>
      </c>
      <c r="V109">
        <v>72.7</v>
      </c>
      <c r="W109">
        <v>71.8</v>
      </c>
      <c r="X109">
        <v>70.599999999999994</v>
      </c>
      <c r="Y109">
        <v>88</v>
      </c>
      <c r="Z109">
        <v>53.4</v>
      </c>
      <c r="AA109">
        <v>46</v>
      </c>
      <c r="AB109">
        <v>47.7</v>
      </c>
      <c r="AC109">
        <v>39.299999999999997</v>
      </c>
      <c r="AD109">
        <v>28.3</v>
      </c>
      <c r="AE109">
        <v>65.3</v>
      </c>
      <c r="AF109">
        <v>50.2</v>
      </c>
      <c r="AG109">
        <v>33</v>
      </c>
      <c r="AI109" s="7">
        <f t="shared" si="18"/>
        <v>60.154838709677421</v>
      </c>
      <c r="AJ109" s="4"/>
      <c r="AK109">
        <v>45</v>
      </c>
      <c r="AL109">
        <v>32.5</v>
      </c>
      <c r="AM109">
        <v>27.5</v>
      </c>
      <c r="AN109">
        <v>49.4</v>
      </c>
      <c r="AO109">
        <v>45.8</v>
      </c>
      <c r="AP109">
        <v>35.9</v>
      </c>
      <c r="AQ109">
        <v>54.9</v>
      </c>
      <c r="AR109">
        <v>54.2</v>
      </c>
      <c r="AS109">
        <v>50.9</v>
      </c>
      <c r="AT109">
        <v>70.599999999999994</v>
      </c>
      <c r="AU109">
        <v>106.2</v>
      </c>
      <c r="AV109">
        <v>144.1</v>
      </c>
      <c r="AW109">
        <v>69.3</v>
      </c>
      <c r="AX109">
        <v>43.7</v>
      </c>
      <c r="AY109">
        <v>47.3</v>
      </c>
      <c r="AZ109">
        <v>59.7</v>
      </c>
      <c r="BA109">
        <v>90.8</v>
      </c>
      <c r="BB109">
        <v>49.3</v>
      </c>
      <c r="BC109">
        <v>67.8</v>
      </c>
      <c r="BD109">
        <v>73.3</v>
      </c>
      <c r="BE109">
        <v>63.3</v>
      </c>
      <c r="BF109">
        <v>67.7</v>
      </c>
      <c r="BG109">
        <v>79.900000000000006</v>
      </c>
      <c r="BH109">
        <v>53.9</v>
      </c>
      <c r="BI109">
        <v>47.2</v>
      </c>
      <c r="BJ109">
        <v>48.6</v>
      </c>
      <c r="BK109">
        <v>37.200000000000003</v>
      </c>
      <c r="BL109">
        <v>25.1</v>
      </c>
      <c r="BM109">
        <v>62.4</v>
      </c>
      <c r="BN109">
        <v>50.2</v>
      </c>
      <c r="BO109">
        <v>31.4</v>
      </c>
      <c r="BQ109" s="7">
        <f t="shared" si="19"/>
        <v>57.583870967741937</v>
      </c>
      <c r="BR109" s="4"/>
      <c r="BT109" s="11">
        <v>60.154838709677421</v>
      </c>
      <c r="BU109" s="11">
        <v>57.583870967741937</v>
      </c>
      <c r="BX109" s="11">
        <f t="shared" si="24"/>
        <v>56.649506649506655</v>
      </c>
      <c r="BY109" s="11">
        <f t="shared" si="25"/>
        <v>59.178757492577446</v>
      </c>
    </row>
    <row r="110" spans="1:77" x14ac:dyDescent="0.25">
      <c r="A110" t="s">
        <v>158</v>
      </c>
      <c r="B110" s="4"/>
      <c r="C110">
        <v>35</v>
      </c>
      <c r="D110">
        <v>22.6</v>
      </c>
      <c r="E110">
        <v>20.3</v>
      </c>
      <c r="F110">
        <v>42.1</v>
      </c>
      <c r="G110">
        <v>32.6</v>
      </c>
      <c r="H110">
        <v>26.2</v>
      </c>
      <c r="I110">
        <v>44.2</v>
      </c>
      <c r="J110">
        <v>40.700000000000003</v>
      </c>
      <c r="K110">
        <v>44.6</v>
      </c>
      <c r="L110" s="5">
        <v>76</v>
      </c>
      <c r="M110">
        <v>104.8</v>
      </c>
      <c r="N110">
        <v>141.30000000000001</v>
      </c>
      <c r="O110">
        <v>57</v>
      </c>
      <c r="P110">
        <v>39.200000000000003</v>
      </c>
      <c r="Q110">
        <v>40.4</v>
      </c>
      <c r="R110">
        <v>49</v>
      </c>
      <c r="S110">
        <v>88.3</v>
      </c>
      <c r="T110">
        <v>35.700000000000003</v>
      </c>
      <c r="U110">
        <v>63.6</v>
      </c>
      <c r="V110">
        <v>69</v>
      </c>
      <c r="W110">
        <v>58.4</v>
      </c>
      <c r="X110">
        <v>66.5</v>
      </c>
      <c r="Y110">
        <v>83</v>
      </c>
      <c r="Z110">
        <v>44.5</v>
      </c>
      <c r="AA110">
        <v>37.700000000000003</v>
      </c>
      <c r="AB110">
        <v>35.5</v>
      </c>
      <c r="AC110">
        <v>42.9</v>
      </c>
      <c r="AD110">
        <v>23.3</v>
      </c>
      <c r="AE110">
        <v>55.6</v>
      </c>
      <c r="AF110">
        <v>40.6</v>
      </c>
      <c r="AG110">
        <v>26</v>
      </c>
      <c r="AI110" s="7">
        <f t="shared" si="18"/>
        <v>51.180645161290329</v>
      </c>
      <c r="AJ110" s="4"/>
      <c r="AK110">
        <v>36.6</v>
      </c>
      <c r="AL110">
        <v>24.4</v>
      </c>
      <c r="AM110">
        <v>20.7</v>
      </c>
      <c r="AN110">
        <v>41.8</v>
      </c>
      <c r="AO110">
        <v>30.5</v>
      </c>
      <c r="AP110">
        <v>26.1</v>
      </c>
      <c r="AQ110">
        <v>48.4</v>
      </c>
      <c r="AR110">
        <v>42.6</v>
      </c>
      <c r="AS110">
        <v>43.4</v>
      </c>
      <c r="AT110">
        <v>71</v>
      </c>
      <c r="AU110">
        <v>105.2</v>
      </c>
      <c r="AV110">
        <v>142</v>
      </c>
      <c r="AW110">
        <v>55.3</v>
      </c>
      <c r="AX110">
        <v>37.5</v>
      </c>
      <c r="AY110">
        <v>41.8</v>
      </c>
      <c r="AZ110">
        <v>47</v>
      </c>
      <c r="BA110">
        <v>87</v>
      </c>
      <c r="BB110">
        <v>40.4</v>
      </c>
      <c r="BC110">
        <v>63.6</v>
      </c>
      <c r="BD110">
        <v>72</v>
      </c>
      <c r="BE110">
        <v>55.2</v>
      </c>
      <c r="BF110">
        <v>66.900000000000006</v>
      </c>
      <c r="BG110">
        <v>78.400000000000006</v>
      </c>
      <c r="BH110">
        <v>44.2</v>
      </c>
      <c r="BI110">
        <v>38.299999999999997</v>
      </c>
      <c r="BJ110">
        <v>34.4</v>
      </c>
      <c r="BK110">
        <v>42.1</v>
      </c>
      <c r="BL110">
        <v>24.7</v>
      </c>
      <c r="BM110">
        <v>58.8</v>
      </c>
      <c r="BN110">
        <v>40.200000000000003</v>
      </c>
      <c r="BO110">
        <v>28</v>
      </c>
      <c r="BQ110" s="7">
        <f t="shared" si="19"/>
        <v>51.241935483870975</v>
      </c>
      <c r="BR110" s="4"/>
      <c r="BT110" s="11">
        <v>51.180645161290329</v>
      </c>
      <c r="BU110" s="11">
        <v>51.241935483870975</v>
      </c>
      <c r="BX110" s="11">
        <f t="shared" si="24"/>
        <v>66.582629522248823</v>
      </c>
      <c r="BY110" s="11">
        <f t="shared" si="25"/>
        <v>66.502990242367005</v>
      </c>
    </row>
    <row r="111" spans="1:77" x14ac:dyDescent="0.25">
      <c r="A111" t="s">
        <v>159</v>
      </c>
      <c r="B111" s="4"/>
      <c r="C111">
        <v>32.799999999999997</v>
      </c>
      <c r="D111">
        <v>20.6</v>
      </c>
      <c r="E111">
        <v>21.6</v>
      </c>
      <c r="F111">
        <v>45</v>
      </c>
      <c r="G111">
        <v>29.1</v>
      </c>
      <c r="H111">
        <v>27.4</v>
      </c>
      <c r="I111">
        <v>50.7</v>
      </c>
      <c r="J111">
        <v>52.3</v>
      </c>
      <c r="K111">
        <v>50.8</v>
      </c>
      <c r="L111" s="5">
        <v>76.599999999999994</v>
      </c>
      <c r="M111">
        <v>108.1</v>
      </c>
      <c r="N111">
        <v>143.69999999999999</v>
      </c>
      <c r="O111">
        <v>55.7</v>
      </c>
      <c r="P111">
        <v>40.799999999999997</v>
      </c>
      <c r="Q111">
        <v>41.4</v>
      </c>
      <c r="R111">
        <v>51.9</v>
      </c>
      <c r="S111">
        <v>86.2</v>
      </c>
      <c r="T111">
        <v>36.200000000000003</v>
      </c>
      <c r="U111">
        <v>64.5</v>
      </c>
      <c r="V111">
        <v>69.5</v>
      </c>
      <c r="W111">
        <v>56.9</v>
      </c>
      <c r="X111">
        <v>65.099999999999994</v>
      </c>
      <c r="Y111">
        <v>81.900000000000006</v>
      </c>
      <c r="Z111">
        <v>45.1</v>
      </c>
      <c r="AA111">
        <v>35.9</v>
      </c>
      <c r="AB111">
        <v>36</v>
      </c>
      <c r="AC111">
        <v>47.4</v>
      </c>
      <c r="AD111">
        <v>23.1</v>
      </c>
      <c r="AE111">
        <v>57.4</v>
      </c>
      <c r="AF111">
        <v>42.5</v>
      </c>
      <c r="AG111">
        <v>30.5</v>
      </c>
      <c r="AI111" s="7">
        <f t="shared" si="18"/>
        <v>52.474193548387106</v>
      </c>
      <c r="AJ111" s="4"/>
      <c r="AK111">
        <v>37.6</v>
      </c>
      <c r="AL111">
        <v>27.5</v>
      </c>
      <c r="AM111">
        <v>23.3</v>
      </c>
      <c r="AN111">
        <v>46</v>
      </c>
      <c r="AO111">
        <v>33.200000000000003</v>
      </c>
      <c r="AP111">
        <v>26.6</v>
      </c>
      <c r="AQ111">
        <v>48.5</v>
      </c>
      <c r="AR111">
        <v>48.5</v>
      </c>
      <c r="AS111">
        <v>43.3</v>
      </c>
      <c r="AT111">
        <v>69.8</v>
      </c>
      <c r="AU111">
        <v>102.7</v>
      </c>
      <c r="AV111">
        <v>139.6</v>
      </c>
      <c r="AW111">
        <v>63</v>
      </c>
      <c r="AX111">
        <v>39.200000000000003</v>
      </c>
      <c r="AY111">
        <v>45.5</v>
      </c>
      <c r="AZ111">
        <v>43.8</v>
      </c>
      <c r="BA111">
        <v>86.5</v>
      </c>
      <c r="BB111">
        <v>38</v>
      </c>
      <c r="BC111">
        <v>65.099999999999994</v>
      </c>
      <c r="BD111">
        <v>73.599999999999994</v>
      </c>
      <c r="BE111">
        <v>59.1</v>
      </c>
      <c r="BF111">
        <v>63.4</v>
      </c>
      <c r="BG111">
        <v>80.099999999999994</v>
      </c>
      <c r="BH111">
        <v>42.2</v>
      </c>
      <c r="BI111">
        <v>42.9</v>
      </c>
      <c r="BJ111">
        <v>32.700000000000003</v>
      </c>
      <c r="BK111">
        <v>41.8</v>
      </c>
      <c r="BL111">
        <v>21.9</v>
      </c>
      <c r="BM111">
        <v>59.4</v>
      </c>
      <c r="BN111">
        <v>45.5</v>
      </c>
      <c r="BO111">
        <v>27.7</v>
      </c>
      <c r="BQ111" s="7">
        <f t="shared" si="19"/>
        <v>52.193548387096776</v>
      </c>
      <c r="BR111" s="4"/>
      <c r="BT111" s="11">
        <v>52.474193548387106</v>
      </c>
      <c r="BU111" s="11">
        <v>52.193548387096776</v>
      </c>
      <c r="BX111" s="11">
        <f t="shared" si="24"/>
        <v>64.941292186635508</v>
      </c>
      <c r="BY111" s="11">
        <f t="shared" si="25"/>
        <v>65.290482076637829</v>
      </c>
    </row>
    <row r="112" spans="1:77" x14ac:dyDescent="0.25">
      <c r="A112" t="s">
        <v>160</v>
      </c>
      <c r="B112" s="4"/>
      <c r="C112">
        <v>22.4</v>
      </c>
      <c r="D112">
        <v>14</v>
      </c>
      <c r="E112">
        <v>8.5</v>
      </c>
      <c r="F112">
        <v>34.200000000000003</v>
      </c>
      <c r="G112">
        <v>15.1</v>
      </c>
      <c r="H112">
        <v>15.8</v>
      </c>
      <c r="I112">
        <v>38.200000000000003</v>
      </c>
      <c r="J112">
        <v>36.6</v>
      </c>
      <c r="K112">
        <v>18</v>
      </c>
      <c r="L112" s="5">
        <v>37</v>
      </c>
      <c r="M112">
        <v>78.5</v>
      </c>
      <c r="N112">
        <v>124.4</v>
      </c>
      <c r="O112">
        <v>38.799999999999997</v>
      </c>
      <c r="P112">
        <v>27.4</v>
      </c>
      <c r="Q112">
        <v>40.4</v>
      </c>
      <c r="R112">
        <v>23.9</v>
      </c>
      <c r="S112">
        <v>65.099999999999994</v>
      </c>
      <c r="T112">
        <v>22.9</v>
      </c>
      <c r="U112">
        <v>48.7</v>
      </c>
      <c r="V112">
        <v>43</v>
      </c>
      <c r="W112">
        <v>34.9</v>
      </c>
      <c r="X112">
        <v>29.5</v>
      </c>
      <c r="Y112">
        <v>58.7</v>
      </c>
      <c r="Z112">
        <v>34.700000000000003</v>
      </c>
      <c r="AA112">
        <v>24.5</v>
      </c>
      <c r="AB112">
        <v>17.7</v>
      </c>
      <c r="AC112">
        <v>20.100000000000001</v>
      </c>
      <c r="AD112">
        <v>7.7</v>
      </c>
      <c r="AE112">
        <v>40.9</v>
      </c>
      <c r="AF112">
        <v>26.3</v>
      </c>
      <c r="AG112">
        <v>8.5</v>
      </c>
      <c r="AI112" s="7">
        <f t="shared" si="18"/>
        <v>34.07741935483871</v>
      </c>
      <c r="AJ112" s="4"/>
      <c r="AK112">
        <v>22.4</v>
      </c>
      <c r="AL112">
        <v>14</v>
      </c>
      <c r="AM112">
        <v>8.5</v>
      </c>
      <c r="AN112">
        <v>34.200000000000003</v>
      </c>
      <c r="AO112">
        <v>15.1</v>
      </c>
      <c r="AP112">
        <v>15.8</v>
      </c>
      <c r="AQ112">
        <v>38.200000000000003</v>
      </c>
      <c r="AR112">
        <v>36.6</v>
      </c>
      <c r="AS112">
        <v>18</v>
      </c>
      <c r="AT112">
        <v>37</v>
      </c>
      <c r="AU112">
        <v>78.5</v>
      </c>
      <c r="AV112">
        <v>124.4</v>
      </c>
      <c r="AW112">
        <v>38.799999999999997</v>
      </c>
      <c r="AX112">
        <v>27.4</v>
      </c>
      <c r="AY112">
        <v>40.4</v>
      </c>
      <c r="AZ112">
        <v>23.9</v>
      </c>
      <c r="BA112">
        <v>65.099999999999994</v>
      </c>
      <c r="BB112">
        <v>22.9</v>
      </c>
      <c r="BC112">
        <v>48.7</v>
      </c>
      <c r="BD112">
        <v>43</v>
      </c>
      <c r="BE112">
        <v>34.9</v>
      </c>
      <c r="BF112">
        <v>29.5</v>
      </c>
      <c r="BG112">
        <v>58.7</v>
      </c>
      <c r="BH112">
        <v>34.700000000000003</v>
      </c>
      <c r="BI112">
        <v>24.5</v>
      </c>
      <c r="BJ112">
        <v>17.7</v>
      </c>
      <c r="BK112">
        <v>20.100000000000001</v>
      </c>
      <c r="BL112">
        <v>7.7</v>
      </c>
      <c r="BM112">
        <v>40.9</v>
      </c>
      <c r="BN112">
        <v>26.3</v>
      </c>
      <c r="BO112">
        <v>8.5</v>
      </c>
      <c r="BQ112" s="7">
        <f t="shared" si="19"/>
        <v>34.07741935483871</v>
      </c>
      <c r="BR112" s="4"/>
      <c r="BT112" s="11">
        <v>34.07741935483871</v>
      </c>
      <c r="BU112" s="11">
        <v>34.07741935483871</v>
      </c>
      <c r="BX112" s="11">
        <f t="shared" si="24"/>
        <v>100</v>
      </c>
      <c r="BY112" s="11">
        <f t="shared" si="25"/>
        <v>100</v>
      </c>
    </row>
    <row r="113" spans="2:79" x14ac:dyDescent="0.25">
      <c r="B113" s="4"/>
      <c r="AI113" s="6"/>
      <c r="AJ113" s="4"/>
      <c r="BQ113" s="6"/>
      <c r="BR113" s="4"/>
    </row>
    <row r="114" spans="2:79" s="4" customFormat="1" x14ac:dyDescent="0.25">
      <c r="AI114" s="8"/>
      <c r="BQ114" s="8"/>
      <c r="CA114" s="29"/>
    </row>
    <row r="115" spans="2:79" x14ac:dyDescent="0.25">
      <c r="AI115" s="10"/>
      <c r="AJ115" s="5"/>
      <c r="AK115" s="5"/>
      <c r="AL115" s="5"/>
      <c r="BP115" s="5"/>
      <c r="BQ115" s="10"/>
      <c r="BR115" s="5"/>
      <c r="BS115" s="5"/>
    </row>
    <row r="116" spans="2:79" x14ac:dyDescent="0.25">
      <c r="M116" s="5"/>
      <c r="N116" s="5"/>
      <c r="O116" s="5"/>
      <c r="P116" s="5"/>
      <c r="Q116" s="5"/>
      <c r="R116" s="5"/>
      <c r="S116" s="5"/>
      <c r="T116" s="5"/>
      <c r="U116" s="5"/>
      <c r="V116" s="5"/>
      <c r="W116" s="5"/>
      <c r="X116" s="5"/>
      <c r="Y116" s="5"/>
      <c r="Z116" s="5"/>
      <c r="AA116" s="5"/>
      <c r="AB116" s="5"/>
      <c r="AC116" s="5"/>
      <c r="AD116" s="5"/>
      <c r="AE116" s="5"/>
      <c r="AF116" s="5"/>
      <c r="AG116" s="5"/>
      <c r="AH116" s="5"/>
      <c r="AI116" s="10"/>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10"/>
      <c r="BR116" s="5"/>
      <c r="BS116" s="5"/>
    </row>
    <row r="117" spans="2:79" x14ac:dyDescent="0.25">
      <c r="M117" s="5"/>
      <c r="N117" s="5"/>
      <c r="O117" s="5"/>
      <c r="P117" s="5"/>
      <c r="Q117" s="5"/>
      <c r="R117" s="5"/>
      <c r="S117" s="5"/>
      <c r="T117" s="5"/>
      <c r="U117" s="5"/>
      <c r="V117" s="5"/>
      <c r="W117" s="5"/>
      <c r="X117" s="5"/>
      <c r="Y117" s="5"/>
      <c r="Z117" s="5"/>
      <c r="AA117" s="5"/>
      <c r="AB117" s="5"/>
      <c r="AC117" s="5"/>
      <c r="AD117" s="5"/>
      <c r="AE117" s="5"/>
      <c r="AF117" s="5"/>
      <c r="AG117" s="5"/>
      <c r="AH117" s="5"/>
      <c r="AI117" s="10"/>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c r="BO117" s="5"/>
      <c r="BP117" s="5"/>
      <c r="BQ117" s="10"/>
      <c r="BR117" s="5"/>
      <c r="BS117" s="5"/>
    </row>
    <row r="118" spans="2:79" x14ac:dyDescent="0.25">
      <c r="M118" s="5"/>
      <c r="N118" s="5"/>
      <c r="O118" s="5"/>
      <c r="P118" s="5"/>
      <c r="Q118" s="5"/>
      <c r="R118" s="5"/>
      <c r="S118" s="5"/>
      <c r="T118" s="5"/>
      <c r="U118" s="5"/>
      <c r="V118" s="5"/>
      <c r="W118" s="5"/>
      <c r="X118" s="5"/>
      <c r="Y118" s="5"/>
      <c r="Z118" s="5"/>
      <c r="AA118" s="5"/>
      <c r="AB118" s="5"/>
      <c r="AC118" s="5"/>
      <c r="AD118" s="5"/>
      <c r="AE118" s="5"/>
      <c r="AF118" s="5"/>
      <c r="AG118" s="5"/>
      <c r="AH118" s="5"/>
      <c r="AI118" s="10"/>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c r="BO118" s="5"/>
      <c r="BP118" s="5"/>
      <c r="BQ118" s="10"/>
      <c r="BR118" s="5"/>
      <c r="BS118" s="5"/>
    </row>
    <row r="119" spans="2:79" x14ac:dyDescent="0.25">
      <c r="M119" s="5"/>
      <c r="N119" s="5"/>
      <c r="O119" s="5"/>
      <c r="P119" s="5"/>
      <c r="Q119" s="5"/>
      <c r="R119" s="5"/>
      <c r="S119" s="5"/>
      <c r="T119" s="5"/>
      <c r="U119" s="5"/>
      <c r="V119" s="5"/>
      <c r="W119" s="5"/>
      <c r="X119" s="5"/>
      <c r="Y119" s="5"/>
      <c r="Z119" s="5"/>
      <c r="AA119" s="5"/>
      <c r="AB119" s="5"/>
      <c r="AC119" s="5"/>
      <c r="AD119" s="5"/>
      <c r="AE119" s="5"/>
      <c r="AF119" s="5"/>
      <c r="AG119" s="5"/>
      <c r="AH119" s="5"/>
      <c r="AI119" s="10"/>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c r="BO119" s="5"/>
      <c r="BP119" s="5"/>
      <c r="BQ119" s="10"/>
      <c r="BR119" s="5"/>
      <c r="BS119" s="5"/>
    </row>
    <row r="120" spans="2:79" x14ac:dyDescent="0.25">
      <c r="M120" s="5"/>
      <c r="N120" s="5"/>
      <c r="O120" s="5"/>
      <c r="P120" s="5"/>
      <c r="Q120" s="5"/>
      <c r="R120" s="5"/>
      <c r="S120" s="5"/>
      <c r="T120" s="5"/>
      <c r="U120" s="5"/>
      <c r="V120" s="5"/>
      <c r="W120" s="5"/>
      <c r="X120" s="5"/>
      <c r="Y120" s="5"/>
      <c r="Z120" s="5"/>
      <c r="AA120" s="5"/>
      <c r="AB120" s="5"/>
      <c r="AC120" s="5"/>
      <c r="AD120" s="5"/>
      <c r="AE120" s="5"/>
      <c r="AF120" s="5"/>
      <c r="AG120" s="5"/>
      <c r="AH120" s="5"/>
      <c r="AI120" s="10"/>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10"/>
      <c r="BR120" s="5"/>
      <c r="BS120" s="5"/>
    </row>
    <row r="121" spans="2:79" x14ac:dyDescent="0.25">
      <c r="M121" s="5"/>
      <c r="N121" s="5"/>
      <c r="O121" s="5"/>
      <c r="P121" s="5"/>
      <c r="Q121" s="5"/>
      <c r="R121" s="5"/>
      <c r="S121" s="5"/>
      <c r="T121" s="5"/>
      <c r="U121" s="5"/>
      <c r="V121" s="5"/>
      <c r="W121" s="5"/>
      <c r="X121" s="5"/>
      <c r="Y121" s="5"/>
      <c r="Z121" s="5"/>
      <c r="AA121" s="5"/>
      <c r="AB121" s="5"/>
      <c r="AC121" s="5"/>
      <c r="AD121" s="5"/>
      <c r="AE121" s="5"/>
      <c r="AF121" s="5"/>
      <c r="AG121" s="5"/>
      <c r="AH121" s="5"/>
      <c r="AI121" s="10"/>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10"/>
      <c r="BR121" s="5"/>
      <c r="BS121" s="5"/>
    </row>
    <row r="122" spans="2:79" x14ac:dyDescent="0.25">
      <c r="M122" s="5"/>
      <c r="N122" s="5"/>
      <c r="O122" s="5"/>
      <c r="P122" s="5"/>
      <c r="Q122" s="5"/>
      <c r="R122" s="5"/>
      <c r="S122" s="5"/>
      <c r="T122" s="5"/>
      <c r="U122" s="5"/>
      <c r="V122" s="5"/>
      <c r="W122" s="5"/>
      <c r="X122" s="5"/>
      <c r="Y122" s="5"/>
      <c r="Z122" s="5"/>
      <c r="AA122" s="5"/>
      <c r="AB122" s="5"/>
      <c r="AC122" s="5"/>
      <c r="AD122" s="5"/>
      <c r="AE122" s="5"/>
      <c r="AF122" s="5"/>
      <c r="AG122" s="5"/>
      <c r="AH122" s="5"/>
      <c r="AI122" s="10"/>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c r="BO122" s="5"/>
      <c r="BP122" s="5"/>
      <c r="BQ122" s="10"/>
      <c r="BR122" s="5"/>
      <c r="BS122" s="5"/>
    </row>
    <row r="123" spans="2:79" x14ac:dyDescent="0.25">
      <c r="M123" s="5"/>
      <c r="N123" s="5"/>
      <c r="O123" s="5"/>
      <c r="P123" s="5"/>
      <c r="Q123" s="5"/>
      <c r="R123" s="5"/>
      <c r="S123" s="5"/>
      <c r="T123" s="5"/>
      <c r="U123" s="5"/>
      <c r="V123" s="5"/>
      <c r="W123" s="5"/>
      <c r="X123" s="5"/>
      <c r="Y123" s="5"/>
      <c r="Z123" s="5"/>
      <c r="AA123" s="5"/>
      <c r="AB123" s="5"/>
      <c r="AC123" s="5"/>
      <c r="AD123" s="5"/>
      <c r="AE123" s="5"/>
      <c r="AF123" s="5"/>
      <c r="AG123" s="5"/>
      <c r="AH123" s="5"/>
      <c r="AI123" s="10"/>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10"/>
      <c r="BR123" s="5"/>
      <c r="BS123" s="5"/>
    </row>
    <row r="124" spans="2:79" x14ac:dyDescent="0.25">
      <c r="AI124" s="5"/>
      <c r="AJ124" s="5"/>
      <c r="AK124" s="5"/>
      <c r="AL124" s="5"/>
      <c r="BP124" s="5"/>
      <c r="BQ124" s="5"/>
      <c r="BR124" s="5"/>
      <c r="BS124" s="5"/>
    </row>
    <row r="125" spans="2:79" x14ac:dyDescent="0.25">
      <c r="AI125" s="5"/>
      <c r="AJ125" s="5"/>
      <c r="AK125" s="5"/>
      <c r="AL125" s="5"/>
    </row>
    <row r="126" spans="2:79" x14ac:dyDescent="0.25">
      <c r="AI126" s="5"/>
      <c r="AJ126" s="5"/>
      <c r="AK126" s="5"/>
      <c r="AL126" s="5"/>
    </row>
  </sheetData>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General_Information</vt:lpstr>
      <vt:lpstr>Wind_BaseCase</vt:lpstr>
      <vt:lpstr>Additional_Info_Wind_BaseCase</vt:lpstr>
      <vt:lpstr>Wind_MCScenarios</vt:lpstr>
      <vt:lpstr>PV_BaseCaseAndMCScenarios</vt:lpstr>
      <vt:lpstr>Objective_Combined</vt:lpstr>
      <vt:lpstr>Wind_Assignment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Dengiz, Thomas (IPD)</dc:creator>
  <cp:lastModifiedBy>Dengiz, Thomas (IPD)</cp:lastModifiedBy>
  <dcterms:created xsi:type="dcterms:W3CDTF">2019-08-23T07:18:10Z</dcterms:created>
  <dcterms:modified xsi:type="dcterms:W3CDTF">2020-01-23T15:55:29Z</dcterms:modified>
</cp:coreProperties>
</file>