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ibalbher/Documents/Google Drive/Anibal Bher/Biodegradation paper/Polymer testing/Raw data/"/>
    </mc:Choice>
  </mc:AlternateContent>
  <xr:revisionPtr revIDLastSave="0" documentId="13_ncr:1_{9D65AB7A-A780-CF49-B5D7-D418573453EE}" xr6:coauthVersionLast="40" xr6:coauthVersionMax="40" xr10:uidLastSave="{00000000-0000-0000-0000-000000000000}"/>
  <bookViews>
    <workbookView xWindow="0" yWindow="460" windowWidth="25600" windowHeight="15540" firstSheet="1" activeTab="9" xr2:uid="{EC065090-DBFF-4849-AB55-51568A75C48A}"/>
  </bookViews>
  <sheets>
    <sheet name="Blank-C" sheetId="11" r:id="rId1"/>
    <sheet name="Cellulose-C" sheetId="1" r:id="rId2"/>
    <sheet name="PLA-C" sheetId="3" r:id="rId3"/>
    <sheet name="PLA-TPCS-C" sheetId="5" r:id="rId4"/>
    <sheet name="PLA-g-TPCS-C" sheetId="4" r:id="rId5"/>
    <sheet name="PLA-GRH0.1%-C" sheetId="6" r:id="rId6"/>
    <sheet name="PLA-GRH1%-C" sheetId="7" r:id="rId7"/>
    <sheet name="PLA-g-TPCS-GRH0.1%-C" sheetId="8" r:id="rId8"/>
    <sheet name="PLA-g-TPCS-GRH1%-C" sheetId="9" r:id="rId9"/>
    <sheet name="GRHC" sheetId="12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6" l="1"/>
  <c r="G3" i="6" s="1"/>
  <c r="F4" i="6"/>
  <c r="G4" i="6" s="1"/>
  <c r="F5" i="6"/>
  <c r="G5" i="6" s="1"/>
  <c r="F6" i="6"/>
  <c r="G6" i="6" s="1"/>
  <c r="F7" i="6"/>
  <c r="G7" i="6" s="1"/>
  <c r="F8" i="6"/>
  <c r="G8" i="6" s="1"/>
  <c r="F9" i="6"/>
  <c r="G9" i="6" s="1"/>
  <c r="F10" i="6"/>
  <c r="G10" i="6" s="1"/>
  <c r="F11" i="6"/>
  <c r="G11" i="6" s="1"/>
  <c r="F12" i="6"/>
  <c r="G12" i="6" s="1"/>
  <c r="F13" i="6"/>
  <c r="G13" i="6" s="1"/>
  <c r="F14" i="6"/>
  <c r="G14" i="6" s="1"/>
  <c r="F15" i="6"/>
  <c r="G15" i="6" s="1"/>
  <c r="F16" i="6"/>
  <c r="G16" i="6" s="1"/>
  <c r="F17" i="6"/>
  <c r="G17" i="6" s="1"/>
  <c r="F18" i="6"/>
  <c r="G18" i="6" s="1"/>
  <c r="F19" i="6"/>
  <c r="G19" i="6" s="1"/>
  <c r="F20" i="6"/>
  <c r="G20" i="6" s="1"/>
  <c r="F21" i="6"/>
  <c r="G21" i="6" s="1"/>
  <c r="F22" i="6"/>
  <c r="G22" i="6" s="1"/>
  <c r="F23" i="6"/>
  <c r="G23" i="6" s="1"/>
  <c r="F24" i="6"/>
  <c r="G24" i="6" s="1"/>
  <c r="F25" i="6"/>
  <c r="G25" i="6" s="1"/>
  <c r="F26" i="6"/>
  <c r="G26" i="6" s="1"/>
  <c r="F27" i="6"/>
  <c r="G27" i="6" s="1"/>
  <c r="F28" i="6"/>
  <c r="G28" i="6" s="1"/>
  <c r="F29" i="6"/>
  <c r="G29" i="6" s="1"/>
  <c r="F30" i="6"/>
  <c r="G30" i="6" s="1"/>
  <c r="F31" i="6"/>
  <c r="G31" i="6" s="1"/>
  <c r="F32" i="6"/>
  <c r="G32" i="6" s="1"/>
  <c r="F33" i="6"/>
  <c r="G33" i="6" s="1"/>
  <c r="F34" i="6"/>
  <c r="G34" i="6" s="1"/>
  <c r="F35" i="6"/>
  <c r="G35" i="6" s="1"/>
  <c r="F36" i="6"/>
  <c r="G36" i="6" s="1"/>
  <c r="F37" i="6"/>
  <c r="G37" i="6" s="1"/>
  <c r="F38" i="6"/>
  <c r="G38" i="6" s="1"/>
  <c r="F39" i="6"/>
  <c r="G39" i="6" s="1"/>
  <c r="F40" i="6"/>
  <c r="G40" i="6" s="1"/>
  <c r="F41" i="6"/>
  <c r="G41" i="6" s="1"/>
  <c r="F42" i="6"/>
  <c r="G42" i="6" s="1"/>
  <c r="F43" i="6"/>
  <c r="G43" i="6" s="1"/>
  <c r="F44" i="6"/>
  <c r="G44" i="6" s="1"/>
  <c r="F45" i="6"/>
  <c r="G45" i="6" s="1"/>
  <c r="F46" i="6"/>
  <c r="G46" i="6" s="1"/>
  <c r="F47" i="6"/>
  <c r="G47" i="6" s="1"/>
  <c r="F48" i="6"/>
  <c r="G48" i="6" s="1"/>
  <c r="F49" i="6"/>
  <c r="G49" i="6" s="1"/>
  <c r="F50" i="6"/>
  <c r="G50" i="6" s="1"/>
  <c r="F51" i="6"/>
  <c r="G51" i="6" s="1"/>
  <c r="F52" i="6"/>
  <c r="G52" i="6" s="1"/>
  <c r="F53" i="6"/>
  <c r="G53" i="6" s="1"/>
  <c r="F54" i="6"/>
  <c r="G54" i="6" s="1"/>
  <c r="F55" i="6"/>
  <c r="G55" i="6" s="1"/>
  <c r="F56" i="6"/>
  <c r="G56" i="6" s="1"/>
  <c r="F57" i="6"/>
  <c r="G57" i="6" s="1"/>
  <c r="F58" i="6"/>
  <c r="G58" i="6" s="1"/>
  <c r="F59" i="6"/>
  <c r="G59" i="6" s="1"/>
  <c r="F60" i="6"/>
  <c r="G60" i="6" s="1"/>
  <c r="F61" i="6"/>
  <c r="G61" i="6" s="1"/>
  <c r="F62" i="6"/>
  <c r="G62" i="6" s="1"/>
  <c r="F63" i="6"/>
  <c r="G63" i="6" s="1"/>
  <c r="F64" i="6"/>
  <c r="G64" i="6" s="1"/>
  <c r="F65" i="6"/>
  <c r="G65" i="6" s="1"/>
  <c r="F66" i="6"/>
  <c r="G66" i="6" s="1"/>
  <c r="F67" i="6"/>
  <c r="G67" i="6" s="1"/>
  <c r="F68" i="6"/>
  <c r="G68" i="6" s="1"/>
  <c r="F69" i="6"/>
  <c r="G69" i="6" s="1"/>
  <c r="F70" i="6"/>
  <c r="G70" i="6" s="1"/>
  <c r="F71" i="6"/>
  <c r="G71" i="6" s="1"/>
  <c r="F72" i="6"/>
  <c r="G72" i="6" s="1"/>
  <c r="F73" i="6"/>
  <c r="G73" i="6" s="1"/>
  <c r="F74" i="6"/>
  <c r="G74" i="6" s="1"/>
  <c r="F75" i="6"/>
  <c r="G75" i="6" s="1"/>
  <c r="F76" i="6"/>
  <c r="G76" i="6" s="1"/>
  <c r="F77" i="6"/>
  <c r="G77" i="6" s="1"/>
  <c r="F78" i="6"/>
  <c r="G78" i="6" s="1"/>
  <c r="F79" i="6"/>
  <c r="G79" i="6" s="1"/>
  <c r="F80" i="6"/>
  <c r="G80" i="6" s="1"/>
  <c r="F81" i="6"/>
  <c r="G81" i="6" s="1"/>
  <c r="F82" i="6"/>
  <c r="G82" i="6" s="1"/>
  <c r="F83" i="6"/>
  <c r="G83" i="6" s="1"/>
  <c r="F84" i="6"/>
  <c r="G84" i="6" s="1"/>
  <c r="F85" i="6"/>
  <c r="G85" i="6" s="1"/>
  <c r="F86" i="6"/>
  <c r="G86" i="6" s="1"/>
  <c r="F87" i="6"/>
  <c r="G87" i="6" s="1"/>
  <c r="F88" i="6"/>
  <c r="G88" i="6" s="1"/>
  <c r="F89" i="6"/>
  <c r="G89" i="6" s="1"/>
  <c r="F90" i="6"/>
  <c r="G90" i="6" s="1"/>
  <c r="F91" i="6"/>
  <c r="G91" i="6" s="1"/>
  <c r="F92" i="6"/>
  <c r="G92" i="6" s="1"/>
  <c r="F93" i="6"/>
  <c r="G93" i="6" s="1"/>
  <c r="F94" i="6"/>
  <c r="G94" i="6" s="1"/>
  <c r="F95" i="6"/>
  <c r="G95" i="6" s="1"/>
  <c r="F96" i="6"/>
  <c r="G96" i="6" s="1"/>
  <c r="F97" i="6"/>
  <c r="G97" i="6" s="1"/>
  <c r="F98" i="6"/>
  <c r="G98" i="6" s="1"/>
  <c r="F99" i="6"/>
  <c r="G99" i="6" s="1"/>
  <c r="F100" i="6"/>
  <c r="G100" i="6" s="1"/>
  <c r="F101" i="6"/>
  <c r="G101" i="6" s="1"/>
  <c r="F102" i="6"/>
  <c r="G102" i="6" s="1"/>
  <c r="F103" i="6"/>
  <c r="G103" i="6" s="1"/>
  <c r="F104" i="6"/>
  <c r="G104" i="6" s="1"/>
  <c r="F105" i="6"/>
  <c r="G105" i="6" s="1"/>
  <c r="F106" i="6"/>
  <c r="G106" i="6" s="1"/>
  <c r="F107" i="6"/>
  <c r="G107" i="6" s="1"/>
  <c r="F108" i="6"/>
  <c r="G108" i="6" s="1"/>
  <c r="F109" i="6"/>
  <c r="G109" i="6" s="1"/>
  <c r="F110" i="6"/>
  <c r="G110" i="6" s="1"/>
  <c r="F111" i="6"/>
  <c r="G111" i="6" s="1"/>
  <c r="F112" i="6"/>
  <c r="G112" i="6" s="1"/>
  <c r="F113" i="6"/>
  <c r="G113" i="6" s="1"/>
  <c r="F114" i="6"/>
  <c r="G114" i="6" s="1"/>
  <c r="F115" i="6"/>
  <c r="G115" i="6" s="1"/>
  <c r="F116" i="6"/>
  <c r="G116" i="6" s="1"/>
  <c r="F117" i="6"/>
  <c r="G117" i="6" s="1"/>
  <c r="F118" i="6"/>
  <c r="G118" i="6" s="1"/>
  <c r="F119" i="6"/>
  <c r="G119" i="6" s="1"/>
  <c r="F120" i="6"/>
  <c r="G120" i="6" s="1"/>
  <c r="F121" i="6"/>
  <c r="G121" i="6" s="1"/>
  <c r="F122" i="6"/>
  <c r="G122" i="6" s="1"/>
  <c r="F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2" i="6"/>
  <c r="F3" i="9" l="1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2" i="9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2" i="9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2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2" i="8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2" i="4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2" i="5"/>
  <c r="F122" i="12" l="1"/>
  <c r="G122" i="12" s="1"/>
  <c r="F121" i="12"/>
  <c r="G121" i="12" s="1"/>
  <c r="F120" i="12"/>
  <c r="G120" i="12" s="1"/>
  <c r="F119" i="12"/>
  <c r="G119" i="12" s="1"/>
  <c r="F118" i="12"/>
  <c r="G118" i="12" s="1"/>
  <c r="F117" i="12"/>
  <c r="G117" i="12" s="1"/>
  <c r="F116" i="12"/>
  <c r="G116" i="12" s="1"/>
  <c r="F115" i="12"/>
  <c r="G115" i="12" s="1"/>
  <c r="F114" i="12"/>
  <c r="G114" i="12" s="1"/>
  <c r="F113" i="12"/>
  <c r="G113" i="12" s="1"/>
  <c r="F112" i="12"/>
  <c r="G112" i="12" s="1"/>
  <c r="F111" i="12"/>
  <c r="G111" i="12" s="1"/>
  <c r="F110" i="12"/>
  <c r="G110" i="12" s="1"/>
  <c r="F109" i="12"/>
  <c r="G109" i="12" s="1"/>
  <c r="F108" i="12"/>
  <c r="G108" i="12" s="1"/>
  <c r="F107" i="12"/>
  <c r="G107" i="12" s="1"/>
  <c r="F106" i="12"/>
  <c r="G106" i="12" s="1"/>
  <c r="F105" i="12"/>
  <c r="G105" i="12" s="1"/>
  <c r="F104" i="12"/>
  <c r="G104" i="12" s="1"/>
  <c r="F103" i="12"/>
  <c r="G103" i="12" s="1"/>
  <c r="F102" i="12"/>
  <c r="G102" i="12" s="1"/>
  <c r="F101" i="12"/>
  <c r="G101" i="12" s="1"/>
  <c r="F100" i="12"/>
  <c r="G100" i="12" s="1"/>
  <c r="F99" i="12"/>
  <c r="G99" i="12" s="1"/>
  <c r="F98" i="12"/>
  <c r="G98" i="12" s="1"/>
  <c r="F97" i="12"/>
  <c r="G97" i="12" s="1"/>
  <c r="F96" i="12"/>
  <c r="G96" i="12" s="1"/>
  <c r="F95" i="12"/>
  <c r="G95" i="12" s="1"/>
  <c r="F94" i="12"/>
  <c r="G94" i="12" s="1"/>
  <c r="F93" i="12"/>
  <c r="G93" i="12" s="1"/>
  <c r="F92" i="12"/>
  <c r="G92" i="12" s="1"/>
  <c r="F91" i="12"/>
  <c r="G91" i="12" s="1"/>
  <c r="F90" i="12"/>
  <c r="G90" i="12" s="1"/>
  <c r="F89" i="12"/>
  <c r="G89" i="12" s="1"/>
  <c r="F88" i="12"/>
  <c r="G88" i="12" s="1"/>
  <c r="F87" i="12"/>
  <c r="G87" i="12" s="1"/>
  <c r="F86" i="12"/>
  <c r="G86" i="12" s="1"/>
  <c r="F85" i="12"/>
  <c r="G85" i="12" s="1"/>
  <c r="F84" i="12"/>
  <c r="G84" i="12" s="1"/>
  <c r="F83" i="12"/>
  <c r="G83" i="12" s="1"/>
  <c r="F82" i="12"/>
  <c r="G82" i="12" s="1"/>
  <c r="F81" i="12"/>
  <c r="G81" i="12" s="1"/>
  <c r="F80" i="12"/>
  <c r="G80" i="12" s="1"/>
  <c r="F79" i="12"/>
  <c r="G79" i="12" s="1"/>
  <c r="F78" i="12"/>
  <c r="G78" i="12" s="1"/>
  <c r="F77" i="12"/>
  <c r="G77" i="12" s="1"/>
  <c r="F76" i="12"/>
  <c r="G76" i="12" s="1"/>
  <c r="F75" i="12"/>
  <c r="G75" i="12" s="1"/>
  <c r="F74" i="12"/>
  <c r="G74" i="12" s="1"/>
  <c r="F73" i="12"/>
  <c r="G73" i="12" s="1"/>
  <c r="F72" i="12"/>
  <c r="G72" i="12" s="1"/>
  <c r="F71" i="12"/>
  <c r="G71" i="12" s="1"/>
  <c r="F70" i="12"/>
  <c r="G70" i="12" s="1"/>
  <c r="F69" i="12"/>
  <c r="G69" i="12" s="1"/>
  <c r="F68" i="12"/>
  <c r="G68" i="12" s="1"/>
  <c r="F67" i="12"/>
  <c r="G67" i="12" s="1"/>
  <c r="F66" i="12"/>
  <c r="G66" i="12" s="1"/>
  <c r="F65" i="12"/>
  <c r="G65" i="12" s="1"/>
  <c r="F64" i="12"/>
  <c r="G64" i="12" s="1"/>
  <c r="F63" i="12"/>
  <c r="G63" i="12" s="1"/>
  <c r="F62" i="12"/>
  <c r="G62" i="12" s="1"/>
  <c r="F61" i="12"/>
  <c r="G61" i="12" s="1"/>
  <c r="F60" i="12"/>
  <c r="G60" i="12" s="1"/>
  <c r="F59" i="12"/>
  <c r="G59" i="12" s="1"/>
  <c r="F58" i="12"/>
  <c r="G58" i="12" s="1"/>
  <c r="F57" i="12"/>
  <c r="G57" i="12" s="1"/>
  <c r="G56" i="12"/>
  <c r="F56" i="12"/>
  <c r="F55" i="12"/>
  <c r="G55" i="12" s="1"/>
  <c r="F54" i="12"/>
  <c r="G54" i="12" s="1"/>
  <c r="F53" i="12"/>
  <c r="G53" i="12" s="1"/>
  <c r="F52" i="12"/>
  <c r="G52" i="12" s="1"/>
  <c r="F51" i="12"/>
  <c r="G51" i="12" s="1"/>
  <c r="F50" i="12"/>
  <c r="G50" i="12" s="1"/>
  <c r="F49" i="12"/>
  <c r="G49" i="12" s="1"/>
  <c r="F48" i="12"/>
  <c r="G48" i="12" s="1"/>
  <c r="F47" i="12"/>
  <c r="G47" i="12" s="1"/>
  <c r="F46" i="12"/>
  <c r="G46" i="12" s="1"/>
  <c r="F45" i="12"/>
  <c r="G45" i="12" s="1"/>
  <c r="F44" i="12"/>
  <c r="G44" i="12" s="1"/>
  <c r="F43" i="12"/>
  <c r="G43" i="12" s="1"/>
  <c r="F42" i="12"/>
  <c r="G42" i="12" s="1"/>
  <c r="F41" i="12"/>
  <c r="G41" i="12" s="1"/>
  <c r="F40" i="12"/>
  <c r="G40" i="12" s="1"/>
  <c r="F39" i="12"/>
  <c r="G39" i="12" s="1"/>
  <c r="F38" i="12"/>
  <c r="G38" i="12" s="1"/>
  <c r="F37" i="12"/>
  <c r="G37" i="12" s="1"/>
  <c r="F36" i="12"/>
  <c r="G36" i="12" s="1"/>
  <c r="F35" i="12"/>
  <c r="G35" i="12" s="1"/>
  <c r="F34" i="12"/>
  <c r="G34" i="12" s="1"/>
  <c r="F33" i="12"/>
  <c r="G33" i="12" s="1"/>
  <c r="F32" i="12"/>
  <c r="G32" i="12" s="1"/>
  <c r="F31" i="12"/>
  <c r="G31" i="12" s="1"/>
  <c r="F30" i="12"/>
  <c r="G30" i="12" s="1"/>
  <c r="F29" i="12"/>
  <c r="G29" i="12" s="1"/>
  <c r="F28" i="12"/>
  <c r="G28" i="12" s="1"/>
  <c r="F27" i="12"/>
  <c r="G27" i="12" s="1"/>
  <c r="F26" i="12"/>
  <c r="G26" i="12" s="1"/>
  <c r="F25" i="12"/>
  <c r="G25" i="12" s="1"/>
  <c r="F24" i="12"/>
  <c r="G24" i="12" s="1"/>
  <c r="F23" i="12"/>
  <c r="G23" i="12" s="1"/>
  <c r="F22" i="12"/>
  <c r="G22" i="12" s="1"/>
  <c r="F21" i="12"/>
  <c r="G21" i="12" s="1"/>
  <c r="F20" i="12"/>
  <c r="G20" i="12" s="1"/>
  <c r="F19" i="12"/>
  <c r="G19" i="12" s="1"/>
  <c r="F18" i="12"/>
  <c r="G18" i="12" s="1"/>
  <c r="F17" i="12"/>
  <c r="G17" i="12" s="1"/>
  <c r="F16" i="12"/>
  <c r="G16" i="12" s="1"/>
  <c r="F15" i="12"/>
  <c r="G15" i="12" s="1"/>
  <c r="F14" i="12"/>
  <c r="G14" i="12" s="1"/>
  <c r="F13" i="12"/>
  <c r="G13" i="12" s="1"/>
  <c r="F12" i="12"/>
  <c r="G12" i="12" s="1"/>
  <c r="F11" i="12"/>
  <c r="G11" i="12" s="1"/>
  <c r="F10" i="12"/>
  <c r="G10" i="12" s="1"/>
  <c r="F9" i="12"/>
  <c r="G9" i="12" s="1"/>
  <c r="F8" i="12"/>
  <c r="G8" i="12" s="1"/>
  <c r="F7" i="12"/>
  <c r="G7" i="12" s="1"/>
  <c r="F6" i="12"/>
  <c r="G6" i="12" s="1"/>
  <c r="F5" i="12"/>
  <c r="G5" i="12" s="1"/>
  <c r="F4" i="12"/>
  <c r="G4" i="12" s="1"/>
  <c r="F3" i="12"/>
  <c r="G3" i="12" s="1"/>
  <c r="F2" i="12"/>
  <c r="G2" i="12" s="1"/>
  <c r="G3" i="9" l="1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2" i="9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2" i="8"/>
  <c r="F3" i="7"/>
  <c r="G3" i="7" s="1"/>
  <c r="F4" i="7"/>
  <c r="G4" i="7" s="1"/>
  <c r="F5" i="7"/>
  <c r="G5" i="7" s="1"/>
  <c r="F6" i="7"/>
  <c r="G6" i="7" s="1"/>
  <c r="F7" i="7"/>
  <c r="G7" i="7" s="1"/>
  <c r="F8" i="7"/>
  <c r="G8" i="7" s="1"/>
  <c r="F9" i="7"/>
  <c r="G9" i="7" s="1"/>
  <c r="F10" i="7"/>
  <c r="G10" i="7" s="1"/>
  <c r="F11" i="7"/>
  <c r="G11" i="7" s="1"/>
  <c r="F12" i="7"/>
  <c r="G12" i="7" s="1"/>
  <c r="F13" i="7"/>
  <c r="G13" i="7" s="1"/>
  <c r="F14" i="7"/>
  <c r="G14" i="7" s="1"/>
  <c r="F15" i="7"/>
  <c r="G15" i="7" s="1"/>
  <c r="F16" i="7"/>
  <c r="G16" i="7" s="1"/>
  <c r="F17" i="7"/>
  <c r="G17" i="7" s="1"/>
  <c r="F18" i="7"/>
  <c r="G18" i="7" s="1"/>
  <c r="F19" i="7"/>
  <c r="G19" i="7" s="1"/>
  <c r="F20" i="7"/>
  <c r="G20" i="7" s="1"/>
  <c r="F21" i="7"/>
  <c r="G21" i="7" s="1"/>
  <c r="F22" i="7"/>
  <c r="G22" i="7" s="1"/>
  <c r="F23" i="7"/>
  <c r="G23" i="7" s="1"/>
  <c r="F24" i="7"/>
  <c r="G24" i="7" s="1"/>
  <c r="F25" i="7"/>
  <c r="G25" i="7" s="1"/>
  <c r="F26" i="7"/>
  <c r="G26" i="7" s="1"/>
  <c r="F27" i="7"/>
  <c r="G27" i="7" s="1"/>
  <c r="F28" i="7"/>
  <c r="G28" i="7" s="1"/>
  <c r="F29" i="7"/>
  <c r="G29" i="7" s="1"/>
  <c r="F30" i="7"/>
  <c r="G30" i="7" s="1"/>
  <c r="F31" i="7"/>
  <c r="G31" i="7" s="1"/>
  <c r="F32" i="7"/>
  <c r="G32" i="7" s="1"/>
  <c r="F33" i="7"/>
  <c r="G33" i="7" s="1"/>
  <c r="F34" i="7"/>
  <c r="G34" i="7" s="1"/>
  <c r="F35" i="7"/>
  <c r="G35" i="7" s="1"/>
  <c r="F36" i="7"/>
  <c r="G36" i="7" s="1"/>
  <c r="F37" i="7"/>
  <c r="G37" i="7" s="1"/>
  <c r="F38" i="7"/>
  <c r="G38" i="7" s="1"/>
  <c r="F39" i="7"/>
  <c r="G39" i="7" s="1"/>
  <c r="F40" i="7"/>
  <c r="G40" i="7" s="1"/>
  <c r="F41" i="7"/>
  <c r="G41" i="7" s="1"/>
  <c r="F42" i="7"/>
  <c r="G42" i="7" s="1"/>
  <c r="F43" i="7"/>
  <c r="G43" i="7" s="1"/>
  <c r="F44" i="7"/>
  <c r="G44" i="7" s="1"/>
  <c r="F45" i="7"/>
  <c r="G45" i="7" s="1"/>
  <c r="F46" i="7"/>
  <c r="G46" i="7" s="1"/>
  <c r="F47" i="7"/>
  <c r="G47" i="7" s="1"/>
  <c r="F48" i="7"/>
  <c r="G48" i="7" s="1"/>
  <c r="F49" i="7"/>
  <c r="G49" i="7" s="1"/>
  <c r="F50" i="7"/>
  <c r="G50" i="7" s="1"/>
  <c r="F51" i="7"/>
  <c r="G51" i="7" s="1"/>
  <c r="F52" i="7"/>
  <c r="G52" i="7" s="1"/>
  <c r="F53" i="7"/>
  <c r="G53" i="7" s="1"/>
  <c r="F54" i="7"/>
  <c r="G54" i="7" s="1"/>
  <c r="F55" i="7"/>
  <c r="G55" i="7" s="1"/>
  <c r="F56" i="7"/>
  <c r="G56" i="7" s="1"/>
  <c r="F57" i="7"/>
  <c r="G57" i="7" s="1"/>
  <c r="F58" i="7"/>
  <c r="G58" i="7" s="1"/>
  <c r="F59" i="7"/>
  <c r="G59" i="7" s="1"/>
  <c r="F60" i="7"/>
  <c r="G60" i="7" s="1"/>
  <c r="F61" i="7"/>
  <c r="G61" i="7" s="1"/>
  <c r="F62" i="7"/>
  <c r="G62" i="7" s="1"/>
  <c r="F63" i="7"/>
  <c r="G63" i="7" s="1"/>
  <c r="F64" i="7"/>
  <c r="G64" i="7" s="1"/>
  <c r="F65" i="7"/>
  <c r="G65" i="7" s="1"/>
  <c r="F66" i="7"/>
  <c r="G66" i="7" s="1"/>
  <c r="F67" i="7"/>
  <c r="G67" i="7" s="1"/>
  <c r="F68" i="7"/>
  <c r="G68" i="7" s="1"/>
  <c r="F69" i="7"/>
  <c r="G69" i="7" s="1"/>
  <c r="F70" i="7"/>
  <c r="G70" i="7" s="1"/>
  <c r="F71" i="7"/>
  <c r="G71" i="7" s="1"/>
  <c r="F72" i="7"/>
  <c r="G72" i="7" s="1"/>
  <c r="F73" i="7"/>
  <c r="G73" i="7" s="1"/>
  <c r="F74" i="7"/>
  <c r="G74" i="7" s="1"/>
  <c r="F75" i="7"/>
  <c r="G75" i="7" s="1"/>
  <c r="F76" i="7"/>
  <c r="G76" i="7" s="1"/>
  <c r="F77" i="7"/>
  <c r="G77" i="7" s="1"/>
  <c r="F78" i="7"/>
  <c r="G78" i="7" s="1"/>
  <c r="F79" i="7"/>
  <c r="G79" i="7" s="1"/>
  <c r="F80" i="7"/>
  <c r="G80" i="7" s="1"/>
  <c r="F81" i="7"/>
  <c r="G81" i="7" s="1"/>
  <c r="F82" i="7"/>
  <c r="G82" i="7" s="1"/>
  <c r="F83" i="7"/>
  <c r="G83" i="7" s="1"/>
  <c r="F84" i="7"/>
  <c r="G84" i="7" s="1"/>
  <c r="F85" i="7"/>
  <c r="G85" i="7" s="1"/>
  <c r="F86" i="7"/>
  <c r="G86" i="7" s="1"/>
  <c r="F87" i="7"/>
  <c r="G87" i="7" s="1"/>
  <c r="F88" i="7"/>
  <c r="G88" i="7" s="1"/>
  <c r="F89" i="7"/>
  <c r="G89" i="7" s="1"/>
  <c r="F90" i="7"/>
  <c r="G90" i="7" s="1"/>
  <c r="F91" i="7"/>
  <c r="G91" i="7" s="1"/>
  <c r="F92" i="7"/>
  <c r="G92" i="7" s="1"/>
  <c r="F93" i="7"/>
  <c r="G93" i="7" s="1"/>
  <c r="F94" i="7"/>
  <c r="G94" i="7" s="1"/>
  <c r="F95" i="7"/>
  <c r="G95" i="7" s="1"/>
  <c r="F96" i="7"/>
  <c r="G96" i="7" s="1"/>
  <c r="F97" i="7"/>
  <c r="G97" i="7" s="1"/>
  <c r="F98" i="7"/>
  <c r="G98" i="7" s="1"/>
  <c r="F99" i="7"/>
  <c r="G99" i="7" s="1"/>
  <c r="F100" i="7"/>
  <c r="G100" i="7" s="1"/>
  <c r="F101" i="7"/>
  <c r="G101" i="7" s="1"/>
  <c r="F102" i="7"/>
  <c r="G102" i="7" s="1"/>
  <c r="F103" i="7"/>
  <c r="G103" i="7" s="1"/>
  <c r="F104" i="7"/>
  <c r="G104" i="7" s="1"/>
  <c r="F105" i="7"/>
  <c r="G105" i="7" s="1"/>
  <c r="F106" i="7"/>
  <c r="G106" i="7" s="1"/>
  <c r="F107" i="7"/>
  <c r="G107" i="7" s="1"/>
  <c r="F108" i="7"/>
  <c r="G108" i="7" s="1"/>
  <c r="F109" i="7"/>
  <c r="G109" i="7" s="1"/>
  <c r="F110" i="7"/>
  <c r="G110" i="7" s="1"/>
  <c r="F111" i="7"/>
  <c r="G111" i="7" s="1"/>
  <c r="F112" i="7"/>
  <c r="G112" i="7" s="1"/>
  <c r="F113" i="7"/>
  <c r="G113" i="7" s="1"/>
  <c r="F114" i="7"/>
  <c r="G114" i="7" s="1"/>
  <c r="F115" i="7"/>
  <c r="G115" i="7" s="1"/>
  <c r="F116" i="7"/>
  <c r="G116" i="7" s="1"/>
  <c r="F117" i="7"/>
  <c r="G117" i="7" s="1"/>
  <c r="F118" i="7"/>
  <c r="G118" i="7" s="1"/>
  <c r="F119" i="7"/>
  <c r="G119" i="7" s="1"/>
  <c r="F120" i="7"/>
  <c r="G120" i="7" s="1"/>
  <c r="F121" i="7"/>
  <c r="G121" i="7" s="1"/>
  <c r="F122" i="7"/>
  <c r="G122" i="7" s="1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F2" i="7"/>
  <c r="G2" i="7" s="1"/>
  <c r="E2" i="7"/>
  <c r="G2" i="6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2" i="4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2" i="5"/>
  <c r="F3" i="3"/>
  <c r="G3" i="3" s="1"/>
  <c r="F4" i="3"/>
  <c r="G4" i="3" s="1"/>
  <c r="F5" i="3"/>
  <c r="G5" i="3" s="1"/>
  <c r="F6" i="3"/>
  <c r="G6" i="3" s="1"/>
  <c r="F7" i="3"/>
  <c r="G7" i="3" s="1"/>
  <c r="F8" i="3"/>
  <c r="G8" i="3" s="1"/>
  <c r="F9" i="3"/>
  <c r="G9" i="3" s="1"/>
  <c r="F10" i="3"/>
  <c r="G10" i="3" s="1"/>
  <c r="F11" i="3"/>
  <c r="G11" i="3" s="1"/>
  <c r="F12" i="3"/>
  <c r="G12" i="3" s="1"/>
  <c r="F13" i="3"/>
  <c r="G13" i="3" s="1"/>
  <c r="F14" i="3"/>
  <c r="G14" i="3" s="1"/>
  <c r="F15" i="3"/>
  <c r="G15" i="3" s="1"/>
  <c r="F16" i="3"/>
  <c r="G16" i="3" s="1"/>
  <c r="F17" i="3"/>
  <c r="G17" i="3" s="1"/>
  <c r="F18" i="3"/>
  <c r="G18" i="3" s="1"/>
  <c r="F19" i="3"/>
  <c r="G19" i="3" s="1"/>
  <c r="F20" i="3"/>
  <c r="G20" i="3" s="1"/>
  <c r="F21" i="3"/>
  <c r="G21" i="3" s="1"/>
  <c r="F22" i="3"/>
  <c r="G22" i="3" s="1"/>
  <c r="F23" i="3"/>
  <c r="G23" i="3" s="1"/>
  <c r="F24" i="3"/>
  <c r="G24" i="3" s="1"/>
  <c r="F25" i="3"/>
  <c r="G25" i="3" s="1"/>
  <c r="F26" i="3"/>
  <c r="G26" i="3" s="1"/>
  <c r="F27" i="3"/>
  <c r="G27" i="3" s="1"/>
  <c r="F28" i="3"/>
  <c r="G28" i="3" s="1"/>
  <c r="F29" i="3"/>
  <c r="G29" i="3" s="1"/>
  <c r="F30" i="3"/>
  <c r="G30" i="3" s="1"/>
  <c r="F31" i="3"/>
  <c r="G31" i="3" s="1"/>
  <c r="F32" i="3"/>
  <c r="G32" i="3" s="1"/>
  <c r="F33" i="3"/>
  <c r="G33" i="3" s="1"/>
  <c r="F34" i="3"/>
  <c r="G34" i="3" s="1"/>
  <c r="F35" i="3"/>
  <c r="G35" i="3" s="1"/>
  <c r="F36" i="3"/>
  <c r="G36" i="3" s="1"/>
  <c r="F37" i="3"/>
  <c r="G37" i="3" s="1"/>
  <c r="F38" i="3"/>
  <c r="G38" i="3" s="1"/>
  <c r="F39" i="3"/>
  <c r="G39" i="3" s="1"/>
  <c r="F40" i="3"/>
  <c r="G40" i="3" s="1"/>
  <c r="F41" i="3"/>
  <c r="G41" i="3" s="1"/>
  <c r="F42" i="3"/>
  <c r="G42" i="3" s="1"/>
  <c r="F43" i="3"/>
  <c r="G43" i="3" s="1"/>
  <c r="F44" i="3"/>
  <c r="G44" i="3" s="1"/>
  <c r="F45" i="3"/>
  <c r="G45" i="3" s="1"/>
  <c r="F46" i="3"/>
  <c r="G46" i="3" s="1"/>
  <c r="F47" i="3"/>
  <c r="G47" i="3" s="1"/>
  <c r="F48" i="3"/>
  <c r="G48" i="3" s="1"/>
  <c r="F49" i="3"/>
  <c r="G49" i="3" s="1"/>
  <c r="F50" i="3"/>
  <c r="G50" i="3" s="1"/>
  <c r="F51" i="3"/>
  <c r="G51" i="3" s="1"/>
  <c r="F52" i="3"/>
  <c r="G52" i="3" s="1"/>
  <c r="F53" i="3"/>
  <c r="G53" i="3" s="1"/>
  <c r="F54" i="3"/>
  <c r="G54" i="3" s="1"/>
  <c r="F55" i="3"/>
  <c r="G55" i="3" s="1"/>
  <c r="F56" i="3"/>
  <c r="G56" i="3" s="1"/>
  <c r="F57" i="3"/>
  <c r="G57" i="3" s="1"/>
  <c r="F58" i="3"/>
  <c r="G58" i="3" s="1"/>
  <c r="F59" i="3"/>
  <c r="G59" i="3" s="1"/>
  <c r="F60" i="3"/>
  <c r="G60" i="3" s="1"/>
  <c r="F61" i="3"/>
  <c r="G61" i="3" s="1"/>
  <c r="F62" i="3"/>
  <c r="G62" i="3" s="1"/>
  <c r="F63" i="3"/>
  <c r="G63" i="3" s="1"/>
  <c r="F64" i="3"/>
  <c r="G64" i="3" s="1"/>
  <c r="F65" i="3"/>
  <c r="G65" i="3" s="1"/>
  <c r="F66" i="3"/>
  <c r="G66" i="3" s="1"/>
  <c r="F67" i="3"/>
  <c r="G67" i="3" s="1"/>
  <c r="F68" i="3"/>
  <c r="G68" i="3" s="1"/>
  <c r="F69" i="3"/>
  <c r="G69" i="3" s="1"/>
  <c r="F70" i="3"/>
  <c r="G70" i="3" s="1"/>
  <c r="F71" i="3"/>
  <c r="G71" i="3" s="1"/>
  <c r="F72" i="3"/>
  <c r="G72" i="3" s="1"/>
  <c r="F73" i="3"/>
  <c r="G73" i="3" s="1"/>
  <c r="F74" i="3"/>
  <c r="G74" i="3" s="1"/>
  <c r="F75" i="3"/>
  <c r="G75" i="3" s="1"/>
  <c r="F76" i="3"/>
  <c r="G76" i="3" s="1"/>
  <c r="F77" i="3"/>
  <c r="G77" i="3" s="1"/>
  <c r="F78" i="3"/>
  <c r="G78" i="3" s="1"/>
  <c r="F79" i="3"/>
  <c r="G79" i="3" s="1"/>
  <c r="F80" i="3"/>
  <c r="G80" i="3" s="1"/>
  <c r="F81" i="3"/>
  <c r="G81" i="3" s="1"/>
  <c r="F82" i="3"/>
  <c r="G82" i="3" s="1"/>
  <c r="F83" i="3"/>
  <c r="G83" i="3" s="1"/>
  <c r="F84" i="3"/>
  <c r="G84" i="3" s="1"/>
  <c r="F85" i="3"/>
  <c r="G85" i="3" s="1"/>
  <c r="F86" i="3"/>
  <c r="G86" i="3" s="1"/>
  <c r="F87" i="3"/>
  <c r="G87" i="3" s="1"/>
  <c r="F88" i="3"/>
  <c r="G88" i="3" s="1"/>
  <c r="F89" i="3"/>
  <c r="G89" i="3" s="1"/>
  <c r="F90" i="3"/>
  <c r="G90" i="3" s="1"/>
  <c r="F91" i="3"/>
  <c r="G91" i="3" s="1"/>
  <c r="F92" i="3"/>
  <c r="G92" i="3" s="1"/>
  <c r="F93" i="3"/>
  <c r="G93" i="3" s="1"/>
  <c r="F94" i="3"/>
  <c r="G94" i="3" s="1"/>
  <c r="F95" i="3"/>
  <c r="G95" i="3" s="1"/>
  <c r="F96" i="3"/>
  <c r="G96" i="3" s="1"/>
  <c r="F97" i="3"/>
  <c r="G97" i="3" s="1"/>
  <c r="F98" i="3"/>
  <c r="G98" i="3" s="1"/>
  <c r="F99" i="3"/>
  <c r="G99" i="3" s="1"/>
  <c r="F100" i="3"/>
  <c r="G100" i="3" s="1"/>
  <c r="F101" i="3"/>
  <c r="G101" i="3" s="1"/>
  <c r="F102" i="3"/>
  <c r="G102" i="3" s="1"/>
  <c r="F103" i="3"/>
  <c r="G103" i="3" s="1"/>
  <c r="F104" i="3"/>
  <c r="G104" i="3" s="1"/>
  <c r="F105" i="3"/>
  <c r="G105" i="3" s="1"/>
  <c r="F106" i="3"/>
  <c r="G106" i="3" s="1"/>
  <c r="F107" i="3"/>
  <c r="G107" i="3" s="1"/>
  <c r="F108" i="3"/>
  <c r="G108" i="3" s="1"/>
  <c r="F109" i="3"/>
  <c r="G109" i="3" s="1"/>
  <c r="F110" i="3"/>
  <c r="G110" i="3" s="1"/>
  <c r="F111" i="3"/>
  <c r="G111" i="3" s="1"/>
  <c r="F112" i="3"/>
  <c r="G112" i="3" s="1"/>
  <c r="F113" i="3"/>
  <c r="G113" i="3" s="1"/>
  <c r="F114" i="3"/>
  <c r="G114" i="3" s="1"/>
  <c r="F115" i="3"/>
  <c r="G115" i="3" s="1"/>
  <c r="F116" i="3"/>
  <c r="G116" i="3" s="1"/>
  <c r="F117" i="3"/>
  <c r="G117" i="3" s="1"/>
  <c r="F118" i="3"/>
  <c r="G118" i="3" s="1"/>
  <c r="F119" i="3"/>
  <c r="G119" i="3" s="1"/>
  <c r="F120" i="3"/>
  <c r="G120" i="3" s="1"/>
  <c r="F121" i="3"/>
  <c r="G121" i="3" s="1"/>
  <c r="F122" i="3"/>
  <c r="G122" i="3" s="1"/>
  <c r="F2" i="3"/>
  <c r="G2" i="3" s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2" i="3"/>
  <c r="E3" i="1"/>
  <c r="F3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2" i="1"/>
  <c r="F2" i="1" s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2" i="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2" i="11"/>
  <c r="F3" i="11"/>
  <c r="G3" i="11" s="1"/>
  <c r="F4" i="11"/>
  <c r="G4" i="11" s="1"/>
  <c r="F5" i="11"/>
  <c r="G5" i="11" s="1"/>
  <c r="F6" i="11"/>
  <c r="G6" i="11" s="1"/>
  <c r="F7" i="11"/>
  <c r="G7" i="11" s="1"/>
  <c r="F8" i="11"/>
  <c r="G8" i="11" s="1"/>
  <c r="F9" i="11"/>
  <c r="G9" i="11" s="1"/>
  <c r="F10" i="11"/>
  <c r="G10" i="11" s="1"/>
  <c r="F11" i="11"/>
  <c r="G11" i="11" s="1"/>
  <c r="F12" i="11"/>
  <c r="G12" i="11" s="1"/>
  <c r="F13" i="11"/>
  <c r="G13" i="11" s="1"/>
  <c r="F14" i="11"/>
  <c r="G14" i="11" s="1"/>
  <c r="F15" i="11"/>
  <c r="G15" i="11" s="1"/>
  <c r="F16" i="11"/>
  <c r="G16" i="11" s="1"/>
  <c r="F17" i="11"/>
  <c r="G17" i="11" s="1"/>
  <c r="F18" i="11"/>
  <c r="G18" i="11" s="1"/>
  <c r="F19" i="11"/>
  <c r="G19" i="11" s="1"/>
  <c r="F20" i="11"/>
  <c r="G20" i="11" s="1"/>
  <c r="F21" i="11"/>
  <c r="G21" i="11" s="1"/>
  <c r="F22" i="11"/>
  <c r="G22" i="11" s="1"/>
  <c r="F23" i="11"/>
  <c r="G23" i="11" s="1"/>
  <c r="F24" i="11"/>
  <c r="G24" i="11" s="1"/>
  <c r="F25" i="11"/>
  <c r="G25" i="11" s="1"/>
  <c r="F26" i="11"/>
  <c r="G26" i="11" s="1"/>
  <c r="F27" i="11"/>
  <c r="G27" i="11" s="1"/>
  <c r="F28" i="11"/>
  <c r="G28" i="11" s="1"/>
  <c r="F29" i="11"/>
  <c r="G29" i="11" s="1"/>
  <c r="F30" i="11"/>
  <c r="G30" i="11" s="1"/>
  <c r="F31" i="11"/>
  <c r="G31" i="11" s="1"/>
  <c r="F32" i="11"/>
  <c r="G32" i="11" s="1"/>
  <c r="F33" i="11"/>
  <c r="G33" i="11" s="1"/>
  <c r="F34" i="11"/>
  <c r="G34" i="11" s="1"/>
  <c r="F35" i="11"/>
  <c r="G35" i="11" s="1"/>
  <c r="F36" i="11"/>
  <c r="G36" i="11" s="1"/>
  <c r="F37" i="11"/>
  <c r="G37" i="11" s="1"/>
  <c r="F38" i="11"/>
  <c r="G38" i="11" s="1"/>
  <c r="F39" i="11"/>
  <c r="G39" i="11" s="1"/>
  <c r="F40" i="11"/>
  <c r="G40" i="11" s="1"/>
  <c r="F41" i="11"/>
  <c r="G41" i="11" s="1"/>
  <c r="F42" i="11"/>
  <c r="G42" i="11" s="1"/>
  <c r="F43" i="11"/>
  <c r="G43" i="11" s="1"/>
  <c r="F44" i="11"/>
  <c r="G44" i="11" s="1"/>
  <c r="F45" i="11"/>
  <c r="G45" i="11" s="1"/>
  <c r="F46" i="11"/>
  <c r="G46" i="11" s="1"/>
  <c r="F47" i="11"/>
  <c r="G47" i="11" s="1"/>
  <c r="F48" i="11"/>
  <c r="G48" i="11" s="1"/>
  <c r="F49" i="11"/>
  <c r="G49" i="11" s="1"/>
  <c r="F50" i="11"/>
  <c r="G50" i="11" s="1"/>
  <c r="F51" i="11"/>
  <c r="G51" i="11" s="1"/>
  <c r="F52" i="11"/>
  <c r="G52" i="11" s="1"/>
  <c r="F53" i="11"/>
  <c r="G53" i="11" s="1"/>
  <c r="F54" i="11"/>
  <c r="G54" i="11" s="1"/>
  <c r="F55" i="11"/>
  <c r="G55" i="11" s="1"/>
  <c r="F56" i="11"/>
  <c r="G56" i="11" s="1"/>
  <c r="F57" i="11"/>
  <c r="G57" i="11" s="1"/>
  <c r="F58" i="11"/>
  <c r="G58" i="11" s="1"/>
  <c r="F59" i="11"/>
  <c r="G59" i="11" s="1"/>
  <c r="F60" i="11"/>
  <c r="G60" i="11" s="1"/>
  <c r="F61" i="11"/>
  <c r="G61" i="11" s="1"/>
  <c r="F62" i="11"/>
  <c r="G62" i="11" s="1"/>
  <c r="F63" i="11"/>
  <c r="G63" i="11" s="1"/>
  <c r="F64" i="11"/>
  <c r="G64" i="11" s="1"/>
  <c r="F65" i="11"/>
  <c r="G65" i="11" s="1"/>
  <c r="F66" i="11"/>
  <c r="G66" i="11" s="1"/>
  <c r="F67" i="11"/>
  <c r="G67" i="11" s="1"/>
  <c r="F68" i="11"/>
  <c r="G68" i="11" s="1"/>
  <c r="F69" i="11"/>
  <c r="G69" i="11" s="1"/>
  <c r="F70" i="11"/>
  <c r="G70" i="11" s="1"/>
  <c r="F71" i="11"/>
  <c r="G71" i="11" s="1"/>
  <c r="F72" i="11"/>
  <c r="G72" i="11" s="1"/>
  <c r="F73" i="11"/>
  <c r="G73" i="11" s="1"/>
  <c r="F74" i="11"/>
  <c r="G74" i="11" s="1"/>
  <c r="F75" i="11"/>
  <c r="G75" i="11" s="1"/>
  <c r="F76" i="11"/>
  <c r="G76" i="11" s="1"/>
  <c r="F77" i="11"/>
  <c r="G77" i="11" s="1"/>
  <c r="F78" i="11"/>
  <c r="G78" i="11" s="1"/>
  <c r="F79" i="11"/>
  <c r="G79" i="11" s="1"/>
  <c r="F80" i="11"/>
  <c r="G80" i="11" s="1"/>
  <c r="F81" i="11"/>
  <c r="G81" i="11" s="1"/>
  <c r="F82" i="11"/>
  <c r="G82" i="11" s="1"/>
  <c r="F83" i="11"/>
  <c r="G83" i="11" s="1"/>
  <c r="F84" i="11"/>
  <c r="G84" i="11" s="1"/>
  <c r="F85" i="11"/>
  <c r="G85" i="11" s="1"/>
  <c r="F86" i="11"/>
  <c r="G86" i="11" s="1"/>
  <c r="F87" i="11"/>
  <c r="G87" i="11" s="1"/>
  <c r="F88" i="11"/>
  <c r="G88" i="11" s="1"/>
  <c r="F89" i="11"/>
  <c r="G89" i="11" s="1"/>
  <c r="F90" i="11"/>
  <c r="G90" i="11" s="1"/>
  <c r="F91" i="11"/>
  <c r="G91" i="11" s="1"/>
  <c r="F92" i="11"/>
  <c r="G92" i="11" s="1"/>
  <c r="F93" i="11"/>
  <c r="G93" i="11" s="1"/>
  <c r="F94" i="11"/>
  <c r="G94" i="11" s="1"/>
  <c r="F95" i="11"/>
  <c r="G95" i="11" s="1"/>
  <c r="F96" i="11"/>
  <c r="G96" i="11" s="1"/>
  <c r="F97" i="11"/>
  <c r="G97" i="11" s="1"/>
  <c r="F98" i="11"/>
  <c r="G98" i="11" s="1"/>
  <c r="F99" i="11"/>
  <c r="G99" i="11" s="1"/>
  <c r="F100" i="11"/>
  <c r="G100" i="11" s="1"/>
  <c r="F101" i="11"/>
  <c r="G101" i="11" s="1"/>
  <c r="F102" i="11"/>
  <c r="G102" i="11" s="1"/>
  <c r="F103" i="11"/>
  <c r="G103" i="11" s="1"/>
  <c r="F104" i="11"/>
  <c r="G104" i="11" s="1"/>
  <c r="F105" i="11"/>
  <c r="G105" i="11" s="1"/>
  <c r="F106" i="11"/>
  <c r="G106" i="11" s="1"/>
  <c r="F107" i="11"/>
  <c r="G107" i="11" s="1"/>
  <c r="F108" i="11"/>
  <c r="G108" i="11" s="1"/>
  <c r="F109" i="11"/>
  <c r="G109" i="11" s="1"/>
  <c r="F110" i="11"/>
  <c r="G110" i="11" s="1"/>
  <c r="F111" i="11"/>
  <c r="G111" i="11" s="1"/>
  <c r="F112" i="11"/>
  <c r="G112" i="11" s="1"/>
  <c r="F113" i="11"/>
  <c r="G113" i="11" s="1"/>
  <c r="F114" i="11"/>
  <c r="G114" i="11" s="1"/>
  <c r="F115" i="11"/>
  <c r="G115" i="11" s="1"/>
  <c r="F116" i="11"/>
  <c r="G116" i="11" s="1"/>
  <c r="F117" i="11"/>
  <c r="G117" i="11" s="1"/>
  <c r="F118" i="11"/>
  <c r="G118" i="11" s="1"/>
  <c r="F119" i="11"/>
  <c r="G119" i="11" s="1"/>
  <c r="F120" i="11"/>
  <c r="G120" i="11" s="1"/>
  <c r="F121" i="11"/>
  <c r="G121" i="11" s="1"/>
  <c r="F122" i="11"/>
  <c r="G122" i="11" s="1"/>
  <c r="F2" i="11"/>
  <c r="G2" i="11" s="1"/>
  <c r="I122" i="12" l="1"/>
  <c r="K122" i="12"/>
  <c r="J122" i="12"/>
  <c r="J122" i="9"/>
  <c r="J122" i="8"/>
  <c r="I122" i="9"/>
  <c r="I122" i="8"/>
  <c r="J122" i="4"/>
  <c r="K122" i="9"/>
  <c r="K122" i="7"/>
  <c r="I122" i="6"/>
  <c r="L122" i="6" s="1"/>
  <c r="M122" i="6" s="1"/>
  <c r="K122" i="4"/>
  <c r="K122" i="5"/>
  <c r="J122" i="7"/>
  <c r="I122" i="7"/>
  <c r="J122" i="6"/>
  <c r="I122" i="4"/>
  <c r="J122" i="5"/>
  <c r="K122" i="6"/>
  <c r="I122" i="5"/>
  <c r="I122" i="3"/>
  <c r="K122" i="8"/>
  <c r="J122" i="3"/>
  <c r="I122" i="1"/>
  <c r="K122" i="3"/>
  <c r="H122" i="1"/>
  <c r="J122" i="1" s="1"/>
  <c r="K122" i="1" s="1"/>
  <c r="I110" i="12"/>
  <c r="J110" i="12"/>
  <c r="K110" i="12"/>
  <c r="J110" i="7"/>
  <c r="I110" i="9"/>
  <c r="I110" i="8"/>
  <c r="K110" i="9"/>
  <c r="K110" i="8"/>
  <c r="J110" i="4"/>
  <c r="J110" i="5"/>
  <c r="J110" i="9"/>
  <c r="K110" i="7"/>
  <c r="I110" i="6"/>
  <c r="K110" i="4"/>
  <c r="K110" i="5"/>
  <c r="I110" i="7"/>
  <c r="L110" i="7" s="1"/>
  <c r="M110" i="7" s="1"/>
  <c r="J110" i="6"/>
  <c r="I110" i="4"/>
  <c r="I110" i="5"/>
  <c r="I110" i="3"/>
  <c r="J110" i="8"/>
  <c r="K110" i="6"/>
  <c r="J110" i="3"/>
  <c r="K110" i="3"/>
  <c r="H110" i="1"/>
  <c r="I110" i="1"/>
  <c r="I98" i="12"/>
  <c r="J98" i="12"/>
  <c r="K98" i="12"/>
  <c r="J98" i="7"/>
  <c r="K98" i="9"/>
  <c r="K98" i="8"/>
  <c r="J98" i="9"/>
  <c r="J98" i="8"/>
  <c r="K98" i="7"/>
  <c r="J98" i="4"/>
  <c r="J98" i="5"/>
  <c r="I98" i="9"/>
  <c r="I98" i="7"/>
  <c r="L98" i="7" s="1"/>
  <c r="M98" i="7" s="1"/>
  <c r="I98" i="6"/>
  <c r="L98" i="6" s="1"/>
  <c r="M98" i="6" s="1"/>
  <c r="K98" i="4"/>
  <c r="K98" i="5"/>
  <c r="J98" i="6"/>
  <c r="I98" i="3"/>
  <c r="K98" i="6"/>
  <c r="I98" i="8"/>
  <c r="I98" i="4"/>
  <c r="J98" i="3"/>
  <c r="I98" i="5"/>
  <c r="K98" i="3"/>
  <c r="H98" i="1"/>
  <c r="I98" i="1"/>
  <c r="I86" i="12"/>
  <c r="J86" i="12"/>
  <c r="K86" i="12"/>
  <c r="J86" i="7"/>
  <c r="K86" i="9"/>
  <c r="K86" i="8"/>
  <c r="J86" i="9"/>
  <c r="J86" i="8"/>
  <c r="I86" i="9"/>
  <c r="I86" i="8"/>
  <c r="I86" i="7"/>
  <c r="J86" i="4"/>
  <c r="J86" i="5"/>
  <c r="I86" i="6"/>
  <c r="K86" i="4"/>
  <c r="K86" i="5"/>
  <c r="J86" i="6"/>
  <c r="K86" i="6"/>
  <c r="I86" i="5"/>
  <c r="I86" i="3"/>
  <c r="L86" i="3" s="1"/>
  <c r="M86" i="3" s="1"/>
  <c r="K86" i="7"/>
  <c r="J86" i="3"/>
  <c r="I86" i="4"/>
  <c r="I86" i="1"/>
  <c r="K86" i="3"/>
  <c r="H86" i="1"/>
  <c r="I78" i="12"/>
  <c r="J78" i="12"/>
  <c r="K78" i="12"/>
  <c r="J78" i="7"/>
  <c r="I78" i="9"/>
  <c r="I78" i="8"/>
  <c r="K78" i="9"/>
  <c r="K78" i="8"/>
  <c r="J78" i="4"/>
  <c r="J78" i="5"/>
  <c r="J78" i="8"/>
  <c r="K78" i="7"/>
  <c r="I78" i="6"/>
  <c r="K78" i="4"/>
  <c r="K78" i="5"/>
  <c r="I78" i="7"/>
  <c r="L78" i="7" s="1"/>
  <c r="M78" i="7" s="1"/>
  <c r="J78" i="6"/>
  <c r="I78" i="4"/>
  <c r="I78" i="5"/>
  <c r="I78" i="3"/>
  <c r="J78" i="9"/>
  <c r="K78" i="6"/>
  <c r="J78" i="3"/>
  <c r="K78" i="3"/>
  <c r="H78" i="1"/>
  <c r="I78" i="1"/>
  <c r="I66" i="12"/>
  <c r="J66" i="12"/>
  <c r="K66" i="12"/>
  <c r="J66" i="7"/>
  <c r="K66" i="9"/>
  <c r="K66" i="8"/>
  <c r="J66" i="9"/>
  <c r="J66" i="8"/>
  <c r="K66" i="7"/>
  <c r="J66" i="4"/>
  <c r="J66" i="5"/>
  <c r="I66" i="8"/>
  <c r="I66" i="7"/>
  <c r="I66" i="6"/>
  <c r="K66" i="4"/>
  <c r="K66" i="5"/>
  <c r="J66" i="6"/>
  <c r="I66" i="3"/>
  <c r="K66" i="6"/>
  <c r="I66" i="5"/>
  <c r="I66" i="9"/>
  <c r="I66" i="4"/>
  <c r="J66" i="3"/>
  <c r="K66" i="3"/>
  <c r="H66" i="1"/>
  <c r="I66" i="1"/>
  <c r="I54" i="12"/>
  <c r="J54" i="12"/>
  <c r="K54" i="12"/>
  <c r="J54" i="7"/>
  <c r="K54" i="9"/>
  <c r="K54" i="8"/>
  <c r="J54" i="9"/>
  <c r="J54" i="8"/>
  <c r="I54" i="9"/>
  <c r="I54" i="8"/>
  <c r="I54" i="7"/>
  <c r="J54" i="4"/>
  <c r="J54" i="5"/>
  <c r="I54" i="6"/>
  <c r="L54" i="6" s="1"/>
  <c r="M54" i="6" s="1"/>
  <c r="K54" i="4"/>
  <c r="K54" i="5"/>
  <c r="J54" i="6"/>
  <c r="K54" i="7"/>
  <c r="K54" i="6"/>
  <c r="I54" i="5"/>
  <c r="I54" i="3"/>
  <c r="J54" i="3"/>
  <c r="I54" i="4"/>
  <c r="I54" i="1"/>
  <c r="K54" i="3"/>
  <c r="H54" i="1"/>
  <c r="J54" i="1" s="1"/>
  <c r="K54" i="1" s="1"/>
  <c r="I46" i="12"/>
  <c r="J46" i="12"/>
  <c r="K46" i="12"/>
  <c r="J46" i="7"/>
  <c r="I46" i="9"/>
  <c r="I46" i="8"/>
  <c r="K46" i="9"/>
  <c r="K46" i="8"/>
  <c r="J46" i="4"/>
  <c r="J46" i="5"/>
  <c r="J46" i="9"/>
  <c r="K46" i="7"/>
  <c r="I46" i="6"/>
  <c r="K46" i="4"/>
  <c r="K46" i="5"/>
  <c r="I46" i="7"/>
  <c r="L46" i="7" s="1"/>
  <c r="M46" i="7" s="1"/>
  <c r="J46" i="6"/>
  <c r="I46" i="4"/>
  <c r="I46" i="5"/>
  <c r="I46" i="3"/>
  <c r="K46" i="6"/>
  <c r="J46" i="3"/>
  <c r="J46" i="8"/>
  <c r="K46" i="3"/>
  <c r="H46" i="1"/>
  <c r="I46" i="1"/>
  <c r="I34" i="12"/>
  <c r="J34" i="12"/>
  <c r="K34" i="12"/>
  <c r="J34" i="7"/>
  <c r="K34" i="9"/>
  <c r="K34" i="8"/>
  <c r="J34" i="9"/>
  <c r="J34" i="8"/>
  <c r="K34" i="7"/>
  <c r="J34" i="4"/>
  <c r="J34" i="5"/>
  <c r="I34" i="9"/>
  <c r="I34" i="7"/>
  <c r="I34" i="6"/>
  <c r="L34" i="6" s="1"/>
  <c r="M34" i="6" s="1"/>
  <c r="K34" i="4"/>
  <c r="K34" i="5"/>
  <c r="J34" i="6"/>
  <c r="I34" i="3"/>
  <c r="L34" i="3" s="1"/>
  <c r="M34" i="3" s="1"/>
  <c r="I34" i="8"/>
  <c r="K34" i="6"/>
  <c r="I34" i="5"/>
  <c r="I34" i="4"/>
  <c r="J34" i="3"/>
  <c r="K34" i="3"/>
  <c r="H34" i="1"/>
  <c r="I34" i="1"/>
  <c r="I22" i="12"/>
  <c r="J22" i="12"/>
  <c r="K22" i="12"/>
  <c r="J22" i="7"/>
  <c r="K22" i="9"/>
  <c r="K22" i="8"/>
  <c r="J22" i="9"/>
  <c r="J22" i="8"/>
  <c r="I22" i="9"/>
  <c r="I22" i="8"/>
  <c r="I22" i="7"/>
  <c r="J22" i="4"/>
  <c r="J22" i="5"/>
  <c r="I22" i="6"/>
  <c r="K22" i="4"/>
  <c r="K22" i="5"/>
  <c r="J22" i="6"/>
  <c r="K22" i="6"/>
  <c r="I22" i="5"/>
  <c r="I22" i="3"/>
  <c r="L22" i="3" s="1"/>
  <c r="M22" i="3" s="1"/>
  <c r="K22" i="7"/>
  <c r="J22" i="3"/>
  <c r="I22" i="4"/>
  <c r="I22" i="1"/>
  <c r="K22" i="3"/>
  <c r="H22" i="1"/>
  <c r="I10" i="12"/>
  <c r="J10" i="12"/>
  <c r="K10" i="12"/>
  <c r="J10" i="7"/>
  <c r="J10" i="9"/>
  <c r="J10" i="8"/>
  <c r="I10" i="9"/>
  <c r="I10" i="8"/>
  <c r="K10" i="9"/>
  <c r="J10" i="4"/>
  <c r="J10" i="5"/>
  <c r="I10" i="6"/>
  <c r="K10" i="4"/>
  <c r="K10" i="5"/>
  <c r="K10" i="8"/>
  <c r="K10" i="7"/>
  <c r="J10" i="6"/>
  <c r="I10" i="7"/>
  <c r="L10" i="7" s="1"/>
  <c r="M10" i="7" s="1"/>
  <c r="I10" i="4"/>
  <c r="I10" i="5"/>
  <c r="K10" i="6"/>
  <c r="I10" i="3"/>
  <c r="J10" i="3"/>
  <c r="I10" i="1"/>
  <c r="K10" i="3"/>
  <c r="H10" i="1"/>
  <c r="J10" i="1" s="1"/>
  <c r="K10" i="1" s="1"/>
  <c r="I121" i="12"/>
  <c r="J121" i="12"/>
  <c r="K121" i="12"/>
  <c r="I121" i="9"/>
  <c r="I121" i="8"/>
  <c r="K121" i="7"/>
  <c r="I121" i="7"/>
  <c r="K121" i="9"/>
  <c r="K121" i="8"/>
  <c r="I121" i="6"/>
  <c r="K121" i="4"/>
  <c r="K121" i="5"/>
  <c r="J121" i="8"/>
  <c r="J121" i="7"/>
  <c r="J121" i="6"/>
  <c r="K121" i="6"/>
  <c r="I121" i="4"/>
  <c r="J121" i="9"/>
  <c r="I121" i="5"/>
  <c r="I121" i="3"/>
  <c r="J121" i="5"/>
  <c r="J121" i="3"/>
  <c r="J121" i="4"/>
  <c r="K121" i="3"/>
  <c r="I121" i="1"/>
  <c r="H121" i="1"/>
  <c r="K117" i="7"/>
  <c r="I117" i="7"/>
  <c r="J117" i="7"/>
  <c r="I117" i="12"/>
  <c r="J117" i="12"/>
  <c r="K117" i="12"/>
  <c r="I117" i="9"/>
  <c r="I117" i="8"/>
  <c r="J117" i="9"/>
  <c r="J117" i="8"/>
  <c r="K117" i="9"/>
  <c r="I117" i="6"/>
  <c r="K117" i="4"/>
  <c r="K117" i="5"/>
  <c r="J117" i="6"/>
  <c r="K117" i="8"/>
  <c r="K117" i="6"/>
  <c r="I117" i="4"/>
  <c r="I117" i="5"/>
  <c r="I117" i="3"/>
  <c r="J117" i="4"/>
  <c r="J117" i="5"/>
  <c r="J117" i="3"/>
  <c r="K117" i="3"/>
  <c r="I117" i="1"/>
  <c r="H117" i="1"/>
  <c r="I113" i="12"/>
  <c r="J113" i="12"/>
  <c r="K113" i="12"/>
  <c r="I113" i="9"/>
  <c r="I113" i="8"/>
  <c r="K113" i="9"/>
  <c r="K113" i="8"/>
  <c r="J113" i="9"/>
  <c r="J113" i="8"/>
  <c r="J113" i="7"/>
  <c r="I113" i="7"/>
  <c r="I113" i="6"/>
  <c r="L113" i="6" s="1"/>
  <c r="M113" i="6" s="1"/>
  <c r="K113" i="4"/>
  <c r="K113" i="5"/>
  <c r="J113" i="6"/>
  <c r="K113" i="6"/>
  <c r="I113" i="4"/>
  <c r="J113" i="4"/>
  <c r="J113" i="5"/>
  <c r="I113" i="5"/>
  <c r="I113" i="3"/>
  <c r="J113" i="3"/>
  <c r="K113" i="3"/>
  <c r="I113" i="1"/>
  <c r="H113" i="1"/>
  <c r="K113" i="7"/>
  <c r="I109" i="12"/>
  <c r="J109" i="12"/>
  <c r="K109" i="12"/>
  <c r="I109" i="9"/>
  <c r="I109" i="8"/>
  <c r="K109" i="9"/>
  <c r="K109" i="8"/>
  <c r="J109" i="9"/>
  <c r="J109" i="8"/>
  <c r="K109" i="7"/>
  <c r="I109" i="6"/>
  <c r="L109" i="6" s="1"/>
  <c r="M109" i="6" s="1"/>
  <c r="K109" i="4"/>
  <c r="K109" i="5"/>
  <c r="J109" i="7"/>
  <c r="I109" i="7"/>
  <c r="J109" i="6"/>
  <c r="K109" i="6"/>
  <c r="I109" i="4"/>
  <c r="I109" i="5"/>
  <c r="I109" i="3"/>
  <c r="J109" i="5"/>
  <c r="J109" i="3"/>
  <c r="K109" i="3"/>
  <c r="I109" i="1"/>
  <c r="H109" i="1"/>
  <c r="J109" i="4"/>
  <c r="I105" i="12"/>
  <c r="J105" i="12"/>
  <c r="K105" i="12"/>
  <c r="I105" i="9"/>
  <c r="I105" i="8"/>
  <c r="K105" i="9"/>
  <c r="K105" i="8"/>
  <c r="J105" i="9"/>
  <c r="I105" i="6"/>
  <c r="K105" i="4"/>
  <c r="K105" i="5"/>
  <c r="K105" i="7"/>
  <c r="J105" i="6"/>
  <c r="J105" i="8"/>
  <c r="J105" i="7"/>
  <c r="I105" i="7"/>
  <c r="K105" i="6"/>
  <c r="I105" i="4"/>
  <c r="I105" i="5"/>
  <c r="I105" i="3"/>
  <c r="J105" i="3"/>
  <c r="J105" i="4"/>
  <c r="J105" i="5"/>
  <c r="K105" i="3"/>
  <c r="I105" i="1"/>
  <c r="H105" i="1"/>
  <c r="I101" i="12"/>
  <c r="J101" i="12"/>
  <c r="K101" i="12"/>
  <c r="I101" i="9"/>
  <c r="I101" i="8"/>
  <c r="J101" i="9"/>
  <c r="J101" i="8"/>
  <c r="I101" i="6"/>
  <c r="K101" i="4"/>
  <c r="K101" i="5"/>
  <c r="K101" i="9"/>
  <c r="J101" i="6"/>
  <c r="K101" i="7"/>
  <c r="K101" i="6"/>
  <c r="I101" i="4"/>
  <c r="I101" i="5"/>
  <c r="I101" i="3"/>
  <c r="J101" i="7"/>
  <c r="K101" i="8"/>
  <c r="I101" i="7"/>
  <c r="J101" i="4"/>
  <c r="J101" i="5"/>
  <c r="J101" i="3"/>
  <c r="K101" i="3"/>
  <c r="I101" i="1"/>
  <c r="H101" i="1"/>
  <c r="I97" i="12"/>
  <c r="J97" i="12"/>
  <c r="K97" i="12"/>
  <c r="I97" i="9"/>
  <c r="I97" i="8"/>
  <c r="K97" i="9"/>
  <c r="K97" i="8"/>
  <c r="J97" i="9"/>
  <c r="J97" i="8"/>
  <c r="J97" i="7"/>
  <c r="I97" i="7"/>
  <c r="I97" i="6"/>
  <c r="L97" i="6" s="1"/>
  <c r="M97" i="6" s="1"/>
  <c r="K97" i="4"/>
  <c r="K97" i="5"/>
  <c r="J97" i="6"/>
  <c r="K97" i="6"/>
  <c r="I97" i="4"/>
  <c r="I97" i="5"/>
  <c r="K97" i="7"/>
  <c r="J97" i="4"/>
  <c r="J97" i="5"/>
  <c r="I97" i="3"/>
  <c r="J97" i="3"/>
  <c r="K97" i="3"/>
  <c r="I97" i="1"/>
  <c r="H97" i="1"/>
  <c r="I93" i="12"/>
  <c r="J93" i="12"/>
  <c r="K93" i="12"/>
  <c r="I93" i="9"/>
  <c r="I93" i="8"/>
  <c r="K93" i="9"/>
  <c r="K93" i="8"/>
  <c r="J93" i="9"/>
  <c r="J93" i="8"/>
  <c r="K93" i="7"/>
  <c r="I93" i="6"/>
  <c r="K93" i="4"/>
  <c r="K93" i="5"/>
  <c r="J93" i="7"/>
  <c r="I93" i="7"/>
  <c r="J93" i="6"/>
  <c r="K93" i="6"/>
  <c r="I93" i="4"/>
  <c r="I93" i="5"/>
  <c r="I93" i="3"/>
  <c r="J93" i="3"/>
  <c r="J93" i="4"/>
  <c r="J93" i="5"/>
  <c r="K93" i="3"/>
  <c r="I93" i="1"/>
  <c r="H93" i="1"/>
  <c r="I89" i="12"/>
  <c r="J89" i="12"/>
  <c r="K89" i="12"/>
  <c r="I89" i="9"/>
  <c r="I89" i="8"/>
  <c r="K89" i="9"/>
  <c r="K89" i="8"/>
  <c r="I89" i="6"/>
  <c r="L89" i="6" s="1"/>
  <c r="M89" i="6" s="1"/>
  <c r="K89" i="4"/>
  <c r="K89" i="5"/>
  <c r="J89" i="9"/>
  <c r="K89" i="7"/>
  <c r="J89" i="6"/>
  <c r="J89" i="7"/>
  <c r="I89" i="7"/>
  <c r="K89" i="6"/>
  <c r="I89" i="4"/>
  <c r="I89" i="5"/>
  <c r="I89" i="3"/>
  <c r="J89" i="8"/>
  <c r="J89" i="3"/>
  <c r="J89" i="4"/>
  <c r="J89" i="5"/>
  <c r="K89" i="3"/>
  <c r="I89" i="1"/>
  <c r="H89" i="1"/>
  <c r="I85" i="12"/>
  <c r="J85" i="12"/>
  <c r="K85" i="12"/>
  <c r="I85" i="9"/>
  <c r="I85" i="8"/>
  <c r="J85" i="9"/>
  <c r="J85" i="8"/>
  <c r="K85" i="8"/>
  <c r="I85" i="6"/>
  <c r="K85" i="4"/>
  <c r="K85" i="5"/>
  <c r="J85" i="6"/>
  <c r="K85" i="9"/>
  <c r="K85" i="7"/>
  <c r="K85" i="6"/>
  <c r="I85" i="4"/>
  <c r="I85" i="5"/>
  <c r="J85" i="7"/>
  <c r="I85" i="3"/>
  <c r="J85" i="4"/>
  <c r="J85" i="5"/>
  <c r="J85" i="3"/>
  <c r="I85" i="7"/>
  <c r="K85" i="3"/>
  <c r="I85" i="1"/>
  <c r="H85" i="1"/>
  <c r="I81" i="12"/>
  <c r="J81" i="12"/>
  <c r="K81" i="12"/>
  <c r="I81" i="9"/>
  <c r="I81" i="8"/>
  <c r="K81" i="9"/>
  <c r="K81" i="8"/>
  <c r="J81" i="9"/>
  <c r="J81" i="8"/>
  <c r="J81" i="7"/>
  <c r="I81" i="7"/>
  <c r="I81" i="6"/>
  <c r="L81" i="6" s="1"/>
  <c r="M81" i="6" s="1"/>
  <c r="K81" i="4"/>
  <c r="K81" i="5"/>
  <c r="J81" i="6"/>
  <c r="K81" i="6"/>
  <c r="I81" i="4"/>
  <c r="I81" i="5"/>
  <c r="J81" i="4"/>
  <c r="J81" i="5"/>
  <c r="I81" i="3"/>
  <c r="K81" i="7"/>
  <c r="J81" i="3"/>
  <c r="K81" i="3"/>
  <c r="I81" i="1"/>
  <c r="H81" i="1"/>
  <c r="I77" i="12"/>
  <c r="J77" i="12"/>
  <c r="K77" i="12"/>
  <c r="I77" i="9"/>
  <c r="I77" i="8"/>
  <c r="K77" i="9"/>
  <c r="K77" i="8"/>
  <c r="J77" i="9"/>
  <c r="J77" i="8"/>
  <c r="K77" i="7"/>
  <c r="I77" i="6"/>
  <c r="K77" i="4"/>
  <c r="K77" i="5"/>
  <c r="J77" i="7"/>
  <c r="I77" i="7"/>
  <c r="J77" i="6"/>
  <c r="K77" i="6"/>
  <c r="I77" i="4"/>
  <c r="I77" i="5"/>
  <c r="I77" i="3"/>
  <c r="J77" i="3"/>
  <c r="J77" i="5"/>
  <c r="K77" i="3"/>
  <c r="I77" i="1"/>
  <c r="H77" i="1"/>
  <c r="J77" i="4"/>
  <c r="I73" i="12"/>
  <c r="J73" i="12"/>
  <c r="K73" i="12"/>
  <c r="I73" i="9"/>
  <c r="I73" i="8"/>
  <c r="K73" i="9"/>
  <c r="K73" i="8"/>
  <c r="J73" i="8"/>
  <c r="I73" i="6"/>
  <c r="K73" i="4"/>
  <c r="K73" i="5"/>
  <c r="K73" i="7"/>
  <c r="J73" i="6"/>
  <c r="J73" i="9"/>
  <c r="J73" i="7"/>
  <c r="I73" i="7"/>
  <c r="K73" i="6"/>
  <c r="I73" i="4"/>
  <c r="I73" i="5"/>
  <c r="I73" i="3"/>
  <c r="J73" i="3"/>
  <c r="J73" i="4"/>
  <c r="J73" i="5"/>
  <c r="K73" i="3"/>
  <c r="I73" i="1"/>
  <c r="H73" i="1"/>
  <c r="I69" i="12"/>
  <c r="J69" i="12"/>
  <c r="K69" i="12"/>
  <c r="I69" i="9"/>
  <c r="I69" i="8"/>
  <c r="J69" i="9"/>
  <c r="J69" i="8"/>
  <c r="I69" i="6"/>
  <c r="K69" i="4"/>
  <c r="K69" i="5"/>
  <c r="K69" i="8"/>
  <c r="J69" i="6"/>
  <c r="K69" i="7"/>
  <c r="K69" i="6"/>
  <c r="I69" i="4"/>
  <c r="I69" i="5"/>
  <c r="I69" i="3"/>
  <c r="I69" i="7"/>
  <c r="K69" i="9"/>
  <c r="J69" i="7"/>
  <c r="J69" i="4"/>
  <c r="J69" i="5"/>
  <c r="J69" i="3"/>
  <c r="K69" i="3"/>
  <c r="I69" i="1"/>
  <c r="H69" i="1"/>
  <c r="I65" i="12"/>
  <c r="J65" i="12"/>
  <c r="K65" i="12"/>
  <c r="I65" i="9"/>
  <c r="I65" i="8"/>
  <c r="K65" i="9"/>
  <c r="K65" i="8"/>
  <c r="J65" i="9"/>
  <c r="J65" i="8"/>
  <c r="J65" i="7"/>
  <c r="I65" i="7"/>
  <c r="I65" i="6"/>
  <c r="L65" i="6" s="1"/>
  <c r="M65" i="6" s="1"/>
  <c r="K65" i="4"/>
  <c r="K65" i="5"/>
  <c r="J65" i="6"/>
  <c r="K65" i="6"/>
  <c r="I65" i="4"/>
  <c r="I65" i="5"/>
  <c r="J65" i="4"/>
  <c r="J65" i="5"/>
  <c r="I65" i="3"/>
  <c r="J65" i="3"/>
  <c r="K65" i="7"/>
  <c r="K65" i="3"/>
  <c r="I65" i="1"/>
  <c r="H65" i="1"/>
  <c r="I61" i="12"/>
  <c r="J61" i="12"/>
  <c r="K61" i="12"/>
  <c r="I61" i="9"/>
  <c r="I61" i="8"/>
  <c r="K61" i="9"/>
  <c r="K61" i="8"/>
  <c r="J61" i="9"/>
  <c r="J61" i="8"/>
  <c r="K61" i="7"/>
  <c r="I61" i="6"/>
  <c r="L61" i="6" s="1"/>
  <c r="M61" i="6" s="1"/>
  <c r="K61" i="4"/>
  <c r="K61" i="5"/>
  <c r="J61" i="7"/>
  <c r="I61" i="7"/>
  <c r="J61" i="6"/>
  <c r="K61" i="6"/>
  <c r="I61" i="4"/>
  <c r="I61" i="5"/>
  <c r="I61" i="3"/>
  <c r="J61" i="5"/>
  <c r="J61" i="3"/>
  <c r="K61" i="3"/>
  <c r="I61" i="1"/>
  <c r="H61" i="1"/>
  <c r="J61" i="4"/>
  <c r="I57" i="12"/>
  <c r="J57" i="12"/>
  <c r="K57" i="12"/>
  <c r="I57" i="9"/>
  <c r="I57" i="8"/>
  <c r="K57" i="9"/>
  <c r="K57" i="8"/>
  <c r="I57" i="6"/>
  <c r="L57" i="6" s="1"/>
  <c r="M57" i="6" s="1"/>
  <c r="K57" i="4"/>
  <c r="K57" i="5"/>
  <c r="J57" i="8"/>
  <c r="K57" i="7"/>
  <c r="J57" i="6"/>
  <c r="J57" i="7"/>
  <c r="I57" i="7"/>
  <c r="K57" i="6"/>
  <c r="I57" i="4"/>
  <c r="I57" i="5"/>
  <c r="I57" i="3"/>
  <c r="J57" i="9"/>
  <c r="J57" i="3"/>
  <c r="J57" i="4"/>
  <c r="J57" i="5"/>
  <c r="K57" i="3"/>
  <c r="I57" i="1"/>
  <c r="H57" i="1"/>
  <c r="I53" i="12"/>
  <c r="J53" i="12"/>
  <c r="K53" i="12"/>
  <c r="I53" i="9"/>
  <c r="I53" i="8"/>
  <c r="J53" i="9"/>
  <c r="J53" i="8"/>
  <c r="K53" i="9"/>
  <c r="I53" i="6"/>
  <c r="K53" i="4"/>
  <c r="K53" i="5"/>
  <c r="J53" i="6"/>
  <c r="K53" i="8"/>
  <c r="K53" i="7"/>
  <c r="K53" i="6"/>
  <c r="I53" i="4"/>
  <c r="I53" i="5"/>
  <c r="I53" i="7"/>
  <c r="L53" i="7" s="1"/>
  <c r="M53" i="7" s="1"/>
  <c r="I53" i="3"/>
  <c r="J53" i="4"/>
  <c r="J53" i="5"/>
  <c r="J53" i="3"/>
  <c r="J53" i="7"/>
  <c r="K53" i="3"/>
  <c r="I53" i="1"/>
  <c r="H53" i="1"/>
  <c r="I49" i="12"/>
  <c r="J49" i="12"/>
  <c r="K49" i="12"/>
  <c r="I49" i="9"/>
  <c r="I49" i="8"/>
  <c r="K49" i="9"/>
  <c r="K49" i="8"/>
  <c r="J49" i="9"/>
  <c r="J49" i="8"/>
  <c r="J49" i="7"/>
  <c r="I49" i="7"/>
  <c r="I49" i="6"/>
  <c r="L49" i="6" s="1"/>
  <c r="M49" i="6" s="1"/>
  <c r="K49" i="4"/>
  <c r="K49" i="5"/>
  <c r="J49" i="6"/>
  <c r="K49" i="6"/>
  <c r="I49" i="4"/>
  <c r="I49" i="5"/>
  <c r="J49" i="4"/>
  <c r="J49" i="5"/>
  <c r="I49" i="3"/>
  <c r="K49" i="7"/>
  <c r="J49" i="3"/>
  <c r="K49" i="3"/>
  <c r="I49" i="1"/>
  <c r="H49" i="1"/>
  <c r="I45" i="12"/>
  <c r="J45" i="12"/>
  <c r="K45" i="12"/>
  <c r="I45" i="9"/>
  <c r="I45" i="8"/>
  <c r="K45" i="9"/>
  <c r="K45" i="8"/>
  <c r="J45" i="9"/>
  <c r="J45" i="8"/>
  <c r="K45" i="7"/>
  <c r="I45" i="6"/>
  <c r="L45" i="6" s="1"/>
  <c r="M45" i="6" s="1"/>
  <c r="K45" i="4"/>
  <c r="K45" i="5"/>
  <c r="J45" i="7"/>
  <c r="I45" i="7"/>
  <c r="J45" i="6"/>
  <c r="K45" i="6"/>
  <c r="I45" i="4"/>
  <c r="I45" i="5"/>
  <c r="I45" i="3"/>
  <c r="J45" i="3"/>
  <c r="J45" i="4"/>
  <c r="J45" i="5"/>
  <c r="K45" i="3"/>
  <c r="I45" i="1"/>
  <c r="H45" i="1"/>
  <c r="I41" i="12"/>
  <c r="J41" i="12"/>
  <c r="K41" i="12"/>
  <c r="I41" i="9"/>
  <c r="I41" i="8"/>
  <c r="K41" i="9"/>
  <c r="K41" i="8"/>
  <c r="J41" i="9"/>
  <c r="I41" i="6"/>
  <c r="K41" i="4"/>
  <c r="K41" i="5"/>
  <c r="K41" i="7"/>
  <c r="J41" i="6"/>
  <c r="J41" i="8"/>
  <c r="J41" i="7"/>
  <c r="I41" i="7"/>
  <c r="K41" i="6"/>
  <c r="I41" i="4"/>
  <c r="I41" i="5"/>
  <c r="I41" i="3"/>
  <c r="J41" i="3"/>
  <c r="J41" i="4"/>
  <c r="J41" i="5"/>
  <c r="K41" i="3"/>
  <c r="I41" i="1"/>
  <c r="H41" i="1"/>
  <c r="I37" i="12"/>
  <c r="J37" i="12"/>
  <c r="K37" i="12"/>
  <c r="I37" i="9"/>
  <c r="I37" i="8"/>
  <c r="J37" i="9"/>
  <c r="J37" i="8"/>
  <c r="I37" i="6"/>
  <c r="K37" i="4"/>
  <c r="K37" i="5"/>
  <c r="K37" i="9"/>
  <c r="J37" i="6"/>
  <c r="K37" i="7"/>
  <c r="K37" i="6"/>
  <c r="I37" i="4"/>
  <c r="I37" i="5"/>
  <c r="I37" i="3"/>
  <c r="J37" i="7"/>
  <c r="I37" i="7"/>
  <c r="J37" i="4"/>
  <c r="J37" i="5"/>
  <c r="J37" i="3"/>
  <c r="K37" i="8"/>
  <c r="K37" i="3"/>
  <c r="I37" i="1"/>
  <c r="H37" i="1"/>
  <c r="I33" i="12"/>
  <c r="J33" i="12"/>
  <c r="K33" i="12"/>
  <c r="I33" i="9"/>
  <c r="I33" i="8"/>
  <c r="K33" i="9"/>
  <c r="K33" i="8"/>
  <c r="J33" i="9"/>
  <c r="J33" i="8"/>
  <c r="J33" i="7"/>
  <c r="I33" i="7"/>
  <c r="I33" i="6"/>
  <c r="L33" i="6" s="1"/>
  <c r="M33" i="6" s="1"/>
  <c r="K33" i="4"/>
  <c r="K33" i="5"/>
  <c r="J33" i="6"/>
  <c r="K33" i="6"/>
  <c r="I33" i="4"/>
  <c r="I33" i="5"/>
  <c r="K33" i="7"/>
  <c r="J33" i="4"/>
  <c r="J33" i="5"/>
  <c r="I33" i="3"/>
  <c r="J33" i="3"/>
  <c r="K33" i="3"/>
  <c r="I33" i="1"/>
  <c r="H33" i="1"/>
  <c r="I29" i="12"/>
  <c r="J29" i="12"/>
  <c r="K29" i="12"/>
  <c r="I29" i="9"/>
  <c r="I29" i="8"/>
  <c r="K29" i="9"/>
  <c r="K29" i="8"/>
  <c r="J29" i="9"/>
  <c r="J29" i="8"/>
  <c r="K29" i="7"/>
  <c r="I29" i="6"/>
  <c r="K29" i="4"/>
  <c r="K29" i="5"/>
  <c r="J29" i="7"/>
  <c r="I29" i="7"/>
  <c r="J29" i="6"/>
  <c r="K29" i="6"/>
  <c r="I29" i="4"/>
  <c r="I29" i="5"/>
  <c r="I29" i="3"/>
  <c r="J29" i="3"/>
  <c r="J29" i="5"/>
  <c r="K29" i="3"/>
  <c r="I29" i="1"/>
  <c r="H29" i="1"/>
  <c r="J29" i="4"/>
  <c r="I25" i="12"/>
  <c r="J25" i="12"/>
  <c r="K25" i="12"/>
  <c r="I25" i="9"/>
  <c r="I25" i="8"/>
  <c r="K25" i="9"/>
  <c r="K25" i="8"/>
  <c r="I25" i="6"/>
  <c r="L25" i="6" s="1"/>
  <c r="M25" i="6" s="1"/>
  <c r="K25" i="4"/>
  <c r="K25" i="5"/>
  <c r="J25" i="9"/>
  <c r="K25" i="7"/>
  <c r="J25" i="6"/>
  <c r="J25" i="7"/>
  <c r="I25" i="7"/>
  <c r="K25" i="6"/>
  <c r="I25" i="4"/>
  <c r="I25" i="5"/>
  <c r="I25" i="3"/>
  <c r="J25" i="3"/>
  <c r="J25" i="8"/>
  <c r="J25" i="4"/>
  <c r="J25" i="5"/>
  <c r="K25" i="3"/>
  <c r="I25" i="1"/>
  <c r="H25" i="1"/>
  <c r="I21" i="12"/>
  <c r="J21" i="12"/>
  <c r="K21" i="12"/>
  <c r="I21" i="9"/>
  <c r="I21" i="8"/>
  <c r="J21" i="9"/>
  <c r="J21" i="8"/>
  <c r="K21" i="8"/>
  <c r="I21" i="6"/>
  <c r="K21" i="4"/>
  <c r="K21" i="5"/>
  <c r="J21" i="6"/>
  <c r="K21" i="9"/>
  <c r="K21" i="7"/>
  <c r="K21" i="6"/>
  <c r="I21" i="4"/>
  <c r="I21" i="5"/>
  <c r="J21" i="7"/>
  <c r="I21" i="3"/>
  <c r="J21" i="4"/>
  <c r="J21" i="5"/>
  <c r="J21" i="3"/>
  <c r="I21" i="7"/>
  <c r="K21" i="3"/>
  <c r="I21" i="1"/>
  <c r="H21" i="1"/>
  <c r="I17" i="12"/>
  <c r="J17" i="12"/>
  <c r="K17" i="12"/>
  <c r="I17" i="9"/>
  <c r="I17" i="8"/>
  <c r="K17" i="9"/>
  <c r="K17" i="8"/>
  <c r="J17" i="9"/>
  <c r="J17" i="8"/>
  <c r="K17" i="7"/>
  <c r="J17" i="7"/>
  <c r="I17" i="7"/>
  <c r="I17" i="6"/>
  <c r="K17" i="4"/>
  <c r="K17" i="5"/>
  <c r="J17" i="6"/>
  <c r="K17" i="6"/>
  <c r="I17" i="4"/>
  <c r="I17" i="5"/>
  <c r="J17" i="4"/>
  <c r="J17" i="5"/>
  <c r="I17" i="3"/>
  <c r="J17" i="3"/>
  <c r="K17" i="3"/>
  <c r="I17" i="1"/>
  <c r="H17" i="1"/>
  <c r="I13" i="12"/>
  <c r="J13" i="12"/>
  <c r="K13" i="12"/>
  <c r="I13" i="9"/>
  <c r="I13" i="8"/>
  <c r="K13" i="9"/>
  <c r="K13" i="8"/>
  <c r="J13" i="9"/>
  <c r="J13" i="8"/>
  <c r="K13" i="7"/>
  <c r="I13" i="6"/>
  <c r="L13" i="6" s="1"/>
  <c r="M13" i="6" s="1"/>
  <c r="K13" i="4"/>
  <c r="K13" i="5"/>
  <c r="J13" i="7"/>
  <c r="I13" i="7"/>
  <c r="J13" i="6"/>
  <c r="K13" i="6"/>
  <c r="I13" i="4"/>
  <c r="I13" i="5"/>
  <c r="I13" i="3"/>
  <c r="J13" i="3"/>
  <c r="J13" i="4"/>
  <c r="K13" i="3"/>
  <c r="I13" i="1"/>
  <c r="H13" i="1"/>
  <c r="J13" i="5"/>
  <c r="I9" i="12"/>
  <c r="J9" i="12"/>
  <c r="K9" i="12"/>
  <c r="I9" i="9"/>
  <c r="I9" i="8"/>
  <c r="K9" i="9"/>
  <c r="K9" i="8"/>
  <c r="J9" i="8"/>
  <c r="I9" i="6"/>
  <c r="K9" i="4"/>
  <c r="K9" i="5"/>
  <c r="K9" i="7"/>
  <c r="J9" i="6"/>
  <c r="J9" i="9"/>
  <c r="J9" i="7"/>
  <c r="I9" i="7"/>
  <c r="K9" i="6"/>
  <c r="I9" i="4"/>
  <c r="I9" i="5"/>
  <c r="I9" i="3"/>
  <c r="J9" i="3"/>
  <c r="J9" i="4"/>
  <c r="J9" i="5"/>
  <c r="K9" i="3"/>
  <c r="I9" i="1"/>
  <c r="H9" i="1"/>
  <c r="I5" i="12"/>
  <c r="J5" i="12"/>
  <c r="K5" i="12"/>
  <c r="I5" i="9"/>
  <c r="I5" i="8"/>
  <c r="J5" i="9"/>
  <c r="J5" i="8"/>
  <c r="K5" i="7"/>
  <c r="I5" i="6"/>
  <c r="K5" i="4"/>
  <c r="K5" i="5"/>
  <c r="K5" i="8"/>
  <c r="J5" i="6"/>
  <c r="K5" i="6"/>
  <c r="I5" i="4"/>
  <c r="I5" i="5"/>
  <c r="I5" i="3"/>
  <c r="J5" i="7"/>
  <c r="J5" i="4"/>
  <c r="J5" i="5"/>
  <c r="J5" i="3"/>
  <c r="K5" i="9"/>
  <c r="K5" i="3"/>
  <c r="I5" i="1"/>
  <c r="H5" i="1"/>
  <c r="I5" i="7"/>
  <c r="L5" i="7" s="1"/>
  <c r="M5" i="7" s="1"/>
  <c r="K2" i="12"/>
  <c r="J2" i="12"/>
  <c r="I2" i="12"/>
  <c r="K2" i="9"/>
  <c r="K2" i="8"/>
  <c r="J2" i="9"/>
  <c r="J2" i="8"/>
  <c r="I2" i="8"/>
  <c r="I2" i="7"/>
  <c r="J2" i="4"/>
  <c r="K2" i="6"/>
  <c r="I2" i="4"/>
  <c r="I2" i="9"/>
  <c r="K2" i="7"/>
  <c r="J2" i="6"/>
  <c r="K2" i="4"/>
  <c r="J2" i="7"/>
  <c r="I2" i="6"/>
  <c r="K2" i="5"/>
  <c r="K2" i="3"/>
  <c r="J2" i="5"/>
  <c r="J2" i="3"/>
  <c r="I2" i="1"/>
  <c r="I2" i="5"/>
  <c r="I2" i="3"/>
  <c r="H2" i="1"/>
  <c r="I118" i="12"/>
  <c r="J118" i="12"/>
  <c r="K118" i="12"/>
  <c r="K118" i="9"/>
  <c r="K118" i="8"/>
  <c r="J118" i="9"/>
  <c r="J118" i="8"/>
  <c r="I118" i="9"/>
  <c r="I118" i="8"/>
  <c r="J118" i="4"/>
  <c r="I118" i="6"/>
  <c r="K118" i="4"/>
  <c r="K118" i="5"/>
  <c r="K118" i="7"/>
  <c r="J118" i="6"/>
  <c r="I118" i="7"/>
  <c r="K118" i="6"/>
  <c r="I118" i="5"/>
  <c r="I118" i="3"/>
  <c r="J118" i="7"/>
  <c r="J118" i="5"/>
  <c r="J118" i="3"/>
  <c r="I118" i="4"/>
  <c r="I118" i="1"/>
  <c r="K118" i="3"/>
  <c r="H118" i="1"/>
  <c r="I106" i="12"/>
  <c r="K106" i="12"/>
  <c r="J106" i="12"/>
  <c r="J106" i="7"/>
  <c r="J106" i="9"/>
  <c r="J106" i="8"/>
  <c r="I106" i="9"/>
  <c r="I106" i="8"/>
  <c r="K106" i="8"/>
  <c r="J106" i="4"/>
  <c r="J106" i="5"/>
  <c r="I106" i="6"/>
  <c r="L106" i="6" s="1"/>
  <c r="M106" i="6" s="1"/>
  <c r="K106" i="4"/>
  <c r="K106" i="5"/>
  <c r="K106" i="9"/>
  <c r="K106" i="7"/>
  <c r="J106" i="6"/>
  <c r="I106" i="4"/>
  <c r="I106" i="5"/>
  <c r="K106" i="6"/>
  <c r="I106" i="3"/>
  <c r="I106" i="7"/>
  <c r="J106" i="3"/>
  <c r="I106" i="1"/>
  <c r="K106" i="3"/>
  <c r="H106" i="1"/>
  <c r="I90" i="12"/>
  <c r="K90" i="12"/>
  <c r="J90" i="12"/>
  <c r="J90" i="7"/>
  <c r="J90" i="9"/>
  <c r="J90" i="8"/>
  <c r="I90" i="9"/>
  <c r="I90" i="8"/>
  <c r="J90" i="4"/>
  <c r="J90" i="5"/>
  <c r="K90" i="8"/>
  <c r="I90" i="6"/>
  <c r="K90" i="4"/>
  <c r="K90" i="5"/>
  <c r="K90" i="7"/>
  <c r="J90" i="6"/>
  <c r="I90" i="4"/>
  <c r="K90" i="6"/>
  <c r="I90" i="3"/>
  <c r="I90" i="5"/>
  <c r="K90" i="9"/>
  <c r="J90" i="3"/>
  <c r="I90" i="7"/>
  <c r="L90" i="7" s="1"/>
  <c r="M90" i="7" s="1"/>
  <c r="I90" i="1"/>
  <c r="K90" i="3"/>
  <c r="H90" i="1"/>
  <c r="J90" i="1" s="1"/>
  <c r="K90" i="1" s="1"/>
  <c r="I74" i="12"/>
  <c r="K74" i="12"/>
  <c r="J74" i="12"/>
  <c r="J74" i="7"/>
  <c r="J74" i="9"/>
  <c r="J74" i="8"/>
  <c r="I74" i="9"/>
  <c r="I74" i="8"/>
  <c r="K74" i="9"/>
  <c r="J74" i="4"/>
  <c r="J74" i="5"/>
  <c r="I74" i="6"/>
  <c r="L74" i="6" s="1"/>
  <c r="M74" i="6" s="1"/>
  <c r="K74" i="4"/>
  <c r="K74" i="5"/>
  <c r="K74" i="8"/>
  <c r="K74" i="7"/>
  <c r="J74" i="6"/>
  <c r="I74" i="7"/>
  <c r="I74" i="4"/>
  <c r="I74" i="5"/>
  <c r="K74" i="6"/>
  <c r="I74" i="3"/>
  <c r="J74" i="3"/>
  <c r="I74" i="1"/>
  <c r="K74" i="3"/>
  <c r="H74" i="1"/>
  <c r="I62" i="12"/>
  <c r="J62" i="12"/>
  <c r="K62" i="12"/>
  <c r="J62" i="7"/>
  <c r="I62" i="9"/>
  <c r="I62" i="8"/>
  <c r="K62" i="9"/>
  <c r="K62" i="8"/>
  <c r="J62" i="9"/>
  <c r="J62" i="4"/>
  <c r="J62" i="5"/>
  <c r="K62" i="7"/>
  <c r="I62" i="6"/>
  <c r="K62" i="4"/>
  <c r="K62" i="5"/>
  <c r="J62" i="8"/>
  <c r="I62" i="7"/>
  <c r="J62" i="6"/>
  <c r="I62" i="4"/>
  <c r="I62" i="5"/>
  <c r="I62" i="3"/>
  <c r="K62" i="6"/>
  <c r="J62" i="3"/>
  <c r="K62" i="3"/>
  <c r="H62" i="1"/>
  <c r="I62" i="1"/>
  <c r="I42" i="12"/>
  <c r="J42" i="12"/>
  <c r="K42" i="12"/>
  <c r="J42" i="7"/>
  <c r="J42" i="9"/>
  <c r="J42" i="8"/>
  <c r="I42" i="9"/>
  <c r="I42" i="8"/>
  <c r="K42" i="8"/>
  <c r="J42" i="4"/>
  <c r="J42" i="5"/>
  <c r="I42" i="6"/>
  <c r="L42" i="6" s="1"/>
  <c r="M42" i="6" s="1"/>
  <c r="K42" i="4"/>
  <c r="K42" i="5"/>
  <c r="K42" i="9"/>
  <c r="K42" i="7"/>
  <c r="J42" i="6"/>
  <c r="I42" i="4"/>
  <c r="K42" i="6"/>
  <c r="I42" i="3"/>
  <c r="L42" i="3" s="1"/>
  <c r="M42" i="3" s="1"/>
  <c r="I42" i="7"/>
  <c r="J42" i="3"/>
  <c r="I42" i="5"/>
  <c r="I42" i="1"/>
  <c r="K42" i="3"/>
  <c r="H42" i="1"/>
  <c r="I30" i="12"/>
  <c r="J30" i="12"/>
  <c r="K30" i="12"/>
  <c r="J30" i="7"/>
  <c r="I30" i="9"/>
  <c r="I30" i="8"/>
  <c r="K30" i="9"/>
  <c r="K30" i="8"/>
  <c r="J30" i="8"/>
  <c r="J30" i="4"/>
  <c r="J30" i="5"/>
  <c r="K30" i="7"/>
  <c r="I30" i="6"/>
  <c r="K30" i="4"/>
  <c r="K30" i="5"/>
  <c r="J30" i="9"/>
  <c r="I30" i="7"/>
  <c r="J30" i="6"/>
  <c r="I30" i="4"/>
  <c r="I30" i="5"/>
  <c r="I30" i="3"/>
  <c r="K30" i="6"/>
  <c r="J30" i="3"/>
  <c r="K30" i="3"/>
  <c r="H30" i="1"/>
  <c r="I30" i="1"/>
  <c r="I18" i="12"/>
  <c r="K18" i="12"/>
  <c r="J18" i="12"/>
  <c r="J18" i="7"/>
  <c r="K18" i="9"/>
  <c r="K18" i="8"/>
  <c r="J18" i="9"/>
  <c r="J18" i="8"/>
  <c r="K18" i="7"/>
  <c r="I18" i="8"/>
  <c r="J18" i="4"/>
  <c r="J18" i="5"/>
  <c r="I18" i="7"/>
  <c r="I18" i="6"/>
  <c r="K18" i="4"/>
  <c r="K18" i="5"/>
  <c r="I18" i="9"/>
  <c r="J18" i="6"/>
  <c r="I18" i="5"/>
  <c r="I18" i="3"/>
  <c r="L18" i="3" s="1"/>
  <c r="M18" i="3" s="1"/>
  <c r="I18" i="4"/>
  <c r="J18" i="3"/>
  <c r="K18" i="6"/>
  <c r="H18" i="1"/>
  <c r="J18" i="1" s="1"/>
  <c r="K18" i="1" s="1"/>
  <c r="K18" i="3"/>
  <c r="I18" i="1"/>
  <c r="I6" i="12"/>
  <c r="J6" i="12"/>
  <c r="K6" i="12"/>
  <c r="J6" i="7"/>
  <c r="K6" i="9"/>
  <c r="K6" i="8"/>
  <c r="J6" i="9"/>
  <c r="J6" i="8"/>
  <c r="K6" i="7"/>
  <c r="I6" i="9"/>
  <c r="I6" i="8"/>
  <c r="I6" i="7"/>
  <c r="J6" i="4"/>
  <c r="J6" i="5"/>
  <c r="I6" i="6"/>
  <c r="K6" i="4"/>
  <c r="K6" i="5"/>
  <c r="J6" i="6"/>
  <c r="K6" i="6"/>
  <c r="I6" i="5"/>
  <c r="I6" i="3"/>
  <c r="I6" i="4"/>
  <c r="J6" i="3"/>
  <c r="I6" i="1"/>
  <c r="K6" i="3"/>
  <c r="H6" i="1"/>
  <c r="J6" i="1" s="1"/>
  <c r="K6" i="1" s="1"/>
  <c r="J120" i="12"/>
  <c r="K120" i="12"/>
  <c r="I120" i="12"/>
  <c r="J120" i="9"/>
  <c r="J120" i="8"/>
  <c r="I120" i="9"/>
  <c r="I120" i="8"/>
  <c r="K120" i="9"/>
  <c r="K120" i="8"/>
  <c r="K120" i="7"/>
  <c r="J120" i="7"/>
  <c r="J120" i="6"/>
  <c r="I120" i="7"/>
  <c r="K120" i="6"/>
  <c r="I120" i="4"/>
  <c r="J120" i="4"/>
  <c r="J120" i="5"/>
  <c r="I120" i="6"/>
  <c r="K120" i="4"/>
  <c r="K120" i="5"/>
  <c r="J120" i="3"/>
  <c r="K120" i="3"/>
  <c r="I120" i="1"/>
  <c r="H120" i="1"/>
  <c r="I120" i="5"/>
  <c r="I120" i="3"/>
  <c r="J116" i="12"/>
  <c r="K116" i="12"/>
  <c r="I116" i="12"/>
  <c r="J116" i="9"/>
  <c r="J116" i="8"/>
  <c r="K116" i="7"/>
  <c r="I116" i="7"/>
  <c r="I116" i="9"/>
  <c r="I116" i="8"/>
  <c r="K116" i="9"/>
  <c r="K116" i="8"/>
  <c r="J116" i="6"/>
  <c r="K116" i="6"/>
  <c r="I116" i="4"/>
  <c r="J116" i="7"/>
  <c r="J116" i="4"/>
  <c r="J116" i="5"/>
  <c r="J116" i="3"/>
  <c r="I116" i="5"/>
  <c r="K116" i="3"/>
  <c r="I116" i="1"/>
  <c r="H116" i="1"/>
  <c r="K116" i="4"/>
  <c r="K116" i="5"/>
  <c r="I116" i="6"/>
  <c r="I116" i="3"/>
  <c r="L116" i="3" s="1"/>
  <c r="M116" i="3" s="1"/>
  <c r="J112" i="12"/>
  <c r="K112" i="12"/>
  <c r="I112" i="12"/>
  <c r="J112" i="9"/>
  <c r="J112" i="8"/>
  <c r="K112" i="7"/>
  <c r="I112" i="7"/>
  <c r="I112" i="9"/>
  <c r="I112" i="8"/>
  <c r="J112" i="6"/>
  <c r="K112" i="8"/>
  <c r="K112" i="6"/>
  <c r="I112" i="4"/>
  <c r="J112" i="4"/>
  <c r="J112" i="5"/>
  <c r="J112" i="3"/>
  <c r="J112" i="7"/>
  <c r="K112" i="3"/>
  <c r="I112" i="1"/>
  <c r="H112" i="1"/>
  <c r="I112" i="6"/>
  <c r="L112" i="6" s="1"/>
  <c r="M112" i="6" s="1"/>
  <c r="K112" i="4"/>
  <c r="K112" i="5"/>
  <c r="K112" i="9"/>
  <c r="I112" i="5"/>
  <c r="I112" i="3"/>
  <c r="J108" i="12"/>
  <c r="K108" i="12"/>
  <c r="I108" i="12"/>
  <c r="J108" i="9"/>
  <c r="J108" i="8"/>
  <c r="K108" i="7"/>
  <c r="I108" i="7"/>
  <c r="K108" i="9"/>
  <c r="K108" i="8"/>
  <c r="J108" i="7"/>
  <c r="J108" i="6"/>
  <c r="I108" i="8"/>
  <c r="K108" i="6"/>
  <c r="I108" i="4"/>
  <c r="I108" i="5"/>
  <c r="J108" i="4"/>
  <c r="J108" i="5"/>
  <c r="I108" i="9"/>
  <c r="J108" i="3"/>
  <c r="I108" i="6"/>
  <c r="L108" i="6" s="1"/>
  <c r="M108" i="6" s="1"/>
  <c r="K108" i="4"/>
  <c r="K108" i="5"/>
  <c r="K108" i="3"/>
  <c r="I108" i="1"/>
  <c r="H108" i="1"/>
  <c r="I108" i="3"/>
  <c r="L108" i="3" s="1"/>
  <c r="M108" i="3" s="1"/>
  <c r="J104" i="12"/>
  <c r="K104" i="12"/>
  <c r="I104" i="12"/>
  <c r="J104" i="9"/>
  <c r="J104" i="8"/>
  <c r="K104" i="7"/>
  <c r="I104" i="7"/>
  <c r="I104" i="9"/>
  <c r="I104" i="8"/>
  <c r="K104" i="9"/>
  <c r="K104" i="8"/>
  <c r="J104" i="6"/>
  <c r="J104" i="7"/>
  <c r="K104" i="6"/>
  <c r="I104" i="4"/>
  <c r="I104" i="5"/>
  <c r="J104" i="4"/>
  <c r="J104" i="5"/>
  <c r="I104" i="6"/>
  <c r="K104" i="4"/>
  <c r="K104" i="5"/>
  <c r="J104" i="3"/>
  <c r="K104" i="3"/>
  <c r="I104" i="1"/>
  <c r="H104" i="1"/>
  <c r="I104" i="3"/>
  <c r="J100" i="12"/>
  <c r="K100" i="12"/>
  <c r="I100" i="12"/>
  <c r="J100" i="9"/>
  <c r="J100" i="8"/>
  <c r="K100" i="7"/>
  <c r="I100" i="7"/>
  <c r="I100" i="9"/>
  <c r="I100" i="8"/>
  <c r="K100" i="9"/>
  <c r="K100" i="8"/>
  <c r="J100" i="6"/>
  <c r="K100" i="6"/>
  <c r="I100" i="4"/>
  <c r="I100" i="5"/>
  <c r="J100" i="7"/>
  <c r="J100" i="4"/>
  <c r="J100" i="5"/>
  <c r="J100" i="3"/>
  <c r="K100" i="3"/>
  <c r="I100" i="1"/>
  <c r="H100" i="1"/>
  <c r="I100" i="6"/>
  <c r="L100" i="6" s="1"/>
  <c r="M100" i="6" s="1"/>
  <c r="K100" i="4"/>
  <c r="K100" i="5"/>
  <c r="I100" i="3"/>
  <c r="L100" i="3" s="1"/>
  <c r="M100" i="3" s="1"/>
  <c r="J96" i="12"/>
  <c r="K96" i="12"/>
  <c r="I96" i="12"/>
  <c r="J96" i="9"/>
  <c r="J96" i="8"/>
  <c r="K96" i="7"/>
  <c r="I96" i="7"/>
  <c r="I96" i="9"/>
  <c r="I96" i="8"/>
  <c r="K96" i="9"/>
  <c r="J96" i="6"/>
  <c r="K96" i="6"/>
  <c r="I96" i="4"/>
  <c r="I96" i="5"/>
  <c r="K96" i="8"/>
  <c r="J96" i="4"/>
  <c r="J96" i="5"/>
  <c r="J96" i="3"/>
  <c r="K96" i="3"/>
  <c r="I96" i="1"/>
  <c r="H96" i="1"/>
  <c r="J96" i="7"/>
  <c r="I96" i="6"/>
  <c r="L96" i="6" s="1"/>
  <c r="M96" i="6" s="1"/>
  <c r="K96" i="4"/>
  <c r="K96" i="5"/>
  <c r="I96" i="3"/>
  <c r="J92" i="12"/>
  <c r="K92" i="12"/>
  <c r="I92" i="12"/>
  <c r="J92" i="9"/>
  <c r="J92" i="8"/>
  <c r="K92" i="7"/>
  <c r="I92" i="7"/>
  <c r="K92" i="9"/>
  <c r="K92" i="8"/>
  <c r="I92" i="9"/>
  <c r="J92" i="7"/>
  <c r="J92" i="6"/>
  <c r="K92" i="6"/>
  <c r="I92" i="4"/>
  <c r="I92" i="5"/>
  <c r="I92" i="8"/>
  <c r="J92" i="4"/>
  <c r="J92" i="5"/>
  <c r="J92" i="3"/>
  <c r="I92" i="6"/>
  <c r="L92" i="6" s="1"/>
  <c r="M92" i="6" s="1"/>
  <c r="K92" i="4"/>
  <c r="K92" i="5"/>
  <c r="K92" i="3"/>
  <c r="I92" i="1"/>
  <c r="H92" i="1"/>
  <c r="I92" i="3"/>
  <c r="L92" i="3" s="1"/>
  <c r="M92" i="3" s="1"/>
  <c r="J88" i="12"/>
  <c r="K88" i="12"/>
  <c r="I88" i="12"/>
  <c r="J88" i="9"/>
  <c r="J88" i="8"/>
  <c r="K88" i="7"/>
  <c r="I88" i="7"/>
  <c r="I88" i="9"/>
  <c r="I88" i="8"/>
  <c r="K88" i="9"/>
  <c r="K88" i="8"/>
  <c r="J88" i="6"/>
  <c r="J88" i="7"/>
  <c r="K88" i="6"/>
  <c r="I88" i="4"/>
  <c r="I88" i="5"/>
  <c r="J88" i="4"/>
  <c r="J88" i="5"/>
  <c r="I88" i="6"/>
  <c r="K88" i="4"/>
  <c r="K88" i="5"/>
  <c r="J88" i="3"/>
  <c r="K88" i="3"/>
  <c r="I88" i="1"/>
  <c r="H88" i="1"/>
  <c r="I88" i="3"/>
  <c r="J84" i="12"/>
  <c r="K84" i="12"/>
  <c r="I84" i="12"/>
  <c r="J84" i="9"/>
  <c r="J84" i="8"/>
  <c r="K84" i="7"/>
  <c r="I84" i="7"/>
  <c r="I84" i="9"/>
  <c r="I84" i="8"/>
  <c r="K84" i="9"/>
  <c r="K84" i="8"/>
  <c r="J84" i="6"/>
  <c r="K84" i="6"/>
  <c r="I84" i="4"/>
  <c r="I84" i="5"/>
  <c r="J84" i="7"/>
  <c r="J84" i="4"/>
  <c r="J84" i="5"/>
  <c r="J84" i="3"/>
  <c r="K84" i="3"/>
  <c r="I84" i="1"/>
  <c r="H84" i="1"/>
  <c r="I84" i="6"/>
  <c r="K84" i="4"/>
  <c r="K84" i="5"/>
  <c r="I84" i="3"/>
  <c r="L84" i="3" s="1"/>
  <c r="M84" i="3" s="1"/>
  <c r="J80" i="12"/>
  <c r="K80" i="12"/>
  <c r="I80" i="12"/>
  <c r="J80" i="9"/>
  <c r="J80" i="8"/>
  <c r="K80" i="7"/>
  <c r="I80" i="7"/>
  <c r="I80" i="9"/>
  <c r="I80" i="8"/>
  <c r="J80" i="6"/>
  <c r="K80" i="9"/>
  <c r="K80" i="6"/>
  <c r="I80" i="4"/>
  <c r="I80" i="5"/>
  <c r="J80" i="4"/>
  <c r="J80" i="5"/>
  <c r="K80" i="8"/>
  <c r="J80" i="3"/>
  <c r="K80" i="3"/>
  <c r="I80" i="1"/>
  <c r="H80" i="1"/>
  <c r="I80" i="6"/>
  <c r="L80" i="6" s="1"/>
  <c r="M80" i="6" s="1"/>
  <c r="K80" i="4"/>
  <c r="K80" i="5"/>
  <c r="J80" i="7"/>
  <c r="I80" i="3"/>
  <c r="J76" i="12"/>
  <c r="K76" i="12"/>
  <c r="I76" i="12"/>
  <c r="J76" i="9"/>
  <c r="J76" i="8"/>
  <c r="K76" i="7"/>
  <c r="I76" i="7"/>
  <c r="K76" i="9"/>
  <c r="K76" i="8"/>
  <c r="J76" i="7"/>
  <c r="J76" i="6"/>
  <c r="I76" i="9"/>
  <c r="K76" i="6"/>
  <c r="I76" i="4"/>
  <c r="I76" i="5"/>
  <c r="J76" i="4"/>
  <c r="J76" i="5"/>
  <c r="J76" i="3"/>
  <c r="I76" i="8"/>
  <c r="I76" i="6"/>
  <c r="L76" i="6" s="1"/>
  <c r="M76" i="6" s="1"/>
  <c r="K76" i="4"/>
  <c r="K76" i="5"/>
  <c r="K76" i="3"/>
  <c r="I76" i="1"/>
  <c r="H76" i="1"/>
  <c r="I76" i="3"/>
  <c r="L76" i="3" s="1"/>
  <c r="M76" i="3" s="1"/>
  <c r="J72" i="12"/>
  <c r="K72" i="12"/>
  <c r="I72" i="12"/>
  <c r="J72" i="9"/>
  <c r="J72" i="8"/>
  <c r="K72" i="7"/>
  <c r="I72" i="7"/>
  <c r="I72" i="9"/>
  <c r="I72" i="8"/>
  <c r="K72" i="9"/>
  <c r="K72" i="8"/>
  <c r="J72" i="6"/>
  <c r="J72" i="7"/>
  <c r="K72" i="6"/>
  <c r="I72" i="4"/>
  <c r="I72" i="5"/>
  <c r="J72" i="4"/>
  <c r="J72" i="5"/>
  <c r="I72" i="6"/>
  <c r="K72" i="4"/>
  <c r="K72" i="5"/>
  <c r="J72" i="3"/>
  <c r="K72" i="3"/>
  <c r="I72" i="1"/>
  <c r="H72" i="1"/>
  <c r="I72" i="3"/>
  <c r="J68" i="12"/>
  <c r="K68" i="12"/>
  <c r="I68" i="12"/>
  <c r="J68" i="9"/>
  <c r="J68" i="8"/>
  <c r="K68" i="7"/>
  <c r="I68" i="7"/>
  <c r="I68" i="9"/>
  <c r="I68" i="8"/>
  <c r="K68" i="9"/>
  <c r="K68" i="8"/>
  <c r="J68" i="6"/>
  <c r="K68" i="6"/>
  <c r="I68" i="4"/>
  <c r="I68" i="5"/>
  <c r="J68" i="7"/>
  <c r="J68" i="4"/>
  <c r="J68" i="5"/>
  <c r="J68" i="3"/>
  <c r="K68" i="3"/>
  <c r="I68" i="1"/>
  <c r="H68" i="1"/>
  <c r="I68" i="6"/>
  <c r="K68" i="4"/>
  <c r="K68" i="5"/>
  <c r="I68" i="3"/>
  <c r="L68" i="3" s="1"/>
  <c r="M68" i="3" s="1"/>
  <c r="J64" i="12"/>
  <c r="K64" i="12"/>
  <c r="I64" i="12"/>
  <c r="J64" i="9"/>
  <c r="J64" i="8"/>
  <c r="K64" i="7"/>
  <c r="I64" i="7"/>
  <c r="I64" i="9"/>
  <c r="I64" i="8"/>
  <c r="K64" i="8"/>
  <c r="J64" i="6"/>
  <c r="K64" i="6"/>
  <c r="I64" i="4"/>
  <c r="I64" i="5"/>
  <c r="K64" i="9"/>
  <c r="J64" i="4"/>
  <c r="J64" i="5"/>
  <c r="J64" i="7"/>
  <c r="J64" i="3"/>
  <c r="K64" i="3"/>
  <c r="I64" i="1"/>
  <c r="H64" i="1"/>
  <c r="I64" i="6"/>
  <c r="L64" i="6" s="1"/>
  <c r="M64" i="6" s="1"/>
  <c r="K64" i="4"/>
  <c r="K64" i="5"/>
  <c r="I64" i="3"/>
  <c r="J60" i="12"/>
  <c r="K60" i="12"/>
  <c r="I60" i="12"/>
  <c r="J60" i="9"/>
  <c r="J60" i="8"/>
  <c r="K60" i="7"/>
  <c r="I60" i="7"/>
  <c r="K60" i="9"/>
  <c r="K60" i="8"/>
  <c r="I60" i="8"/>
  <c r="J60" i="7"/>
  <c r="J60" i="6"/>
  <c r="K60" i="6"/>
  <c r="I60" i="4"/>
  <c r="I60" i="5"/>
  <c r="I60" i="9"/>
  <c r="J60" i="4"/>
  <c r="J60" i="5"/>
  <c r="J60" i="3"/>
  <c r="I60" i="6"/>
  <c r="L60" i="6" s="1"/>
  <c r="M60" i="6" s="1"/>
  <c r="K60" i="4"/>
  <c r="K60" i="5"/>
  <c r="K60" i="3"/>
  <c r="I60" i="1"/>
  <c r="H60" i="1"/>
  <c r="I60" i="3"/>
  <c r="L60" i="3" s="1"/>
  <c r="M60" i="3" s="1"/>
  <c r="J56" i="12"/>
  <c r="K56" i="12"/>
  <c r="I56" i="12"/>
  <c r="J56" i="9"/>
  <c r="J56" i="8"/>
  <c r="K56" i="7"/>
  <c r="I56" i="7"/>
  <c r="I56" i="9"/>
  <c r="I56" i="8"/>
  <c r="K56" i="9"/>
  <c r="K56" i="8"/>
  <c r="J56" i="6"/>
  <c r="J56" i="7"/>
  <c r="K56" i="6"/>
  <c r="I56" i="4"/>
  <c r="I56" i="5"/>
  <c r="J56" i="4"/>
  <c r="J56" i="5"/>
  <c r="I56" i="6"/>
  <c r="K56" i="4"/>
  <c r="K56" i="5"/>
  <c r="J56" i="3"/>
  <c r="K56" i="3"/>
  <c r="I56" i="1"/>
  <c r="H56" i="1"/>
  <c r="I56" i="3"/>
  <c r="J52" i="12"/>
  <c r="K52" i="12"/>
  <c r="I52" i="12"/>
  <c r="J52" i="9"/>
  <c r="J52" i="8"/>
  <c r="K52" i="7"/>
  <c r="I52" i="7"/>
  <c r="I52" i="9"/>
  <c r="I52" i="8"/>
  <c r="K52" i="9"/>
  <c r="K52" i="8"/>
  <c r="J52" i="6"/>
  <c r="K52" i="6"/>
  <c r="I52" i="4"/>
  <c r="I52" i="5"/>
  <c r="J52" i="7"/>
  <c r="J52" i="4"/>
  <c r="J52" i="5"/>
  <c r="J52" i="3"/>
  <c r="K52" i="3"/>
  <c r="I52" i="1"/>
  <c r="H52" i="1"/>
  <c r="I52" i="6"/>
  <c r="K52" i="5"/>
  <c r="K52" i="4"/>
  <c r="I52" i="3"/>
  <c r="L52" i="3" s="1"/>
  <c r="M52" i="3" s="1"/>
  <c r="J48" i="12"/>
  <c r="K48" i="12"/>
  <c r="I48" i="12"/>
  <c r="J48" i="9"/>
  <c r="J48" i="8"/>
  <c r="K48" i="7"/>
  <c r="I48" i="7"/>
  <c r="I48" i="9"/>
  <c r="I48" i="8"/>
  <c r="J48" i="6"/>
  <c r="K48" i="8"/>
  <c r="K48" i="6"/>
  <c r="I48" i="4"/>
  <c r="I48" i="5"/>
  <c r="J48" i="4"/>
  <c r="J48" i="5"/>
  <c r="K48" i="9"/>
  <c r="J48" i="3"/>
  <c r="J48" i="7"/>
  <c r="K48" i="3"/>
  <c r="I48" i="1"/>
  <c r="H48" i="1"/>
  <c r="J48" i="1" s="1"/>
  <c r="K48" i="1" s="1"/>
  <c r="I48" i="6"/>
  <c r="K48" i="4"/>
  <c r="K48" i="5"/>
  <c r="I48" i="3"/>
  <c r="J44" i="12"/>
  <c r="K44" i="12"/>
  <c r="I44" i="12"/>
  <c r="J44" i="9"/>
  <c r="J44" i="8"/>
  <c r="K44" i="7"/>
  <c r="I44" i="7"/>
  <c r="K44" i="9"/>
  <c r="K44" i="8"/>
  <c r="J44" i="7"/>
  <c r="J44" i="6"/>
  <c r="I44" i="8"/>
  <c r="K44" i="6"/>
  <c r="I44" i="4"/>
  <c r="I44" i="5"/>
  <c r="J44" i="4"/>
  <c r="J44" i="5"/>
  <c r="J44" i="3"/>
  <c r="I44" i="9"/>
  <c r="I44" i="6"/>
  <c r="L44" i="6" s="1"/>
  <c r="M44" i="6" s="1"/>
  <c r="K44" i="4"/>
  <c r="K44" i="5"/>
  <c r="K44" i="3"/>
  <c r="I44" i="1"/>
  <c r="H44" i="1"/>
  <c r="I44" i="3"/>
  <c r="L44" i="3" s="1"/>
  <c r="M44" i="3" s="1"/>
  <c r="J40" i="12"/>
  <c r="K40" i="12"/>
  <c r="I40" i="12"/>
  <c r="J40" i="9"/>
  <c r="J40" i="8"/>
  <c r="K40" i="7"/>
  <c r="I40" i="7"/>
  <c r="I40" i="9"/>
  <c r="I40" i="8"/>
  <c r="K40" i="9"/>
  <c r="K40" i="8"/>
  <c r="J40" i="6"/>
  <c r="J40" i="7"/>
  <c r="K40" i="6"/>
  <c r="I40" i="4"/>
  <c r="I40" i="5"/>
  <c r="J40" i="4"/>
  <c r="J40" i="5"/>
  <c r="I40" i="6"/>
  <c r="K40" i="4"/>
  <c r="K40" i="5"/>
  <c r="J40" i="3"/>
  <c r="K40" i="3"/>
  <c r="I40" i="1"/>
  <c r="H40" i="1"/>
  <c r="I40" i="3"/>
  <c r="J36" i="12"/>
  <c r="K36" i="12"/>
  <c r="I36" i="12"/>
  <c r="J36" i="9"/>
  <c r="J36" i="8"/>
  <c r="K36" i="7"/>
  <c r="I36" i="7"/>
  <c r="I36" i="9"/>
  <c r="I36" i="8"/>
  <c r="K36" i="9"/>
  <c r="K36" i="8"/>
  <c r="J36" i="6"/>
  <c r="K36" i="6"/>
  <c r="I36" i="4"/>
  <c r="I36" i="5"/>
  <c r="J36" i="7"/>
  <c r="J36" i="4"/>
  <c r="J36" i="5"/>
  <c r="J36" i="3"/>
  <c r="K36" i="3"/>
  <c r="I36" i="1"/>
  <c r="H36" i="1"/>
  <c r="K36" i="4"/>
  <c r="K36" i="5"/>
  <c r="I36" i="6"/>
  <c r="I36" i="3"/>
  <c r="L36" i="3" s="1"/>
  <c r="M36" i="3" s="1"/>
  <c r="J32" i="12"/>
  <c r="K32" i="12"/>
  <c r="I32" i="12"/>
  <c r="J32" i="9"/>
  <c r="J32" i="8"/>
  <c r="K32" i="7"/>
  <c r="I32" i="7"/>
  <c r="I32" i="9"/>
  <c r="I32" i="8"/>
  <c r="K32" i="9"/>
  <c r="J32" i="6"/>
  <c r="K32" i="6"/>
  <c r="I32" i="4"/>
  <c r="I32" i="5"/>
  <c r="K32" i="8"/>
  <c r="J32" i="4"/>
  <c r="J32" i="5"/>
  <c r="J32" i="3"/>
  <c r="K32" i="3"/>
  <c r="I32" i="1"/>
  <c r="H32" i="1"/>
  <c r="J32" i="7"/>
  <c r="I32" i="6"/>
  <c r="L32" i="6" s="1"/>
  <c r="M32" i="6" s="1"/>
  <c r="K32" i="4"/>
  <c r="K32" i="5"/>
  <c r="I32" i="3"/>
  <c r="J28" i="12"/>
  <c r="K28" i="12"/>
  <c r="I28" i="12"/>
  <c r="J28" i="9"/>
  <c r="J28" i="8"/>
  <c r="K28" i="7"/>
  <c r="I28" i="7"/>
  <c r="K28" i="9"/>
  <c r="K28" i="8"/>
  <c r="I28" i="9"/>
  <c r="J28" i="7"/>
  <c r="J28" i="6"/>
  <c r="K28" i="6"/>
  <c r="I28" i="4"/>
  <c r="I28" i="5"/>
  <c r="I28" i="8"/>
  <c r="J28" i="4"/>
  <c r="J28" i="5"/>
  <c r="J28" i="3"/>
  <c r="I28" i="6"/>
  <c r="L28" i="6" s="1"/>
  <c r="M28" i="6" s="1"/>
  <c r="K28" i="4"/>
  <c r="K28" i="5"/>
  <c r="K28" i="3"/>
  <c r="I28" i="1"/>
  <c r="H28" i="1"/>
  <c r="I28" i="3"/>
  <c r="L28" i="3" s="1"/>
  <c r="M28" i="3" s="1"/>
  <c r="J24" i="12"/>
  <c r="K24" i="12"/>
  <c r="I24" i="12"/>
  <c r="J24" i="9"/>
  <c r="J24" i="8"/>
  <c r="K24" i="7"/>
  <c r="I24" i="7"/>
  <c r="I24" i="9"/>
  <c r="I24" i="8"/>
  <c r="K24" i="9"/>
  <c r="K24" i="8"/>
  <c r="J24" i="6"/>
  <c r="J24" i="7"/>
  <c r="K24" i="6"/>
  <c r="I24" i="4"/>
  <c r="I24" i="5"/>
  <c r="J24" i="4"/>
  <c r="J24" i="5"/>
  <c r="I24" i="6"/>
  <c r="K24" i="4"/>
  <c r="K24" i="5"/>
  <c r="J24" i="3"/>
  <c r="K24" i="3"/>
  <c r="I24" i="1"/>
  <c r="H24" i="1"/>
  <c r="I24" i="3"/>
  <c r="J20" i="12"/>
  <c r="K20" i="12"/>
  <c r="I20" i="12"/>
  <c r="J20" i="9"/>
  <c r="J20" i="8"/>
  <c r="K20" i="7"/>
  <c r="I20" i="7"/>
  <c r="I20" i="9"/>
  <c r="I20" i="8"/>
  <c r="K20" i="9"/>
  <c r="K20" i="8"/>
  <c r="J20" i="6"/>
  <c r="K20" i="6"/>
  <c r="I20" i="4"/>
  <c r="I20" i="5"/>
  <c r="J20" i="7"/>
  <c r="J20" i="4"/>
  <c r="J20" i="5"/>
  <c r="J20" i="3"/>
  <c r="K20" i="3"/>
  <c r="I20" i="1"/>
  <c r="H20" i="1"/>
  <c r="I20" i="6"/>
  <c r="K20" i="4"/>
  <c r="K20" i="5"/>
  <c r="I20" i="3"/>
  <c r="L20" i="3" s="1"/>
  <c r="M20" i="3" s="1"/>
  <c r="J16" i="12"/>
  <c r="K16" i="12"/>
  <c r="I16" i="12"/>
  <c r="J16" i="9"/>
  <c r="J16" i="8"/>
  <c r="K16" i="7"/>
  <c r="I16" i="7"/>
  <c r="I16" i="9"/>
  <c r="I16" i="8"/>
  <c r="J16" i="6"/>
  <c r="K16" i="9"/>
  <c r="K16" i="6"/>
  <c r="I16" i="4"/>
  <c r="I16" i="5"/>
  <c r="J16" i="4"/>
  <c r="J16" i="5"/>
  <c r="J16" i="3"/>
  <c r="K16" i="8"/>
  <c r="K16" i="3"/>
  <c r="I16" i="1"/>
  <c r="H16" i="1"/>
  <c r="I16" i="6"/>
  <c r="L16" i="6" s="1"/>
  <c r="M16" i="6" s="1"/>
  <c r="K16" i="4"/>
  <c r="K16" i="5"/>
  <c r="J16" i="7"/>
  <c r="I16" i="3"/>
  <c r="J12" i="12"/>
  <c r="K12" i="12"/>
  <c r="I12" i="12"/>
  <c r="J12" i="9"/>
  <c r="J12" i="8"/>
  <c r="K12" i="7"/>
  <c r="I12" i="7"/>
  <c r="K12" i="9"/>
  <c r="K12" i="8"/>
  <c r="J12" i="7"/>
  <c r="J12" i="6"/>
  <c r="I12" i="9"/>
  <c r="K12" i="6"/>
  <c r="I12" i="4"/>
  <c r="I12" i="5"/>
  <c r="J12" i="4"/>
  <c r="J12" i="5"/>
  <c r="J12" i="3"/>
  <c r="I12" i="6"/>
  <c r="L12" i="6" s="1"/>
  <c r="M12" i="6" s="1"/>
  <c r="K12" i="4"/>
  <c r="K12" i="5"/>
  <c r="K12" i="3"/>
  <c r="I12" i="1"/>
  <c r="H12" i="1"/>
  <c r="I12" i="8"/>
  <c r="I12" i="3"/>
  <c r="L12" i="3" s="1"/>
  <c r="M12" i="3" s="1"/>
  <c r="J8" i="12"/>
  <c r="K8" i="12"/>
  <c r="I8" i="12"/>
  <c r="J8" i="9"/>
  <c r="J8" i="8"/>
  <c r="K8" i="7"/>
  <c r="I8" i="7"/>
  <c r="I8" i="9"/>
  <c r="I8" i="8"/>
  <c r="K8" i="9"/>
  <c r="K8" i="8"/>
  <c r="J8" i="6"/>
  <c r="J8" i="7"/>
  <c r="K8" i="6"/>
  <c r="I8" i="4"/>
  <c r="I8" i="5"/>
  <c r="J8" i="4"/>
  <c r="J8" i="5"/>
  <c r="I8" i="6"/>
  <c r="K8" i="4"/>
  <c r="K8" i="5"/>
  <c r="J8" i="3"/>
  <c r="K8" i="3"/>
  <c r="I8" i="1"/>
  <c r="H8" i="1"/>
  <c r="I8" i="3"/>
  <c r="J4" i="12"/>
  <c r="K4" i="12"/>
  <c r="I4" i="12"/>
  <c r="J4" i="9"/>
  <c r="J4" i="8"/>
  <c r="K4" i="7"/>
  <c r="I4" i="7"/>
  <c r="I4" i="9"/>
  <c r="I4" i="8"/>
  <c r="K4" i="9"/>
  <c r="K4" i="8"/>
  <c r="J4" i="6"/>
  <c r="K4" i="6"/>
  <c r="I4" i="4"/>
  <c r="I4" i="5"/>
  <c r="J4" i="7"/>
  <c r="J4" i="4"/>
  <c r="J4" i="5"/>
  <c r="J4" i="3"/>
  <c r="K4" i="3"/>
  <c r="I4" i="1"/>
  <c r="H4" i="1"/>
  <c r="K4" i="4"/>
  <c r="K4" i="5"/>
  <c r="I4" i="6"/>
  <c r="I4" i="3"/>
  <c r="L4" i="3" s="1"/>
  <c r="M4" i="3" s="1"/>
  <c r="I114" i="12"/>
  <c r="J114" i="12"/>
  <c r="K114" i="12"/>
  <c r="J114" i="7"/>
  <c r="K114" i="9"/>
  <c r="K114" i="8"/>
  <c r="J114" i="9"/>
  <c r="J114" i="8"/>
  <c r="I114" i="9"/>
  <c r="K114" i="7"/>
  <c r="J114" i="4"/>
  <c r="J114" i="5"/>
  <c r="I114" i="7"/>
  <c r="I114" i="6"/>
  <c r="K114" i="4"/>
  <c r="K114" i="5"/>
  <c r="I114" i="8"/>
  <c r="J114" i="6"/>
  <c r="I114" i="5"/>
  <c r="I114" i="3"/>
  <c r="I114" i="4"/>
  <c r="J114" i="3"/>
  <c r="K114" i="6"/>
  <c r="K114" i="3"/>
  <c r="H114" i="1"/>
  <c r="I114" i="1"/>
  <c r="I102" i="12"/>
  <c r="J102" i="12"/>
  <c r="K102" i="12"/>
  <c r="J102" i="7"/>
  <c r="K102" i="9"/>
  <c r="K102" i="8"/>
  <c r="J102" i="9"/>
  <c r="J102" i="8"/>
  <c r="I102" i="9"/>
  <c r="I102" i="8"/>
  <c r="I102" i="7"/>
  <c r="J102" i="4"/>
  <c r="J102" i="5"/>
  <c r="I102" i="6"/>
  <c r="K102" i="4"/>
  <c r="K102" i="5"/>
  <c r="J102" i="6"/>
  <c r="K102" i="6"/>
  <c r="K102" i="7"/>
  <c r="I102" i="5"/>
  <c r="I102" i="3"/>
  <c r="I102" i="4"/>
  <c r="J102" i="3"/>
  <c r="I102" i="1"/>
  <c r="K102" i="3"/>
  <c r="H102" i="1"/>
  <c r="J102" i="1" s="1"/>
  <c r="K102" i="1" s="1"/>
  <c r="I94" i="12"/>
  <c r="J94" i="12"/>
  <c r="K94" i="12"/>
  <c r="J94" i="7"/>
  <c r="I94" i="9"/>
  <c r="I94" i="8"/>
  <c r="K94" i="9"/>
  <c r="K94" i="8"/>
  <c r="J94" i="8"/>
  <c r="J94" i="4"/>
  <c r="J94" i="5"/>
  <c r="K94" i="7"/>
  <c r="I94" i="6"/>
  <c r="K94" i="4"/>
  <c r="K94" i="5"/>
  <c r="J94" i="9"/>
  <c r="I94" i="7"/>
  <c r="J94" i="6"/>
  <c r="I94" i="4"/>
  <c r="I94" i="5"/>
  <c r="I94" i="3"/>
  <c r="K94" i="6"/>
  <c r="J94" i="3"/>
  <c r="K94" i="3"/>
  <c r="H94" i="1"/>
  <c r="J94" i="1" s="1"/>
  <c r="K94" i="1" s="1"/>
  <c r="I94" i="1"/>
  <c r="I82" i="12"/>
  <c r="J82" i="12"/>
  <c r="K82" i="12"/>
  <c r="J82" i="7"/>
  <c r="K82" i="9"/>
  <c r="K82" i="8"/>
  <c r="J82" i="9"/>
  <c r="J82" i="8"/>
  <c r="I82" i="8"/>
  <c r="K82" i="7"/>
  <c r="J82" i="4"/>
  <c r="J82" i="5"/>
  <c r="I82" i="7"/>
  <c r="I82" i="6"/>
  <c r="K82" i="4"/>
  <c r="K82" i="5"/>
  <c r="I82" i="9"/>
  <c r="J82" i="6"/>
  <c r="I82" i="3"/>
  <c r="I82" i="4"/>
  <c r="J82" i="3"/>
  <c r="K82" i="6"/>
  <c r="I82" i="5"/>
  <c r="H82" i="1"/>
  <c r="K82" i="3"/>
  <c r="I82" i="1"/>
  <c r="I70" i="12"/>
  <c r="J70" i="12"/>
  <c r="K70" i="12"/>
  <c r="J70" i="7"/>
  <c r="K70" i="9"/>
  <c r="K70" i="8"/>
  <c r="J70" i="9"/>
  <c r="J70" i="8"/>
  <c r="I70" i="9"/>
  <c r="I70" i="8"/>
  <c r="I70" i="7"/>
  <c r="J70" i="4"/>
  <c r="J70" i="5"/>
  <c r="I70" i="6"/>
  <c r="K70" i="4"/>
  <c r="K70" i="5"/>
  <c r="J70" i="6"/>
  <c r="K70" i="6"/>
  <c r="I70" i="5"/>
  <c r="I70" i="3"/>
  <c r="K70" i="7"/>
  <c r="I70" i="4"/>
  <c r="J70" i="3"/>
  <c r="I70" i="1"/>
  <c r="K70" i="3"/>
  <c r="H70" i="1"/>
  <c r="I58" i="12"/>
  <c r="K58" i="12"/>
  <c r="J58" i="12"/>
  <c r="J58" i="7"/>
  <c r="J58" i="9"/>
  <c r="J58" i="8"/>
  <c r="I58" i="9"/>
  <c r="I58" i="8"/>
  <c r="J58" i="4"/>
  <c r="J58" i="5"/>
  <c r="K58" i="9"/>
  <c r="I58" i="6"/>
  <c r="K58" i="4"/>
  <c r="K58" i="5"/>
  <c r="K58" i="7"/>
  <c r="J58" i="6"/>
  <c r="I58" i="4"/>
  <c r="I58" i="5"/>
  <c r="I58" i="7"/>
  <c r="L58" i="7" s="1"/>
  <c r="M58" i="7" s="1"/>
  <c r="K58" i="6"/>
  <c r="I58" i="3"/>
  <c r="J58" i="3"/>
  <c r="K58" i="8"/>
  <c r="I58" i="1"/>
  <c r="K58" i="3"/>
  <c r="H58" i="1"/>
  <c r="J58" i="1" s="1"/>
  <c r="K58" i="1" s="1"/>
  <c r="I50" i="12"/>
  <c r="J50" i="12"/>
  <c r="K50" i="12"/>
  <c r="J50" i="7"/>
  <c r="K50" i="9"/>
  <c r="K50" i="8"/>
  <c r="J50" i="9"/>
  <c r="J50" i="8"/>
  <c r="I50" i="9"/>
  <c r="K50" i="7"/>
  <c r="J50" i="4"/>
  <c r="J50" i="5"/>
  <c r="I50" i="7"/>
  <c r="I50" i="6"/>
  <c r="K50" i="4"/>
  <c r="K50" i="5"/>
  <c r="I50" i="8"/>
  <c r="J50" i="6"/>
  <c r="I50" i="5"/>
  <c r="I50" i="3"/>
  <c r="I50" i="4"/>
  <c r="J50" i="3"/>
  <c r="K50" i="6"/>
  <c r="H50" i="1"/>
  <c r="J50" i="1" s="1"/>
  <c r="K50" i="1" s="1"/>
  <c r="K50" i="3"/>
  <c r="I50" i="1"/>
  <c r="I38" i="12"/>
  <c r="J38" i="12"/>
  <c r="K38" i="12"/>
  <c r="J38" i="7"/>
  <c r="K38" i="9"/>
  <c r="K38" i="8"/>
  <c r="J38" i="9"/>
  <c r="J38" i="8"/>
  <c r="I38" i="9"/>
  <c r="I38" i="8"/>
  <c r="I38" i="7"/>
  <c r="J38" i="4"/>
  <c r="J38" i="5"/>
  <c r="I38" i="6"/>
  <c r="K38" i="4"/>
  <c r="K38" i="5"/>
  <c r="J38" i="6"/>
  <c r="K38" i="6"/>
  <c r="K38" i="7"/>
  <c r="I38" i="5"/>
  <c r="I38" i="3"/>
  <c r="I38" i="4"/>
  <c r="J38" i="3"/>
  <c r="I38" i="1"/>
  <c r="K38" i="3"/>
  <c r="H38" i="1"/>
  <c r="J38" i="1" s="1"/>
  <c r="K38" i="1" s="1"/>
  <c r="I26" i="12"/>
  <c r="J26" i="12"/>
  <c r="K26" i="12"/>
  <c r="J26" i="7"/>
  <c r="J26" i="9"/>
  <c r="J26" i="8"/>
  <c r="I26" i="9"/>
  <c r="I26" i="8"/>
  <c r="J26" i="4"/>
  <c r="J26" i="5"/>
  <c r="K26" i="8"/>
  <c r="I26" i="6"/>
  <c r="K26" i="4"/>
  <c r="K26" i="5"/>
  <c r="K26" i="7"/>
  <c r="J26" i="6"/>
  <c r="I26" i="4"/>
  <c r="I26" i="7"/>
  <c r="I26" i="5"/>
  <c r="K26" i="6"/>
  <c r="I26" i="3"/>
  <c r="K26" i="9"/>
  <c r="J26" i="3"/>
  <c r="I26" i="1"/>
  <c r="K26" i="3"/>
  <c r="H26" i="1"/>
  <c r="I14" i="12"/>
  <c r="J14" i="12"/>
  <c r="K14" i="12"/>
  <c r="J14" i="7"/>
  <c r="I14" i="9"/>
  <c r="I14" i="8"/>
  <c r="K14" i="9"/>
  <c r="K14" i="8"/>
  <c r="J14" i="4"/>
  <c r="J14" i="5"/>
  <c r="J14" i="8"/>
  <c r="I14" i="6"/>
  <c r="K14" i="4"/>
  <c r="K14" i="5"/>
  <c r="I14" i="7"/>
  <c r="J14" i="6"/>
  <c r="K14" i="7"/>
  <c r="I14" i="4"/>
  <c r="I14" i="5"/>
  <c r="I14" i="3"/>
  <c r="K14" i="6"/>
  <c r="J14" i="3"/>
  <c r="J14" i="9"/>
  <c r="K14" i="3"/>
  <c r="H14" i="1"/>
  <c r="I14" i="1"/>
  <c r="K119" i="12"/>
  <c r="I119" i="12"/>
  <c r="J119" i="12"/>
  <c r="K119" i="9"/>
  <c r="K119" i="8"/>
  <c r="J119" i="7"/>
  <c r="J119" i="9"/>
  <c r="J119" i="8"/>
  <c r="I119" i="7"/>
  <c r="K119" i="6"/>
  <c r="I119" i="4"/>
  <c r="I119" i="9"/>
  <c r="J119" i="4"/>
  <c r="J119" i="5"/>
  <c r="I119" i="6"/>
  <c r="K119" i="4"/>
  <c r="K119" i="5"/>
  <c r="K119" i="7"/>
  <c r="K119" i="3"/>
  <c r="I119" i="1"/>
  <c r="H119" i="1"/>
  <c r="J119" i="6"/>
  <c r="I119" i="5"/>
  <c r="I119" i="3"/>
  <c r="I119" i="8"/>
  <c r="J119" i="3"/>
  <c r="K115" i="12"/>
  <c r="I115" i="12"/>
  <c r="J115" i="12"/>
  <c r="K115" i="9"/>
  <c r="K115" i="8"/>
  <c r="I115" i="9"/>
  <c r="I115" i="8"/>
  <c r="J115" i="8"/>
  <c r="K115" i="6"/>
  <c r="I115" i="4"/>
  <c r="K115" i="7"/>
  <c r="J115" i="7"/>
  <c r="J115" i="4"/>
  <c r="J115" i="5"/>
  <c r="J115" i="9"/>
  <c r="I115" i="7"/>
  <c r="I115" i="6"/>
  <c r="K115" i="4"/>
  <c r="K115" i="5"/>
  <c r="K115" i="3"/>
  <c r="I115" i="1"/>
  <c r="H115" i="1"/>
  <c r="J115" i="6"/>
  <c r="I115" i="5"/>
  <c r="I115" i="3"/>
  <c r="J115" i="3"/>
  <c r="K111" i="12"/>
  <c r="I111" i="12"/>
  <c r="J111" i="12"/>
  <c r="K111" i="9"/>
  <c r="K111" i="8"/>
  <c r="J111" i="9"/>
  <c r="J111" i="8"/>
  <c r="I111" i="9"/>
  <c r="I111" i="8"/>
  <c r="K111" i="6"/>
  <c r="I111" i="4"/>
  <c r="J111" i="4"/>
  <c r="J111" i="5"/>
  <c r="K111" i="7"/>
  <c r="J111" i="7"/>
  <c r="I111" i="6"/>
  <c r="K111" i="4"/>
  <c r="K111" i="5"/>
  <c r="J111" i="6"/>
  <c r="K111" i="3"/>
  <c r="I111" i="1"/>
  <c r="H111" i="1"/>
  <c r="I111" i="7"/>
  <c r="I111" i="5"/>
  <c r="I111" i="3"/>
  <c r="J111" i="3"/>
  <c r="K107" i="12"/>
  <c r="I107" i="12"/>
  <c r="J107" i="12"/>
  <c r="K107" i="9"/>
  <c r="K107" i="8"/>
  <c r="J107" i="9"/>
  <c r="J107" i="8"/>
  <c r="I107" i="9"/>
  <c r="I107" i="8"/>
  <c r="I107" i="7"/>
  <c r="K107" i="6"/>
  <c r="I107" i="4"/>
  <c r="J107" i="4"/>
  <c r="J107" i="5"/>
  <c r="I107" i="6"/>
  <c r="K107" i="4"/>
  <c r="K107" i="5"/>
  <c r="J107" i="7"/>
  <c r="I107" i="5"/>
  <c r="K107" i="3"/>
  <c r="I107" i="1"/>
  <c r="H107" i="1"/>
  <c r="K107" i="7"/>
  <c r="I107" i="3"/>
  <c r="J107" i="6"/>
  <c r="J107" i="3"/>
  <c r="K103" i="12"/>
  <c r="I103" i="12"/>
  <c r="J103" i="12"/>
  <c r="K103" i="9"/>
  <c r="K103" i="8"/>
  <c r="J103" i="9"/>
  <c r="J103" i="8"/>
  <c r="I103" i="8"/>
  <c r="K103" i="7"/>
  <c r="J103" i="7"/>
  <c r="K103" i="6"/>
  <c r="I103" i="4"/>
  <c r="I103" i="7"/>
  <c r="L103" i="7" s="1"/>
  <c r="M103" i="7" s="1"/>
  <c r="J103" i="4"/>
  <c r="J103" i="5"/>
  <c r="I103" i="9"/>
  <c r="I103" i="6"/>
  <c r="K103" i="4"/>
  <c r="K103" i="5"/>
  <c r="K103" i="3"/>
  <c r="I103" i="1"/>
  <c r="H103" i="1"/>
  <c r="J103" i="6"/>
  <c r="I103" i="5"/>
  <c r="I103" i="3"/>
  <c r="J103" i="3"/>
  <c r="K99" i="12"/>
  <c r="I99" i="12"/>
  <c r="J99" i="12"/>
  <c r="K99" i="9"/>
  <c r="K99" i="8"/>
  <c r="I99" i="9"/>
  <c r="I99" i="8"/>
  <c r="K99" i="6"/>
  <c r="I99" i="4"/>
  <c r="J99" i="8"/>
  <c r="K99" i="7"/>
  <c r="J99" i="7"/>
  <c r="J99" i="4"/>
  <c r="J99" i="5"/>
  <c r="I99" i="7"/>
  <c r="L99" i="7" s="1"/>
  <c r="M99" i="7" s="1"/>
  <c r="I99" i="6"/>
  <c r="K99" i="4"/>
  <c r="K99" i="5"/>
  <c r="I99" i="5"/>
  <c r="K99" i="3"/>
  <c r="I99" i="1"/>
  <c r="H99" i="1"/>
  <c r="J99" i="6"/>
  <c r="J99" i="9"/>
  <c r="I99" i="3"/>
  <c r="J99" i="3"/>
  <c r="K95" i="12"/>
  <c r="I95" i="12"/>
  <c r="J95" i="12"/>
  <c r="K95" i="9"/>
  <c r="K95" i="8"/>
  <c r="J95" i="9"/>
  <c r="J95" i="8"/>
  <c r="I95" i="9"/>
  <c r="I95" i="8"/>
  <c r="K95" i="6"/>
  <c r="I95" i="4"/>
  <c r="J95" i="4"/>
  <c r="J95" i="5"/>
  <c r="K95" i="7"/>
  <c r="J95" i="7"/>
  <c r="I95" i="6"/>
  <c r="K95" i="4"/>
  <c r="K95" i="5"/>
  <c r="I95" i="7"/>
  <c r="J95" i="6"/>
  <c r="K95" i="3"/>
  <c r="I95" i="1"/>
  <c r="H95" i="1"/>
  <c r="I95" i="5"/>
  <c r="I95" i="3"/>
  <c r="L95" i="3" s="1"/>
  <c r="M95" i="3" s="1"/>
  <c r="J95" i="3"/>
  <c r="K91" i="12"/>
  <c r="I91" i="12"/>
  <c r="J91" i="12"/>
  <c r="K91" i="9"/>
  <c r="K91" i="8"/>
  <c r="J91" i="9"/>
  <c r="J91" i="8"/>
  <c r="I91" i="9"/>
  <c r="I91" i="8"/>
  <c r="I91" i="7"/>
  <c r="K91" i="6"/>
  <c r="I91" i="4"/>
  <c r="J91" i="4"/>
  <c r="J91" i="5"/>
  <c r="I91" i="6"/>
  <c r="L91" i="6" s="1"/>
  <c r="M91" i="6" s="1"/>
  <c r="K91" i="4"/>
  <c r="K91" i="5"/>
  <c r="I91" i="5"/>
  <c r="K91" i="3"/>
  <c r="I91" i="1"/>
  <c r="H91" i="1"/>
  <c r="K91" i="7"/>
  <c r="J91" i="7"/>
  <c r="J91" i="6"/>
  <c r="I91" i="3"/>
  <c r="J91" i="3"/>
  <c r="K87" i="12"/>
  <c r="I87" i="12"/>
  <c r="J87" i="12"/>
  <c r="K87" i="9"/>
  <c r="K87" i="8"/>
  <c r="J87" i="9"/>
  <c r="J87" i="8"/>
  <c r="K87" i="7"/>
  <c r="J87" i="7"/>
  <c r="K87" i="6"/>
  <c r="I87" i="4"/>
  <c r="I87" i="8"/>
  <c r="I87" i="7"/>
  <c r="J87" i="4"/>
  <c r="J87" i="5"/>
  <c r="I87" i="6"/>
  <c r="K87" i="4"/>
  <c r="K87" i="5"/>
  <c r="K87" i="3"/>
  <c r="I87" i="1"/>
  <c r="H87" i="1"/>
  <c r="I87" i="9"/>
  <c r="J87" i="6"/>
  <c r="I87" i="5"/>
  <c r="I87" i="3"/>
  <c r="J87" i="3"/>
  <c r="K83" i="12"/>
  <c r="I83" i="12"/>
  <c r="J83" i="12"/>
  <c r="K83" i="9"/>
  <c r="K83" i="8"/>
  <c r="I83" i="9"/>
  <c r="I83" i="8"/>
  <c r="J83" i="9"/>
  <c r="K83" i="6"/>
  <c r="I83" i="4"/>
  <c r="K83" i="7"/>
  <c r="J83" i="7"/>
  <c r="J83" i="4"/>
  <c r="J83" i="5"/>
  <c r="J83" i="8"/>
  <c r="I83" i="7"/>
  <c r="I83" i="6"/>
  <c r="K83" i="4"/>
  <c r="K83" i="5"/>
  <c r="I83" i="5"/>
  <c r="K83" i="3"/>
  <c r="I83" i="1"/>
  <c r="H83" i="1"/>
  <c r="J83" i="6"/>
  <c r="I83" i="3"/>
  <c r="J83" i="3"/>
  <c r="K79" i="12"/>
  <c r="I79" i="12"/>
  <c r="J79" i="12"/>
  <c r="K79" i="9"/>
  <c r="K79" i="8"/>
  <c r="J79" i="9"/>
  <c r="J79" i="8"/>
  <c r="I79" i="9"/>
  <c r="I79" i="8"/>
  <c r="K79" i="6"/>
  <c r="I79" i="4"/>
  <c r="J79" i="4"/>
  <c r="J79" i="5"/>
  <c r="K79" i="7"/>
  <c r="J79" i="7"/>
  <c r="I79" i="6"/>
  <c r="K79" i="4"/>
  <c r="K79" i="5"/>
  <c r="J79" i="6"/>
  <c r="K79" i="3"/>
  <c r="I79" i="1"/>
  <c r="H79" i="1"/>
  <c r="I79" i="7"/>
  <c r="I79" i="5"/>
  <c r="I79" i="3"/>
  <c r="J79" i="3"/>
  <c r="K75" i="12"/>
  <c r="I75" i="12"/>
  <c r="J75" i="12"/>
  <c r="K75" i="9"/>
  <c r="K75" i="8"/>
  <c r="J75" i="9"/>
  <c r="J75" i="8"/>
  <c r="I75" i="9"/>
  <c r="I75" i="8"/>
  <c r="I75" i="7"/>
  <c r="K75" i="6"/>
  <c r="I75" i="4"/>
  <c r="J75" i="4"/>
  <c r="J75" i="5"/>
  <c r="I75" i="6"/>
  <c r="K75" i="4"/>
  <c r="K75" i="5"/>
  <c r="K75" i="7"/>
  <c r="I75" i="5"/>
  <c r="K75" i="3"/>
  <c r="I75" i="1"/>
  <c r="H75" i="1"/>
  <c r="J75" i="7"/>
  <c r="I75" i="3"/>
  <c r="J75" i="6"/>
  <c r="J75" i="3"/>
  <c r="K71" i="12"/>
  <c r="I71" i="12"/>
  <c r="J71" i="12"/>
  <c r="K71" i="9"/>
  <c r="K71" i="8"/>
  <c r="J71" i="9"/>
  <c r="J71" i="8"/>
  <c r="I71" i="9"/>
  <c r="K71" i="7"/>
  <c r="J71" i="7"/>
  <c r="K71" i="6"/>
  <c r="I71" i="4"/>
  <c r="I71" i="7"/>
  <c r="L71" i="7" s="1"/>
  <c r="M71" i="7" s="1"/>
  <c r="J71" i="4"/>
  <c r="J71" i="5"/>
  <c r="I71" i="8"/>
  <c r="I71" i="6"/>
  <c r="K71" i="4"/>
  <c r="K71" i="5"/>
  <c r="K71" i="3"/>
  <c r="I71" i="1"/>
  <c r="H71" i="1"/>
  <c r="J71" i="6"/>
  <c r="I71" i="5"/>
  <c r="I71" i="3"/>
  <c r="J71" i="3"/>
  <c r="K67" i="12"/>
  <c r="J67" i="12"/>
  <c r="I67" i="12"/>
  <c r="K67" i="9"/>
  <c r="K67" i="8"/>
  <c r="I67" i="9"/>
  <c r="I67" i="8"/>
  <c r="K67" i="6"/>
  <c r="I67" i="4"/>
  <c r="J67" i="9"/>
  <c r="K67" i="7"/>
  <c r="J67" i="7"/>
  <c r="J67" i="4"/>
  <c r="J67" i="5"/>
  <c r="I67" i="7"/>
  <c r="L67" i="7" s="1"/>
  <c r="M67" i="7" s="1"/>
  <c r="I67" i="6"/>
  <c r="K67" i="4"/>
  <c r="K67" i="5"/>
  <c r="J67" i="8"/>
  <c r="I67" i="5"/>
  <c r="K67" i="3"/>
  <c r="I67" i="1"/>
  <c r="H67" i="1"/>
  <c r="J67" i="6"/>
  <c r="I67" i="3"/>
  <c r="J67" i="3"/>
  <c r="K63" i="12"/>
  <c r="I63" i="12"/>
  <c r="J63" i="12"/>
  <c r="K63" i="9"/>
  <c r="K63" i="8"/>
  <c r="J63" i="9"/>
  <c r="J63" i="8"/>
  <c r="I63" i="9"/>
  <c r="I63" i="8"/>
  <c r="K63" i="6"/>
  <c r="I63" i="4"/>
  <c r="J63" i="4"/>
  <c r="J63" i="5"/>
  <c r="K63" i="7"/>
  <c r="J63" i="7"/>
  <c r="I63" i="6"/>
  <c r="K63" i="4"/>
  <c r="K63" i="5"/>
  <c r="J63" i="6"/>
  <c r="K63" i="3"/>
  <c r="I63" i="1"/>
  <c r="H63" i="1"/>
  <c r="I63" i="7"/>
  <c r="I63" i="5"/>
  <c r="I63" i="3"/>
  <c r="J63" i="3"/>
  <c r="K59" i="12"/>
  <c r="I59" i="12"/>
  <c r="J59" i="12"/>
  <c r="K59" i="9"/>
  <c r="K59" i="8"/>
  <c r="J59" i="9"/>
  <c r="J59" i="8"/>
  <c r="I59" i="9"/>
  <c r="I59" i="8"/>
  <c r="I59" i="7"/>
  <c r="K59" i="6"/>
  <c r="I59" i="4"/>
  <c r="J59" i="4"/>
  <c r="J59" i="5"/>
  <c r="I59" i="6"/>
  <c r="K59" i="4"/>
  <c r="K59" i="5"/>
  <c r="I59" i="5"/>
  <c r="K59" i="3"/>
  <c r="I59" i="1"/>
  <c r="H59" i="1"/>
  <c r="K59" i="7"/>
  <c r="J59" i="7"/>
  <c r="J59" i="6"/>
  <c r="I59" i="3"/>
  <c r="J59" i="3"/>
  <c r="K55" i="12"/>
  <c r="I55" i="12"/>
  <c r="J55" i="12"/>
  <c r="K55" i="9"/>
  <c r="K55" i="8"/>
  <c r="J55" i="9"/>
  <c r="J55" i="8"/>
  <c r="K55" i="7"/>
  <c r="J55" i="7"/>
  <c r="K55" i="6"/>
  <c r="I55" i="4"/>
  <c r="I55" i="9"/>
  <c r="I55" i="7"/>
  <c r="J55" i="4"/>
  <c r="J55" i="5"/>
  <c r="I55" i="6"/>
  <c r="L55" i="6" s="1"/>
  <c r="M55" i="6" s="1"/>
  <c r="K55" i="4"/>
  <c r="K55" i="5"/>
  <c r="I55" i="8"/>
  <c r="K55" i="3"/>
  <c r="I55" i="1"/>
  <c r="H55" i="1"/>
  <c r="J55" i="6"/>
  <c r="I55" i="5"/>
  <c r="I55" i="3"/>
  <c r="J55" i="3"/>
  <c r="K51" i="12"/>
  <c r="J51" i="12"/>
  <c r="I51" i="12"/>
  <c r="K51" i="9"/>
  <c r="K51" i="8"/>
  <c r="I51" i="9"/>
  <c r="I51" i="8"/>
  <c r="J51" i="8"/>
  <c r="K51" i="6"/>
  <c r="I51" i="4"/>
  <c r="K51" i="7"/>
  <c r="J51" i="7"/>
  <c r="J51" i="4"/>
  <c r="J51" i="5"/>
  <c r="J51" i="9"/>
  <c r="I51" i="7"/>
  <c r="I51" i="6"/>
  <c r="K51" i="4"/>
  <c r="K51" i="5"/>
  <c r="I51" i="5"/>
  <c r="K51" i="3"/>
  <c r="I51" i="1"/>
  <c r="H51" i="1"/>
  <c r="J51" i="6"/>
  <c r="I51" i="3"/>
  <c r="J51" i="3"/>
  <c r="K47" i="12"/>
  <c r="I47" i="12"/>
  <c r="J47" i="12"/>
  <c r="K47" i="9"/>
  <c r="K47" i="8"/>
  <c r="J47" i="9"/>
  <c r="J47" i="8"/>
  <c r="I47" i="9"/>
  <c r="I47" i="8"/>
  <c r="K47" i="6"/>
  <c r="I47" i="4"/>
  <c r="J47" i="4"/>
  <c r="J47" i="5"/>
  <c r="K47" i="7"/>
  <c r="J47" i="7"/>
  <c r="I47" i="6"/>
  <c r="L47" i="6" s="1"/>
  <c r="M47" i="6" s="1"/>
  <c r="K47" i="4"/>
  <c r="K47" i="5"/>
  <c r="J47" i="6"/>
  <c r="K47" i="3"/>
  <c r="I47" i="1"/>
  <c r="H47" i="1"/>
  <c r="I47" i="7"/>
  <c r="I47" i="5"/>
  <c r="I47" i="3"/>
  <c r="J47" i="3"/>
  <c r="K43" i="12"/>
  <c r="I43" i="12"/>
  <c r="J43" i="12"/>
  <c r="K43" i="9"/>
  <c r="K43" i="8"/>
  <c r="J43" i="9"/>
  <c r="J43" i="8"/>
  <c r="I43" i="9"/>
  <c r="I43" i="8"/>
  <c r="I43" i="7"/>
  <c r="K43" i="6"/>
  <c r="I43" i="4"/>
  <c r="J43" i="4"/>
  <c r="J43" i="5"/>
  <c r="I43" i="6"/>
  <c r="K43" i="4"/>
  <c r="K43" i="5"/>
  <c r="J43" i="7"/>
  <c r="I43" i="5"/>
  <c r="K43" i="3"/>
  <c r="I43" i="1"/>
  <c r="H43" i="1"/>
  <c r="K43" i="7"/>
  <c r="I43" i="3"/>
  <c r="J43" i="6"/>
  <c r="J43" i="3"/>
  <c r="K39" i="12"/>
  <c r="I39" i="12"/>
  <c r="J39" i="12"/>
  <c r="K39" i="9"/>
  <c r="K39" i="8"/>
  <c r="J39" i="9"/>
  <c r="J39" i="8"/>
  <c r="I39" i="8"/>
  <c r="K39" i="7"/>
  <c r="J39" i="7"/>
  <c r="K39" i="6"/>
  <c r="I39" i="4"/>
  <c r="I39" i="7"/>
  <c r="L39" i="7" s="1"/>
  <c r="M39" i="7" s="1"/>
  <c r="J39" i="4"/>
  <c r="J39" i="5"/>
  <c r="I39" i="9"/>
  <c r="I39" i="6"/>
  <c r="K39" i="4"/>
  <c r="K39" i="5"/>
  <c r="K39" i="3"/>
  <c r="I39" i="1"/>
  <c r="H39" i="1"/>
  <c r="J39" i="6"/>
  <c r="I39" i="5"/>
  <c r="I39" i="3"/>
  <c r="J39" i="3"/>
  <c r="K35" i="12"/>
  <c r="J35" i="12"/>
  <c r="I35" i="12"/>
  <c r="K35" i="9"/>
  <c r="K35" i="8"/>
  <c r="I35" i="9"/>
  <c r="I35" i="8"/>
  <c r="K35" i="6"/>
  <c r="I35" i="4"/>
  <c r="J35" i="8"/>
  <c r="K35" i="7"/>
  <c r="J35" i="7"/>
  <c r="J35" i="4"/>
  <c r="J35" i="5"/>
  <c r="I35" i="7"/>
  <c r="L35" i="7" s="1"/>
  <c r="M35" i="7" s="1"/>
  <c r="I35" i="6"/>
  <c r="K35" i="4"/>
  <c r="K35" i="5"/>
  <c r="J35" i="9"/>
  <c r="I35" i="5"/>
  <c r="K35" i="3"/>
  <c r="I35" i="1"/>
  <c r="H35" i="1"/>
  <c r="J35" i="6"/>
  <c r="I35" i="3"/>
  <c r="J35" i="3"/>
  <c r="K31" i="12"/>
  <c r="I31" i="12"/>
  <c r="J31" i="12"/>
  <c r="K31" i="9"/>
  <c r="K31" i="8"/>
  <c r="J31" i="9"/>
  <c r="J31" i="8"/>
  <c r="I31" i="9"/>
  <c r="I31" i="8"/>
  <c r="K31" i="6"/>
  <c r="I31" i="4"/>
  <c r="J31" i="4"/>
  <c r="J31" i="5"/>
  <c r="K31" i="7"/>
  <c r="J31" i="7"/>
  <c r="I31" i="6"/>
  <c r="K31" i="4"/>
  <c r="K31" i="5"/>
  <c r="I31" i="7"/>
  <c r="J31" i="6"/>
  <c r="K31" i="3"/>
  <c r="I31" i="1"/>
  <c r="H31" i="1"/>
  <c r="I31" i="5"/>
  <c r="I31" i="3"/>
  <c r="L31" i="3" s="1"/>
  <c r="M31" i="3" s="1"/>
  <c r="J31" i="3"/>
  <c r="K27" i="12"/>
  <c r="I27" i="12"/>
  <c r="J27" i="12"/>
  <c r="K27" i="9"/>
  <c r="K27" i="8"/>
  <c r="J27" i="9"/>
  <c r="J27" i="8"/>
  <c r="I27" i="9"/>
  <c r="I27" i="8"/>
  <c r="I27" i="7"/>
  <c r="K27" i="6"/>
  <c r="I27" i="4"/>
  <c r="J27" i="4"/>
  <c r="J27" i="5"/>
  <c r="I27" i="6"/>
  <c r="L27" i="6" s="1"/>
  <c r="M27" i="6" s="1"/>
  <c r="K27" i="4"/>
  <c r="K27" i="5"/>
  <c r="I27" i="5"/>
  <c r="K27" i="3"/>
  <c r="I27" i="1"/>
  <c r="H27" i="1"/>
  <c r="J27" i="7"/>
  <c r="K27" i="7"/>
  <c r="J27" i="6"/>
  <c r="I27" i="3"/>
  <c r="J27" i="3"/>
  <c r="K23" i="12"/>
  <c r="I23" i="12"/>
  <c r="J23" i="12"/>
  <c r="K23" i="9"/>
  <c r="K23" i="8"/>
  <c r="J23" i="9"/>
  <c r="J23" i="8"/>
  <c r="K23" i="7"/>
  <c r="J23" i="7"/>
  <c r="K23" i="6"/>
  <c r="I23" i="4"/>
  <c r="I23" i="8"/>
  <c r="I23" i="7"/>
  <c r="J23" i="4"/>
  <c r="J23" i="5"/>
  <c r="I23" i="6"/>
  <c r="L23" i="6" s="1"/>
  <c r="M23" i="6" s="1"/>
  <c r="K23" i="4"/>
  <c r="K23" i="5"/>
  <c r="I23" i="9"/>
  <c r="K23" i="3"/>
  <c r="I23" i="1"/>
  <c r="H23" i="1"/>
  <c r="J23" i="6"/>
  <c r="I23" i="5"/>
  <c r="I23" i="3"/>
  <c r="J23" i="3"/>
  <c r="K19" i="12"/>
  <c r="J19" i="12"/>
  <c r="I19" i="12"/>
  <c r="K19" i="9"/>
  <c r="K19" i="8"/>
  <c r="I19" i="9"/>
  <c r="I19" i="8"/>
  <c r="J19" i="9"/>
  <c r="K19" i="6"/>
  <c r="I19" i="4"/>
  <c r="K19" i="7"/>
  <c r="J19" i="7"/>
  <c r="J19" i="4"/>
  <c r="J19" i="5"/>
  <c r="J19" i="8"/>
  <c r="I19" i="7"/>
  <c r="I19" i="6"/>
  <c r="K19" i="4"/>
  <c r="K19" i="5"/>
  <c r="I19" i="5"/>
  <c r="K19" i="3"/>
  <c r="I19" i="1"/>
  <c r="H19" i="1"/>
  <c r="J19" i="6"/>
  <c r="I19" i="3"/>
  <c r="J19" i="3"/>
  <c r="K15" i="12"/>
  <c r="I15" i="12"/>
  <c r="J15" i="12"/>
  <c r="K15" i="9"/>
  <c r="K15" i="8"/>
  <c r="J15" i="9"/>
  <c r="J15" i="8"/>
  <c r="I15" i="9"/>
  <c r="I15" i="8"/>
  <c r="K15" i="7"/>
  <c r="K15" i="6"/>
  <c r="I15" i="4"/>
  <c r="J15" i="4"/>
  <c r="J15" i="5"/>
  <c r="J15" i="7"/>
  <c r="I15" i="6"/>
  <c r="K15" i="4"/>
  <c r="K15" i="5"/>
  <c r="J15" i="6"/>
  <c r="K15" i="3"/>
  <c r="I15" i="1"/>
  <c r="H15" i="1"/>
  <c r="I15" i="7"/>
  <c r="I15" i="5"/>
  <c r="I15" i="3"/>
  <c r="J15" i="3"/>
  <c r="K11" i="12"/>
  <c r="I11" i="12"/>
  <c r="L11" i="12" s="1"/>
  <c r="M11" i="12" s="1"/>
  <c r="J11" i="12"/>
  <c r="K11" i="9"/>
  <c r="K11" i="8"/>
  <c r="J11" i="9"/>
  <c r="J11" i="8"/>
  <c r="K11" i="7"/>
  <c r="I11" i="9"/>
  <c r="I11" i="8"/>
  <c r="I11" i="7"/>
  <c r="K11" i="6"/>
  <c r="I11" i="4"/>
  <c r="J11" i="4"/>
  <c r="J11" i="5"/>
  <c r="I11" i="6"/>
  <c r="K11" i="4"/>
  <c r="K11" i="5"/>
  <c r="I11" i="5"/>
  <c r="K11" i="3"/>
  <c r="I11" i="1"/>
  <c r="H11" i="1"/>
  <c r="J11" i="1" s="1"/>
  <c r="K11" i="1" s="1"/>
  <c r="J11" i="7"/>
  <c r="I11" i="3"/>
  <c r="J11" i="6"/>
  <c r="J11" i="3"/>
  <c r="K7" i="12"/>
  <c r="I7" i="12"/>
  <c r="J7" i="12"/>
  <c r="K7" i="9"/>
  <c r="K7" i="8"/>
  <c r="J7" i="9"/>
  <c r="J7" i="8"/>
  <c r="K7" i="7"/>
  <c r="I7" i="9"/>
  <c r="J7" i="7"/>
  <c r="K7" i="6"/>
  <c r="I7" i="4"/>
  <c r="I7" i="7"/>
  <c r="J7" i="4"/>
  <c r="J7" i="5"/>
  <c r="I7" i="8"/>
  <c r="I7" i="6"/>
  <c r="L7" i="6" s="1"/>
  <c r="M7" i="6" s="1"/>
  <c r="K7" i="4"/>
  <c r="K7" i="5"/>
  <c r="K7" i="3"/>
  <c r="I7" i="1"/>
  <c r="H7" i="1"/>
  <c r="J7" i="6"/>
  <c r="I7" i="5"/>
  <c r="I7" i="3"/>
  <c r="J7" i="3"/>
  <c r="K3" i="12"/>
  <c r="J3" i="12"/>
  <c r="I3" i="12"/>
  <c r="K3" i="9"/>
  <c r="K3" i="8"/>
  <c r="I3" i="9"/>
  <c r="I3" i="8"/>
  <c r="K3" i="6"/>
  <c r="I3" i="4"/>
  <c r="J3" i="9"/>
  <c r="J3" i="7"/>
  <c r="J3" i="4"/>
  <c r="J3" i="5"/>
  <c r="I3" i="7"/>
  <c r="I3" i="6"/>
  <c r="K3" i="4"/>
  <c r="K3" i="5"/>
  <c r="K3" i="7"/>
  <c r="I3" i="5"/>
  <c r="K3" i="3"/>
  <c r="I3" i="1"/>
  <c r="H3" i="1"/>
  <c r="J3" i="1" s="1"/>
  <c r="K3" i="1" s="1"/>
  <c r="J3" i="8"/>
  <c r="J3" i="6"/>
  <c r="I3" i="3"/>
  <c r="J3" i="3"/>
  <c r="L83" i="6" l="1"/>
  <c r="M83" i="6" s="1"/>
  <c r="J91" i="1"/>
  <c r="K91" i="1" s="1"/>
  <c r="J95" i="1"/>
  <c r="K95" i="1" s="1"/>
  <c r="L115" i="6"/>
  <c r="M115" i="6" s="1"/>
  <c r="L119" i="6"/>
  <c r="M119" i="6" s="1"/>
  <c r="L4" i="6"/>
  <c r="M4" i="6" s="1"/>
  <c r="L16" i="12"/>
  <c r="M16" i="12" s="1"/>
  <c r="L24" i="12"/>
  <c r="M24" i="12" s="1"/>
  <c r="J28" i="1"/>
  <c r="K28" i="1" s="1"/>
  <c r="L32" i="12"/>
  <c r="M32" i="12" s="1"/>
  <c r="L36" i="6"/>
  <c r="M36" i="6" s="1"/>
  <c r="L40" i="12"/>
  <c r="M40" i="12" s="1"/>
  <c r="L48" i="6"/>
  <c r="M48" i="6" s="1"/>
  <c r="L56" i="12"/>
  <c r="M56" i="12" s="1"/>
  <c r="L88" i="12"/>
  <c r="M88" i="12" s="1"/>
  <c r="J92" i="1"/>
  <c r="K92" i="1" s="1"/>
  <c r="L116" i="6"/>
  <c r="M116" i="6" s="1"/>
  <c r="L30" i="7"/>
  <c r="M30" i="7" s="1"/>
  <c r="L62" i="7"/>
  <c r="M62" i="7" s="1"/>
  <c r="J5" i="1"/>
  <c r="K5" i="1" s="1"/>
  <c r="J13" i="1"/>
  <c r="K13" i="1" s="1"/>
  <c r="L21" i="6"/>
  <c r="M21" i="6" s="1"/>
  <c r="J29" i="1"/>
  <c r="K29" i="1" s="1"/>
  <c r="L49" i="7"/>
  <c r="M49" i="7" s="1"/>
  <c r="L53" i="6"/>
  <c r="M53" i="6" s="1"/>
  <c r="J61" i="1"/>
  <c r="K61" i="1" s="1"/>
  <c r="J77" i="1"/>
  <c r="K77" i="1" s="1"/>
  <c r="L85" i="6"/>
  <c r="M85" i="6" s="1"/>
  <c r="J109" i="1"/>
  <c r="K109" i="1" s="1"/>
  <c r="L121" i="7"/>
  <c r="M121" i="7" s="1"/>
  <c r="L34" i="7"/>
  <c r="M34" i="7" s="1"/>
  <c r="L94" i="6"/>
  <c r="M94" i="6" s="1"/>
  <c r="L29" i="6"/>
  <c r="M29" i="6" s="1"/>
  <c r="L77" i="6"/>
  <c r="M77" i="6" s="1"/>
  <c r="L93" i="6"/>
  <c r="M93" i="6" s="1"/>
  <c r="J118" i="1"/>
  <c r="K118" i="1" s="1"/>
  <c r="J46" i="1"/>
  <c r="K46" i="1" s="1"/>
  <c r="J66" i="1"/>
  <c r="K66" i="1" s="1"/>
  <c r="J110" i="1"/>
  <c r="K110" i="1" s="1"/>
  <c r="L50" i="3"/>
  <c r="M50" i="3" s="1"/>
  <c r="L15" i="6"/>
  <c r="M15" i="6" s="1"/>
  <c r="L63" i="6"/>
  <c r="M63" i="6" s="1"/>
  <c r="L79" i="6"/>
  <c r="M79" i="6" s="1"/>
  <c r="L87" i="6"/>
  <c r="M87" i="6" s="1"/>
  <c r="L95" i="6"/>
  <c r="M95" i="6" s="1"/>
  <c r="L111" i="6"/>
  <c r="M111" i="6" s="1"/>
  <c r="L26" i="6"/>
  <c r="M26" i="6" s="1"/>
  <c r="L38" i="6"/>
  <c r="M38" i="6" s="1"/>
  <c r="L82" i="6"/>
  <c r="M82" i="6" s="1"/>
  <c r="L102" i="6"/>
  <c r="M102" i="6" s="1"/>
  <c r="L11" i="6"/>
  <c r="M11" i="6" s="1"/>
  <c r="L39" i="6"/>
  <c r="M39" i="6" s="1"/>
  <c r="L43" i="6"/>
  <c r="M43" i="6" s="1"/>
  <c r="L20" i="6"/>
  <c r="M20" i="6" s="1"/>
  <c r="L52" i="6"/>
  <c r="M52" i="6" s="1"/>
  <c r="L68" i="6"/>
  <c r="M68" i="6" s="1"/>
  <c r="L84" i="6"/>
  <c r="M84" i="6" s="1"/>
  <c r="L3" i="7"/>
  <c r="M3" i="7" s="1"/>
  <c r="L63" i="7"/>
  <c r="M63" i="7" s="1"/>
  <c r="L79" i="7"/>
  <c r="M79" i="7" s="1"/>
  <c r="L95" i="7"/>
  <c r="M95" i="7" s="1"/>
  <c r="L111" i="7"/>
  <c r="M111" i="7" s="1"/>
  <c r="L24" i="7"/>
  <c r="M24" i="7" s="1"/>
  <c r="L56" i="7"/>
  <c r="M56" i="7" s="1"/>
  <c r="L27" i="12"/>
  <c r="M27" i="12" s="1"/>
  <c r="L31" i="6"/>
  <c r="M31" i="6" s="1"/>
  <c r="L15" i="7"/>
  <c r="M15" i="7" s="1"/>
  <c r="L19" i="6"/>
  <c r="M19" i="6" s="1"/>
  <c r="J27" i="1"/>
  <c r="K27" i="1" s="1"/>
  <c r="J31" i="1"/>
  <c r="K31" i="1" s="1"/>
  <c r="L31" i="7"/>
  <c r="M31" i="7" s="1"/>
  <c r="L35" i="3"/>
  <c r="M35" i="3" s="1"/>
  <c r="L47" i="7"/>
  <c r="M47" i="7" s="1"/>
  <c r="L51" i="3"/>
  <c r="M51" i="3" s="1"/>
  <c r="L51" i="6"/>
  <c r="M51" i="6" s="1"/>
  <c r="L59" i="3"/>
  <c r="M59" i="3" s="1"/>
  <c r="J59" i="1"/>
  <c r="K59" i="1" s="1"/>
  <c r="L67" i="3"/>
  <c r="M67" i="3" s="1"/>
  <c r="L83" i="3"/>
  <c r="M83" i="3" s="1"/>
  <c r="L91" i="3"/>
  <c r="M91" i="3" s="1"/>
  <c r="L99" i="3"/>
  <c r="M99" i="3" s="1"/>
  <c r="L115" i="3"/>
  <c r="M115" i="3" s="1"/>
  <c r="L35" i="6"/>
  <c r="M35" i="6" s="1"/>
  <c r="L67" i="6"/>
  <c r="M67" i="6" s="1"/>
  <c r="L99" i="6"/>
  <c r="M99" i="6" s="1"/>
  <c r="L3" i="6"/>
  <c r="M3" i="6" s="1"/>
  <c r="L59" i="6"/>
  <c r="M59" i="6" s="1"/>
  <c r="L71" i="6"/>
  <c r="M71" i="6" s="1"/>
  <c r="L75" i="6"/>
  <c r="M75" i="6" s="1"/>
  <c r="L103" i="6"/>
  <c r="M103" i="6" s="1"/>
  <c r="L107" i="6"/>
  <c r="M107" i="6" s="1"/>
  <c r="J14" i="1"/>
  <c r="K14" i="1" s="1"/>
  <c r="L38" i="3"/>
  <c r="M38" i="3" s="1"/>
  <c r="L58" i="3"/>
  <c r="M58" i="3" s="1"/>
  <c r="L58" i="12"/>
  <c r="M58" i="12" s="1"/>
  <c r="L70" i="7"/>
  <c r="M70" i="7" s="1"/>
  <c r="L70" i="12"/>
  <c r="M70" i="12" s="1"/>
  <c r="L82" i="7"/>
  <c r="M82" i="7" s="1"/>
  <c r="L82" i="12"/>
  <c r="M82" i="12" s="1"/>
  <c r="L102" i="3"/>
  <c r="M102" i="3" s="1"/>
  <c r="L8" i="6"/>
  <c r="M8" i="6" s="1"/>
  <c r="L8" i="7"/>
  <c r="M8" i="7" s="1"/>
  <c r="L8" i="12"/>
  <c r="M8" i="12" s="1"/>
  <c r="L16" i="7"/>
  <c r="M16" i="7" s="1"/>
  <c r="L24" i="6"/>
  <c r="M24" i="6" s="1"/>
  <c r="L32" i="7"/>
  <c r="M32" i="7" s="1"/>
  <c r="L40" i="6"/>
  <c r="M40" i="6" s="1"/>
  <c r="L40" i="7"/>
  <c r="M40" i="7" s="1"/>
  <c r="J44" i="1"/>
  <c r="K44" i="1" s="1"/>
  <c r="L48" i="12"/>
  <c r="M48" i="12" s="1"/>
  <c r="L56" i="6"/>
  <c r="M56" i="6" s="1"/>
  <c r="J60" i="1"/>
  <c r="K60" i="1" s="1"/>
  <c r="L64" i="7"/>
  <c r="M64" i="7" s="1"/>
  <c r="L64" i="12"/>
  <c r="M64" i="12" s="1"/>
  <c r="L72" i="6"/>
  <c r="M72" i="6" s="1"/>
  <c r="L72" i="7"/>
  <c r="M72" i="7" s="1"/>
  <c r="L72" i="12"/>
  <c r="M72" i="12" s="1"/>
  <c r="J76" i="1"/>
  <c r="K76" i="1" s="1"/>
  <c r="L80" i="7"/>
  <c r="M80" i="7" s="1"/>
  <c r="L80" i="12"/>
  <c r="M80" i="12" s="1"/>
  <c r="L88" i="6"/>
  <c r="M88" i="6" s="1"/>
  <c r="L88" i="7"/>
  <c r="M88" i="7" s="1"/>
  <c r="L96" i="7"/>
  <c r="M96" i="7" s="1"/>
  <c r="L96" i="12"/>
  <c r="M96" i="12" s="1"/>
  <c r="L104" i="6"/>
  <c r="M104" i="6" s="1"/>
  <c r="L104" i="7"/>
  <c r="M104" i="7" s="1"/>
  <c r="L104" i="12"/>
  <c r="M104" i="12" s="1"/>
  <c r="J108" i="1"/>
  <c r="K108" i="1" s="1"/>
  <c r="L112" i="7"/>
  <c r="M112" i="7" s="1"/>
  <c r="L112" i="12"/>
  <c r="M112" i="12" s="1"/>
  <c r="L120" i="12"/>
  <c r="M120" i="12" s="1"/>
  <c r="J30" i="1"/>
  <c r="K30" i="1" s="1"/>
  <c r="L30" i="3"/>
  <c r="M30" i="3" s="1"/>
  <c r="L30" i="6"/>
  <c r="M30" i="6" s="1"/>
  <c r="L30" i="12"/>
  <c r="M30" i="12" s="1"/>
  <c r="L42" i="12"/>
  <c r="M42" i="12" s="1"/>
  <c r="J62" i="1"/>
  <c r="K62" i="1" s="1"/>
  <c r="L62" i="3"/>
  <c r="M62" i="3" s="1"/>
  <c r="L62" i="6"/>
  <c r="M62" i="6" s="1"/>
  <c r="L62" i="12"/>
  <c r="M62" i="12" s="1"/>
  <c r="L90" i="12"/>
  <c r="M90" i="12" s="1"/>
  <c r="L118" i="12"/>
  <c r="M118" i="12" s="1"/>
  <c r="L2" i="12"/>
  <c r="M2" i="12" s="1"/>
  <c r="L5" i="6"/>
  <c r="M5" i="6" s="1"/>
  <c r="L5" i="12"/>
  <c r="M5" i="12" s="1"/>
  <c r="L13" i="12"/>
  <c r="M13" i="12" s="1"/>
  <c r="L21" i="12"/>
  <c r="M21" i="12" s="1"/>
  <c r="L25" i="3"/>
  <c r="M25" i="3" s="1"/>
  <c r="L25" i="7"/>
  <c r="M25" i="7" s="1"/>
  <c r="L29" i="12"/>
  <c r="M29" i="12" s="1"/>
  <c r="L37" i="3"/>
  <c r="M37" i="3" s="1"/>
  <c r="L37" i="12"/>
  <c r="M37" i="12" s="1"/>
  <c r="L45" i="12"/>
  <c r="M45" i="12" s="1"/>
  <c r="L53" i="12"/>
  <c r="M53" i="12" s="1"/>
  <c r="L57" i="3"/>
  <c r="M57" i="3" s="1"/>
  <c r="L57" i="7"/>
  <c r="M57" i="7" s="1"/>
  <c r="L61" i="12"/>
  <c r="M61" i="12" s="1"/>
  <c r="L69" i="3"/>
  <c r="M69" i="3" s="1"/>
  <c r="L69" i="12"/>
  <c r="M69" i="12" s="1"/>
  <c r="L77" i="12"/>
  <c r="M77" i="12" s="1"/>
  <c r="L81" i="7"/>
  <c r="M81" i="7" s="1"/>
  <c r="L85" i="12"/>
  <c r="M85" i="12" s="1"/>
  <c r="L89" i="3"/>
  <c r="M89" i="3" s="1"/>
  <c r="L89" i="7"/>
  <c r="M89" i="7" s="1"/>
  <c r="L93" i="12"/>
  <c r="M93" i="12" s="1"/>
  <c r="L101" i="3"/>
  <c r="M101" i="3" s="1"/>
  <c r="L101" i="12"/>
  <c r="M101" i="12" s="1"/>
  <c r="L109" i="12"/>
  <c r="M109" i="12" s="1"/>
  <c r="L113" i="7"/>
  <c r="M113" i="7" s="1"/>
  <c r="L10" i="12"/>
  <c r="M10" i="12" s="1"/>
  <c r="L22" i="7"/>
  <c r="M22" i="7" s="1"/>
  <c r="J34" i="1"/>
  <c r="K34" i="1" s="1"/>
  <c r="L34" i="12"/>
  <c r="M34" i="12" s="1"/>
  <c r="L54" i="12"/>
  <c r="M54" i="12" s="1"/>
  <c r="J78" i="1"/>
  <c r="K78" i="1" s="1"/>
  <c r="L78" i="6"/>
  <c r="M78" i="6" s="1"/>
  <c r="L78" i="12"/>
  <c r="M78" i="12" s="1"/>
  <c r="L86" i="7"/>
  <c r="M86" i="7" s="1"/>
  <c r="J98" i="1"/>
  <c r="K98" i="1" s="1"/>
  <c r="L98" i="12"/>
  <c r="M98" i="12" s="1"/>
  <c r="L122" i="12"/>
  <c r="M122" i="12" s="1"/>
  <c r="L14" i="6"/>
  <c r="M14" i="6" s="1"/>
  <c r="L50" i="6"/>
  <c r="M50" i="6" s="1"/>
  <c r="L58" i="6"/>
  <c r="M58" i="6" s="1"/>
  <c r="L70" i="6"/>
  <c r="M70" i="6" s="1"/>
  <c r="L114" i="6"/>
  <c r="M114" i="6" s="1"/>
  <c r="J12" i="1"/>
  <c r="K12" i="1" s="1"/>
  <c r="J64" i="1"/>
  <c r="K64" i="1" s="1"/>
  <c r="L120" i="3"/>
  <c r="M120" i="3" s="1"/>
  <c r="L120" i="6"/>
  <c r="M120" i="6" s="1"/>
  <c r="L18" i="6"/>
  <c r="M18" i="6" s="1"/>
  <c r="L90" i="6"/>
  <c r="M90" i="6" s="1"/>
  <c r="L2" i="6"/>
  <c r="M2" i="6" s="1"/>
  <c r="J9" i="1"/>
  <c r="K9" i="1" s="1"/>
  <c r="J17" i="1"/>
  <c r="K17" i="1" s="1"/>
  <c r="J25" i="1"/>
  <c r="K25" i="1" s="1"/>
  <c r="J33" i="1"/>
  <c r="K33" i="1" s="1"/>
  <c r="L37" i="6"/>
  <c r="M37" i="6" s="1"/>
  <c r="J41" i="1"/>
  <c r="K41" i="1" s="1"/>
  <c r="J65" i="1"/>
  <c r="K65" i="1" s="1"/>
  <c r="L69" i="6"/>
  <c r="M69" i="6" s="1"/>
  <c r="J97" i="1"/>
  <c r="K97" i="1" s="1"/>
  <c r="L101" i="6"/>
  <c r="M101" i="6" s="1"/>
  <c r="L117" i="6"/>
  <c r="M117" i="6" s="1"/>
  <c r="J121" i="1"/>
  <c r="K121" i="1" s="1"/>
  <c r="L121" i="6"/>
  <c r="M121" i="6" s="1"/>
  <c r="L10" i="6"/>
  <c r="M10" i="6" s="1"/>
  <c r="L22" i="6"/>
  <c r="M22" i="6" s="1"/>
  <c r="L66" i="6"/>
  <c r="M66" i="6" s="1"/>
  <c r="L86" i="6"/>
  <c r="M86" i="6" s="1"/>
  <c r="L119" i="7"/>
  <c r="M119" i="7" s="1"/>
  <c r="J114" i="1"/>
  <c r="K114" i="1" s="1"/>
  <c r="L6" i="6"/>
  <c r="M6" i="6" s="1"/>
  <c r="L118" i="6"/>
  <c r="M118" i="6" s="1"/>
  <c r="L9" i="6"/>
  <c r="M9" i="6" s="1"/>
  <c r="L17" i="6"/>
  <c r="M17" i="6" s="1"/>
  <c r="L41" i="6"/>
  <c r="M41" i="6" s="1"/>
  <c r="L73" i="6"/>
  <c r="M73" i="6" s="1"/>
  <c r="L105" i="6"/>
  <c r="M105" i="6" s="1"/>
  <c r="L46" i="6"/>
  <c r="M46" i="6" s="1"/>
  <c r="L110" i="6"/>
  <c r="M110" i="6" s="1"/>
  <c r="L3" i="9"/>
  <c r="M3" i="9" s="1"/>
  <c r="L7" i="5"/>
  <c r="M7" i="5" s="1"/>
  <c r="L11" i="8"/>
  <c r="M11" i="8" s="1"/>
  <c r="L15" i="9"/>
  <c r="M15" i="9" s="1"/>
  <c r="L19" i="4"/>
  <c r="M19" i="4" s="1"/>
  <c r="L23" i="8"/>
  <c r="M23" i="8" s="1"/>
  <c r="L27" i="5"/>
  <c r="M27" i="5" s="1"/>
  <c r="L31" i="5"/>
  <c r="M31" i="5" s="1"/>
  <c r="L11" i="4"/>
  <c r="M11" i="4" s="1"/>
  <c r="L27" i="3"/>
  <c r="M27" i="3" s="1"/>
  <c r="L27" i="8"/>
  <c r="M27" i="8" s="1"/>
  <c r="L35" i="4"/>
  <c r="M35" i="4" s="1"/>
  <c r="L55" i="8"/>
  <c r="M55" i="8" s="1"/>
  <c r="L63" i="4"/>
  <c r="M63" i="4" s="1"/>
  <c r="L87" i="4"/>
  <c r="M87" i="4" s="1"/>
  <c r="L95" i="4"/>
  <c r="M95" i="4" s="1"/>
  <c r="L99" i="4"/>
  <c r="M99" i="4" s="1"/>
  <c r="L111" i="4"/>
  <c r="M111" i="4" s="1"/>
  <c r="L26" i="9"/>
  <c r="M26" i="9" s="1"/>
  <c r="L38" i="9"/>
  <c r="M38" i="9" s="1"/>
  <c r="L58" i="4"/>
  <c r="M58" i="4" s="1"/>
  <c r="L70" i="5"/>
  <c r="M70" i="5" s="1"/>
  <c r="L82" i="9"/>
  <c r="M82" i="9" s="1"/>
  <c r="L11" i="9"/>
  <c r="M11" i="9" s="1"/>
  <c r="L19" i="3"/>
  <c r="M19" i="3" s="1"/>
  <c r="L23" i="9"/>
  <c r="M23" i="9" s="1"/>
  <c r="L31" i="4"/>
  <c r="M31" i="4" s="1"/>
  <c r="L43" i="8"/>
  <c r="M43" i="8" s="1"/>
  <c r="L59" i="8"/>
  <c r="M59" i="8" s="1"/>
  <c r="L67" i="4"/>
  <c r="M67" i="4" s="1"/>
  <c r="L75" i="8"/>
  <c r="M75" i="8" s="1"/>
  <c r="L79" i="4"/>
  <c r="M79" i="4" s="1"/>
  <c r="L91" i="8"/>
  <c r="M91" i="8" s="1"/>
  <c r="L50" i="5"/>
  <c r="M50" i="5" s="1"/>
  <c r="L82" i="8"/>
  <c r="M82" i="8" s="1"/>
  <c r="L102" i="9"/>
  <c r="M102" i="9" s="1"/>
  <c r="L114" i="5"/>
  <c r="M114" i="5" s="1"/>
  <c r="L7" i="8"/>
  <c r="M7" i="8" s="1"/>
  <c r="L7" i="4"/>
  <c r="M7" i="4" s="1"/>
  <c r="L15" i="5"/>
  <c r="M15" i="5" s="1"/>
  <c r="L15" i="4"/>
  <c r="M15" i="4" s="1"/>
  <c r="L19" i="9"/>
  <c r="M19" i="9" s="1"/>
  <c r="L23" i="5"/>
  <c r="M23" i="5" s="1"/>
  <c r="L27" i="7"/>
  <c r="M27" i="7" s="1"/>
  <c r="L3" i="3"/>
  <c r="M3" i="3" s="1"/>
  <c r="L3" i="4"/>
  <c r="M3" i="4" s="1"/>
  <c r="L23" i="4"/>
  <c r="M23" i="4" s="1"/>
  <c r="L47" i="4"/>
  <c r="M47" i="4" s="1"/>
  <c r="L55" i="4"/>
  <c r="M55" i="4" s="1"/>
  <c r="L107" i="8"/>
  <c r="M107" i="8" s="1"/>
  <c r="L119" i="5"/>
  <c r="M119" i="5" s="1"/>
  <c r="L119" i="4"/>
  <c r="M119" i="4" s="1"/>
  <c r="L14" i="9"/>
  <c r="M14" i="9" s="1"/>
  <c r="L26" i="5"/>
  <c r="M26" i="5" s="1"/>
  <c r="L94" i="4"/>
  <c r="M94" i="4" s="1"/>
  <c r="L4" i="8"/>
  <c r="M4" i="8" s="1"/>
  <c r="L8" i="4"/>
  <c r="M8" i="4" s="1"/>
  <c r="L12" i="8"/>
  <c r="M12" i="8" s="1"/>
  <c r="L20" i="8"/>
  <c r="M20" i="8" s="1"/>
  <c r="L24" i="4"/>
  <c r="M24" i="4" s="1"/>
  <c r="L31" i="9"/>
  <c r="M31" i="9" s="1"/>
  <c r="L35" i="9"/>
  <c r="M35" i="9" s="1"/>
  <c r="L39" i="5"/>
  <c r="M39" i="5" s="1"/>
  <c r="L39" i="9"/>
  <c r="M39" i="9" s="1"/>
  <c r="L39" i="4"/>
  <c r="M39" i="4" s="1"/>
  <c r="L39" i="8"/>
  <c r="M39" i="8" s="1"/>
  <c r="J43" i="1"/>
  <c r="K43" i="1" s="1"/>
  <c r="L43" i="7"/>
  <c r="M43" i="7" s="1"/>
  <c r="L43" i="12"/>
  <c r="M43" i="12" s="1"/>
  <c r="L47" i="5"/>
  <c r="M47" i="5" s="1"/>
  <c r="L47" i="9"/>
  <c r="M47" i="9" s="1"/>
  <c r="L51" i="4"/>
  <c r="M51" i="4" s="1"/>
  <c r="L51" i="9"/>
  <c r="M51" i="9" s="1"/>
  <c r="L55" i="5"/>
  <c r="M55" i="5" s="1"/>
  <c r="L55" i="9"/>
  <c r="M55" i="9" s="1"/>
  <c r="L59" i="5"/>
  <c r="M59" i="5" s="1"/>
  <c r="L59" i="7"/>
  <c r="M59" i="7" s="1"/>
  <c r="L59" i="12"/>
  <c r="M59" i="12" s="1"/>
  <c r="L63" i="5"/>
  <c r="M63" i="5" s="1"/>
  <c r="L63" i="9"/>
  <c r="M63" i="9" s="1"/>
  <c r="L67" i="9"/>
  <c r="M67" i="9" s="1"/>
  <c r="L71" i="5"/>
  <c r="M71" i="5" s="1"/>
  <c r="L71" i="8"/>
  <c r="M71" i="8" s="1"/>
  <c r="L71" i="4"/>
  <c r="M71" i="4" s="1"/>
  <c r="L71" i="9"/>
  <c r="M71" i="9" s="1"/>
  <c r="J75" i="1"/>
  <c r="K75" i="1" s="1"/>
  <c r="L75" i="7"/>
  <c r="M75" i="7" s="1"/>
  <c r="L75" i="12"/>
  <c r="M75" i="12" s="1"/>
  <c r="L79" i="5"/>
  <c r="M79" i="5" s="1"/>
  <c r="L79" i="9"/>
  <c r="M79" i="9" s="1"/>
  <c r="L83" i="4"/>
  <c r="M83" i="4" s="1"/>
  <c r="L83" i="9"/>
  <c r="M83" i="9" s="1"/>
  <c r="L83" i="12"/>
  <c r="M83" i="12" s="1"/>
  <c r="L87" i="5"/>
  <c r="M87" i="5" s="1"/>
  <c r="L87" i="8"/>
  <c r="M87" i="8" s="1"/>
  <c r="L91" i="5"/>
  <c r="M91" i="5" s="1"/>
  <c r="L91" i="7"/>
  <c r="M91" i="7" s="1"/>
  <c r="L91" i="12"/>
  <c r="M91" i="12" s="1"/>
  <c r="L95" i="5"/>
  <c r="M95" i="5" s="1"/>
  <c r="L95" i="9"/>
  <c r="M95" i="9" s="1"/>
  <c r="J99" i="1"/>
  <c r="K99" i="1" s="1"/>
  <c r="L99" i="9"/>
  <c r="M99" i="9" s="1"/>
  <c r="L99" i="12"/>
  <c r="M99" i="12" s="1"/>
  <c r="L103" i="5"/>
  <c r="M103" i="5" s="1"/>
  <c r="L103" i="9"/>
  <c r="M103" i="9" s="1"/>
  <c r="L103" i="4"/>
  <c r="M103" i="4" s="1"/>
  <c r="L103" i="8"/>
  <c r="M103" i="8" s="1"/>
  <c r="J107" i="1"/>
  <c r="K107" i="1" s="1"/>
  <c r="L107" i="7"/>
  <c r="M107" i="7" s="1"/>
  <c r="L107" i="12"/>
  <c r="M107" i="12" s="1"/>
  <c r="L111" i="5"/>
  <c r="M111" i="5" s="1"/>
  <c r="L111" i="9"/>
  <c r="M111" i="9" s="1"/>
  <c r="J115" i="1"/>
  <c r="K115" i="1" s="1"/>
  <c r="L115" i="4"/>
  <c r="M115" i="4" s="1"/>
  <c r="L115" i="9"/>
  <c r="M115" i="9" s="1"/>
  <c r="L115" i="12"/>
  <c r="M115" i="12" s="1"/>
  <c r="L119" i="3"/>
  <c r="M119" i="3" s="1"/>
  <c r="L119" i="9"/>
  <c r="M119" i="9" s="1"/>
  <c r="L14" i="4"/>
  <c r="M14" i="4" s="1"/>
  <c r="L14" i="8"/>
  <c r="M14" i="8" s="1"/>
  <c r="L26" i="8"/>
  <c r="M26" i="8" s="1"/>
  <c r="L38" i="4"/>
  <c r="M38" i="4" s="1"/>
  <c r="L38" i="8"/>
  <c r="M38" i="8" s="1"/>
  <c r="L58" i="5"/>
  <c r="M58" i="5" s="1"/>
  <c r="L70" i="3"/>
  <c r="M70" i="3" s="1"/>
  <c r="L94" i="5"/>
  <c r="M94" i="5" s="1"/>
  <c r="L102" i="4"/>
  <c r="M102" i="4" s="1"/>
  <c r="L102" i="8"/>
  <c r="M102" i="8" s="1"/>
  <c r="L114" i="3"/>
  <c r="M114" i="3" s="1"/>
  <c r="J4" i="1"/>
  <c r="K4" i="1" s="1"/>
  <c r="L4" i="4"/>
  <c r="M4" i="4" s="1"/>
  <c r="L8" i="5"/>
  <c r="M8" i="5" s="1"/>
  <c r="L8" i="9"/>
  <c r="M8" i="9" s="1"/>
  <c r="L12" i="4"/>
  <c r="M12" i="4" s="1"/>
  <c r="L16" i="9"/>
  <c r="M16" i="9" s="1"/>
  <c r="J20" i="1"/>
  <c r="K20" i="1" s="1"/>
  <c r="L20" i="4"/>
  <c r="M20" i="4" s="1"/>
  <c r="L24" i="5"/>
  <c r="M24" i="5" s="1"/>
  <c r="L24" i="9"/>
  <c r="M24" i="9" s="1"/>
  <c r="L28" i="4"/>
  <c r="M28" i="4" s="1"/>
  <c r="L28" i="9"/>
  <c r="M28" i="9" s="1"/>
  <c r="L32" i="9"/>
  <c r="M32" i="9" s="1"/>
  <c r="J36" i="1"/>
  <c r="K36" i="1" s="1"/>
  <c r="L36" i="4"/>
  <c r="M36" i="4" s="1"/>
  <c r="L40" i="5"/>
  <c r="M40" i="5" s="1"/>
  <c r="L40" i="9"/>
  <c r="M40" i="9" s="1"/>
  <c r="L44" i="4"/>
  <c r="M44" i="4" s="1"/>
  <c r="L48" i="9"/>
  <c r="M48" i="9" s="1"/>
  <c r="J52" i="1"/>
  <c r="K52" i="1" s="1"/>
  <c r="L52" i="4"/>
  <c r="M52" i="4" s="1"/>
  <c r="L56" i="5"/>
  <c r="M56" i="5" s="1"/>
  <c r="L56" i="9"/>
  <c r="M56" i="9" s="1"/>
  <c r="L60" i="4"/>
  <c r="M60" i="4" s="1"/>
  <c r="L60" i="8"/>
  <c r="M60" i="8" s="1"/>
  <c r="L64" i="9"/>
  <c r="M64" i="9" s="1"/>
  <c r="J68" i="1"/>
  <c r="K68" i="1" s="1"/>
  <c r="L68" i="4"/>
  <c r="M68" i="4" s="1"/>
  <c r="L72" i="5"/>
  <c r="M72" i="5" s="1"/>
  <c r="L72" i="9"/>
  <c r="M72" i="9" s="1"/>
  <c r="L76" i="4"/>
  <c r="M76" i="4" s="1"/>
  <c r="L80" i="9"/>
  <c r="M80" i="9" s="1"/>
  <c r="J84" i="1"/>
  <c r="K84" i="1" s="1"/>
  <c r="L84" i="4"/>
  <c r="M84" i="4" s="1"/>
  <c r="L88" i="5"/>
  <c r="M88" i="5" s="1"/>
  <c r="L88" i="9"/>
  <c r="M88" i="9" s="1"/>
  <c r="L92" i="4"/>
  <c r="M92" i="4" s="1"/>
  <c r="L92" i="9"/>
  <c r="M92" i="9" s="1"/>
  <c r="L96" i="9"/>
  <c r="M96" i="9" s="1"/>
  <c r="J100" i="1"/>
  <c r="K100" i="1" s="1"/>
  <c r="L100" i="4"/>
  <c r="M100" i="4" s="1"/>
  <c r="L104" i="5"/>
  <c r="M104" i="5" s="1"/>
  <c r="L104" i="9"/>
  <c r="M104" i="9" s="1"/>
  <c r="L108" i="9"/>
  <c r="M108" i="9" s="1"/>
  <c r="L108" i="4"/>
  <c r="M108" i="4" s="1"/>
  <c r="J112" i="1"/>
  <c r="K112" i="1" s="1"/>
  <c r="L112" i="9"/>
  <c r="M112" i="9" s="1"/>
  <c r="J116" i="1"/>
  <c r="K116" i="1" s="1"/>
  <c r="L116" i="4"/>
  <c r="M116" i="4" s="1"/>
  <c r="J120" i="1"/>
  <c r="K120" i="1" s="1"/>
  <c r="L6" i="4"/>
  <c r="M6" i="4" s="1"/>
  <c r="L6" i="9"/>
  <c r="M6" i="9" s="1"/>
  <c r="L30" i="8"/>
  <c r="M30" i="8" s="1"/>
  <c r="L42" i="8"/>
  <c r="M42" i="8" s="1"/>
  <c r="L62" i="8"/>
  <c r="M62" i="8" s="1"/>
  <c r="L74" i="5"/>
  <c r="M74" i="5" s="1"/>
  <c r="L74" i="8"/>
  <c r="M74" i="8" s="1"/>
  <c r="L106" i="8"/>
  <c r="M106" i="8" s="1"/>
  <c r="L118" i="5"/>
  <c r="M118" i="5" s="1"/>
  <c r="L2" i="5"/>
  <c r="M2" i="5" s="1"/>
  <c r="L2" i="4"/>
  <c r="M2" i="4" s="1"/>
  <c r="L2" i="8"/>
  <c r="M2" i="8" s="1"/>
  <c r="L9" i="3"/>
  <c r="M9" i="3" s="1"/>
  <c r="L9" i="7"/>
  <c r="M9" i="7" s="1"/>
  <c r="L9" i="9"/>
  <c r="M9" i="9" s="1"/>
  <c r="L13" i="4"/>
  <c r="M13" i="4" s="1"/>
  <c r="L17" i="7"/>
  <c r="M17" i="7" s="1"/>
  <c r="L17" i="9"/>
  <c r="M17" i="9" s="1"/>
  <c r="J21" i="1"/>
  <c r="K21" i="1" s="1"/>
  <c r="L25" i="9"/>
  <c r="M25" i="9" s="1"/>
  <c r="L29" i="4"/>
  <c r="M29" i="4" s="1"/>
  <c r="L33" i="9"/>
  <c r="M33" i="9" s="1"/>
  <c r="J37" i="1"/>
  <c r="K37" i="1" s="1"/>
  <c r="L41" i="3"/>
  <c r="M41" i="3" s="1"/>
  <c r="L41" i="7"/>
  <c r="M41" i="7" s="1"/>
  <c r="L41" i="9"/>
  <c r="M41" i="9" s="1"/>
  <c r="J45" i="1"/>
  <c r="K45" i="1" s="1"/>
  <c r="L45" i="4"/>
  <c r="M45" i="4" s="1"/>
  <c r="L49" i="9"/>
  <c r="M49" i="9" s="1"/>
  <c r="J53" i="1"/>
  <c r="K53" i="1" s="1"/>
  <c r="L57" i="9"/>
  <c r="M57" i="9" s="1"/>
  <c r="L61" i="4"/>
  <c r="M61" i="4" s="1"/>
  <c r="L65" i="9"/>
  <c r="M65" i="9" s="1"/>
  <c r="J69" i="1"/>
  <c r="K69" i="1" s="1"/>
  <c r="L69" i="7"/>
  <c r="M69" i="7" s="1"/>
  <c r="L73" i="3"/>
  <c r="M73" i="3" s="1"/>
  <c r="L73" i="7"/>
  <c r="M73" i="7" s="1"/>
  <c r="L73" i="9"/>
  <c r="M73" i="9" s="1"/>
  <c r="L77" i="4"/>
  <c r="M77" i="4" s="1"/>
  <c r="L81" i="9"/>
  <c r="M81" i="9" s="1"/>
  <c r="J85" i="1"/>
  <c r="K85" i="1" s="1"/>
  <c r="L89" i="9"/>
  <c r="M89" i="9" s="1"/>
  <c r="J93" i="1"/>
  <c r="K93" i="1" s="1"/>
  <c r="L93" i="4"/>
  <c r="M93" i="4" s="1"/>
  <c r="L97" i="9"/>
  <c r="M97" i="9" s="1"/>
  <c r="J101" i="1"/>
  <c r="K101" i="1" s="1"/>
  <c r="L105" i="3"/>
  <c r="M105" i="3" s="1"/>
  <c r="L105" i="7"/>
  <c r="M105" i="7" s="1"/>
  <c r="L105" i="9"/>
  <c r="M105" i="9" s="1"/>
  <c r="L109" i="4"/>
  <c r="M109" i="4" s="1"/>
  <c r="L113" i="5"/>
  <c r="M113" i="5" s="1"/>
  <c r="L113" i="9"/>
  <c r="M113" i="9" s="1"/>
  <c r="J117" i="1"/>
  <c r="K117" i="1" s="1"/>
  <c r="L117" i="4"/>
  <c r="M117" i="4" s="1"/>
  <c r="L117" i="7"/>
  <c r="M117" i="7" s="1"/>
  <c r="L121" i="3"/>
  <c r="M121" i="3" s="1"/>
  <c r="L121" i="9"/>
  <c r="M121" i="9" s="1"/>
  <c r="L10" i="3"/>
  <c r="M10" i="3" s="1"/>
  <c r="L34" i="4"/>
  <c r="M34" i="4" s="1"/>
  <c r="L46" i="3"/>
  <c r="M46" i="3" s="1"/>
  <c r="L54" i="8"/>
  <c r="M54" i="8" s="1"/>
  <c r="L66" i="5"/>
  <c r="M66" i="5" s="1"/>
  <c r="L66" i="8"/>
  <c r="M66" i="8" s="1"/>
  <c r="L78" i="4"/>
  <c r="M78" i="4" s="1"/>
  <c r="L78" i="8"/>
  <c r="M78" i="8" s="1"/>
  <c r="L98" i="3"/>
  <c r="M98" i="3" s="1"/>
  <c r="L110" i="3"/>
  <c r="M110" i="3" s="1"/>
  <c r="L122" i="9"/>
  <c r="M122" i="9" s="1"/>
  <c r="L36" i="8"/>
  <c r="M36" i="8" s="1"/>
  <c r="L40" i="4"/>
  <c r="M40" i="4" s="1"/>
  <c r="L48" i="7"/>
  <c r="M48" i="7" s="1"/>
  <c r="L52" i="8"/>
  <c r="M52" i="8" s="1"/>
  <c r="L56" i="4"/>
  <c r="M56" i="4" s="1"/>
  <c r="L68" i="8"/>
  <c r="M68" i="8" s="1"/>
  <c r="L116" i="8"/>
  <c r="M116" i="8" s="1"/>
  <c r="L120" i="4"/>
  <c r="M120" i="4" s="1"/>
  <c r="L120" i="8"/>
  <c r="M120" i="8" s="1"/>
  <c r="L6" i="3"/>
  <c r="M6" i="3" s="1"/>
  <c r="L18" i="5"/>
  <c r="M18" i="5" s="1"/>
  <c r="L30" i="9"/>
  <c r="M30" i="9" s="1"/>
  <c r="L42" i="5"/>
  <c r="M42" i="5" s="1"/>
  <c r="L42" i="9"/>
  <c r="M42" i="9" s="1"/>
  <c r="L62" i="9"/>
  <c r="M62" i="9" s="1"/>
  <c r="L74" i="4"/>
  <c r="M74" i="4" s="1"/>
  <c r="L74" i="9"/>
  <c r="M74" i="9" s="1"/>
  <c r="L90" i="4"/>
  <c r="M90" i="4" s="1"/>
  <c r="L106" i="5"/>
  <c r="M106" i="5" s="1"/>
  <c r="L106" i="9"/>
  <c r="M106" i="9" s="1"/>
  <c r="L118" i="8"/>
  <c r="M118" i="8" s="1"/>
  <c r="L5" i="3"/>
  <c r="M5" i="3" s="1"/>
  <c r="L5" i="8"/>
  <c r="M5" i="8" s="1"/>
  <c r="L9" i="5"/>
  <c r="M9" i="5" s="1"/>
  <c r="L13" i="8"/>
  <c r="M13" i="8" s="1"/>
  <c r="L17" i="5"/>
  <c r="M17" i="5" s="1"/>
  <c r="L21" i="5"/>
  <c r="M21" i="5" s="1"/>
  <c r="L21" i="8"/>
  <c r="M21" i="8" s="1"/>
  <c r="L29" i="8"/>
  <c r="M29" i="8" s="1"/>
  <c r="L33" i="7"/>
  <c r="M33" i="7" s="1"/>
  <c r="L37" i="8"/>
  <c r="M37" i="8" s="1"/>
  <c r="L41" i="5"/>
  <c r="M41" i="5" s="1"/>
  <c r="L45" i="8"/>
  <c r="M45" i="8" s="1"/>
  <c r="L53" i="5"/>
  <c r="M53" i="5" s="1"/>
  <c r="L53" i="8"/>
  <c r="M53" i="8" s="1"/>
  <c r="L61" i="8"/>
  <c r="M61" i="8" s="1"/>
  <c r="L65" i="7"/>
  <c r="M65" i="7" s="1"/>
  <c r="L69" i="8"/>
  <c r="M69" i="8" s="1"/>
  <c r="L73" i="5"/>
  <c r="M73" i="5" s="1"/>
  <c r="L77" i="8"/>
  <c r="M77" i="8" s="1"/>
  <c r="L85" i="5"/>
  <c r="M85" i="5" s="1"/>
  <c r="L85" i="8"/>
  <c r="M85" i="8" s="1"/>
  <c r="L93" i="8"/>
  <c r="M93" i="8" s="1"/>
  <c r="L97" i="7"/>
  <c r="M97" i="7" s="1"/>
  <c r="L101" i="8"/>
  <c r="M101" i="8" s="1"/>
  <c r="L105" i="5"/>
  <c r="M105" i="5" s="1"/>
  <c r="L109" i="8"/>
  <c r="M109" i="8" s="1"/>
  <c r="L121" i="5"/>
  <c r="M121" i="5" s="1"/>
  <c r="L22" i="4"/>
  <c r="M22" i="4" s="1"/>
  <c r="L22" i="5"/>
  <c r="M22" i="5" s="1"/>
  <c r="L34" i="5"/>
  <c r="M34" i="5" s="1"/>
  <c r="L46" i="5"/>
  <c r="M46" i="5" s="1"/>
  <c r="L54" i="3"/>
  <c r="M54" i="3" s="1"/>
  <c r="L54" i="9"/>
  <c r="M54" i="9" s="1"/>
  <c r="L78" i="9"/>
  <c r="M78" i="9" s="1"/>
  <c r="L86" i="4"/>
  <c r="M86" i="4" s="1"/>
  <c r="L86" i="5"/>
  <c r="M86" i="5" s="1"/>
  <c r="L98" i="4"/>
  <c r="M98" i="4" s="1"/>
  <c r="L110" i="5"/>
  <c r="M110" i="5" s="1"/>
  <c r="L122" i="3"/>
  <c r="M122" i="3" s="1"/>
  <c r="L122" i="4"/>
  <c r="M122" i="4" s="1"/>
  <c r="J7" i="1"/>
  <c r="K7" i="1" s="1"/>
  <c r="L7" i="12"/>
  <c r="M7" i="12" s="1"/>
  <c r="L11" i="3"/>
  <c r="M11" i="3" s="1"/>
  <c r="J15" i="1"/>
  <c r="K15" i="1" s="1"/>
  <c r="L15" i="12"/>
  <c r="M15" i="12" s="1"/>
  <c r="L19" i="5"/>
  <c r="M19" i="5" s="1"/>
  <c r="L19" i="7"/>
  <c r="M19" i="7" s="1"/>
  <c r="J23" i="1"/>
  <c r="K23" i="1" s="1"/>
  <c r="L23" i="12"/>
  <c r="M23" i="12" s="1"/>
  <c r="L27" i="4"/>
  <c r="M27" i="4" s="1"/>
  <c r="L27" i="9"/>
  <c r="M27" i="9" s="1"/>
  <c r="L31" i="12"/>
  <c r="M31" i="12" s="1"/>
  <c r="L35" i="5"/>
  <c r="M35" i="5" s="1"/>
  <c r="J39" i="1"/>
  <c r="K39" i="1" s="1"/>
  <c r="L39" i="12"/>
  <c r="M39" i="12" s="1"/>
  <c r="L43" i="3"/>
  <c r="M43" i="3" s="1"/>
  <c r="L43" i="4"/>
  <c r="M43" i="4" s="1"/>
  <c r="L43" i="9"/>
  <c r="M43" i="9" s="1"/>
  <c r="J47" i="1"/>
  <c r="K47" i="1" s="1"/>
  <c r="L47" i="12"/>
  <c r="M47" i="12" s="1"/>
  <c r="L51" i="5"/>
  <c r="M51" i="5" s="1"/>
  <c r="L51" i="7"/>
  <c r="M51" i="7" s="1"/>
  <c r="J55" i="1"/>
  <c r="K55" i="1" s="1"/>
  <c r="L55" i="12"/>
  <c r="M55" i="12" s="1"/>
  <c r="L59" i="4"/>
  <c r="M59" i="4" s="1"/>
  <c r="L59" i="9"/>
  <c r="M59" i="9" s="1"/>
  <c r="J63" i="1"/>
  <c r="K63" i="1" s="1"/>
  <c r="L63" i="12"/>
  <c r="M63" i="12" s="1"/>
  <c r="L67" i="5"/>
  <c r="M67" i="5" s="1"/>
  <c r="J71" i="1"/>
  <c r="K71" i="1" s="1"/>
  <c r="L71" i="12"/>
  <c r="M71" i="12" s="1"/>
  <c r="L75" i="3"/>
  <c r="M75" i="3" s="1"/>
  <c r="L75" i="4"/>
  <c r="M75" i="4" s="1"/>
  <c r="L75" i="9"/>
  <c r="M75" i="9" s="1"/>
  <c r="J79" i="1"/>
  <c r="K79" i="1" s="1"/>
  <c r="L79" i="12"/>
  <c r="M79" i="12" s="1"/>
  <c r="L83" i="5"/>
  <c r="M83" i="5" s="1"/>
  <c r="L83" i="7"/>
  <c r="M83" i="7" s="1"/>
  <c r="L87" i="9"/>
  <c r="M87" i="9" s="1"/>
  <c r="L87" i="12"/>
  <c r="M87" i="12" s="1"/>
  <c r="L91" i="4"/>
  <c r="M91" i="4" s="1"/>
  <c r="L91" i="9"/>
  <c r="M91" i="9" s="1"/>
  <c r="L95" i="12"/>
  <c r="M95" i="12" s="1"/>
  <c r="J103" i="1"/>
  <c r="K103" i="1" s="1"/>
  <c r="L103" i="12"/>
  <c r="M103" i="12" s="1"/>
  <c r="L107" i="3"/>
  <c r="M107" i="3" s="1"/>
  <c r="L107" i="4"/>
  <c r="M107" i="4" s="1"/>
  <c r="L107" i="9"/>
  <c r="M107" i="9" s="1"/>
  <c r="J111" i="1"/>
  <c r="K111" i="1" s="1"/>
  <c r="L111" i="12"/>
  <c r="M111" i="12" s="1"/>
  <c r="L115" i="5"/>
  <c r="M115" i="5" s="1"/>
  <c r="L115" i="7"/>
  <c r="M115" i="7" s="1"/>
  <c r="L119" i="12"/>
  <c r="M119" i="12" s="1"/>
  <c r="L14" i="3"/>
  <c r="M14" i="3" s="1"/>
  <c r="J26" i="1"/>
  <c r="K26" i="1" s="1"/>
  <c r="L26" i="7"/>
  <c r="M26" i="7" s="1"/>
  <c r="L38" i="5"/>
  <c r="M38" i="5" s="1"/>
  <c r="L58" i="8"/>
  <c r="M58" i="8" s="1"/>
  <c r="J70" i="1"/>
  <c r="K70" i="1" s="1"/>
  <c r="L70" i="4"/>
  <c r="M70" i="4" s="1"/>
  <c r="L70" i="8"/>
  <c r="M70" i="8" s="1"/>
  <c r="J82" i="1"/>
  <c r="K82" i="1" s="1"/>
  <c r="L82" i="4"/>
  <c r="M82" i="4" s="1"/>
  <c r="L94" i="8"/>
  <c r="M94" i="8" s="1"/>
  <c r="L102" i="5"/>
  <c r="M102" i="5" s="1"/>
  <c r="L4" i="9"/>
  <c r="M4" i="9" s="1"/>
  <c r="L8" i="3"/>
  <c r="M8" i="3" s="1"/>
  <c r="L12" i="9"/>
  <c r="M12" i="9" s="1"/>
  <c r="L16" i="3"/>
  <c r="M16" i="3" s="1"/>
  <c r="L16" i="5"/>
  <c r="M16" i="5" s="1"/>
  <c r="L20" i="9"/>
  <c r="M20" i="9" s="1"/>
  <c r="L24" i="3"/>
  <c r="M24" i="3" s="1"/>
  <c r="L28" i="8"/>
  <c r="M28" i="8" s="1"/>
  <c r="L32" i="3"/>
  <c r="M32" i="3" s="1"/>
  <c r="L32" i="5"/>
  <c r="M32" i="5" s="1"/>
  <c r="L36" i="9"/>
  <c r="M36" i="9" s="1"/>
  <c r="L40" i="3"/>
  <c r="M40" i="3" s="1"/>
  <c r="L44" i="8"/>
  <c r="M44" i="8" s="1"/>
  <c r="L48" i="3"/>
  <c r="M48" i="3" s="1"/>
  <c r="L48" i="5"/>
  <c r="M48" i="5" s="1"/>
  <c r="L52" i="9"/>
  <c r="M52" i="9" s="1"/>
  <c r="L56" i="3"/>
  <c r="M56" i="3" s="1"/>
  <c r="L60" i="9"/>
  <c r="M60" i="9" s="1"/>
  <c r="L64" i="3"/>
  <c r="M64" i="3" s="1"/>
  <c r="L64" i="5"/>
  <c r="M64" i="5" s="1"/>
  <c r="L68" i="9"/>
  <c r="M68" i="9" s="1"/>
  <c r="L72" i="3"/>
  <c r="M72" i="3" s="1"/>
  <c r="L76" i="9"/>
  <c r="M76" i="9" s="1"/>
  <c r="L80" i="3"/>
  <c r="M80" i="3" s="1"/>
  <c r="L80" i="5"/>
  <c r="M80" i="5" s="1"/>
  <c r="L84" i="9"/>
  <c r="M84" i="9" s="1"/>
  <c r="L88" i="3"/>
  <c r="M88" i="3" s="1"/>
  <c r="L92" i="8"/>
  <c r="M92" i="8" s="1"/>
  <c r="L96" i="3"/>
  <c r="M96" i="3" s="1"/>
  <c r="L96" i="5"/>
  <c r="M96" i="5" s="1"/>
  <c r="L100" i="9"/>
  <c r="M100" i="9" s="1"/>
  <c r="L104" i="3"/>
  <c r="M104" i="3" s="1"/>
  <c r="L108" i="8"/>
  <c r="M108" i="8" s="1"/>
  <c r="L112" i="3"/>
  <c r="M112" i="3" s="1"/>
  <c r="L116" i="9"/>
  <c r="M116" i="9" s="1"/>
  <c r="L120" i="9"/>
  <c r="M120" i="9" s="1"/>
  <c r="L6" i="5"/>
  <c r="M6" i="5" s="1"/>
  <c r="L6" i="7"/>
  <c r="M6" i="7" s="1"/>
  <c r="L18" i="8"/>
  <c r="M18" i="8" s="1"/>
  <c r="L30" i="5"/>
  <c r="M30" i="5" s="1"/>
  <c r="J42" i="1"/>
  <c r="K42" i="1" s="1"/>
  <c r="L42" i="4"/>
  <c r="M42" i="4" s="1"/>
  <c r="L62" i="5"/>
  <c r="M62" i="5" s="1"/>
  <c r="J74" i="1"/>
  <c r="K74" i="1" s="1"/>
  <c r="L74" i="3"/>
  <c r="M74" i="3" s="1"/>
  <c r="L74" i="7"/>
  <c r="M74" i="7" s="1"/>
  <c r="L74" i="12"/>
  <c r="M74" i="12" s="1"/>
  <c r="L90" i="5"/>
  <c r="M90" i="5" s="1"/>
  <c r="L90" i="8"/>
  <c r="M90" i="8" s="1"/>
  <c r="J106" i="1"/>
  <c r="K106" i="1" s="1"/>
  <c r="L106" i="7"/>
  <c r="M106" i="7" s="1"/>
  <c r="L106" i="4"/>
  <c r="M106" i="4" s="1"/>
  <c r="L106" i="12"/>
  <c r="M106" i="12" s="1"/>
  <c r="L118" i="7"/>
  <c r="M118" i="7" s="1"/>
  <c r="L118" i="9"/>
  <c r="M118" i="9" s="1"/>
  <c r="J2" i="1"/>
  <c r="K2" i="1" s="1"/>
  <c r="L5" i="5"/>
  <c r="M5" i="5" s="1"/>
  <c r="L5" i="9"/>
  <c r="M5" i="9" s="1"/>
  <c r="L9" i="4"/>
  <c r="M9" i="4" s="1"/>
  <c r="L13" i="3"/>
  <c r="M13" i="3" s="1"/>
  <c r="L13" i="9"/>
  <c r="M13" i="9" s="1"/>
  <c r="L17" i="3"/>
  <c r="M17" i="3" s="1"/>
  <c r="L17" i="4"/>
  <c r="M17" i="4" s="1"/>
  <c r="L21" i="4"/>
  <c r="M21" i="4" s="1"/>
  <c r="L21" i="9"/>
  <c r="M21" i="9" s="1"/>
  <c r="L25" i="5"/>
  <c r="M25" i="5" s="1"/>
  <c r="L29" i="3"/>
  <c r="M29" i="3" s="1"/>
  <c r="L29" i="9"/>
  <c r="M29" i="9" s="1"/>
  <c r="L33" i="3"/>
  <c r="M33" i="3" s="1"/>
  <c r="L33" i="5"/>
  <c r="M33" i="5" s="1"/>
  <c r="L37" i="5"/>
  <c r="M37" i="5" s="1"/>
  <c r="L37" i="9"/>
  <c r="M37" i="9" s="1"/>
  <c r="L41" i="4"/>
  <c r="M41" i="4" s="1"/>
  <c r="L45" i="3"/>
  <c r="M45" i="3" s="1"/>
  <c r="L45" i="9"/>
  <c r="M45" i="9" s="1"/>
  <c r="J49" i="1"/>
  <c r="K49" i="1" s="1"/>
  <c r="L49" i="5"/>
  <c r="M49" i="5" s="1"/>
  <c r="L53" i="4"/>
  <c r="M53" i="4" s="1"/>
  <c r="L53" i="9"/>
  <c r="M53" i="9" s="1"/>
  <c r="J57" i="1"/>
  <c r="K57" i="1" s="1"/>
  <c r="L57" i="5"/>
  <c r="M57" i="5" s="1"/>
  <c r="L61" i="3"/>
  <c r="M61" i="3" s="1"/>
  <c r="L61" i="9"/>
  <c r="M61" i="9" s="1"/>
  <c r="L65" i="5"/>
  <c r="M65" i="5" s="1"/>
  <c r="L69" i="5"/>
  <c r="M69" i="5" s="1"/>
  <c r="L69" i="9"/>
  <c r="M69" i="9" s="1"/>
  <c r="J73" i="1"/>
  <c r="K73" i="1" s="1"/>
  <c r="L73" i="4"/>
  <c r="M73" i="4" s="1"/>
  <c r="L77" i="3"/>
  <c r="M77" i="3" s="1"/>
  <c r="L77" i="9"/>
  <c r="M77" i="9" s="1"/>
  <c r="J81" i="1"/>
  <c r="K81" i="1" s="1"/>
  <c r="L81" i="5"/>
  <c r="M81" i="5" s="1"/>
  <c r="L85" i="4"/>
  <c r="M85" i="4" s="1"/>
  <c r="L85" i="9"/>
  <c r="M85" i="9" s="1"/>
  <c r="J89" i="1"/>
  <c r="K89" i="1" s="1"/>
  <c r="L89" i="5"/>
  <c r="M89" i="5" s="1"/>
  <c r="L93" i="3"/>
  <c r="M93" i="3" s="1"/>
  <c r="L93" i="9"/>
  <c r="M93" i="9" s="1"/>
  <c r="L97" i="3"/>
  <c r="M97" i="3" s="1"/>
  <c r="L97" i="5"/>
  <c r="M97" i="5" s="1"/>
  <c r="L101" i="7"/>
  <c r="M101" i="7" s="1"/>
  <c r="L101" i="5"/>
  <c r="M101" i="5" s="1"/>
  <c r="L101" i="9"/>
  <c r="M101" i="9" s="1"/>
  <c r="J105" i="1"/>
  <c r="K105" i="1" s="1"/>
  <c r="L105" i="4"/>
  <c r="M105" i="4" s="1"/>
  <c r="L109" i="3"/>
  <c r="M109" i="3" s="1"/>
  <c r="L109" i="9"/>
  <c r="M109" i="9" s="1"/>
  <c r="L117" i="3"/>
  <c r="M117" i="3" s="1"/>
  <c r="L117" i="8"/>
  <c r="M117" i="8" s="1"/>
  <c r="L117" i="12"/>
  <c r="M117" i="12" s="1"/>
  <c r="L10" i="5"/>
  <c r="M10" i="5" s="1"/>
  <c r="L10" i="8"/>
  <c r="M10" i="8" s="1"/>
  <c r="J22" i="1"/>
  <c r="K22" i="1" s="1"/>
  <c r="L22" i="8"/>
  <c r="M22" i="8" s="1"/>
  <c r="L34" i="9"/>
  <c r="M34" i="9" s="1"/>
  <c r="L46" i="4"/>
  <c r="M46" i="4" s="1"/>
  <c r="L46" i="8"/>
  <c r="M46" i="8" s="1"/>
  <c r="L54" i="5"/>
  <c r="M54" i="5" s="1"/>
  <c r="L66" i="4"/>
  <c r="M66" i="4" s="1"/>
  <c r="L66" i="3"/>
  <c r="M66" i="3" s="1"/>
  <c r="L78" i="3"/>
  <c r="M78" i="3" s="1"/>
  <c r="J86" i="1"/>
  <c r="K86" i="1" s="1"/>
  <c r="L86" i="8"/>
  <c r="M86" i="8" s="1"/>
  <c r="L98" i="8"/>
  <c r="M98" i="8" s="1"/>
  <c r="L98" i="9"/>
  <c r="M98" i="9" s="1"/>
  <c r="L110" i="4"/>
  <c r="M110" i="4" s="1"/>
  <c r="L110" i="8"/>
  <c r="M110" i="8" s="1"/>
  <c r="L122" i="5"/>
  <c r="M122" i="5" s="1"/>
  <c r="L72" i="4"/>
  <c r="M72" i="4" s="1"/>
  <c r="L84" i="8"/>
  <c r="M84" i="8" s="1"/>
  <c r="L88" i="4"/>
  <c r="M88" i="4" s="1"/>
  <c r="L100" i="8"/>
  <c r="M100" i="8" s="1"/>
  <c r="L104" i="4"/>
  <c r="M104" i="4" s="1"/>
  <c r="L3" i="5"/>
  <c r="M3" i="5" s="1"/>
  <c r="L3" i="8"/>
  <c r="M3" i="8" s="1"/>
  <c r="L3" i="12"/>
  <c r="M3" i="12" s="1"/>
  <c r="L7" i="3"/>
  <c r="M7" i="3" s="1"/>
  <c r="L7" i="7"/>
  <c r="M7" i="7" s="1"/>
  <c r="L7" i="9"/>
  <c r="M7" i="9" s="1"/>
  <c r="L11" i="5"/>
  <c r="M11" i="5" s="1"/>
  <c r="L11" i="7"/>
  <c r="M11" i="7" s="1"/>
  <c r="L15" i="3"/>
  <c r="M15" i="3" s="1"/>
  <c r="L15" i="8"/>
  <c r="M15" i="8" s="1"/>
  <c r="J19" i="1"/>
  <c r="K19" i="1" s="1"/>
  <c r="L19" i="8"/>
  <c r="M19" i="8" s="1"/>
  <c r="L19" i="12"/>
  <c r="M19" i="12" s="1"/>
  <c r="L23" i="3"/>
  <c r="M23" i="3" s="1"/>
  <c r="L23" i="7"/>
  <c r="M23" i="7" s="1"/>
  <c r="L31" i="8"/>
  <c r="M31" i="8" s="1"/>
  <c r="J35" i="1"/>
  <c r="K35" i="1" s="1"/>
  <c r="L35" i="8"/>
  <c r="M35" i="8" s="1"/>
  <c r="L35" i="12"/>
  <c r="M35" i="12" s="1"/>
  <c r="L39" i="3"/>
  <c r="M39" i="3" s="1"/>
  <c r="L43" i="5"/>
  <c r="M43" i="5" s="1"/>
  <c r="L47" i="3"/>
  <c r="M47" i="3" s="1"/>
  <c r="L47" i="8"/>
  <c r="M47" i="8" s="1"/>
  <c r="J51" i="1"/>
  <c r="K51" i="1" s="1"/>
  <c r="L51" i="8"/>
  <c r="M51" i="8" s="1"/>
  <c r="L51" i="12"/>
  <c r="M51" i="12" s="1"/>
  <c r="L55" i="3"/>
  <c r="M55" i="3" s="1"/>
  <c r="L55" i="7"/>
  <c r="M55" i="7" s="1"/>
  <c r="L63" i="3"/>
  <c r="M63" i="3" s="1"/>
  <c r="L63" i="8"/>
  <c r="M63" i="8" s="1"/>
  <c r="J67" i="1"/>
  <c r="K67" i="1" s="1"/>
  <c r="L67" i="8"/>
  <c r="M67" i="8" s="1"/>
  <c r="L67" i="12"/>
  <c r="M67" i="12" s="1"/>
  <c r="L71" i="3"/>
  <c r="M71" i="3" s="1"/>
  <c r="L75" i="5"/>
  <c r="M75" i="5" s="1"/>
  <c r="L79" i="3"/>
  <c r="M79" i="3" s="1"/>
  <c r="L79" i="8"/>
  <c r="M79" i="8" s="1"/>
  <c r="J83" i="1"/>
  <c r="K83" i="1" s="1"/>
  <c r="L83" i="8"/>
  <c r="M83" i="8" s="1"/>
  <c r="L87" i="3"/>
  <c r="M87" i="3" s="1"/>
  <c r="J87" i="1"/>
  <c r="K87" i="1" s="1"/>
  <c r="L87" i="7"/>
  <c r="M87" i="7" s="1"/>
  <c r="L95" i="8"/>
  <c r="M95" i="8" s="1"/>
  <c r="L99" i="5"/>
  <c r="M99" i="5" s="1"/>
  <c r="L99" i="8"/>
  <c r="M99" i="8" s="1"/>
  <c r="L103" i="3"/>
  <c r="M103" i="3" s="1"/>
  <c r="L107" i="5"/>
  <c r="M107" i="5" s="1"/>
  <c r="L111" i="3"/>
  <c r="M111" i="3" s="1"/>
  <c r="L111" i="8"/>
  <c r="M111" i="8" s="1"/>
  <c r="L115" i="8"/>
  <c r="M115" i="8" s="1"/>
  <c r="L119" i="8"/>
  <c r="M119" i="8" s="1"/>
  <c r="J119" i="1"/>
  <c r="K119" i="1" s="1"/>
  <c r="L14" i="5"/>
  <c r="M14" i="5" s="1"/>
  <c r="L14" i="7"/>
  <c r="M14" i="7" s="1"/>
  <c r="L14" i="12"/>
  <c r="M14" i="12" s="1"/>
  <c r="L26" i="3"/>
  <c r="M26" i="3" s="1"/>
  <c r="L26" i="4"/>
  <c r="M26" i="4" s="1"/>
  <c r="L26" i="12"/>
  <c r="M26" i="12" s="1"/>
  <c r="L38" i="7"/>
  <c r="M38" i="7" s="1"/>
  <c r="L38" i="12"/>
  <c r="M38" i="12" s="1"/>
  <c r="L50" i="4"/>
  <c r="M50" i="4" s="1"/>
  <c r="L50" i="8"/>
  <c r="M50" i="8" s="1"/>
  <c r="L50" i="7"/>
  <c r="M50" i="7" s="1"/>
  <c r="L50" i="9"/>
  <c r="M50" i="9" s="1"/>
  <c r="L50" i="12"/>
  <c r="M50" i="12" s="1"/>
  <c r="L58" i="9"/>
  <c r="M58" i="9" s="1"/>
  <c r="L70" i="9"/>
  <c r="M70" i="9" s="1"/>
  <c r="L82" i="5"/>
  <c r="M82" i="5" s="1"/>
  <c r="L82" i="3"/>
  <c r="M82" i="3" s="1"/>
  <c r="L94" i="3"/>
  <c r="M94" i="3" s="1"/>
  <c r="L94" i="7"/>
  <c r="M94" i="7" s="1"/>
  <c r="L94" i="9"/>
  <c r="M94" i="9" s="1"/>
  <c r="L94" i="12"/>
  <c r="M94" i="12" s="1"/>
  <c r="L102" i="7"/>
  <c r="M102" i="7" s="1"/>
  <c r="L102" i="12"/>
  <c r="M102" i="12" s="1"/>
  <c r="L114" i="4"/>
  <c r="M114" i="4" s="1"/>
  <c r="L114" i="8"/>
  <c r="M114" i="8" s="1"/>
  <c r="L114" i="7"/>
  <c r="M114" i="7" s="1"/>
  <c r="L114" i="9"/>
  <c r="M114" i="9" s="1"/>
  <c r="L114" i="12"/>
  <c r="M114" i="12" s="1"/>
  <c r="L4" i="5"/>
  <c r="M4" i="5" s="1"/>
  <c r="L4" i="7"/>
  <c r="M4" i="7" s="1"/>
  <c r="L4" i="12"/>
  <c r="M4" i="12" s="1"/>
  <c r="J8" i="1"/>
  <c r="K8" i="1" s="1"/>
  <c r="L8" i="8"/>
  <c r="M8" i="8" s="1"/>
  <c r="L12" i="5"/>
  <c r="M12" i="5" s="1"/>
  <c r="L12" i="7"/>
  <c r="M12" i="7" s="1"/>
  <c r="L12" i="12"/>
  <c r="M12" i="12" s="1"/>
  <c r="J16" i="1"/>
  <c r="K16" i="1" s="1"/>
  <c r="L16" i="4"/>
  <c r="M16" i="4" s="1"/>
  <c r="L16" i="8"/>
  <c r="M16" i="8" s="1"/>
  <c r="L20" i="5"/>
  <c r="M20" i="5" s="1"/>
  <c r="L20" i="7"/>
  <c r="M20" i="7" s="1"/>
  <c r="L20" i="12"/>
  <c r="M20" i="12" s="1"/>
  <c r="J24" i="1"/>
  <c r="K24" i="1" s="1"/>
  <c r="L24" i="8"/>
  <c r="M24" i="8" s="1"/>
  <c r="L28" i="5"/>
  <c r="M28" i="5" s="1"/>
  <c r="L28" i="7"/>
  <c r="M28" i="7" s="1"/>
  <c r="L28" i="12"/>
  <c r="M28" i="12" s="1"/>
  <c r="J32" i="1"/>
  <c r="K32" i="1" s="1"/>
  <c r="L32" i="4"/>
  <c r="M32" i="4" s="1"/>
  <c r="L32" i="8"/>
  <c r="M32" i="8" s="1"/>
  <c r="L36" i="5"/>
  <c r="M36" i="5" s="1"/>
  <c r="L36" i="7"/>
  <c r="M36" i="7" s="1"/>
  <c r="L36" i="12"/>
  <c r="M36" i="12" s="1"/>
  <c r="J40" i="1"/>
  <c r="K40" i="1" s="1"/>
  <c r="L40" i="8"/>
  <c r="M40" i="8" s="1"/>
  <c r="L44" i="9"/>
  <c r="M44" i="9" s="1"/>
  <c r="L44" i="5"/>
  <c r="M44" i="5" s="1"/>
  <c r="L44" i="7"/>
  <c r="M44" i="7" s="1"/>
  <c r="L44" i="12"/>
  <c r="M44" i="12" s="1"/>
  <c r="L48" i="4"/>
  <c r="M48" i="4" s="1"/>
  <c r="L48" i="8"/>
  <c r="M48" i="8" s="1"/>
  <c r="L52" i="5"/>
  <c r="M52" i="5" s="1"/>
  <c r="L52" i="7"/>
  <c r="M52" i="7" s="1"/>
  <c r="L52" i="12"/>
  <c r="M52" i="12" s="1"/>
  <c r="J56" i="1"/>
  <c r="K56" i="1" s="1"/>
  <c r="L56" i="8"/>
  <c r="M56" i="8" s="1"/>
  <c r="L60" i="5"/>
  <c r="M60" i="5" s="1"/>
  <c r="L60" i="7"/>
  <c r="M60" i="7" s="1"/>
  <c r="L60" i="12"/>
  <c r="M60" i="12" s="1"/>
  <c r="L64" i="4"/>
  <c r="M64" i="4" s="1"/>
  <c r="L64" i="8"/>
  <c r="M64" i="8" s="1"/>
  <c r="L68" i="5"/>
  <c r="M68" i="5" s="1"/>
  <c r="L68" i="7"/>
  <c r="M68" i="7" s="1"/>
  <c r="L68" i="12"/>
  <c r="M68" i="12" s="1"/>
  <c r="J72" i="1"/>
  <c r="K72" i="1" s="1"/>
  <c r="L72" i="8"/>
  <c r="M72" i="8" s="1"/>
  <c r="L76" i="8"/>
  <c r="M76" i="8" s="1"/>
  <c r="L76" i="5"/>
  <c r="M76" i="5" s="1"/>
  <c r="L76" i="7"/>
  <c r="M76" i="7" s="1"/>
  <c r="L76" i="12"/>
  <c r="M76" i="12" s="1"/>
  <c r="J80" i="1"/>
  <c r="K80" i="1" s="1"/>
  <c r="L80" i="4"/>
  <c r="M80" i="4" s="1"/>
  <c r="L80" i="8"/>
  <c r="M80" i="8" s="1"/>
  <c r="L84" i="5"/>
  <c r="M84" i="5" s="1"/>
  <c r="L84" i="7"/>
  <c r="M84" i="7" s="1"/>
  <c r="L84" i="12"/>
  <c r="M84" i="12" s="1"/>
  <c r="J88" i="1"/>
  <c r="K88" i="1" s="1"/>
  <c r="L88" i="8"/>
  <c r="M88" i="8" s="1"/>
  <c r="L92" i="5"/>
  <c r="M92" i="5" s="1"/>
  <c r="L92" i="7"/>
  <c r="M92" i="7" s="1"/>
  <c r="L92" i="12"/>
  <c r="M92" i="12" s="1"/>
  <c r="J96" i="1"/>
  <c r="K96" i="1" s="1"/>
  <c r="L96" i="4"/>
  <c r="M96" i="4" s="1"/>
  <c r="L96" i="8"/>
  <c r="M96" i="8" s="1"/>
  <c r="L100" i="5"/>
  <c r="M100" i="5" s="1"/>
  <c r="L100" i="7"/>
  <c r="M100" i="7" s="1"/>
  <c r="L100" i="12"/>
  <c r="M100" i="12" s="1"/>
  <c r="J104" i="1"/>
  <c r="K104" i="1" s="1"/>
  <c r="L104" i="8"/>
  <c r="M104" i="8" s="1"/>
  <c r="L108" i="5"/>
  <c r="M108" i="5" s="1"/>
  <c r="L108" i="7"/>
  <c r="M108" i="7" s="1"/>
  <c r="L108" i="12"/>
  <c r="M108" i="12" s="1"/>
  <c r="L112" i="5"/>
  <c r="M112" i="5" s="1"/>
  <c r="L112" i="4"/>
  <c r="M112" i="4" s="1"/>
  <c r="L112" i="8"/>
  <c r="M112" i="8" s="1"/>
  <c r="L116" i="5"/>
  <c r="M116" i="5" s="1"/>
  <c r="L116" i="7"/>
  <c r="M116" i="7" s="1"/>
  <c r="L116" i="12"/>
  <c r="M116" i="12" s="1"/>
  <c r="L120" i="5"/>
  <c r="M120" i="5" s="1"/>
  <c r="L120" i="7"/>
  <c r="M120" i="7" s="1"/>
  <c r="L6" i="8"/>
  <c r="M6" i="8" s="1"/>
  <c r="L6" i="12"/>
  <c r="M6" i="12" s="1"/>
  <c r="L18" i="4"/>
  <c r="M18" i="4" s="1"/>
  <c r="L18" i="9"/>
  <c r="M18" i="9" s="1"/>
  <c r="L18" i="7"/>
  <c r="M18" i="7" s="1"/>
  <c r="L18" i="12"/>
  <c r="M18" i="12" s="1"/>
  <c r="L30" i="4"/>
  <c r="M30" i="4" s="1"/>
  <c r="L42" i="7"/>
  <c r="M42" i="7" s="1"/>
  <c r="L62" i="4"/>
  <c r="M62" i="4" s="1"/>
  <c r="L90" i="3"/>
  <c r="M90" i="3" s="1"/>
  <c r="L90" i="9"/>
  <c r="M90" i="9" s="1"/>
  <c r="L106" i="3"/>
  <c r="M106" i="3" s="1"/>
  <c r="L118" i="4"/>
  <c r="M118" i="4" s="1"/>
  <c r="L118" i="3"/>
  <c r="M118" i="3" s="1"/>
  <c r="L2" i="3"/>
  <c r="M2" i="3" s="1"/>
  <c r="L2" i="9"/>
  <c r="M2" i="9" s="1"/>
  <c r="L2" i="7"/>
  <c r="M2" i="7" s="1"/>
  <c r="L5" i="4"/>
  <c r="M5" i="4" s="1"/>
  <c r="L9" i="8"/>
  <c r="M9" i="8" s="1"/>
  <c r="L9" i="12"/>
  <c r="M9" i="12" s="1"/>
  <c r="L13" i="5"/>
  <c r="M13" i="5" s="1"/>
  <c r="L13" i="7"/>
  <c r="M13" i="7" s="1"/>
  <c r="L17" i="8"/>
  <c r="M17" i="8" s="1"/>
  <c r="L17" i="12"/>
  <c r="M17" i="12" s="1"/>
  <c r="L21" i="7"/>
  <c r="M21" i="7" s="1"/>
  <c r="L21" i="3"/>
  <c r="M21" i="3" s="1"/>
  <c r="L25" i="4"/>
  <c r="M25" i="4" s="1"/>
  <c r="L25" i="8"/>
  <c r="M25" i="8" s="1"/>
  <c r="L25" i="12"/>
  <c r="M25" i="12" s="1"/>
  <c r="L29" i="5"/>
  <c r="M29" i="5" s="1"/>
  <c r="L29" i="7"/>
  <c r="M29" i="7" s="1"/>
  <c r="L33" i="4"/>
  <c r="M33" i="4" s="1"/>
  <c r="L33" i="8"/>
  <c r="M33" i="8" s="1"/>
  <c r="L33" i="12"/>
  <c r="M33" i="12" s="1"/>
  <c r="L37" i="7"/>
  <c r="M37" i="7" s="1"/>
  <c r="L37" i="4"/>
  <c r="M37" i="4" s="1"/>
  <c r="L41" i="8"/>
  <c r="M41" i="8" s="1"/>
  <c r="L41" i="12"/>
  <c r="M41" i="12" s="1"/>
  <c r="L45" i="5"/>
  <c r="M45" i="5" s="1"/>
  <c r="L45" i="7"/>
  <c r="M45" i="7" s="1"/>
  <c r="L49" i="3"/>
  <c r="M49" i="3" s="1"/>
  <c r="L49" i="4"/>
  <c r="M49" i="4" s="1"/>
  <c r="L49" i="8"/>
  <c r="M49" i="8" s="1"/>
  <c r="L49" i="12"/>
  <c r="M49" i="12" s="1"/>
  <c r="L53" i="3"/>
  <c r="M53" i="3" s="1"/>
  <c r="L57" i="4"/>
  <c r="M57" i="4" s="1"/>
  <c r="L57" i="8"/>
  <c r="M57" i="8" s="1"/>
  <c r="L57" i="12"/>
  <c r="M57" i="12" s="1"/>
  <c r="L61" i="5"/>
  <c r="M61" i="5" s="1"/>
  <c r="L61" i="7"/>
  <c r="M61" i="7" s="1"/>
  <c r="L65" i="3"/>
  <c r="M65" i="3" s="1"/>
  <c r="L65" i="4"/>
  <c r="M65" i="4" s="1"/>
  <c r="L65" i="8"/>
  <c r="M65" i="8" s="1"/>
  <c r="L65" i="12"/>
  <c r="M65" i="12" s="1"/>
  <c r="L69" i="4"/>
  <c r="M69" i="4" s="1"/>
  <c r="L73" i="8"/>
  <c r="M73" i="8" s="1"/>
  <c r="L73" i="12"/>
  <c r="M73" i="12" s="1"/>
  <c r="L77" i="5"/>
  <c r="M77" i="5" s="1"/>
  <c r="L77" i="7"/>
  <c r="M77" i="7" s="1"/>
  <c r="L81" i="3"/>
  <c r="M81" i="3" s="1"/>
  <c r="L81" i="4"/>
  <c r="M81" i="4" s="1"/>
  <c r="L81" i="8"/>
  <c r="M81" i="8" s="1"/>
  <c r="L81" i="12"/>
  <c r="M81" i="12" s="1"/>
  <c r="L85" i="7"/>
  <c r="M85" i="7" s="1"/>
  <c r="L85" i="3"/>
  <c r="M85" i="3" s="1"/>
  <c r="L89" i="4"/>
  <c r="M89" i="4" s="1"/>
  <c r="L89" i="8"/>
  <c r="M89" i="8" s="1"/>
  <c r="L89" i="12"/>
  <c r="M89" i="12" s="1"/>
  <c r="L93" i="5"/>
  <c r="M93" i="5" s="1"/>
  <c r="L93" i="7"/>
  <c r="M93" i="7" s="1"/>
  <c r="L97" i="4"/>
  <c r="M97" i="4" s="1"/>
  <c r="L97" i="8"/>
  <c r="M97" i="8" s="1"/>
  <c r="L97" i="12"/>
  <c r="M97" i="12" s="1"/>
  <c r="L101" i="4"/>
  <c r="M101" i="4" s="1"/>
  <c r="L105" i="8"/>
  <c r="M105" i="8" s="1"/>
  <c r="L105" i="12"/>
  <c r="M105" i="12" s="1"/>
  <c r="L109" i="5"/>
  <c r="M109" i="5" s="1"/>
  <c r="L109" i="7"/>
  <c r="M109" i="7" s="1"/>
  <c r="J113" i="1"/>
  <c r="K113" i="1" s="1"/>
  <c r="L113" i="3"/>
  <c r="M113" i="3" s="1"/>
  <c r="L113" i="4"/>
  <c r="M113" i="4" s="1"/>
  <c r="L113" i="8"/>
  <c r="M113" i="8" s="1"/>
  <c r="L113" i="12"/>
  <c r="M113" i="12" s="1"/>
  <c r="L117" i="5"/>
  <c r="M117" i="5" s="1"/>
  <c r="L117" i="9"/>
  <c r="M117" i="9" s="1"/>
  <c r="L121" i="4"/>
  <c r="M121" i="4" s="1"/>
  <c r="L121" i="8"/>
  <c r="M121" i="8" s="1"/>
  <c r="L121" i="12"/>
  <c r="M121" i="12" s="1"/>
  <c r="L10" i="4"/>
  <c r="M10" i="4" s="1"/>
  <c r="L10" i="9"/>
  <c r="M10" i="9" s="1"/>
  <c r="L22" i="9"/>
  <c r="M22" i="9" s="1"/>
  <c r="L22" i="12"/>
  <c r="M22" i="12" s="1"/>
  <c r="L34" i="8"/>
  <c r="M34" i="8" s="1"/>
  <c r="L46" i="9"/>
  <c r="M46" i="9" s="1"/>
  <c r="L46" i="12"/>
  <c r="M46" i="12" s="1"/>
  <c r="L54" i="4"/>
  <c r="M54" i="4" s="1"/>
  <c r="L54" i="7"/>
  <c r="M54" i="7" s="1"/>
  <c r="L66" i="9"/>
  <c r="M66" i="9" s="1"/>
  <c r="L66" i="7"/>
  <c r="M66" i="7" s="1"/>
  <c r="L66" i="12"/>
  <c r="M66" i="12" s="1"/>
  <c r="L78" i="5"/>
  <c r="M78" i="5" s="1"/>
  <c r="L86" i="9"/>
  <c r="M86" i="9" s="1"/>
  <c r="L86" i="12"/>
  <c r="M86" i="12" s="1"/>
  <c r="L98" i="5"/>
  <c r="M98" i="5" s="1"/>
  <c r="L110" i="9"/>
  <c r="M110" i="9" s="1"/>
  <c r="L110" i="12"/>
  <c r="M110" i="12" s="1"/>
  <c r="L122" i="7"/>
  <c r="M122" i="7" s="1"/>
  <c r="L122" i="8"/>
  <c r="M122" i="8" s="1"/>
</calcChain>
</file>

<file path=xl/sharedStrings.xml><?xml version="1.0" encoding="utf-8"?>
<sst xmlns="http://schemas.openxmlformats.org/spreadsheetml/2006/main" count="122" uniqueCount="11">
  <si>
    <t>Time, d</t>
  </si>
  <si>
    <t>Mineralization, %</t>
  </si>
  <si>
    <t>Average CO2, g</t>
  </si>
  <si>
    <t>Std. Dev.</t>
  </si>
  <si>
    <t>Cumulative CO2(3), g</t>
  </si>
  <si>
    <t>Cumulative CO2(4), g</t>
  </si>
  <si>
    <t>Cumulative CO2(5), g</t>
  </si>
  <si>
    <t>Std. Err.</t>
  </si>
  <si>
    <t>Mineralization 3, %</t>
  </si>
  <si>
    <t>Mineralization 5, %</t>
  </si>
  <si>
    <t>Mineralization 4,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</si>
</sst>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0"/>
  </numFmts>
  <fonts count="2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Fill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BBEFE-6E01-074D-8685-4C39F524A674}">
  <dimension ref="A1:G185"/>
  <sheetViews>
    <sheetView topLeftCell="A98" workbookViewId="0">
      <selection activeCell="O103" sqref="O103"/>
    </sheetView>
  </sheetViews>
  <sheetFormatPr baseColWidth="10" defaultRowHeight="16" x14ac:dyDescent="0.2"/>
  <cols>
    <col min="1" max="1" width="6.83203125" bestFit="1" customWidth="1"/>
    <col min="2" max="4" width="17.33203125" bestFit="1" customWidth="1"/>
    <col min="5" max="5" width="12.6640625" bestFit="1" customWidth="1"/>
    <col min="6" max="6" width="8" bestFit="1" customWidth="1"/>
    <col min="7" max="7" width="7.1640625" bestFit="1" customWidth="1"/>
  </cols>
  <sheetData>
    <row r="1" spans="1:7" x14ac:dyDescent="0.2">
      <c r="A1" s="1" t="s">
        <v>0</v>
      </c>
      <c r="B1" s="2" t="s">
        <v>4</v>
      </c>
      <c r="C1" s="2" t="s">
        <v>5</v>
      </c>
      <c r="D1" s="2" t="s">
        <v>6</v>
      </c>
      <c r="E1" s="2" t="s">
        <v>2</v>
      </c>
      <c r="F1" s="2" t="s">
        <v>3</v>
      </c>
      <c r="G1" s="2" t="s">
        <v>7</v>
      </c>
    </row>
    <row r="2" spans="1:7" x14ac:dyDescent="0.2">
      <c r="A2" s="3">
        <v>0</v>
      </c>
      <c r="B2" s="4">
        <v>0</v>
      </c>
      <c r="C2" s="4">
        <v>0</v>
      </c>
      <c r="D2" s="4">
        <v>0</v>
      </c>
      <c r="E2" s="4">
        <f>AVERAGE(B2:D2)</f>
        <v>0</v>
      </c>
      <c r="F2" s="5">
        <f>STDEV(B2:D2)</f>
        <v>0</v>
      </c>
      <c r="G2">
        <f>F2/SQRT(3)</f>
        <v>0</v>
      </c>
    </row>
    <row r="3" spans="1:7" x14ac:dyDescent="0.2">
      <c r="A3" s="3">
        <v>1</v>
      </c>
      <c r="B3" s="4">
        <v>0.71643781284580876</v>
      </c>
      <c r="C3" s="4">
        <v>0.67275553792914733</v>
      </c>
      <c r="D3" s="4">
        <v>0.64239897309580163</v>
      </c>
      <c r="E3" s="4">
        <f t="shared" ref="E3:E66" si="0">AVERAGE(B3:D3)</f>
        <v>0.6771974412902525</v>
      </c>
      <c r="F3" s="5">
        <f t="shared" ref="F3:F66" si="1">STDEV(B3:D3)</f>
        <v>3.7218749669808329E-2</v>
      </c>
      <c r="G3">
        <f t="shared" ref="G3:G66" si="2">F3/SQRT(3)</f>
        <v>2.1488255140765133E-2</v>
      </c>
    </row>
    <row r="4" spans="1:7" x14ac:dyDescent="0.2">
      <c r="A4" s="3">
        <v>2</v>
      </c>
      <c r="B4" s="4">
        <v>1.4405074700546914</v>
      </c>
      <c r="C4" s="4">
        <v>1.3668219606531116</v>
      </c>
      <c r="D4" s="4">
        <v>1.316497154559733</v>
      </c>
      <c r="E4" s="4">
        <f t="shared" si="0"/>
        <v>1.3746088617558454</v>
      </c>
      <c r="F4" s="5">
        <f t="shared" si="1"/>
        <v>6.237079812602684E-2</v>
      </c>
      <c r="G4">
        <f t="shared" si="2"/>
        <v>3.6009797087633404E-2</v>
      </c>
    </row>
    <row r="5" spans="1:7" x14ac:dyDescent="0.2">
      <c r="A5" s="3">
        <v>3</v>
      </c>
      <c r="B5" s="4">
        <v>2.0115189111624843</v>
      </c>
      <c r="C5" s="4">
        <v>1.9275518814948061</v>
      </c>
      <c r="D5" s="4">
        <v>1.8628047135838031</v>
      </c>
      <c r="E5" s="4">
        <f t="shared" si="0"/>
        <v>1.9339585020803645</v>
      </c>
      <c r="F5" s="5">
        <f t="shared" si="1"/>
        <v>7.4563809793110988E-2</v>
      </c>
      <c r="G5">
        <f t="shared" si="2"/>
        <v>4.3049435655856685E-2</v>
      </c>
    </row>
    <row r="6" spans="1:7" x14ac:dyDescent="0.2">
      <c r="A6" s="3">
        <v>4</v>
      </c>
      <c r="B6" s="4">
        <v>2.5451453124743066</v>
      </c>
      <c r="C6" s="4">
        <v>2.5118842794542982</v>
      </c>
      <c r="D6" s="4">
        <v>2.4045045307549686</v>
      </c>
      <c r="E6" s="4">
        <f t="shared" si="0"/>
        <v>2.4871780408945248</v>
      </c>
      <c r="F6" s="5">
        <f t="shared" si="1"/>
        <v>7.3503442358068896E-2</v>
      </c>
      <c r="G6">
        <f t="shared" si="2"/>
        <v>4.243723223179522E-2</v>
      </c>
    </row>
    <row r="7" spans="1:7" x14ac:dyDescent="0.2">
      <c r="A7" s="3">
        <v>5</v>
      </c>
      <c r="B7" s="4">
        <v>3.1133777508866847</v>
      </c>
      <c r="C7" s="4">
        <v>3.1096908183948893</v>
      </c>
      <c r="D7" s="4">
        <v>2.9888284017173494</v>
      </c>
      <c r="E7" s="4">
        <f t="shared" si="0"/>
        <v>3.0706323236663078</v>
      </c>
      <c r="F7" s="5">
        <f t="shared" si="1"/>
        <v>7.0868255252074727E-2</v>
      </c>
      <c r="G7">
        <f t="shared" si="2"/>
        <v>4.0915806246784453E-2</v>
      </c>
    </row>
    <row r="8" spans="1:7" x14ac:dyDescent="0.2">
      <c r="A8" s="3">
        <v>6</v>
      </c>
      <c r="B8" s="4">
        <v>3.726774269484852</v>
      </c>
      <c r="C8" s="4">
        <v>3.7045337970262864</v>
      </c>
      <c r="D8" s="4">
        <v>3.592417728669048</v>
      </c>
      <c r="E8" s="4">
        <f t="shared" si="0"/>
        <v>3.6745752650600623</v>
      </c>
      <c r="F8" s="5">
        <f t="shared" si="1"/>
        <v>7.2014271107716327E-2</v>
      </c>
      <c r="G8">
        <f t="shared" si="2"/>
        <v>4.1577458809534715E-2</v>
      </c>
    </row>
    <row r="9" spans="1:7" x14ac:dyDescent="0.2">
      <c r="A9" s="3">
        <v>7</v>
      </c>
      <c r="B9" s="4">
        <v>4.3825468153052745</v>
      </c>
      <c r="C9" s="4">
        <v>4.2830747619069065</v>
      </c>
      <c r="D9" s="4">
        <v>4.1922232106919299</v>
      </c>
      <c r="E9" s="4">
        <f t="shared" si="0"/>
        <v>4.2859482626347036</v>
      </c>
      <c r="F9" s="5">
        <f t="shared" si="1"/>
        <v>9.519433477407499E-2</v>
      </c>
      <c r="G9">
        <f t="shared" si="2"/>
        <v>5.4960474807139552E-2</v>
      </c>
    </row>
    <row r="10" spans="1:7" x14ac:dyDescent="0.2">
      <c r="A10" s="3">
        <v>8</v>
      </c>
      <c r="B10" s="4">
        <v>4.9704797473702769</v>
      </c>
      <c r="C10" s="4">
        <v>4.8196731082898392</v>
      </c>
      <c r="D10" s="4">
        <v>4.6978455595955575</v>
      </c>
      <c r="E10" s="4">
        <f t="shared" si="0"/>
        <v>4.8293328050852251</v>
      </c>
      <c r="F10" s="5">
        <f t="shared" si="1"/>
        <v>0.13657354206627767</v>
      </c>
      <c r="G10">
        <f t="shared" si="2"/>
        <v>7.8850771276146092E-2</v>
      </c>
    </row>
    <row r="11" spans="1:7" x14ac:dyDescent="0.2">
      <c r="A11" s="3">
        <v>9</v>
      </c>
      <c r="B11" s="4">
        <v>5.4058782338133371</v>
      </c>
      <c r="C11" s="4">
        <v>5.246428225652382</v>
      </c>
      <c r="D11" s="4">
        <v>5.1232728906990719</v>
      </c>
      <c r="E11" s="4">
        <f t="shared" si="0"/>
        <v>5.2585264500549309</v>
      </c>
      <c r="F11" s="5">
        <f t="shared" si="1"/>
        <v>0.14169057930735446</v>
      </c>
      <c r="G11">
        <f t="shared" si="2"/>
        <v>8.1805094104735118E-2</v>
      </c>
    </row>
    <row r="12" spans="1:7" x14ac:dyDescent="0.2">
      <c r="A12" s="3">
        <v>10</v>
      </c>
      <c r="B12" s="4">
        <v>5.7823507061856274</v>
      </c>
      <c r="C12" s="4">
        <v>5.6080401938978577</v>
      </c>
      <c r="D12" s="4">
        <v>5.5160684152293298</v>
      </c>
      <c r="E12" s="4">
        <f t="shared" si="0"/>
        <v>5.6354864384376055</v>
      </c>
      <c r="F12" s="5">
        <f t="shared" si="1"/>
        <v>0.13524620835252754</v>
      </c>
      <c r="G12">
        <f t="shared" si="2"/>
        <v>7.8084434799208E-2</v>
      </c>
    </row>
    <row r="13" spans="1:7" x14ac:dyDescent="0.2">
      <c r="A13" s="3">
        <v>11</v>
      </c>
      <c r="B13" s="4">
        <v>6.1455315692682637</v>
      </c>
      <c r="C13" s="4">
        <v>5.9328849148317113</v>
      </c>
      <c r="D13" s="4">
        <v>5.9027932477977592</v>
      </c>
      <c r="E13" s="4">
        <f t="shared" si="0"/>
        <v>5.993736577299245</v>
      </c>
      <c r="F13" s="5">
        <f t="shared" si="1"/>
        <v>0.13231654014663649</v>
      </c>
      <c r="G13">
        <f t="shared" si="2"/>
        <v>7.6392990071900507E-2</v>
      </c>
    </row>
    <row r="14" spans="1:7" x14ac:dyDescent="0.2">
      <c r="A14" s="3">
        <v>12</v>
      </c>
      <c r="B14" s="4">
        <v>6.494775499204068</v>
      </c>
      <c r="C14" s="4">
        <v>6.2601595657803557</v>
      </c>
      <c r="D14" s="4">
        <v>6.2555553669495394</v>
      </c>
      <c r="E14" s="4">
        <f t="shared" si="0"/>
        <v>6.3368301439779877</v>
      </c>
      <c r="F14" s="5">
        <f t="shared" si="1"/>
        <v>0.13680406094059469</v>
      </c>
      <c r="G14">
        <f t="shared" si="2"/>
        <v>7.8983861410286321E-2</v>
      </c>
    </row>
    <row r="15" spans="1:7" x14ac:dyDescent="0.2">
      <c r="A15" s="3">
        <v>13</v>
      </c>
      <c r="B15" s="4">
        <v>6.8157866494517219</v>
      </c>
      <c r="C15" s="4">
        <v>6.5966785551219713</v>
      </c>
      <c r="D15" s="4">
        <v>6.5664521817701837</v>
      </c>
      <c r="E15" s="4">
        <f t="shared" si="0"/>
        <v>6.6596391287812926</v>
      </c>
      <c r="F15" s="5">
        <f t="shared" si="1"/>
        <v>0.13606963132948541</v>
      </c>
      <c r="G15">
        <f t="shared" si="2"/>
        <v>7.8559838276611546E-2</v>
      </c>
    </row>
    <row r="16" spans="1:7" x14ac:dyDescent="0.2">
      <c r="A16" s="3">
        <v>14</v>
      </c>
      <c r="B16" s="4">
        <v>7.12721747633175</v>
      </c>
      <c r="C16" s="4">
        <v>6.9330155360339809</v>
      </c>
      <c r="D16" s="4">
        <v>6.8498817037284114</v>
      </c>
      <c r="E16" s="4">
        <f t="shared" si="0"/>
        <v>6.9700382386980477</v>
      </c>
      <c r="F16" s="5">
        <f t="shared" si="1"/>
        <v>0.14232636114152072</v>
      </c>
      <c r="G16">
        <f t="shared" si="2"/>
        <v>8.2172162917836883E-2</v>
      </c>
    </row>
    <row r="17" spans="1:7" x14ac:dyDescent="0.2">
      <c r="A17" s="3">
        <v>15</v>
      </c>
      <c r="B17" s="4">
        <v>7.4321735541360203</v>
      </c>
      <c r="C17" s="4">
        <v>7.2619118043306212</v>
      </c>
      <c r="D17" s="4">
        <v>7.1115375159165994</v>
      </c>
      <c r="E17" s="4">
        <f t="shared" si="0"/>
        <v>7.2685409581277467</v>
      </c>
      <c r="F17" s="5">
        <f t="shared" si="1"/>
        <v>0.16042077954962985</v>
      </c>
      <c r="G17">
        <f t="shared" si="2"/>
        <v>9.2618980256588421E-2</v>
      </c>
    </row>
    <row r="18" spans="1:7" x14ac:dyDescent="0.2">
      <c r="A18" s="3">
        <v>16</v>
      </c>
      <c r="B18" s="4">
        <v>7.7084922618873115</v>
      </c>
      <c r="C18" s="4">
        <v>7.563745554843103</v>
      </c>
      <c r="D18" s="4">
        <v>7.3439246828688285</v>
      </c>
      <c r="E18" s="4">
        <f t="shared" si="0"/>
        <v>7.5387208331997471</v>
      </c>
      <c r="F18" s="5">
        <f t="shared" si="1"/>
        <v>0.18356758275317847</v>
      </c>
      <c r="G18">
        <f t="shared" si="2"/>
        <v>0.1059827933170365</v>
      </c>
    </row>
    <row r="19" spans="1:7" x14ac:dyDescent="0.2">
      <c r="A19" s="3">
        <v>17</v>
      </c>
      <c r="B19" s="4">
        <v>7.9658509828352297</v>
      </c>
      <c r="C19" s="4">
        <v>7.8391789268264791</v>
      </c>
      <c r="D19" s="4">
        <v>7.5661370001872896</v>
      </c>
      <c r="E19" s="4">
        <f t="shared" si="0"/>
        <v>7.7903889699496665</v>
      </c>
      <c r="F19" s="5">
        <f t="shared" si="1"/>
        <v>0.20427472163755456</v>
      </c>
      <c r="G19">
        <f t="shared" si="2"/>
        <v>0.117938065526078</v>
      </c>
    </row>
    <row r="20" spans="1:7" x14ac:dyDescent="0.2">
      <c r="A20" s="3">
        <v>18</v>
      </c>
      <c r="B20" s="4">
        <v>8.1943131673594323</v>
      </c>
      <c r="C20" s="4">
        <v>8.0810111670579037</v>
      </c>
      <c r="D20" s="4">
        <v>7.7668378036560162</v>
      </c>
      <c r="E20" s="4">
        <f t="shared" si="0"/>
        <v>8.0140540460244498</v>
      </c>
      <c r="F20" s="5">
        <f t="shared" si="1"/>
        <v>0.22146385413010025</v>
      </c>
      <c r="G20">
        <f t="shared" si="2"/>
        <v>0.12786221579778539</v>
      </c>
    </row>
    <row r="21" spans="1:7" x14ac:dyDescent="0.2">
      <c r="A21" s="3">
        <v>19</v>
      </c>
      <c r="B21" s="4">
        <v>8.3952803436221277</v>
      </c>
      <c r="C21" s="4">
        <v>8.2910872316246227</v>
      </c>
      <c r="D21" s="4">
        <v>7.943076707582728</v>
      </c>
      <c r="E21" s="4">
        <f t="shared" si="0"/>
        <v>8.2098147609431589</v>
      </c>
      <c r="F21" s="5">
        <f t="shared" si="1"/>
        <v>0.23680359579156615</v>
      </c>
      <c r="G21">
        <f t="shared" si="2"/>
        <v>0.13671861977533206</v>
      </c>
    </row>
    <row r="22" spans="1:7" x14ac:dyDescent="0.2">
      <c r="A22" s="3">
        <v>20</v>
      </c>
      <c r="B22" s="4">
        <v>8.5872042761712066</v>
      </c>
      <c r="C22" s="4">
        <v>8.4904728989195597</v>
      </c>
      <c r="D22" s="4">
        <v>8.1034829179543166</v>
      </c>
      <c r="E22" s="4">
        <f t="shared" si="0"/>
        <v>8.3937200310150271</v>
      </c>
      <c r="F22" s="5">
        <f t="shared" si="1"/>
        <v>0.25596372044610555</v>
      </c>
      <c r="G22">
        <f t="shared" si="2"/>
        <v>0.14778072290233715</v>
      </c>
    </row>
    <row r="23" spans="1:7" x14ac:dyDescent="0.2">
      <c r="A23" s="3">
        <v>21</v>
      </c>
      <c r="B23" s="4">
        <v>8.7669487713527268</v>
      </c>
      <c r="C23" s="4">
        <v>8.6753141251095531</v>
      </c>
      <c r="D23" s="4">
        <v>8.2519912221924301</v>
      </c>
      <c r="E23" s="4">
        <f t="shared" si="0"/>
        <v>8.5647513728849045</v>
      </c>
      <c r="F23" s="5">
        <f t="shared" si="1"/>
        <v>0.27470604469853194</v>
      </c>
      <c r="G23">
        <f t="shared" si="2"/>
        <v>0.1586016088547148</v>
      </c>
    </row>
    <row r="24" spans="1:7" x14ac:dyDescent="0.2">
      <c r="A24" s="3">
        <v>22</v>
      </c>
      <c r="B24" s="4">
        <v>8.9250095675046044</v>
      </c>
      <c r="C24" s="4">
        <v>8.8366814515750711</v>
      </c>
      <c r="D24" s="4">
        <v>8.3863224768531008</v>
      </c>
      <c r="E24" s="4">
        <f t="shared" si="0"/>
        <v>8.71600449864426</v>
      </c>
      <c r="F24" s="5">
        <f t="shared" si="1"/>
        <v>0.28890853333735994</v>
      </c>
      <c r="G24">
        <f t="shared" si="2"/>
        <v>0.16680141949350474</v>
      </c>
    </row>
    <row r="25" spans="1:7" x14ac:dyDescent="0.2">
      <c r="A25" s="3">
        <v>23</v>
      </c>
      <c r="B25" s="4">
        <v>9.0628114552885215</v>
      </c>
      <c r="C25" s="4">
        <v>8.975486654176752</v>
      </c>
      <c r="D25" s="4">
        <v>8.5070934264093285</v>
      </c>
      <c r="E25" s="4">
        <f t="shared" si="0"/>
        <v>8.8484638452915334</v>
      </c>
      <c r="F25" s="5">
        <f t="shared" si="1"/>
        <v>0.29884231191074973</v>
      </c>
      <c r="G25">
        <f t="shared" si="2"/>
        <v>0.17253668922692147</v>
      </c>
    </row>
    <row r="26" spans="1:7" x14ac:dyDescent="0.2">
      <c r="A26" s="3">
        <v>24</v>
      </c>
      <c r="B26" s="4">
        <v>9.1915901603341226</v>
      </c>
      <c r="C26" s="4">
        <v>9.1033563179948995</v>
      </c>
      <c r="D26" s="4">
        <v>8.6197031849704349</v>
      </c>
      <c r="E26" s="4">
        <f t="shared" si="0"/>
        <v>8.9715498877664857</v>
      </c>
      <c r="F26" s="5">
        <f t="shared" si="1"/>
        <v>0.30788533488106429</v>
      </c>
      <c r="G26">
        <f t="shared" si="2"/>
        <v>0.17775768097312056</v>
      </c>
    </row>
    <row r="27" spans="1:7" x14ac:dyDescent="0.2">
      <c r="A27" s="3">
        <v>25</v>
      </c>
      <c r="B27" s="4">
        <v>9.335968206932872</v>
      </c>
      <c r="C27" s="4">
        <v>9.246625294247826</v>
      </c>
      <c r="D27" s="4">
        <v>8.7412572017012788</v>
      </c>
      <c r="E27" s="4">
        <f t="shared" si="0"/>
        <v>9.1079502342939929</v>
      </c>
      <c r="F27" s="5">
        <f t="shared" si="1"/>
        <v>0.32069202379509304</v>
      </c>
      <c r="G27">
        <f t="shared" si="2"/>
        <v>0.18515162626506285</v>
      </c>
    </row>
    <row r="28" spans="1:7" x14ac:dyDescent="0.2">
      <c r="A28" s="3">
        <v>26</v>
      </c>
      <c r="B28" s="4">
        <v>9.491839108203914</v>
      </c>
      <c r="C28" s="4">
        <v>9.4031970721211469</v>
      </c>
      <c r="D28" s="4">
        <v>8.8762893891043824</v>
      </c>
      <c r="E28" s="4">
        <f t="shared" si="0"/>
        <v>9.2571085231431471</v>
      </c>
      <c r="F28" s="5">
        <f t="shared" si="1"/>
        <v>0.33276382357123951</v>
      </c>
      <c r="G28">
        <f t="shared" si="2"/>
        <v>0.19212128311542429</v>
      </c>
    </row>
    <row r="29" spans="1:7" x14ac:dyDescent="0.2">
      <c r="A29" s="3">
        <v>27</v>
      </c>
      <c r="B29" s="4">
        <v>9.6656169269319676</v>
      </c>
      <c r="C29" s="4">
        <v>9.5770192910896057</v>
      </c>
      <c r="D29" s="4">
        <v>9.0289514897210896</v>
      </c>
      <c r="E29" s="4">
        <f t="shared" si="0"/>
        <v>9.4238625692475537</v>
      </c>
      <c r="F29" s="5">
        <f t="shared" si="1"/>
        <v>0.34486005251229407</v>
      </c>
      <c r="G29">
        <f t="shared" si="2"/>
        <v>0.19910504415072147</v>
      </c>
    </row>
    <row r="30" spans="1:7" x14ac:dyDescent="0.2">
      <c r="A30" s="3">
        <v>28</v>
      </c>
      <c r="B30" s="4">
        <v>9.8753060706922646</v>
      </c>
      <c r="C30" s="4">
        <v>9.7805343441680161</v>
      </c>
      <c r="D30" s="4">
        <v>9.2091576150772116</v>
      </c>
      <c r="E30" s="4">
        <f t="shared" si="0"/>
        <v>9.6216660099791635</v>
      </c>
      <c r="F30" s="5">
        <f t="shared" si="1"/>
        <v>0.36037175518558001</v>
      </c>
      <c r="G30">
        <f t="shared" si="2"/>
        <v>0.20806072986473254</v>
      </c>
    </row>
    <row r="31" spans="1:7" x14ac:dyDescent="0.2">
      <c r="A31" s="3">
        <v>29</v>
      </c>
      <c r="B31" s="4">
        <v>10.100633512449615</v>
      </c>
      <c r="C31" s="4">
        <v>9.9863534346090805</v>
      </c>
      <c r="D31" s="4">
        <v>9.3920297046297208</v>
      </c>
      <c r="E31" s="4">
        <f t="shared" si="0"/>
        <v>9.8263388838961401</v>
      </c>
      <c r="F31" s="5">
        <f t="shared" si="1"/>
        <v>0.38043834118568015</v>
      </c>
      <c r="G31">
        <f t="shared" si="2"/>
        <v>0.21964617869360714</v>
      </c>
    </row>
    <row r="32" spans="1:7" x14ac:dyDescent="0.2">
      <c r="A32" s="3">
        <v>30</v>
      </c>
      <c r="B32" s="4">
        <v>10.325963427778877</v>
      </c>
      <c r="C32" s="4">
        <v>10.189610401557575</v>
      </c>
      <c r="D32" s="4">
        <v>9.5704527294932706</v>
      </c>
      <c r="E32" s="4">
        <f t="shared" si="0"/>
        <v>10.028675519609907</v>
      </c>
      <c r="F32" s="5">
        <f t="shared" si="1"/>
        <v>0.40264640936761548</v>
      </c>
      <c r="G32">
        <f t="shared" si="2"/>
        <v>0.23246801283662907</v>
      </c>
    </row>
    <row r="33" spans="1:7" x14ac:dyDescent="0.2">
      <c r="A33" s="3">
        <v>31</v>
      </c>
      <c r="B33" s="4">
        <v>10.55000688143633</v>
      </c>
      <c r="C33" s="4">
        <v>10.390637667911623</v>
      </c>
      <c r="D33" s="4">
        <v>9.7448819604584731</v>
      </c>
      <c r="E33" s="4">
        <f t="shared" si="0"/>
        <v>10.22850883660214</v>
      </c>
      <c r="F33" s="5">
        <f t="shared" si="1"/>
        <v>0.42634593120051423</v>
      </c>
      <c r="G33">
        <f t="shared" si="2"/>
        <v>0.24615093814651856</v>
      </c>
    </row>
    <row r="34" spans="1:7" x14ac:dyDescent="0.2">
      <c r="A34" s="3">
        <v>32</v>
      </c>
      <c r="B34" s="4">
        <v>10.774050335093783</v>
      </c>
      <c r="C34" s="4">
        <v>10.591664934265671</v>
      </c>
      <c r="D34" s="4">
        <v>9.9193111914236773</v>
      </c>
      <c r="E34" s="4">
        <f t="shared" si="0"/>
        <v>10.428342153594377</v>
      </c>
      <c r="F34" s="5">
        <f t="shared" si="1"/>
        <v>0.45016718999181732</v>
      </c>
      <c r="G34">
        <f t="shared" si="2"/>
        <v>0.25990414832211317</v>
      </c>
    </row>
    <row r="35" spans="1:7" x14ac:dyDescent="0.2">
      <c r="A35" s="3">
        <v>33</v>
      </c>
      <c r="B35" s="4">
        <v>11.016501549847185</v>
      </c>
      <c r="C35" s="4">
        <v>10.813723943873486</v>
      </c>
      <c r="D35" s="4">
        <v>10.104523040363679</v>
      </c>
      <c r="E35" s="4">
        <f t="shared" si="0"/>
        <v>10.644916178028117</v>
      </c>
      <c r="F35" s="5">
        <f t="shared" si="1"/>
        <v>0.47885096512090047</v>
      </c>
      <c r="G35">
        <f t="shared" si="2"/>
        <v>0.27646473361426399</v>
      </c>
    </row>
    <row r="36" spans="1:7" x14ac:dyDescent="0.2">
      <c r="A36" s="3">
        <v>34</v>
      </c>
      <c r="B36" s="4">
        <v>11.264501581882534</v>
      </c>
      <c r="C36" s="4">
        <v>11.044967607134137</v>
      </c>
      <c r="D36" s="4">
        <v>10.300198863101318</v>
      </c>
      <c r="E36" s="4">
        <f t="shared" si="0"/>
        <v>10.869889350705996</v>
      </c>
      <c r="F36" s="5">
        <f t="shared" si="1"/>
        <v>0.50542974810318531</v>
      </c>
      <c r="G36">
        <f t="shared" si="2"/>
        <v>0.29181000112381877</v>
      </c>
    </row>
    <row r="37" spans="1:7" x14ac:dyDescent="0.2">
      <c r="A37" s="3">
        <v>35</v>
      </c>
      <c r="B37" s="4">
        <v>11.51224591728421</v>
      </c>
      <c r="C37" s="4">
        <v>11.279632515386458</v>
      </c>
      <c r="D37" s="4">
        <v>10.506358697406979</v>
      </c>
      <c r="E37" s="4">
        <f t="shared" si="0"/>
        <v>11.099412376692548</v>
      </c>
      <c r="F37" s="5">
        <f t="shared" si="1"/>
        <v>0.52660397698006889</v>
      </c>
      <c r="G37">
        <f t="shared" si="2"/>
        <v>0.30403494786577029</v>
      </c>
    </row>
    <row r="38" spans="1:7" x14ac:dyDescent="0.2">
      <c r="A38" s="3">
        <v>36</v>
      </c>
      <c r="B38" s="4">
        <v>11.76025524293823</v>
      </c>
      <c r="C38" s="4">
        <v>11.519716325189671</v>
      </c>
      <c r="D38" s="4">
        <v>10.723751671483868</v>
      </c>
      <c r="E38" s="4">
        <f t="shared" si="0"/>
        <v>11.334574413203924</v>
      </c>
      <c r="F38" s="5">
        <f t="shared" si="1"/>
        <v>0.54248784234277192</v>
      </c>
      <c r="G38">
        <f t="shared" si="2"/>
        <v>0.31320550180869866</v>
      </c>
    </row>
    <row r="39" spans="1:7" x14ac:dyDescent="0.2">
      <c r="A39" s="3">
        <v>37</v>
      </c>
      <c r="B39" s="4">
        <v>12.005998242481247</v>
      </c>
      <c r="C39" s="4">
        <v>11.754483075069507</v>
      </c>
      <c r="D39" s="4">
        <v>10.941543163963557</v>
      </c>
      <c r="E39" s="4">
        <f t="shared" si="0"/>
        <v>11.567341493838105</v>
      </c>
      <c r="F39" s="5">
        <f t="shared" si="1"/>
        <v>0.55635656922055676</v>
      </c>
      <c r="G39">
        <f t="shared" si="2"/>
        <v>0.32121261500490511</v>
      </c>
    </row>
    <row r="40" spans="1:7" x14ac:dyDescent="0.2">
      <c r="A40" s="3">
        <v>38</v>
      </c>
      <c r="B40" s="4">
        <v>12.25172469227504</v>
      </c>
      <c r="C40" s="4">
        <v>11.987899948820738</v>
      </c>
      <c r="D40" s="4">
        <v>11.16379481347751</v>
      </c>
      <c r="E40" s="4">
        <f t="shared" si="0"/>
        <v>11.801139818191096</v>
      </c>
      <c r="F40" s="5">
        <f t="shared" si="1"/>
        <v>0.5675009824570374</v>
      </c>
      <c r="G40">
        <f t="shared" si="2"/>
        <v>0.32764684498694763</v>
      </c>
    </row>
    <row r="41" spans="1:7" x14ac:dyDescent="0.2">
      <c r="A41" s="3">
        <v>39</v>
      </c>
      <c r="B41" s="4">
        <v>12.498652453713696</v>
      </c>
      <c r="C41" s="4">
        <v>12.223730619886847</v>
      </c>
      <c r="D41" s="4">
        <v>11.391983173853767</v>
      </c>
      <c r="E41" s="4">
        <f t="shared" si="0"/>
        <v>12.038122082484771</v>
      </c>
      <c r="F41" s="5">
        <f t="shared" si="1"/>
        <v>0.57620926807352491</v>
      </c>
      <c r="G41">
        <f t="shared" si="2"/>
        <v>0.33267457603180683</v>
      </c>
    </row>
    <row r="42" spans="1:7" x14ac:dyDescent="0.2">
      <c r="A42" s="3">
        <v>40</v>
      </c>
      <c r="B42" s="4">
        <v>12.748774343886826</v>
      </c>
      <c r="C42" s="4">
        <v>12.474322395260575</v>
      </c>
      <c r="D42" s="4">
        <v>11.623229032425357</v>
      </c>
      <c r="E42" s="4">
        <f t="shared" si="0"/>
        <v>12.282108590524253</v>
      </c>
      <c r="F42" s="5">
        <f t="shared" si="1"/>
        <v>0.58687534629308946</v>
      </c>
      <c r="G42">
        <f t="shared" si="2"/>
        <v>0.33883263916307005</v>
      </c>
    </row>
    <row r="43" spans="1:7" x14ac:dyDescent="0.2">
      <c r="A43" s="3">
        <v>41</v>
      </c>
      <c r="B43" s="4">
        <v>12.998022546748764</v>
      </c>
      <c r="C43" s="4">
        <v>12.718488976036934</v>
      </c>
      <c r="D43" s="4">
        <v>11.852414140389133</v>
      </c>
      <c r="E43" s="4">
        <f t="shared" si="0"/>
        <v>12.522975221058276</v>
      </c>
      <c r="F43" s="5">
        <f t="shared" si="1"/>
        <v>0.59730551351034278</v>
      </c>
      <c r="G43">
        <f t="shared" si="2"/>
        <v>0.34485449901364407</v>
      </c>
    </row>
    <row r="44" spans="1:7" x14ac:dyDescent="0.2">
      <c r="A44" s="3">
        <v>42</v>
      </c>
      <c r="B44" s="4">
        <v>13.242584160236593</v>
      </c>
      <c r="C44" s="4">
        <v>12.954278681387972</v>
      </c>
      <c r="D44" s="4">
        <v>12.080311540179137</v>
      </c>
      <c r="E44" s="4">
        <f t="shared" si="0"/>
        <v>12.759058127267901</v>
      </c>
      <c r="F44" s="5">
        <f t="shared" si="1"/>
        <v>0.60522946838122205</v>
      </c>
      <c r="G44">
        <f t="shared" si="2"/>
        <v>0.34942939649139265</v>
      </c>
    </row>
    <row r="45" spans="1:7" x14ac:dyDescent="0.2">
      <c r="A45" s="3">
        <v>43</v>
      </c>
      <c r="B45" s="4">
        <v>13.483073071216827</v>
      </c>
      <c r="C45" s="4">
        <v>13.182300508425406</v>
      </c>
      <c r="D45" s="4">
        <v>12.305760509841235</v>
      </c>
      <c r="E45" s="4">
        <f t="shared" si="0"/>
        <v>12.990378029827824</v>
      </c>
      <c r="F45" s="5">
        <f t="shared" si="1"/>
        <v>0.61167139473451682</v>
      </c>
      <c r="G45">
        <f t="shared" si="2"/>
        <v>0.35314864440556715</v>
      </c>
    </row>
    <row r="46" spans="1:7" x14ac:dyDescent="0.2">
      <c r="A46" s="3">
        <v>44</v>
      </c>
      <c r="B46" s="4">
        <v>13.725889188391664</v>
      </c>
      <c r="C46" s="4">
        <v>13.407984850691598</v>
      </c>
      <c r="D46" s="4">
        <v>12.521770002818783</v>
      </c>
      <c r="E46" s="4">
        <f t="shared" si="0"/>
        <v>13.218548013967348</v>
      </c>
      <c r="F46" s="5">
        <f t="shared" si="1"/>
        <v>0.62401161014619078</v>
      </c>
      <c r="G46">
        <f t="shared" si="2"/>
        <v>0.36027327109535506</v>
      </c>
    </row>
    <row r="47" spans="1:7" x14ac:dyDescent="0.2">
      <c r="A47" s="3">
        <v>45</v>
      </c>
      <c r="B47" s="4">
        <v>13.972153627842847</v>
      </c>
      <c r="C47" s="4">
        <v>13.625206764521559</v>
      </c>
      <c r="D47" s="4">
        <v>12.727572685620466</v>
      </c>
      <c r="E47" s="4">
        <f t="shared" si="0"/>
        <v>13.441644359328292</v>
      </c>
      <c r="F47" s="5">
        <f t="shared" si="1"/>
        <v>0.6422747059366738</v>
      </c>
      <c r="G47">
        <f t="shared" si="2"/>
        <v>0.37081747436622636</v>
      </c>
    </row>
    <row r="48" spans="1:7" x14ac:dyDescent="0.2">
      <c r="A48" s="3">
        <v>46</v>
      </c>
      <c r="B48" s="4">
        <v>14.211163770650865</v>
      </c>
      <c r="C48" s="4">
        <v>13.836557220000712</v>
      </c>
      <c r="D48" s="4">
        <v>12.921435551550797</v>
      </c>
      <c r="E48" s="4">
        <f t="shared" si="0"/>
        <v>13.656385514067457</v>
      </c>
      <c r="F48" s="5">
        <f t="shared" si="1"/>
        <v>0.66347275942568473</v>
      </c>
      <c r="G48">
        <f t="shared" si="2"/>
        <v>0.38305617625440291</v>
      </c>
    </row>
    <row r="49" spans="1:7" x14ac:dyDescent="0.2">
      <c r="A49" s="3">
        <v>47</v>
      </c>
      <c r="B49" s="4">
        <v>14.442992291927743</v>
      </c>
      <c r="C49" s="4">
        <v>14.044730011575155</v>
      </c>
      <c r="D49" s="4">
        <v>13.104531474958483</v>
      </c>
      <c r="E49" s="4">
        <f t="shared" si="0"/>
        <v>13.864084592820461</v>
      </c>
      <c r="F49" s="5">
        <f t="shared" si="1"/>
        <v>0.68727280982758132</v>
      </c>
      <c r="G49">
        <f t="shared" si="2"/>
        <v>0.39679714176066455</v>
      </c>
    </row>
    <row r="50" spans="1:7" x14ac:dyDescent="0.2">
      <c r="A50" s="3">
        <v>48</v>
      </c>
      <c r="B50" s="4">
        <v>14.674471055306599</v>
      </c>
      <c r="C50" s="4">
        <v>14.256485108918957</v>
      </c>
      <c r="D50" s="4">
        <v>13.283057515392004</v>
      </c>
      <c r="E50" s="4">
        <f t="shared" si="0"/>
        <v>14.071337893205852</v>
      </c>
      <c r="F50" s="5">
        <f t="shared" si="1"/>
        <v>0.71394504576973694</v>
      </c>
      <c r="G50">
        <f t="shared" si="2"/>
        <v>0.41219636436175733</v>
      </c>
    </row>
    <row r="51" spans="1:7" x14ac:dyDescent="0.2">
      <c r="A51" s="3">
        <v>49</v>
      </c>
      <c r="B51" s="4">
        <v>14.899109857128533</v>
      </c>
      <c r="C51" s="4">
        <v>14.463578563643802</v>
      </c>
      <c r="D51" s="4">
        <v>13.460442566943147</v>
      </c>
      <c r="E51" s="4">
        <f t="shared" si="0"/>
        <v>14.274376995905163</v>
      </c>
      <c r="F51" s="5">
        <f t="shared" si="1"/>
        <v>0.73775932246797804</v>
      </c>
      <c r="G51">
        <f t="shared" si="2"/>
        <v>0.42594554342404306</v>
      </c>
    </row>
    <row r="52" spans="1:7" x14ac:dyDescent="0.2">
      <c r="A52" s="3">
        <v>50</v>
      </c>
      <c r="B52" s="4">
        <v>15.14348455278885</v>
      </c>
      <c r="C52" s="4">
        <v>14.664006338835664</v>
      </c>
      <c r="D52" s="4">
        <v>13.628935372084236</v>
      </c>
      <c r="E52" s="4">
        <f t="shared" si="0"/>
        <v>14.478808754569584</v>
      </c>
      <c r="F52" s="5">
        <f t="shared" si="1"/>
        <v>0.77407261552566808</v>
      </c>
      <c r="G52">
        <f t="shared" si="2"/>
        <v>0.44691103294606216</v>
      </c>
    </row>
    <row r="53" spans="1:7" x14ac:dyDescent="0.2">
      <c r="A53" s="3">
        <v>51</v>
      </c>
      <c r="B53" s="4">
        <v>15.409264851448704</v>
      </c>
      <c r="C53" s="4">
        <v>14.858708916406583</v>
      </c>
      <c r="D53" s="4">
        <v>13.790615612502132</v>
      </c>
      <c r="E53" s="4">
        <f t="shared" si="0"/>
        <v>14.68619646011914</v>
      </c>
      <c r="F53" s="5">
        <f t="shared" si="1"/>
        <v>0.82299863327123746</v>
      </c>
      <c r="G53">
        <f t="shared" si="2"/>
        <v>0.47515848246184306</v>
      </c>
    </row>
    <row r="54" spans="1:7" x14ac:dyDescent="0.2">
      <c r="A54" s="3">
        <v>52</v>
      </c>
      <c r="B54" s="4">
        <v>15.691094157959814</v>
      </c>
      <c r="C54" s="4">
        <v>15.050918813370622</v>
      </c>
      <c r="D54" s="4">
        <v>13.956115982882208</v>
      </c>
      <c r="E54" s="4">
        <f t="shared" si="0"/>
        <v>14.89937631807088</v>
      </c>
      <c r="F54" s="5">
        <f t="shared" si="1"/>
        <v>0.87736033812234671</v>
      </c>
      <c r="G54">
        <f t="shared" si="2"/>
        <v>0.50654422739123794</v>
      </c>
    </row>
    <row r="55" spans="1:7" x14ac:dyDescent="0.2">
      <c r="A55" s="3">
        <v>53</v>
      </c>
      <c r="B55" s="4">
        <v>15.932284095595401</v>
      </c>
      <c r="C55" s="4">
        <v>15.237787001248703</v>
      </c>
      <c r="D55" s="4">
        <v>14.121616353262283</v>
      </c>
      <c r="E55" s="4">
        <f t="shared" si="0"/>
        <v>15.097229150035462</v>
      </c>
      <c r="F55" s="5">
        <f t="shared" si="1"/>
        <v>0.91348059663831416</v>
      </c>
      <c r="G55">
        <f t="shared" si="2"/>
        <v>0.52739826836863068</v>
      </c>
    </row>
    <row r="56" spans="1:7" x14ac:dyDescent="0.2">
      <c r="A56" s="3">
        <v>54</v>
      </c>
      <c r="B56" s="4">
        <v>16.16158565359002</v>
      </c>
      <c r="C56" s="4">
        <v>15.429233086188958</v>
      </c>
      <c r="D56" s="4">
        <v>14.293594929978097</v>
      </c>
      <c r="E56" s="4">
        <f t="shared" si="0"/>
        <v>15.29480455658569</v>
      </c>
      <c r="F56" s="5">
        <f t="shared" si="1"/>
        <v>0.94122293217575248</v>
      </c>
      <c r="G56">
        <f t="shared" si="2"/>
        <v>0.54341531325911963</v>
      </c>
    </row>
    <row r="57" spans="1:7" x14ac:dyDescent="0.2">
      <c r="A57" s="3">
        <v>55</v>
      </c>
      <c r="B57" s="4">
        <v>16.383413783179691</v>
      </c>
      <c r="C57" s="4">
        <v>15.625050932499333</v>
      </c>
      <c r="D57" s="4">
        <v>14.467750746485589</v>
      </c>
      <c r="E57" s="4">
        <f t="shared" si="0"/>
        <v>15.49207182072154</v>
      </c>
      <c r="F57" s="5">
        <f t="shared" si="1"/>
        <v>0.96472991073456715</v>
      </c>
      <c r="G57">
        <f t="shared" si="2"/>
        <v>0.55698707365788602</v>
      </c>
    </row>
    <row r="58" spans="1:7" x14ac:dyDescent="0.2">
      <c r="A58" s="3">
        <v>56</v>
      </c>
      <c r="B58" s="4">
        <v>16.599731290671212</v>
      </c>
      <c r="C58" s="4">
        <v>15.822246455484619</v>
      </c>
      <c r="D58" s="4">
        <v>14.632105510199278</v>
      </c>
      <c r="E58" s="4">
        <f t="shared" si="0"/>
        <v>15.684694418785037</v>
      </c>
      <c r="F58" s="5">
        <f t="shared" si="1"/>
        <v>0.99099859994583217</v>
      </c>
      <c r="G58">
        <f t="shared" si="2"/>
        <v>0.57215330844526846</v>
      </c>
    </row>
    <row r="59" spans="1:7" x14ac:dyDescent="0.2">
      <c r="A59" s="3">
        <v>57</v>
      </c>
      <c r="B59" s="4">
        <v>16.798923477384758</v>
      </c>
      <c r="C59" s="4">
        <v>16.002254403831198</v>
      </c>
      <c r="D59" s="4">
        <v>14.780113198878785</v>
      </c>
      <c r="E59" s="4">
        <f t="shared" si="0"/>
        <v>15.860430360031581</v>
      </c>
      <c r="F59" s="5">
        <f t="shared" si="1"/>
        <v>1.0168501756404911</v>
      </c>
      <c r="G59">
        <f t="shared" si="2"/>
        <v>0.5870787226315558</v>
      </c>
    </row>
    <row r="60" spans="1:7" x14ac:dyDescent="0.2">
      <c r="A60" s="3">
        <v>58</v>
      </c>
      <c r="B60" s="4">
        <v>16.997039739443021</v>
      </c>
      <c r="C60" s="4">
        <v>16.175075724773791</v>
      </c>
      <c r="D60" s="4">
        <v>14.931395078350732</v>
      </c>
      <c r="E60" s="4">
        <f t="shared" si="0"/>
        <v>16.034503514189183</v>
      </c>
      <c r="F60" s="5">
        <f t="shared" si="1"/>
        <v>1.0399722959128539</v>
      </c>
      <c r="G60">
        <f t="shared" si="2"/>
        <v>0.60042828499503942</v>
      </c>
    </row>
    <row r="61" spans="1:7" x14ac:dyDescent="0.2">
      <c r="A61" s="3">
        <v>59</v>
      </c>
      <c r="B61" s="4">
        <v>17.194928678078266</v>
      </c>
      <c r="C61" s="4">
        <v>16.341173513303069</v>
      </c>
      <c r="D61" s="4">
        <v>15.08696674916791</v>
      </c>
      <c r="E61" s="4">
        <f t="shared" si="0"/>
        <v>16.207689646849747</v>
      </c>
      <c r="F61" s="5">
        <f t="shared" si="1"/>
        <v>1.0603015280505652</v>
      </c>
      <c r="G61">
        <f t="shared" si="2"/>
        <v>0.61216537264216542</v>
      </c>
    </row>
    <row r="62" spans="1:7" x14ac:dyDescent="0.2">
      <c r="A62" s="3">
        <v>60</v>
      </c>
      <c r="B62" s="4">
        <v>17.392161789307746</v>
      </c>
      <c r="C62" s="4">
        <v>16.499732455811035</v>
      </c>
      <c r="D62" s="4">
        <v>15.244872901007014</v>
      </c>
      <c r="E62" s="4">
        <f t="shared" si="0"/>
        <v>16.378922382041932</v>
      </c>
      <c r="F62" s="5">
        <f t="shared" si="1"/>
        <v>1.0787301320988585</v>
      </c>
      <c r="G62">
        <f t="shared" si="2"/>
        <v>0.62280513215023658</v>
      </c>
    </row>
    <row r="63" spans="1:7" x14ac:dyDescent="0.2">
      <c r="A63" s="3">
        <v>61</v>
      </c>
      <c r="B63" s="4">
        <v>17.574434338172711</v>
      </c>
      <c r="C63" s="4">
        <v>16.647011338587259</v>
      </c>
      <c r="D63" s="4">
        <v>15.384848693166388</v>
      </c>
      <c r="E63" s="4">
        <f t="shared" si="0"/>
        <v>16.535431456642119</v>
      </c>
      <c r="F63" s="5">
        <f t="shared" si="1"/>
        <v>1.099049078406241</v>
      </c>
      <c r="G63">
        <f t="shared" si="2"/>
        <v>0.63453628127045336</v>
      </c>
    </row>
    <row r="64" spans="1:7" x14ac:dyDescent="0.2">
      <c r="A64" s="3">
        <v>62</v>
      </c>
      <c r="B64" s="4">
        <v>17.756194697190836</v>
      </c>
      <c r="C64" s="4">
        <v>16.793733486991776</v>
      </c>
      <c r="D64" s="4">
        <v>15.523660364227029</v>
      </c>
      <c r="E64" s="4">
        <f t="shared" si="0"/>
        <v>16.691196182803214</v>
      </c>
      <c r="F64" s="5">
        <f t="shared" si="1"/>
        <v>1.1197936466279093</v>
      </c>
      <c r="G64">
        <f t="shared" si="2"/>
        <v>0.64651316331745612</v>
      </c>
    </row>
    <row r="65" spans="1:7" x14ac:dyDescent="0.2">
      <c r="A65" s="3">
        <v>63</v>
      </c>
      <c r="B65" s="4">
        <v>17.934507150025297</v>
      </c>
      <c r="C65" s="4">
        <v>16.937763858540023</v>
      </c>
      <c r="D65" s="4">
        <v>15.659068193465622</v>
      </c>
      <c r="E65" s="4">
        <f t="shared" si="0"/>
        <v>16.843779734010315</v>
      </c>
      <c r="F65" s="5">
        <f t="shared" si="1"/>
        <v>1.1406271840549207</v>
      </c>
      <c r="G65">
        <f t="shared" si="2"/>
        <v>0.65854141175911329</v>
      </c>
    </row>
    <row r="66" spans="1:7" x14ac:dyDescent="0.2">
      <c r="A66" s="3">
        <v>64</v>
      </c>
      <c r="B66" s="4">
        <v>18.105486655908852</v>
      </c>
      <c r="C66" s="4">
        <v>17.075686060315643</v>
      </c>
      <c r="D66" s="4">
        <v>15.786221015341734</v>
      </c>
      <c r="E66" s="4">
        <f t="shared" si="0"/>
        <v>16.989131243855411</v>
      </c>
      <c r="F66" s="5">
        <f t="shared" si="1"/>
        <v>1.1620529592355715</v>
      </c>
      <c r="G66">
        <f t="shared" si="2"/>
        <v>0.67091158882725843</v>
      </c>
    </row>
    <row r="67" spans="1:7" x14ac:dyDescent="0.2">
      <c r="A67" s="3">
        <v>65</v>
      </c>
      <c r="B67" s="4">
        <v>18.264013791576438</v>
      </c>
      <c r="C67" s="4">
        <v>17.206232878210397</v>
      </c>
      <c r="D67" s="4">
        <v>15.903220739938458</v>
      </c>
      <c r="E67" s="4">
        <f t="shared" ref="E67:E122" si="3">AVERAGE(B67:D67)</f>
        <v>17.124489136575097</v>
      </c>
      <c r="F67" s="5">
        <f t="shared" ref="F67:F122" si="4">STDEV(B67:D67)</f>
        <v>1.1825174365048263</v>
      </c>
      <c r="G67">
        <f t="shared" ref="G67:G122" si="5">F67/SQRT(3)</f>
        <v>0.68272676028748769</v>
      </c>
    </row>
    <row r="68" spans="1:7" x14ac:dyDescent="0.2">
      <c r="A68" s="3">
        <v>66</v>
      </c>
      <c r="B68" s="4">
        <v>18.422342717579046</v>
      </c>
      <c r="C68" s="4">
        <v>17.335213659945101</v>
      </c>
      <c r="D68" s="4">
        <v>16.018342024275618</v>
      </c>
      <c r="E68" s="4">
        <f t="shared" si="3"/>
        <v>17.258632800599923</v>
      </c>
      <c r="F68" s="5">
        <f t="shared" si="4"/>
        <v>1.2038286025694747</v>
      </c>
      <c r="G68">
        <f t="shared" si="5"/>
        <v>0.69503076775165729</v>
      </c>
    </row>
    <row r="69" spans="1:7" x14ac:dyDescent="0.2">
      <c r="A69" s="3">
        <v>67</v>
      </c>
      <c r="B69" s="4">
        <v>18.580940605375876</v>
      </c>
      <c r="C69" s="4">
        <v>17.463412236782879</v>
      </c>
      <c r="D69" s="4">
        <v>16.13194834419761</v>
      </c>
      <c r="E69" s="4">
        <f t="shared" si="3"/>
        <v>17.392100395452122</v>
      </c>
      <c r="F69" s="5">
        <f t="shared" si="4"/>
        <v>1.2260525306295997</v>
      </c>
      <c r="G69">
        <f t="shared" si="5"/>
        <v>0.7078617585996213</v>
      </c>
    </row>
    <row r="70" spans="1:7" x14ac:dyDescent="0.2">
      <c r="A70" s="3">
        <v>68</v>
      </c>
      <c r="B70" s="4">
        <v>18.740117497595005</v>
      </c>
      <c r="C70" s="4">
        <v>17.591555823579242</v>
      </c>
      <c r="D70" s="4">
        <v>16.244154638400097</v>
      </c>
      <c r="E70" s="4">
        <f t="shared" si="3"/>
        <v>17.525275986524782</v>
      </c>
      <c r="F70" s="5">
        <f t="shared" si="4"/>
        <v>1.2493007689183895</v>
      </c>
      <c r="G70">
        <f t="shared" si="5"/>
        <v>0.72128413523383861</v>
      </c>
    </row>
    <row r="71" spans="1:7" x14ac:dyDescent="0.2">
      <c r="A71" s="3">
        <v>69</v>
      </c>
      <c r="B71" s="4">
        <v>18.897024139781603</v>
      </c>
      <c r="C71" s="4">
        <v>17.721715374628019</v>
      </c>
      <c r="D71" s="4">
        <v>16.354689539490725</v>
      </c>
      <c r="E71" s="4">
        <f t="shared" si="3"/>
        <v>17.657809684633449</v>
      </c>
      <c r="F71" s="5">
        <f t="shared" si="4"/>
        <v>1.2723715093750358</v>
      </c>
      <c r="G71">
        <f t="shared" si="5"/>
        <v>0.73460403344688741</v>
      </c>
    </row>
    <row r="72" spans="1:7" x14ac:dyDescent="0.2">
      <c r="A72" s="3">
        <v>70</v>
      </c>
      <c r="B72" s="4">
        <v>19.053951579327517</v>
      </c>
      <c r="C72" s="4">
        <v>17.852648806870164</v>
      </c>
      <c r="D72" s="4">
        <v>16.468185989026868</v>
      </c>
      <c r="E72" s="4">
        <f t="shared" si="3"/>
        <v>17.791595458408182</v>
      </c>
      <c r="F72" s="5">
        <f t="shared" si="4"/>
        <v>1.2939635062529899</v>
      </c>
      <c r="G72">
        <f t="shared" si="5"/>
        <v>0.74707017865671577</v>
      </c>
    </row>
    <row r="73" spans="1:7" x14ac:dyDescent="0.2">
      <c r="A73" s="3">
        <v>71</v>
      </c>
      <c r="B73" s="4">
        <v>19.207993258739407</v>
      </c>
      <c r="C73" s="4">
        <v>17.982050361856896</v>
      </c>
      <c r="D73" s="4">
        <v>16.580677069090097</v>
      </c>
      <c r="E73" s="4">
        <f t="shared" si="3"/>
        <v>17.9235735632288</v>
      </c>
      <c r="F73" s="5">
        <f t="shared" si="4"/>
        <v>1.3146338813835909</v>
      </c>
      <c r="G73">
        <f t="shared" si="5"/>
        <v>0.7590042253026188</v>
      </c>
    </row>
    <row r="74" spans="1:7" x14ac:dyDescent="0.2">
      <c r="A74" s="3">
        <v>72</v>
      </c>
      <c r="B74" s="4">
        <v>19.357363357625168</v>
      </c>
      <c r="C74" s="4">
        <v>18.108066253659185</v>
      </c>
      <c r="D74" s="4">
        <v>16.688697598557663</v>
      </c>
      <c r="E74" s="4">
        <f t="shared" si="3"/>
        <v>18.051375736614006</v>
      </c>
      <c r="F74" s="5">
        <f t="shared" si="4"/>
        <v>1.3352357823421945</v>
      </c>
      <c r="G74">
        <f t="shared" si="5"/>
        <v>0.7708987383668866</v>
      </c>
    </row>
    <row r="75" spans="1:7" x14ac:dyDescent="0.2">
      <c r="A75" s="3">
        <v>73</v>
      </c>
      <c r="B75" s="4">
        <v>19.50810645895</v>
      </c>
      <c r="C75" s="4">
        <v>18.231621137097978</v>
      </c>
      <c r="D75" s="4">
        <v>16.798259588734112</v>
      </c>
      <c r="E75" s="4">
        <f t="shared" si="3"/>
        <v>18.179329061594029</v>
      </c>
      <c r="F75" s="5">
        <f t="shared" si="4"/>
        <v>1.3556800363194454</v>
      </c>
      <c r="G75">
        <f t="shared" si="5"/>
        <v>0.78270223390403348</v>
      </c>
    </row>
    <row r="76" spans="1:7" x14ac:dyDescent="0.2">
      <c r="A76" s="3">
        <v>74</v>
      </c>
      <c r="B76" s="4">
        <v>19.655193358792804</v>
      </c>
      <c r="C76" s="4">
        <v>18.350755883920542</v>
      </c>
      <c r="D76" s="4">
        <v>16.90644292387767</v>
      </c>
      <c r="E76" s="4">
        <f t="shared" si="3"/>
        <v>18.304130722197005</v>
      </c>
      <c r="F76" s="5">
        <f t="shared" si="4"/>
        <v>1.3749682424117455</v>
      </c>
      <c r="G76">
        <f t="shared" si="5"/>
        <v>0.79383828488360797</v>
      </c>
    </row>
    <row r="77" spans="1:7" x14ac:dyDescent="0.2">
      <c r="A77" s="3">
        <v>75</v>
      </c>
      <c r="B77" s="4">
        <v>19.79850327599064</v>
      </c>
      <c r="C77" s="4">
        <v>18.465210618954796</v>
      </c>
      <c r="D77" s="4">
        <v>17.014427192728441</v>
      </c>
      <c r="E77" s="4">
        <f t="shared" si="3"/>
        <v>18.426047029224627</v>
      </c>
      <c r="F77" s="5">
        <f t="shared" si="4"/>
        <v>1.3924511659008234</v>
      </c>
      <c r="G77">
        <f t="shared" si="5"/>
        <v>0.80393205546624869</v>
      </c>
    </row>
    <row r="78" spans="1:7" x14ac:dyDescent="0.2">
      <c r="A78" s="3">
        <v>76</v>
      </c>
      <c r="B78" s="4">
        <v>19.938805149437265</v>
      </c>
      <c r="C78" s="4">
        <v>18.575159469117462</v>
      </c>
      <c r="D78" s="4">
        <v>17.123378036510243</v>
      </c>
      <c r="E78" s="4">
        <f t="shared" si="3"/>
        <v>18.545780885021657</v>
      </c>
      <c r="F78" s="5">
        <f t="shared" si="4"/>
        <v>1.4079434587204673</v>
      </c>
      <c r="G78">
        <f t="shared" si="5"/>
        <v>0.81287653489603462</v>
      </c>
    </row>
    <row r="79" spans="1:7" x14ac:dyDescent="0.2">
      <c r="A79" s="3">
        <v>77</v>
      </c>
      <c r="B79" s="4">
        <v>20.084807849686847</v>
      </c>
      <c r="C79" s="4">
        <v>18.685317623442288</v>
      </c>
      <c r="D79" s="4">
        <v>17.238069945077445</v>
      </c>
      <c r="E79" s="4">
        <f t="shared" si="3"/>
        <v>18.669398472735526</v>
      </c>
      <c r="F79" s="5">
        <f t="shared" si="4"/>
        <v>1.4234357164636555</v>
      </c>
      <c r="G79">
        <f t="shared" si="5"/>
        <v>0.82182099407441933</v>
      </c>
    </row>
    <row r="80" spans="1:7" x14ac:dyDescent="0.2">
      <c r="A80" s="3">
        <v>78</v>
      </c>
      <c r="B80" s="4">
        <v>20.228339481489819</v>
      </c>
      <c r="C80" s="4">
        <v>18.795262800681563</v>
      </c>
      <c r="D80" s="4">
        <v>17.343119551577384</v>
      </c>
      <c r="E80" s="4">
        <f t="shared" si="3"/>
        <v>18.788907277916255</v>
      </c>
      <c r="F80" s="5">
        <f t="shared" si="4"/>
        <v>1.442620464811585</v>
      </c>
      <c r="G80">
        <f t="shared" si="5"/>
        <v>0.8328973136974317</v>
      </c>
    </row>
    <row r="81" spans="1:7" x14ac:dyDescent="0.2">
      <c r="A81" s="3">
        <v>79</v>
      </c>
      <c r="B81" s="4">
        <v>20.370224579870744</v>
      </c>
      <c r="C81" s="4">
        <v>18.903890752788488</v>
      </c>
      <c r="D81" s="4">
        <v>17.443688880456261</v>
      </c>
      <c r="E81" s="4">
        <f t="shared" si="3"/>
        <v>18.905934737705167</v>
      </c>
      <c r="F81" s="5">
        <f t="shared" si="4"/>
        <v>1.4632689203945424</v>
      </c>
      <c r="G81">
        <f t="shared" si="5"/>
        <v>0.84481870508660217</v>
      </c>
    </row>
    <row r="82" spans="1:7" x14ac:dyDescent="0.2">
      <c r="A82" s="3">
        <v>80</v>
      </c>
      <c r="B82" s="4">
        <v>20.511008966361221</v>
      </c>
      <c r="C82" s="4">
        <v>19.010661924545001</v>
      </c>
      <c r="D82" s="4">
        <v>17.54283675115331</v>
      </c>
      <c r="E82" s="4">
        <f t="shared" si="3"/>
        <v>19.021502547353176</v>
      </c>
      <c r="F82" s="5">
        <f t="shared" si="4"/>
        <v>1.4841158021226684</v>
      </c>
      <c r="G82">
        <f t="shared" si="5"/>
        <v>0.85685465786409998</v>
      </c>
    </row>
    <row r="83" spans="1:7" x14ac:dyDescent="0.2">
      <c r="A83" s="3">
        <v>81</v>
      </c>
      <c r="B83" s="4">
        <v>20.651937535000286</v>
      </c>
      <c r="C83" s="4">
        <v>19.115979832147662</v>
      </c>
      <c r="D83" s="4">
        <v>17.641716696494459</v>
      </c>
      <c r="E83" s="4">
        <f t="shared" si="3"/>
        <v>19.1365446878808</v>
      </c>
      <c r="F83" s="5">
        <f t="shared" si="4"/>
        <v>1.5052157849000172</v>
      </c>
      <c r="G83">
        <f t="shared" si="5"/>
        <v>0.86903673860049879</v>
      </c>
    </row>
    <row r="84" spans="1:7" x14ac:dyDescent="0.2">
      <c r="A84" s="3">
        <v>82</v>
      </c>
      <c r="B84" s="4">
        <v>20.792125304689243</v>
      </c>
      <c r="C84" s="4">
        <v>19.228071855901696</v>
      </c>
      <c r="D84" s="4">
        <v>17.741201895234763</v>
      </c>
      <c r="E84" s="4">
        <f t="shared" si="3"/>
        <v>19.253799685275236</v>
      </c>
      <c r="F84" s="5">
        <f t="shared" si="4"/>
        <v>1.5256244142948627</v>
      </c>
      <c r="G84">
        <f t="shared" si="5"/>
        <v>0.8808196662754042</v>
      </c>
    </row>
    <row r="85" spans="1:7" x14ac:dyDescent="0.2">
      <c r="A85" s="3">
        <v>83</v>
      </c>
      <c r="B85" s="4">
        <v>20.931821952920398</v>
      </c>
      <c r="C85" s="4">
        <v>19.344208718889377</v>
      </c>
      <c r="D85" s="4">
        <v>17.839800549992539</v>
      </c>
      <c r="E85" s="4">
        <f t="shared" si="3"/>
        <v>19.371943740600774</v>
      </c>
      <c r="F85" s="5">
        <f t="shared" si="4"/>
        <v>1.5461972748045412</v>
      </c>
      <c r="G85">
        <f t="shared" si="5"/>
        <v>0.89269741282866766</v>
      </c>
    </row>
    <row r="86" spans="1:7" x14ac:dyDescent="0.2">
      <c r="A86" s="3">
        <v>84</v>
      </c>
      <c r="B86" s="4">
        <v>21.070857048222457</v>
      </c>
      <c r="C86" s="4">
        <v>19.462366638867227</v>
      </c>
      <c r="D86" s="4">
        <v>17.935925270598531</v>
      </c>
      <c r="E86" s="4">
        <f t="shared" si="3"/>
        <v>19.489716319229405</v>
      </c>
      <c r="F86" s="5">
        <f t="shared" si="4"/>
        <v>1.5676448310605984</v>
      </c>
      <c r="G86">
        <f t="shared" si="5"/>
        <v>0.90508016520656198</v>
      </c>
    </row>
    <row r="87" spans="1:7" x14ac:dyDescent="0.2">
      <c r="A87" s="3">
        <v>85</v>
      </c>
      <c r="B87" s="4">
        <v>21.207946952576112</v>
      </c>
      <c r="C87" s="4">
        <v>19.577098507617514</v>
      </c>
      <c r="D87" s="4">
        <v>18.023617367636362</v>
      </c>
      <c r="E87" s="4">
        <f t="shared" si="3"/>
        <v>19.602887609276664</v>
      </c>
      <c r="F87" s="5">
        <f t="shared" si="4"/>
        <v>1.5923214294557271</v>
      </c>
      <c r="G87">
        <f t="shared" si="5"/>
        <v>0.91932720593267381</v>
      </c>
    </row>
    <row r="88" spans="1:7" x14ac:dyDescent="0.2">
      <c r="A88" s="3">
        <v>86</v>
      </c>
      <c r="B88" s="4">
        <v>21.34503685692977</v>
      </c>
      <c r="C88" s="4">
        <v>19.691830376367797</v>
      </c>
      <c r="D88" s="4">
        <v>18.111309464674193</v>
      </c>
      <c r="E88" s="4">
        <f t="shared" si="3"/>
        <v>19.716058899323922</v>
      </c>
      <c r="F88" s="5">
        <f t="shared" si="4"/>
        <v>1.6169998385434337</v>
      </c>
      <c r="G88">
        <f t="shared" si="5"/>
        <v>0.9335752920626329</v>
      </c>
    </row>
    <row r="89" spans="1:7" x14ac:dyDescent="0.2">
      <c r="A89" s="3">
        <v>87</v>
      </c>
      <c r="B89" s="4">
        <v>21.482126761283425</v>
      </c>
      <c r="C89" s="4">
        <v>19.806562245118084</v>
      </c>
      <c r="D89" s="4">
        <v>18.19900156171202</v>
      </c>
      <c r="E89" s="4">
        <f t="shared" si="3"/>
        <v>19.829230189371177</v>
      </c>
      <c r="F89" s="5">
        <f t="shared" si="4"/>
        <v>1.6416799766664909</v>
      </c>
      <c r="G89">
        <f t="shared" si="5"/>
        <v>0.9478243764516171</v>
      </c>
    </row>
    <row r="90" spans="1:7" x14ac:dyDescent="0.2">
      <c r="A90" s="3">
        <v>88</v>
      </c>
      <c r="B90" s="4">
        <v>21.615966079166842</v>
      </c>
      <c r="C90" s="4">
        <v>19.922533343252574</v>
      </c>
      <c r="D90" s="4">
        <v>18.283549725364914</v>
      </c>
      <c r="E90" s="4">
        <f t="shared" si="3"/>
        <v>19.940683049261445</v>
      </c>
      <c r="F90" s="5">
        <f t="shared" si="4"/>
        <v>1.6662823133079194</v>
      </c>
      <c r="G90">
        <f t="shared" si="5"/>
        <v>0.96202854213423972</v>
      </c>
    </row>
    <row r="91" spans="1:7" x14ac:dyDescent="0.2">
      <c r="A91" s="3">
        <v>89</v>
      </c>
      <c r="B91" s="4">
        <v>21.750351689368824</v>
      </c>
      <c r="C91" s="4">
        <v>20.03905283512454</v>
      </c>
      <c r="D91" s="4">
        <v>18.367039389046045</v>
      </c>
      <c r="E91" s="4">
        <f t="shared" si="3"/>
        <v>20.052147971179803</v>
      </c>
      <c r="F91" s="5">
        <f t="shared" si="4"/>
        <v>1.6916941633522538</v>
      </c>
      <c r="G91">
        <f t="shared" si="5"/>
        <v>0.97670008059794255</v>
      </c>
    </row>
    <row r="92" spans="1:7" x14ac:dyDescent="0.2">
      <c r="A92" s="3">
        <v>90</v>
      </c>
      <c r="B92" s="4">
        <v>21.887149285788492</v>
      </c>
      <c r="C92" s="4">
        <v>20.155643264708701</v>
      </c>
      <c r="D92" s="4">
        <v>18.450527589416623</v>
      </c>
      <c r="E92" s="4">
        <f t="shared" si="3"/>
        <v>20.164440046637939</v>
      </c>
      <c r="F92" s="5">
        <f t="shared" si="4"/>
        <v>1.7183277360627975</v>
      </c>
      <c r="G92">
        <f t="shared" si="5"/>
        <v>0.99207698097185648</v>
      </c>
    </row>
    <row r="93" spans="1:7" x14ac:dyDescent="0.2">
      <c r="A93" s="3">
        <v>91</v>
      </c>
      <c r="B93" s="4">
        <v>22.028105317628349</v>
      </c>
      <c r="C93" s="4">
        <v>20.271188358515602</v>
      </c>
      <c r="D93" s="4">
        <v>18.5340040512089</v>
      </c>
      <c r="E93" s="4">
        <f t="shared" si="3"/>
        <v>20.277765909117615</v>
      </c>
      <c r="F93" s="5">
        <f t="shared" si="4"/>
        <v>1.747059919730128</v>
      </c>
      <c r="G93">
        <f t="shared" si="5"/>
        <v>1.0086655149465955</v>
      </c>
    </row>
    <row r="94" spans="1:7" x14ac:dyDescent="0.2">
      <c r="A94" s="3">
        <v>92</v>
      </c>
      <c r="B94" s="4">
        <v>22.164223984696175</v>
      </c>
      <c r="C94" s="4">
        <v>20.385423053466546</v>
      </c>
      <c r="D94" s="4">
        <v>18.612336961970012</v>
      </c>
      <c r="E94" s="4">
        <f t="shared" si="3"/>
        <v>20.387328000044246</v>
      </c>
      <c r="F94" s="5">
        <f t="shared" si="4"/>
        <v>1.7759442776080363</v>
      </c>
      <c r="G94">
        <f t="shared" si="5"/>
        <v>1.0253419067427754</v>
      </c>
    </row>
    <row r="95" spans="1:7" x14ac:dyDescent="0.2">
      <c r="A95" s="3">
        <v>93</v>
      </c>
      <c r="B95" s="4">
        <v>22.300504498630534</v>
      </c>
      <c r="C95" s="4">
        <v>20.501180521599153</v>
      </c>
      <c r="D95" s="4">
        <v>18.688324913447076</v>
      </c>
      <c r="E95" s="4">
        <f t="shared" si="3"/>
        <v>20.496669977892253</v>
      </c>
      <c r="F95" s="5">
        <f t="shared" si="4"/>
        <v>1.8060940168378374</v>
      </c>
      <c r="G95">
        <f t="shared" si="5"/>
        <v>1.042748866803098</v>
      </c>
    </row>
    <row r="96" spans="1:7" x14ac:dyDescent="0.2">
      <c r="A96" s="3">
        <v>94</v>
      </c>
      <c r="B96" s="4">
        <v>22.438133258540219</v>
      </c>
      <c r="C96" s="4">
        <v>20.618455309892511</v>
      </c>
      <c r="D96" s="4">
        <v>18.762856990629963</v>
      </c>
      <c r="E96" s="4">
        <f t="shared" si="3"/>
        <v>20.606481853020899</v>
      </c>
      <c r="F96" s="5">
        <f t="shared" si="4"/>
        <v>1.8376673894146833</v>
      </c>
      <c r="G96">
        <f t="shared" si="5"/>
        <v>1.0609777619595644</v>
      </c>
    </row>
    <row r="97" spans="1:7" x14ac:dyDescent="0.2">
      <c r="A97" s="3">
        <v>95</v>
      </c>
      <c r="B97" s="4">
        <v>22.575321779948183</v>
      </c>
      <c r="C97" s="4">
        <v>20.732132902286246</v>
      </c>
      <c r="D97" s="4">
        <v>18.834684838927309</v>
      </c>
      <c r="E97" s="4">
        <f t="shared" si="3"/>
        <v>20.714046507053911</v>
      </c>
      <c r="F97" s="5">
        <f t="shared" si="4"/>
        <v>1.8703840566583847</v>
      </c>
      <c r="G97">
        <f t="shared" si="5"/>
        <v>1.0798667385997027</v>
      </c>
    </row>
    <row r="98" spans="1:7" x14ac:dyDescent="0.2">
      <c r="A98" s="3">
        <v>96</v>
      </c>
      <c r="B98" s="4">
        <v>22.70675167430786</v>
      </c>
      <c r="C98" s="4">
        <v>20.843428043477104</v>
      </c>
      <c r="D98" s="4">
        <v>18.912105890947657</v>
      </c>
      <c r="E98" s="4">
        <f t="shared" si="3"/>
        <v>20.820761869577542</v>
      </c>
      <c r="F98" s="5">
        <f t="shared" si="4"/>
        <v>1.897424431136264</v>
      </c>
      <c r="G98">
        <f t="shared" si="5"/>
        <v>1.0954785060834946</v>
      </c>
    </row>
    <row r="99" spans="1:7" x14ac:dyDescent="0.2">
      <c r="A99" s="3">
        <v>97</v>
      </c>
      <c r="B99" s="4">
        <v>22.83906360626721</v>
      </c>
      <c r="C99" s="4">
        <v>20.95926390238315</v>
      </c>
      <c r="D99" s="4">
        <v>18.994324279744827</v>
      </c>
      <c r="E99" s="4">
        <f t="shared" si="3"/>
        <v>20.930883929465065</v>
      </c>
      <c r="F99" s="5">
        <f t="shared" si="4"/>
        <v>1.9225267720825294</v>
      </c>
      <c r="G99">
        <f t="shared" si="5"/>
        <v>1.1099713493861108</v>
      </c>
    </row>
    <row r="100" spans="1:7" x14ac:dyDescent="0.2">
      <c r="A100" s="3">
        <v>98</v>
      </c>
      <c r="B100" s="4">
        <v>22.973705200594871</v>
      </c>
      <c r="C100" s="4">
        <v>21.080448517688268</v>
      </c>
      <c r="D100" s="4">
        <v>19.078885774308276</v>
      </c>
      <c r="E100" s="4">
        <f t="shared" si="3"/>
        <v>21.044346497530473</v>
      </c>
      <c r="F100" s="5">
        <f t="shared" si="4"/>
        <v>1.9476606757183004</v>
      </c>
      <c r="G100">
        <f t="shared" si="5"/>
        <v>1.1244824154160091</v>
      </c>
    </row>
    <row r="101" spans="1:7" x14ac:dyDescent="0.2">
      <c r="A101" s="3">
        <v>99</v>
      </c>
      <c r="B101" s="4">
        <v>23.110063127158249</v>
      </c>
      <c r="C101" s="4">
        <v>21.202741022584981</v>
      </c>
      <c r="D101" s="4">
        <v>19.156330638760661</v>
      </c>
      <c r="E101" s="4">
        <f t="shared" si="3"/>
        <v>21.156378262834632</v>
      </c>
      <c r="F101" s="5">
        <f t="shared" si="4"/>
        <v>1.977273950814959</v>
      </c>
      <c r="G101">
        <f t="shared" si="5"/>
        <v>1.1415796477646516</v>
      </c>
    </row>
    <row r="102" spans="1:7" x14ac:dyDescent="0.2">
      <c r="A102" s="3">
        <v>100</v>
      </c>
      <c r="B102" s="4">
        <v>23.24048485844688</v>
      </c>
      <c r="C102" s="4">
        <v>21.320659818018243</v>
      </c>
      <c r="D102" s="4">
        <v>19.226770313030617</v>
      </c>
      <c r="E102" s="4">
        <f t="shared" si="3"/>
        <v>21.262638329831912</v>
      </c>
      <c r="F102" s="5">
        <f t="shared" si="4"/>
        <v>2.0074862347822058</v>
      </c>
      <c r="G102">
        <f t="shared" si="5"/>
        <v>1.1590227180459749</v>
      </c>
    </row>
    <row r="103" spans="1:7" x14ac:dyDescent="0.2">
      <c r="A103" s="3">
        <v>101</v>
      </c>
      <c r="B103" s="4">
        <v>23.370204488333709</v>
      </c>
      <c r="C103" s="4">
        <v>21.441021101566612</v>
      </c>
      <c r="D103" s="4">
        <v>19.296320334346117</v>
      </c>
      <c r="E103" s="4">
        <f t="shared" si="3"/>
        <v>21.369181974748813</v>
      </c>
      <c r="F103" s="5">
        <f t="shared" si="4"/>
        <v>2.0378919672382678</v>
      </c>
      <c r="G103">
        <f t="shared" si="5"/>
        <v>1.1765774758643901</v>
      </c>
    </row>
    <row r="104" spans="1:7" x14ac:dyDescent="0.2">
      <c r="A104" s="3">
        <v>102</v>
      </c>
      <c r="B104" s="4">
        <v>23.500338557841136</v>
      </c>
      <c r="C104" s="4">
        <v>21.565492124130103</v>
      </c>
      <c r="D104" s="4">
        <v>19.366896544561349</v>
      </c>
      <c r="E104" s="4">
        <f t="shared" si="3"/>
        <v>21.477575742177532</v>
      </c>
      <c r="F104" s="5">
        <f t="shared" si="4"/>
        <v>2.0681229864174755</v>
      </c>
      <c r="G104">
        <f t="shared" si="5"/>
        <v>1.1940313629253823</v>
      </c>
    </row>
    <row r="105" spans="1:7" x14ac:dyDescent="0.2">
      <c r="A105" s="3">
        <v>103</v>
      </c>
      <c r="B105" s="4">
        <v>23.631259143229205</v>
      </c>
      <c r="C105" s="4">
        <v>21.694757753661921</v>
      </c>
      <c r="D105" s="4">
        <v>19.439908662152224</v>
      </c>
      <c r="E105" s="4">
        <f t="shared" si="3"/>
        <v>21.588641853014451</v>
      </c>
      <c r="F105" s="5">
        <f t="shared" si="4"/>
        <v>2.0976892410659227</v>
      </c>
      <c r="G105">
        <f t="shared" si="5"/>
        <v>1.2111014480055924</v>
      </c>
    </row>
    <row r="106" spans="1:7" x14ac:dyDescent="0.2">
      <c r="A106" s="3">
        <v>104</v>
      </c>
      <c r="B106" s="4">
        <v>23.757709581099306</v>
      </c>
      <c r="C106" s="4">
        <v>21.827214883534324</v>
      </c>
      <c r="D106" s="4">
        <v>19.509044914222834</v>
      </c>
      <c r="E106" s="4">
        <f t="shared" si="3"/>
        <v>21.697989792952153</v>
      </c>
      <c r="F106" s="5">
        <f t="shared" si="4"/>
        <v>2.1272781214307916</v>
      </c>
      <c r="G106">
        <f t="shared" si="5"/>
        <v>1.228184596049269</v>
      </c>
    </row>
    <row r="107" spans="1:7" x14ac:dyDescent="0.2">
      <c r="A107" s="3">
        <v>105</v>
      </c>
      <c r="B107" s="4">
        <v>23.883887334181278</v>
      </c>
      <c r="C107" s="4">
        <v>21.95898391422153</v>
      </c>
      <c r="D107" s="4">
        <v>19.573028848811585</v>
      </c>
      <c r="E107" s="4">
        <f t="shared" si="3"/>
        <v>21.805300032404798</v>
      </c>
      <c r="F107" s="5">
        <f t="shared" si="4"/>
        <v>2.159534503514279</v>
      </c>
      <c r="G107">
        <f t="shared" si="5"/>
        <v>1.2468078269282539</v>
      </c>
    </row>
    <row r="108" spans="1:7" x14ac:dyDescent="0.2">
      <c r="A108" s="3">
        <v>106</v>
      </c>
      <c r="B108" s="4">
        <v>24.010456831257223</v>
      </c>
      <c r="C108" s="4">
        <v>22.088017690124204</v>
      </c>
      <c r="D108" s="4">
        <v>19.633316583520113</v>
      </c>
      <c r="E108" s="4">
        <f t="shared" si="3"/>
        <v>21.910597034967179</v>
      </c>
      <c r="F108" s="5">
        <f t="shared" si="4"/>
        <v>2.1939570993406599</v>
      </c>
      <c r="G108">
        <f t="shared" si="5"/>
        <v>1.2666817218948205</v>
      </c>
    </row>
    <row r="109" spans="1:7" x14ac:dyDescent="0.2">
      <c r="A109" s="3">
        <v>107</v>
      </c>
      <c r="B109" s="4">
        <v>24.137624490795318</v>
      </c>
      <c r="C109" s="4">
        <v>22.210987677053691</v>
      </c>
      <c r="D109" s="4">
        <v>19.694131183546716</v>
      </c>
      <c r="E109" s="4">
        <f t="shared" si="3"/>
        <v>22.014247783798577</v>
      </c>
      <c r="F109" s="5">
        <f t="shared" si="4"/>
        <v>2.2282702107440437</v>
      </c>
      <c r="G109">
        <f t="shared" si="5"/>
        <v>1.2864924060002978</v>
      </c>
    </row>
    <row r="110" spans="1:7" x14ac:dyDescent="0.2">
      <c r="A110" s="3">
        <v>108</v>
      </c>
      <c r="B110" s="4">
        <v>24.263746857148483</v>
      </c>
      <c r="C110" s="4">
        <v>22.332661206623527</v>
      </c>
      <c r="D110" s="4">
        <v>19.762905988312255</v>
      </c>
      <c r="E110" s="4">
        <f t="shared" si="3"/>
        <v>22.119771350694759</v>
      </c>
      <c r="F110" s="5">
        <f t="shared" si="4"/>
        <v>2.2579600748717068</v>
      </c>
      <c r="G110">
        <f t="shared" si="5"/>
        <v>1.3036338570466075</v>
      </c>
    </row>
    <row r="111" spans="1:7" x14ac:dyDescent="0.2">
      <c r="A111" s="3">
        <v>109</v>
      </c>
      <c r="B111" s="4">
        <v>24.387178022996416</v>
      </c>
      <c r="C111" s="4">
        <v>22.451685119770946</v>
      </c>
      <c r="D111" s="4">
        <v>19.832308727687163</v>
      </c>
      <c r="E111" s="4">
        <f t="shared" si="3"/>
        <v>22.223723956818176</v>
      </c>
      <c r="F111" s="5">
        <f t="shared" si="4"/>
        <v>2.2859753483357683</v>
      </c>
      <c r="G111">
        <f t="shared" si="5"/>
        <v>1.3198084827225045</v>
      </c>
    </row>
    <row r="112" spans="1:7" x14ac:dyDescent="0.2">
      <c r="A112" s="3">
        <v>110</v>
      </c>
      <c r="B112" s="4">
        <v>24.510322721709123</v>
      </c>
      <c r="C112" s="4">
        <v>22.568789089806657</v>
      </c>
      <c r="D112" s="4">
        <v>19.902573880435476</v>
      </c>
      <c r="E112" s="4">
        <f t="shared" si="3"/>
        <v>22.327228563983752</v>
      </c>
      <c r="F112" s="5">
        <f t="shared" si="4"/>
        <v>2.3133527534277039</v>
      </c>
      <c r="G112">
        <f t="shared" si="5"/>
        <v>1.3356148349220469</v>
      </c>
    </row>
    <row r="113" spans="1:7" x14ac:dyDescent="0.2">
      <c r="A113" s="3">
        <v>111</v>
      </c>
      <c r="B113" s="4">
        <v>24.637284394938035</v>
      </c>
      <c r="C113" s="4">
        <v>22.685510900012261</v>
      </c>
      <c r="D113" s="4">
        <v>19.976148747713964</v>
      </c>
      <c r="E113" s="4">
        <f t="shared" si="3"/>
        <v>22.432981347554755</v>
      </c>
      <c r="F113" s="5">
        <f t="shared" si="4"/>
        <v>2.3408064340316637</v>
      </c>
      <c r="G113">
        <f t="shared" si="5"/>
        <v>1.3514652248089891</v>
      </c>
    </row>
    <row r="114" spans="1:7" x14ac:dyDescent="0.2">
      <c r="A114" s="3">
        <v>112</v>
      </c>
      <c r="B114" s="4">
        <v>24.772022894852199</v>
      </c>
      <c r="C114" s="4">
        <v>22.80489386970708</v>
      </c>
      <c r="D114" s="4">
        <v>20.054850512601366</v>
      </c>
      <c r="E114" s="4">
        <f t="shared" si="3"/>
        <v>22.543922425720215</v>
      </c>
      <c r="F114" s="5">
        <f t="shared" si="4"/>
        <v>2.3693898775634081</v>
      </c>
      <c r="G114">
        <f t="shared" si="5"/>
        <v>1.3679678836264082</v>
      </c>
    </row>
    <row r="115" spans="1:7" x14ac:dyDescent="0.2">
      <c r="A115" s="3">
        <v>113</v>
      </c>
      <c r="B115" s="4">
        <v>24.903151664690316</v>
      </c>
      <c r="C115" s="4">
        <v>22.920792319064542</v>
      </c>
      <c r="D115" s="4">
        <v>20.131997529746148</v>
      </c>
      <c r="E115" s="4">
        <f t="shared" si="3"/>
        <v>22.651980504500333</v>
      </c>
      <c r="F115" s="5">
        <f t="shared" si="4"/>
        <v>2.396909007156026</v>
      </c>
      <c r="G115">
        <f t="shared" si="5"/>
        <v>1.3838560605045702</v>
      </c>
    </row>
    <row r="116" spans="1:7" x14ac:dyDescent="0.2">
      <c r="A116" s="3">
        <v>114</v>
      </c>
      <c r="B116" s="4">
        <v>25.030817059254847</v>
      </c>
      <c r="C116" s="4">
        <v>23.03668099671339</v>
      </c>
      <c r="D116" s="4">
        <v>20.20604095246523</v>
      </c>
      <c r="E116" s="4">
        <f t="shared" si="3"/>
        <v>22.757846336144485</v>
      </c>
      <c r="F116" s="5">
        <f t="shared" si="4"/>
        <v>2.4244437910813534</v>
      </c>
      <c r="G116">
        <f t="shared" si="5"/>
        <v>1.3997532754159363</v>
      </c>
    </row>
    <row r="117" spans="1:7" x14ac:dyDescent="0.2">
      <c r="A117" s="3">
        <v>115</v>
      </c>
      <c r="B117" s="4">
        <v>25.155973477429946</v>
      </c>
      <c r="C117" s="4">
        <v>23.158122975463066</v>
      </c>
      <c r="D117" s="4">
        <v>20.275413675051681</v>
      </c>
      <c r="E117" s="4">
        <f t="shared" si="3"/>
        <v>22.863170042648232</v>
      </c>
      <c r="F117" s="5">
        <f t="shared" si="4"/>
        <v>2.4536124226494485</v>
      </c>
      <c r="G117">
        <f t="shared" si="5"/>
        <v>1.4165937927036689</v>
      </c>
    </row>
    <row r="118" spans="1:7" x14ac:dyDescent="0.2">
      <c r="A118" s="3">
        <v>116</v>
      </c>
      <c r="B118" s="4">
        <v>25.280407842659905</v>
      </c>
      <c r="C118" s="4">
        <v>23.274960010564314</v>
      </c>
      <c r="D118" s="4">
        <v>20.343278009704679</v>
      </c>
      <c r="E118" s="4">
        <f t="shared" si="3"/>
        <v>22.966215287642967</v>
      </c>
      <c r="F118" s="5">
        <f t="shared" si="4"/>
        <v>2.4830032671772622</v>
      </c>
      <c r="G118">
        <f t="shared" si="5"/>
        <v>1.4335626047035126</v>
      </c>
    </row>
    <row r="119" spans="1:7" x14ac:dyDescent="0.2">
      <c r="A119" s="3">
        <v>117</v>
      </c>
      <c r="B119" s="4">
        <v>25.404560172657256</v>
      </c>
      <c r="C119" s="4">
        <v>23.381885988782368</v>
      </c>
      <c r="D119" s="4">
        <v>20.416363561607788</v>
      </c>
      <c r="E119" s="4">
        <f t="shared" si="3"/>
        <v>23.067603241015803</v>
      </c>
      <c r="F119" s="5">
        <f t="shared" si="4"/>
        <v>2.5089054569232228</v>
      </c>
      <c r="G119">
        <f t="shared" si="5"/>
        <v>1.4485172409259437</v>
      </c>
    </row>
    <row r="120" spans="1:7" x14ac:dyDescent="0.2">
      <c r="A120" s="3">
        <v>118</v>
      </c>
      <c r="B120" s="4">
        <v>25.528665239345635</v>
      </c>
      <c r="C120" s="4">
        <v>23.48400254568832</v>
      </c>
      <c r="D120" s="4">
        <v>20.493297150002007</v>
      </c>
      <c r="E120" s="4">
        <f t="shared" si="3"/>
        <v>23.16865497834532</v>
      </c>
      <c r="F120" s="5">
        <f t="shared" si="4"/>
        <v>2.5324525691445605</v>
      </c>
      <c r="G120">
        <f t="shared" si="5"/>
        <v>1.4621121725055715</v>
      </c>
    </row>
    <row r="121" spans="1:7" x14ac:dyDescent="0.2">
      <c r="A121" s="3">
        <v>119</v>
      </c>
      <c r="B121" s="4">
        <v>25.652914106579932</v>
      </c>
      <c r="C121" s="4">
        <v>23.587346819840068</v>
      </c>
      <c r="D121" s="4">
        <v>20.571908767940513</v>
      </c>
      <c r="E121" s="4">
        <f t="shared" si="3"/>
        <v>23.270723231453502</v>
      </c>
      <c r="F121" s="5">
        <f t="shared" si="4"/>
        <v>2.5552576553769786</v>
      </c>
      <c r="G121">
        <f t="shared" si="5"/>
        <v>1.4752786951807506</v>
      </c>
    </row>
    <row r="122" spans="1:7" x14ac:dyDescent="0.2">
      <c r="A122" s="3">
        <v>120</v>
      </c>
      <c r="B122" s="4">
        <v>25.77362080610494</v>
      </c>
      <c r="C122" s="4">
        <v>23.687830661465593</v>
      </c>
      <c r="D122" s="4">
        <v>20.647819149449901</v>
      </c>
      <c r="E122" s="4">
        <f t="shared" si="3"/>
        <v>23.369756872340144</v>
      </c>
      <c r="F122" s="5">
        <f t="shared" si="4"/>
        <v>2.5776615094574287</v>
      </c>
      <c r="G122">
        <f t="shared" si="5"/>
        <v>1.4882135663649836</v>
      </c>
    </row>
    <row r="123" spans="1:7" x14ac:dyDescent="0.2">
      <c r="A123" s="3"/>
      <c r="B123" s="4"/>
      <c r="C123" s="4"/>
      <c r="D123" s="4"/>
      <c r="E123" s="4"/>
      <c r="F123" s="5"/>
    </row>
    <row r="124" spans="1:7" x14ac:dyDescent="0.2">
      <c r="A124" s="3"/>
      <c r="B124" s="4"/>
      <c r="C124" s="4"/>
      <c r="D124" s="4"/>
      <c r="E124" s="4"/>
      <c r="F124" s="5"/>
    </row>
    <row r="125" spans="1:7" x14ac:dyDescent="0.2">
      <c r="A125" s="3"/>
      <c r="B125" s="4"/>
      <c r="C125" s="4"/>
      <c r="D125" s="4"/>
      <c r="E125" s="4"/>
      <c r="F125" s="5"/>
    </row>
    <row r="126" spans="1:7" x14ac:dyDescent="0.2">
      <c r="A126" s="3"/>
      <c r="B126" s="4"/>
      <c r="C126" s="4"/>
      <c r="D126" s="4"/>
      <c r="E126" s="4"/>
      <c r="F126" s="5"/>
    </row>
    <row r="127" spans="1:7" x14ac:dyDescent="0.2">
      <c r="A127" s="3"/>
      <c r="B127" s="4"/>
      <c r="C127" s="4"/>
      <c r="D127" s="4"/>
      <c r="E127" s="4"/>
      <c r="F127" s="5"/>
    </row>
    <row r="128" spans="1:7" x14ac:dyDescent="0.2">
      <c r="A128" s="3"/>
      <c r="B128" s="4"/>
      <c r="C128" s="4"/>
      <c r="D128" s="4"/>
      <c r="E128" s="4"/>
      <c r="F128" s="5"/>
    </row>
    <row r="129" spans="1:6" x14ac:dyDescent="0.2">
      <c r="A129" s="3"/>
      <c r="B129" s="4"/>
      <c r="C129" s="4"/>
      <c r="D129" s="4"/>
      <c r="E129" s="4"/>
      <c r="F129" s="5"/>
    </row>
    <row r="130" spans="1:6" x14ac:dyDescent="0.2">
      <c r="A130" s="3"/>
      <c r="B130" s="4"/>
      <c r="C130" s="4"/>
      <c r="D130" s="4"/>
      <c r="E130" s="4"/>
      <c r="F130" s="5"/>
    </row>
    <row r="131" spans="1:6" x14ac:dyDescent="0.2">
      <c r="A131" s="3"/>
      <c r="B131" s="4"/>
      <c r="C131" s="4"/>
      <c r="D131" s="4"/>
      <c r="E131" s="4"/>
      <c r="F131" s="5"/>
    </row>
    <row r="132" spans="1:6" x14ac:dyDescent="0.2">
      <c r="A132" s="3"/>
      <c r="B132" s="4"/>
      <c r="C132" s="4"/>
      <c r="D132" s="4"/>
      <c r="E132" s="4"/>
      <c r="F132" s="5"/>
    </row>
    <row r="133" spans="1:6" x14ac:dyDescent="0.2">
      <c r="A133" s="3"/>
      <c r="B133" s="4"/>
      <c r="C133" s="4"/>
      <c r="D133" s="4"/>
      <c r="E133" s="4"/>
      <c r="F133" s="5"/>
    </row>
    <row r="134" spans="1:6" x14ac:dyDescent="0.2">
      <c r="A134" s="3"/>
      <c r="B134" s="4"/>
      <c r="C134" s="4"/>
      <c r="D134" s="4"/>
      <c r="E134" s="4"/>
      <c r="F134" s="5"/>
    </row>
    <row r="135" spans="1:6" x14ac:dyDescent="0.2">
      <c r="A135" s="3"/>
      <c r="B135" s="4"/>
      <c r="C135" s="4"/>
      <c r="D135" s="4"/>
      <c r="E135" s="4"/>
      <c r="F135" s="5"/>
    </row>
    <row r="136" spans="1:6" x14ac:dyDescent="0.2">
      <c r="A136" s="3"/>
      <c r="B136" s="4"/>
      <c r="C136" s="4"/>
      <c r="D136" s="4"/>
      <c r="E136" s="4"/>
      <c r="F136" s="5"/>
    </row>
    <row r="137" spans="1:6" x14ac:dyDescent="0.2">
      <c r="A137" s="3"/>
      <c r="B137" s="4"/>
      <c r="C137" s="4"/>
      <c r="D137" s="4"/>
      <c r="E137" s="4"/>
      <c r="F137" s="5"/>
    </row>
    <row r="138" spans="1:6" x14ac:dyDescent="0.2">
      <c r="A138" s="3"/>
      <c r="B138" s="4"/>
      <c r="C138" s="4"/>
      <c r="D138" s="4"/>
      <c r="E138" s="4"/>
      <c r="F138" s="5"/>
    </row>
    <row r="139" spans="1:6" x14ac:dyDescent="0.2">
      <c r="A139" s="3"/>
      <c r="B139" s="4"/>
      <c r="C139" s="4"/>
      <c r="D139" s="4"/>
      <c r="E139" s="4"/>
      <c r="F139" s="5"/>
    </row>
    <row r="140" spans="1:6" x14ac:dyDescent="0.2">
      <c r="A140" s="3"/>
      <c r="B140" s="4"/>
      <c r="C140" s="4"/>
      <c r="D140" s="4"/>
      <c r="E140" s="4"/>
      <c r="F140" s="5"/>
    </row>
    <row r="141" spans="1:6" x14ac:dyDescent="0.2">
      <c r="A141" s="3"/>
      <c r="B141" s="4"/>
      <c r="C141" s="4"/>
      <c r="D141" s="4"/>
      <c r="E141" s="4"/>
      <c r="F141" s="5"/>
    </row>
    <row r="142" spans="1:6" x14ac:dyDescent="0.2">
      <c r="A142" s="3"/>
      <c r="B142" s="4"/>
      <c r="C142" s="4"/>
      <c r="D142" s="4"/>
      <c r="E142" s="4"/>
      <c r="F142" s="5"/>
    </row>
    <row r="143" spans="1:6" x14ac:dyDescent="0.2">
      <c r="A143" s="3"/>
      <c r="B143" s="4"/>
      <c r="C143" s="4"/>
      <c r="D143" s="4"/>
      <c r="E143" s="4"/>
      <c r="F143" s="5"/>
    </row>
    <row r="144" spans="1:6" x14ac:dyDescent="0.2">
      <c r="A144" s="3"/>
      <c r="B144" s="4"/>
      <c r="C144" s="4"/>
      <c r="D144" s="4"/>
      <c r="E144" s="4"/>
      <c r="F144" s="5"/>
    </row>
    <row r="145" spans="1:6" x14ac:dyDescent="0.2">
      <c r="A145" s="3"/>
      <c r="B145" s="4"/>
      <c r="C145" s="4"/>
      <c r="D145" s="4"/>
      <c r="E145" s="4"/>
      <c r="F145" s="5"/>
    </row>
    <row r="146" spans="1:6" x14ac:dyDescent="0.2">
      <c r="A146" s="3"/>
      <c r="B146" s="4"/>
      <c r="C146" s="4"/>
      <c r="D146" s="4"/>
      <c r="E146" s="4"/>
      <c r="F146" s="5"/>
    </row>
    <row r="147" spans="1:6" x14ac:dyDescent="0.2">
      <c r="A147" s="3"/>
      <c r="B147" s="4"/>
      <c r="C147" s="4"/>
      <c r="D147" s="4"/>
      <c r="E147" s="4"/>
      <c r="F147" s="5"/>
    </row>
    <row r="148" spans="1:6" x14ac:dyDescent="0.2">
      <c r="A148" s="3"/>
      <c r="B148" s="4"/>
      <c r="C148" s="4"/>
      <c r="D148" s="4"/>
      <c r="E148" s="4"/>
      <c r="F148" s="5"/>
    </row>
    <row r="149" spans="1:6" x14ac:dyDescent="0.2">
      <c r="A149" s="3"/>
      <c r="B149" s="4"/>
      <c r="C149" s="4"/>
      <c r="D149" s="4"/>
      <c r="E149" s="4"/>
      <c r="F149" s="5"/>
    </row>
    <row r="150" spans="1:6" x14ac:dyDescent="0.2">
      <c r="A150" s="3"/>
      <c r="B150" s="4"/>
      <c r="C150" s="4"/>
      <c r="D150" s="4"/>
      <c r="E150" s="4"/>
      <c r="F150" s="5"/>
    </row>
    <row r="151" spans="1:6" x14ac:dyDescent="0.2">
      <c r="A151" s="3"/>
      <c r="B151" s="4"/>
      <c r="C151" s="4"/>
      <c r="D151" s="4"/>
      <c r="E151" s="4"/>
      <c r="F151" s="5"/>
    </row>
    <row r="152" spans="1:6" x14ac:dyDescent="0.2">
      <c r="A152" s="3"/>
      <c r="B152" s="4"/>
      <c r="C152" s="4"/>
      <c r="D152" s="4"/>
      <c r="E152" s="4"/>
      <c r="F152" s="5"/>
    </row>
    <row r="153" spans="1:6" x14ac:dyDescent="0.2">
      <c r="A153" s="3"/>
      <c r="B153" s="4"/>
      <c r="C153" s="4"/>
      <c r="D153" s="4"/>
      <c r="E153" s="4"/>
      <c r="F153" s="5"/>
    </row>
    <row r="154" spans="1:6" x14ac:dyDescent="0.2">
      <c r="A154" s="3"/>
      <c r="B154" s="4"/>
      <c r="C154" s="4"/>
      <c r="D154" s="4"/>
      <c r="E154" s="4"/>
      <c r="F154" s="5"/>
    </row>
    <row r="155" spans="1:6" x14ac:dyDescent="0.2">
      <c r="A155" s="3"/>
      <c r="B155" s="4"/>
      <c r="C155" s="4"/>
      <c r="D155" s="4"/>
      <c r="E155" s="4"/>
      <c r="F155" s="5"/>
    </row>
    <row r="156" spans="1:6" x14ac:dyDescent="0.2">
      <c r="A156" s="3"/>
      <c r="B156" s="4"/>
      <c r="C156" s="4"/>
      <c r="D156" s="4"/>
      <c r="E156" s="4"/>
      <c r="F156" s="5"/>
    </row>
    <row r="157" spans="1:6" x14ac:dyDescent="0.2">
      <c r="A157" s="3"/>
      <c r="B157" s="4"/>
      <c r="C157" s="4"/>
      <c r="D157" s="4"/>
      <c r="E157" s="4"/>
      <c r="F157" s="5"/>
    </row>
    <row r="158" spans="1:6" x14ac:dyDescent="0.2">
      <c r="A158" s="3"/>
      <c r="B158" s="4"/>
      <c r="C158" s="4"/>
      <c r="D158" s="4"/>
      <c r="E158" s="4"/>
      <c r="F158" s="5"/>
    </row>
    <row r="159" spans="1:6" x14ac:dyDescent="0.2">
      <c r="A159" s="3"/>
      <c r="B159" s="4"/>
      <c r="C159" s="4"/>
      <c r="D159" s="4"/>
      <c r="E159" s="4"/>
      <c r="F159" s="5"/>
    </row>
    <row r="160" spans="1:6" x14ac:dyDescent="0.2">
      <c r="A160" s="3"/>
      <c r="B160" s="4"/>
      <c r="C160" s="4"/>
      <c r="D160" s="4"/>
      <c r="E160" s="4"/>
      <c r="F160" s="5"/>
    </row>
    <row r="161" spans="1:6" x14ac:dyDescent="0.2">
      <c r="A161" s="3"/>
      <c r="B161" s="4"/>
      <c r="C161" s="4"/>
      <c r="D161" s="4"/>
      <c r="E161" s="4"/>
      <c r="F161" s="5"/>
    </row>
    <row r="162" spans="1:6" x14ac:dyDescent="0.2">
      <c r="A162" s="3"/>
      <c r="B162" s="4"/>
      <c r="C162" s="4"/>
      <c r="D162" s="4"/>
      <c r="E162" s="4"/>
      <c r="F162" s="5"/>
    </row>
    <row r="163" spans="1:6" x14ac:dyDescent="0.2">
      <c r="A163" s="3"/>
      <c r="B163" s="4"/>
      <c r="C163" s="4"/>
      <c r="D163" s="4"/>
      <c r="E163" s="4"/>
      <c r="F163" s="5"/>
    </row>
    <row r="164" spans="1:6" x14ac:dyDescent="0.2">
      <c r="A164" s="3"/>
      <c r="B164" s="4"/>
      <c r="C164" s="4"/>
      <c r="D164" s="4"/>
      <c r="E164" s="4"/>
      <c r="F164" s="5"/>
    </row>
    <row r="165" spans="1:6" x14ac:dyDescent="0.2">
      <c r="A165" s="3"/>
      <c r="B165" s="4"/>
      <c r="C165" s="4"/>
      <c r="D165" s="4"/>
      <c r="E165" s="4"/>
      <c r="F165" s="5"/>
    </row>
    <row r="166" spans="1:6" x14ac:dyDescent="0.2">
      <c r="A166" s="3"/>
      <c r="B166" s="4"/>
      <c r="C166" s="4"/>
      <c r="D166" s="4"/>
      <c r="E166" s="4"/>
      <c r="F166" s="5"/>
    </row>
    <row r="167" spans="1:6" x14ac:dyDescent="0.2">
      <c r="A167" s="3"/>
      <c r="B167" s="4"/>
      <c r="C167" s="4"/>
      <c r="D167" s="4"/>
      <c r="E167" s="4"/>
      <c r="F167" s="5"/>
    </row>
    <row r="168" spans="1:6" x14ac:dyDescent="0.2">
      <c r="A168" s="3"/>
      <c r="B168" s="4"/>
      <c r="C168" s="4"/>
      <c r="D168" s="4"/>
      <c r="E168" s="4"/>
      <c r="F168" s="5"/>
    </row>
    <row r="169" spans="1:6" x14ac:dyDescent="0.2">
      <c r="A169" s="3"/>
      <c r="B169" s="4"/>
      <c r="C169" s="4"/>
      <c r="D169" s="4"/>
      <c r="E169" s="4"/>
      <c r="F169" s="5"/>
    </row>
    <row r="170" spans="1:6" x14ac:dyDescent="0.2">
      <c r="A170" s="3"/>
      <c r="B170" s="4"/>
      <c r="C170" s="4"/>
      <c r="D170" s="4"/>
      <c r="E170" s="4"/>
      <c r="F170" s="5"/>
    </row>
    <row r="171" spans="1:6" x14ac:dyDescent="0.2">
      <c r="A171" s="3"/>
      <c r="B171" s="4"/>
      <c r="C171" s="4"/>
      <c r="D171" s="4"/>
      <c r="E171" s="4"/>
      <c r="F171" s="5"/>
    </row>
    <row r="172" spans="1:6" x14ac:dyDescent="0.2">
      <c r="A172" s="3"/>
      <c r="B172" s="4"/>
      <c r="C172" s="4"/>
      <c r="D172" s="4"/>
      <c r="E172" s="4"/>
      <c r="F172" s="5"/>
    </row>
    <row r="173" spans="1:6" x14ac:dyDescent="0.2">
      <c r="A173" s="3"/>
      <c r="B173" s="4"/>
      <c r="C173" s="4"/>
      <c r="D173" s="4"/>
      <c r="E173" s="4"/>
      <c r="F173" s="5"/>
    </row>
    <row r="174" spans="1:6" x14ac:dyDescent="0.2">
      <c r="A174" s="3"/>
      <c r="B174" s="4"/>
      <c r="C174" s="4"/>
      <c r="D174" s="4"/>
      <c r="E174" s="4"/>
      <c r="F174" s="5"/>
    </row>
    <row r="175" spans="1:6" x14ac:dyDescent="0.2">
      <c r="A175" s="3"/>
      <c r="B175" s="4"/>
      <c r="C175" s="4"/>
      <c r="D175" s="4"/>
      <c r="E175" s="4"/>
      <c r="F175" s="5"/>
    </row>
    <row r="176" spans="1:6" x14ac:dyDescent="0.2">
      <c r="A176" s="3"/>
      <c r="B176" s="4"/>
      <c r="C176" s="4"/>
      <c r="D176" s="4"/>
      <c r="E176" s="4"/>
      <c r="F176" s="5"/>
    </row>
    <row r="177" spans="1:6" x14ac:dyDescent="0.2">
      <c r="A177" s="3"/>
      <c r="B177" s="4"/>
      <c r="C177" s="4"/>
      <c r="D177" s="4"/>
      <c r="E177" s="4"/>
      <c r="F177" s="5"/>
    </row>
    <row r="178" spans="1:6" x14ac:dyDescent="0.2">
      <c r="A178" s="3"/>
      <c r="B178" s="4"/>
      <c r="C178" s="4"/>
      <c r="D178" s="4"/>
      <c r="E178" s="4"/>
      <c r="F178" s="5"/>
    </row>
    <row r="179" spans="1:6" x14ac:dyDescent="0.2">
      <c r="A179" s="3"/>
      <c r="B179" s="4"/>
      <c r="C179" s="4"/>
      <c r="D179" s="4"/>
      <c r="E179" s="4"/>
      <c r="F179" s="5"/>
    </row>
    <row r="180" spans="1:6" x14ac:dyDescent="0.2">
      <c r="A180" s="3"/>
      <c r="B180" s="4"/>
      <c r="C180" s="4"/>
      <c r="D180" s="4"/>
      <c r="E180" s="4"/>
      <c r="F180" s="5"/>
    </row>
    <row r="181" spans="1:6" x14ac:dyDescent="0.2">
      <c r="A181" s="3"/>
      <c r="B181" s="4"/>
      <c r="C181" s="4"/>
      <c r="D181" s="4"/>
      <c r="E181" s="4"/>
      <c r="F181" s="5"/>
    </row>
    <row r="182" spans="1:6" x14ac:dyDescent="0.2">
      <c r="A182" s="3"/>
      <c r="B182" s="4"/>
      <c r="C182" s="4"/>
      <c r="D182" s="4"/>
      <c r="E182" s="4"/>
      <c r="F182" s="5"/>
    </row>
    <row r="183" spans="1:6" x14ac:dyDescent="0.2">
      <c r="A183" s="3"/>
      <c r="B183" s="4"/>
      <c r="C183" s="4"/>
      <c r="D183" s="4"/>
      <c r="E183" s="4"/>
      <c r="F183" s="5"/>
    </row>
    <row r="184" spans="1:6" x14ac:dyDescent="0.2">
      <c r="A184" s="3"/>
      <c r="B184" s="4"/>
      <c r="C184" s="4"/>
      <c r="D184" s="4"/>
      <c r="E184" s="4"/>
      <c r="F184" s="5"/>
    </row>
    <row r="185" spans="1:6" x14ac:dyDescent="0.2">
      <c r="A185" s="3"/>
      <c r="B185" s="4"/>
      <c r="C185" s="4"/>
      <c r="D185" s="4"/>
      <c r="E185" s="4"/>
      <c r="F185" s="5"/>
    </row>
  </sheetData>
  <pageMargins left="0.7" right="0.7" top="0.75" bottom="0.75" header="0.3" footer="0.3"/>
  <pageSetup orientation="portrait" horizontalDpi="0" verticalDpi="0"/>
  <ignoredErrors>
    <ignoredError sqref="F2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0CCEB-3FA1-0C47-8188-B44DCA29BFDA}">
  <dimension ref="A1:M185"/>
  <sheetViews>
    <sheetView tabSelected="1" workbookViewId="0">
      <selection activeCell="O110" sqref="O110"/>
    </sheetView>
  </sheetViews>
  <sheetFormatPr baseColWidth="10" defaultRowHeight="16" x14ac:dyDescent="0.2"/>
  <cols>
    <col min="1" max="1" width="6.83203125" bestFit="1" customWidth="1"/>
    <col min="2" max="4" width="17.33203125" bestFit="1" customWidth="1"/>
    <col min="5" max="5" width="12.6640625" bestFit="1" customWidth="1"/>
    <col min="8" max="8" width="15.5" bestFit="1" customWidth="1"/>
    <col min="9" max="11" width="16" bestFit="1" customWidth="1"/>
    <col min="12" max="13" width="12.1640625" bestFit="1" customWidth="1"/>
  </cols>
  <sheetData>
    <row r="1" spans="1:13" x14ac:dyDescent="0.2">
      <c r="A1" s="1" t="s">
        <v>0</v>
      </c>
      <c r="B1" s="2" t="s">
        <v>4</v>
      </c>
      <c r="C1" s="2" t="s">
        <v>5</v>
      </c>
      <c r="D1" s="2" t="s">
        <v>6</v>
      </c>
      <c r="E1" s="2" t="s">
        <v>2</v>
      </c>
      <c r="F1" s="2" t="s">
        <v>3</v>
      </c>
      <c r="G1" s="2" t="s">
        <v>7</v>
      </c>
      <c r="H1" s="2" t="s">
        <v>1</v>
      </c>
      <c r="I1" s="2" t="s">
        <v>8</v>
      </c>
      <c r="J1" s="2" t="s">
        <v>10</v>
      </c>
      <c r="K1" s="2" t="s">
        <v>9</v>
      </c>
      <c r="L1" s="2" t="s">
        <v>3</v>
      </c>
      <c r="M1" s="2" t="s">
        <v>7</v>
      </c>
    </row>
    <row r="2" spans="1:13" x14ac:dyDescent="0.2">
      <c r="A2" s="3">
        <v>0</v>
      </c>
      <c r="B2" s="4">
        <v>0</v>
      </c>
      <c r="C2" s="4">
        <v>0</v>
      </c>
      <c r="D2" s="4">
        <v>0</v>
      </c>
      <c r="E2" s="4">
        <v>0</v>
      </c>
      <c r="F2">
        <f>STDEV(B2:D2)</f>
        <v>0</v>
      </c>
      <c r="G2">
        <f>F2/SQRT(3)</f>
        <v>0</v>
      </c>
      <c r="H2">
        <v>0</v>
      </c>
      <c r="I2" s="4">
        <f>((B2-'Blank-C'!E2)/(4.0808*0.942*(44/12)))*100</f>
        <v>0</v>
      </c>
      <c r="J2" s="4">
        <f>((C2-'Blank-C'!E2)/(4.0386*0.942*(44/12)))*100</f>
        <v>0</v>
      </c>
      <c r="K2" s="4">
        <f>((D2-'Blank-C'!E2)/(4.0724*0.942*(44/12)))*100</f>
        <v>0</v>
      </c>
      <c r="L2">
        <f>STDEV(I2:K2)</f>
        <v>0</v>
      </c>
      <c r="M2">
        <f>L2/SQRT(3)</f>
        <v>0</v>
      </c>
    </row>
    <row r="3" spans="1:13" x14ac:dyDescent="0.2">
      <c r="A3" s="3">
        <v>1</v>
      </c>
      <c r="B3" s="4">
        <v>0.34034523978622072</v>
      </c>
      <c r="C3" s="4">
        <v>0.37946867656051075</v>
      </c>
      <c r="D3" s="4">
        <v>0.38672659791366709</v>
      </c>
      <c r="E3" s="4">
        <v>0.36884683808679952</v>
      </c>
      <c r="F3">
        <f t="shared" ref="F3:F66" si="0">STDEV(B3:D3)</f>
        <v>2.4948450550240951E-2</v>
      </c>
      <c r="G3">
        <f t="shared" ref="G3:G66" si="1">F3/SQRT(3)</f>
        <v>1.440399464104568E-2</v>
      </c>
      <c r="H3">
        <v>-2.1966482896065069</v>
      </c>
      <c r="I3" s="4">
        <f>((B3-'Blank-C'!E3)/(4.0808*0.942*(44/12)))*100</f>
        <v>-2.3898560705482876</v>
      </c>
      <c r="J3" s="4">
        <f>((C3-'Blank-C'!E3)/(4.0386*0.942*(44/12)))*100</f>
        <v>-2.134359745262945</v>
      </c>
      <c r="K3" s="4">
        <f>((D3-'Blank-C'!E3)/(4.0724*0.942*(44/12)))*100</f>
        <v>-2.0650462541190997</v>
      </c>
      <c r="L3">
        <f t="shared" ref="L3:L66" si="2">STDEV(I3:K3)</f>
        <v>0.17106731089331684</v>
      </c>
      <c r="M3">
        <f t="shared" ref="M3:M66" si="3">L3/SQRT(3)</f>
        <v>9.8765757993801884E-2</v>
      </c>
    </row>
    <row r="4" spans="1:13" x14ac:dyDescent="0.2">
      <c r="A4" s="3">
        <v>2</v>
      </c>
      <c r="B4" s="4">
        <v>0.88740141120834626</v>
      </c>
      <c r="C4" s="4">
        <v>0.97962211828414336</v>
      </c>
      <c r="D4" s="4">
        <v>1.0154348064124061</v>
      </c>
      <c r="E4" s="4">
        <v>0.96081944530163188</v>
      </c>
      <c r="F4">
        <f t="shared" si="0"/>
        <v>6.6055226555778265E-2</v>
      </c>
      <c r="G4">
        <f t="shared" si="1"/>
        <v>3.8137002833360301E-2</v>
      </c>
      <c r="H4">
        <v>-2.9477802360960133</v>
      </c>
      <c r="I4" s="4">
        <f>((B4-'Blank-C'!E4)/(4.0808*0.942*(44/12)))*100</f>
        <v>-3.4565773300827289</v>
      </c>
      <c r="J4" s="4">
        <f>((C4-'Blank-C'!E4)/(4.0386*0.942*(44/12)))*100</f>
        <v>-2.8315833236461412</v>
      </c>
      <c r="K4" s="4">
        <f>((D4-'Blank-C'!E4)/(4.0724*0.942*(44/12)))*100</f>
        <v>-2.5534784453465189</v>
      </c>
      <c r="L4">
        <f t="shared" si="2"/>
        <v>0.46251980624752648</v>
      </c>
      <c r="M4">
        <f t="shared" si="3"/>
        <v>0.26703593464254299</v>
      </c>
    </row>
    <row r="5" spans="1:13" x14ac:dyDescent="0.2">
      <c r="A5" s="3">
        <v>3</v>
      </c>
      <c r="B5" s="4">
        <v>1.486904149705907</v>
      </c>
      <c r="C5" s="4">
        <v>1.6391815272246517</v>
      </c>
      <c r="D5" s="4">
        <v>1.7297521723585849</v>
      </c>
      <c r="E5" s="4">
        <v>1.6186126164297143</v>
      </c>
      <c r="F5">
        <f t="shared" si="0"/>
        <v>0.12272367577222601</v>
      </c>
      <c r="G5">
        <f t="shared" si="1"/>
        <v>7.085454724303504E-2</v>
      </c>
      <c r="H5">
        <v>-2.2464817423817274</v>
      </c>
      <c r="I5" s="4">
        <f>((B5-'Blank-C'!E5)/(4.0808*0.942*(44/12)))*100</f>
        <v>-3.1717042463038281</v>
      </c>
      <c r="J5" s="4">
        <f>((C5-'Blank-C'!E5)/(4.0386*0.942*(44/12)))*100</f>
        <v>-2.1131989363994776</v>
      </c>
      <c r="K5" s="4">
        <f>((D5-'Blank-C'!E5)/(4.0724*0.942*(44/12)))*100</f>
        <v>-1.4517653866989224</v>
      </c>
      <c r="L5">
        <f t="shared" si="2"/>
        <v>0.86757492592323071</v>
      </c>
      <c r="M5">
        <f t="shared" si="3"/>
        <v>0.50089461702394689</v>
      </c>
    </row>
    <row r="6" spans="1:13" x14ac:dyDescent="0.2">
      <c r="A6" s="3">
        <v>4</v>
      </c>
      <c r="B6" s="4">
        <v>2.0381208477612032</v>
      </c>
      <c r="C6" s="4">
        <v>2.2407715240069477</v>
      </c>
      <c r="D6" s="4">
        <v>2.3997944203648016</v>
      </c>
      <c r="E6" s="4">
        <v>2.2262289307109842</v>
      </c>
      <c r="F6">
        <f t="shared" si="0"/>
        <v>0.18127481497657488</v>
      </c>
      <c r="G6">
        <f t="shared" si="1"/>
        <v>0.10465906322402511</v>
      </c>
      <c r="H6">
        <v>-1.8589664187580723</v>
      </c>
      <c r="I6" s="4">
        <f>((B6-'Blank-C'!E6)/(4.0808*0.942*(44/12)))*100</f>
        <v>-3.1859137456763769</v>
      </c>
      <c r="J6" s="4">
        <f>((C6-'Blank-C'!E6)/(4.0386*0.942*(44/12)))*100</f>
        <v>-1.766440508671353</v>
      </c>
      <c r="K6" s="4">
        <f>((D6-'Blank-C'!E6)/(4.0724*0.942*(44/12)))*100</f>
        <v>-0.621236941197299</v>
      </c>
      <c r="L6">
        <f t="shared" si="2"/>
        <v>1.2847803050172839</v>
      </c>
      <c r="M6">
        <f t="shared" si="3"/>
        <v>0.74176825495125842</v>
      </c>
    </row>
    <row r="7" spans="1:13" x14ac:dyDescent="0.2">
      <c r="A7" s="3">
        <v>5</v>
      </c>
      <c r="B7" s="4">
        <v>2.530230810620842</v>
      </c>
      <c r="C7" s="4">
        <v>2.7746731499495541</v>
      </c>
      <c r="D7" s="4">
        <v>2.9607224483745278</v>
      </c>
      <c r="E7" s="4">
        <v>2.7552088029816413</v>
      </c>
      <c r="F7">
        <f t="shared" si="0"/>
        <v>0.21590485901463202</v>
      </c>
      <c r="G7">
        <f t="shared" si="1"/>
        <v>0.124652728471446</v>
      </c>
      <c r="H7">
        <v>-2.2470348039386501</v>
      </c>
      <c r="I7" s="4">
        <f>((B7-'Blank-C'!E7)/(4.0808*0.942*(44/12)))*100</f>
        <v>-3.8339717856044011</v>
      </c>
      <c r="J7" s="4">
        <f>((C7-'Blank-C'!E7)/(4.0386*0.942*(44/12)))*100</f>
        <v>-2.1216738906491686</v>
      </c>
      <c r="K7" s="4">
        <f>((D7-'Blank-C'!E7)/(4.0724*0.942*(44/12)))*100</f>
        <v>-0.78138299053902016</v>
      </c>
      <c r="L7">
        <f t="shared" si="2"/>
        <v>1.5300676526298278</v>
      </c>
      <c r="M7">
        <f t="shared" si="3"/>
        <v>0.88338497112416992</v>
      </c>
    </row>
    <row r="8" spans="1:13" x14ac:dyDescent="0.2">
      <c r="A8" s="3">
        <v>6</v>
      </c>
      <c r="B8" s="4">
        <v>2.9973152923116513</v>
      </c>
      <c r="C8" s="4">
        <v>3.2940856252762263</v>
      </c>
      <c r="D8" s="4">
        <v>3.4782065975132324</v>
      </c>
      <c r="E8" s="4">
        <v>3.2565358383670362</v>
      </c>
      <c r="F8">
        <f t="shared" si="0"/>
        <v>0.24263470841434501</v>
      </c>
      <c r="G8">
        <f t="shared" si="1"/>
        <v>0.14008521421776846</v>
      </c>
      <c r="H8">
        <v>-2.9780567383142951</v>
      </c>
      <c r="I8" s="4">
        <f>((B8-'Blank-C'!E8)/(4.0808*0.942*(44/12)))*100</f>
        <v>-4.8049377441660726</v>
      </c>
      <c r="J8" s="4">
        <f>((C8-'Blank-C'!E8)/(4.0386*0.942*(44/12)))*100</f>
        <v>-2.7276564002184656</v>
      </c>
      <c r="K8" s="4">
        <f>((D8-'Blank-C'!E8)/(4.0724*0.942*(44/12)))*100</f>
        <v>-1.3960450440742163</v>
      </c>
      <c r="L8">
        <f t="shared" si="2"/>
        <v>1.7179850613662067</v>
      </c>
      <c r="M8">
        <f t="shared" si="3"/>
        <v>0.99187913764353519</v>
      </c>
    </row>
    <row r="9" spans="1:13" x14ac:dyDescent="0.2">
      <c r="A9" s="3">
        <v>7</v>
      </c>
      <c r="B9" s="4">
        <v>3.4704019635763297</v>
      </c>
      <c r="C9" s="4">
        <v>3.8304244019254021</v>
      </c>
      <c r="D9" s="4">
        <v>4.0069120153924551</v>
      </c>
      <c r="E9" s="4">
        <v>3.7692461269647288</v>
      </c>
      <c r="F9">
        <f t="shared" si="0"/>
        <v>0.27343709499683505</v>
      </c>
      <c r="G9">
        <f t="shared" si="1"/>
        <v>0.15786898040285199</v>
      </c>
      <c r="H9">
        <v>-3.6809166279029006</v>
      </c>
      <c r="I9" s="4">
        <f>((B9-'Blank-C'!E9)/(4.0808*0.942*(44/12)))*100</f>
        <v>-5.7860339487628858</v>
      </c>
      <c r="J9" s="4">
        <f>((C9-'Blank-C'!E9)/(4.0386*0.942*(44/12)))*100</f>
        <v>-3.2655621709485918</v>
      </c>
      <c r="K9" s="4">
        <f>((D9-'Blank-C'!E9)/(4.0724*0.942*(44/12)))*100</f>
        <v>-1.983754205526244</v>
      </c>
      <c r="L9">
        <f t="shared" si="2"/>
        <v>1.9344741270263528</v>
      </c>
      <c r="M9">
        <f t="shared" si="3"/>
        <v>1.1168691579790311</v>
      </c>
    </row>
    <row r="10" spans="1:13" x14ac:dyDescent="0.2">
      <c r="A10" s="3">
        <v>8</v>
      </c>
      <c r="B10" s="4">
        <v>3.9546418262279097</v>
      </c>
      <c r="C10" s="4">
        <v>4.3941419152109118</v>
      </c>
      <c r="D10" s="4">
        <v>4.5769506413111136</v>
      </c>
      <c r="E10" s="4">
        <v>4.3085781275833126</v>
      </c>
      <c r="F10">
        <f t="shared" si="0"/>
        <v>0.31985611866501962</v>
      </c>
      <c r="G10">
        <f t="shared" si="1"/>
        <v>0.18466901621319798</v>
      </c>
      <c r="H10">
        <v>-3.7097863917081337</v>
      </c>
      <c r="I10" s="4">
        <f>((B10-'Blank-C'!E10)/(4.0808*0.942*(44/12)))*100</f>
        <v>-6.205646085560641</v>
      </c>
      <c r="J10" s="4">
        <f>((C10-'Blank-C'!E10)/(4.0386*0.942*(44/12)))*100</f>
        <v>-3.1197990482916391</v>
      </c>
      <c r="K10" s="4">
        <f>((D10-'Blank-C'!E10)/(4.0724*0.942*(44/12)))*100</f>
        <v>-1.79426215674428</v>
      </c>
      <c r="L10">
        <f t="shared" si="2"/>
        <v>2.2634710864692673</v>
      </c>
      <c r="M10">
        <f t="shared" si="3"/>
        <v>1.3068156410759662</v>
      </c>
    </row>
    <row r="11" spans="1:13" x14ac:dyDescent="0.2">
      <c r="A11" s="3">
        <v>9</v>
      </c>
      <c r="B11" s="4">
        <v>4.3635868098544108</v>
      </c>
      <c r="C11" s="4">
        <v>4.9106711568853347</v>
      </c>
      <c r="D11" s="4">
        <v>5.1282699351989525</v>
      </c>
      <c r="E11" s="4">
        <v>4.800842633979566</v>
      </c>
      <c r="F11">
        <f t="shared" si="0"/>
        <v>0.39399466859263621</v>
      </c>
      <c r="G11">
        <f t="shared" si="1"/>
        <v>0.22747292797123592</v>
      </c>
      <c r="H11">
        <v>-3.2604780445302892</v>
      </c>
      <c r="I11" s="4">
        <f>((B11-'Blank-C'!E11)/(4.0808*0.942*(44/12)))*100</f>
        <v>-6.3493037075547045</v>
      </c>
      <c r="J11" s="4">
        <f>((C11-'Blank-C'!E11)/(4.0386*0.942*(44/12)))*100</f>
        <v>-2.4937071014679124</v>
      </c>
      <c r="K11" s="4">
        <f>((D11-'Blank-C'!E11)/(4.0724*0.942*(44/12)))*100</f>
        <v>-0.92603348739279978</v>
      </c>
      <c r="L11">
        <f t="shared" si="2"/>
        <v>2.7909104138861882</v>
      </c>
      <c r="M11">
        <f t="shared" si="3"/>
        <v>1.6113328787413208</v>
      </c>
    </row>
    <row r="12" spans="1:13" x14ac:dyDescent="0.2">
      <c r="A12" s="3">
        <v>10</v>
      </c>
      <c r="B12" s="4">
        <v>4.7385901322877357</v>
      </c>
      <c r="C12" s="4">
        <v>5.3890923836332263</v>
      </c>
      <c r="D12" s="4">
        <v>5.6478570669852379</v>
      </c>
      <c r="E12" s="4">
        <v>5.2585131943020675</v>
      </c>
      <c r="F12">
        <f t="shared" si="0"/>
        <v>0.46848669473992005</v>
      </c>
      <c r="G12">
        <f t="shared" si="1"/>
        <v>0.27048091931985091</v>
      </c>
      <c r="H12">
        <v>-2.6855067684475111</v>
      </c>
      <c r="I12" s="4">
        <f>((B12-'Blank-C'!E12)/(4.0808*0.942*(44/12)))*100</f>
        <v>-6.3631856117732601</v>
      </c>
      <c r="J12" s="4">
        <f>((C12-'Blank-C'!E12)/(4.0386*0.942*(44/12)))*100</f>
        <v>-1.7663511704149579</v>
      </c>
      <c r="K12" s="4">
        <f>((D12-'Blank-C'!E12)/(4.0724*0.942*(44/12)))*100</f>
        <v>8.7946589910463543E-2</v>
      </c>
      <c r="L12">
        <f t="shared" si="2"/>
        <v>3.3213053093828049</v>
      </c>
      <c r="M12">
        <f t="shared" si="3"/>
        <v>1.9175565144330957</v>
      </c>
    </row>
    <row r="13" spans="1:13" x14ac:dyDescent="0.2">
      <c r="A13" s="3">
        <v>11</v>
      </c>
      <c r="B13" s="4">
        <v>5.1047763717075192</v>
      </c>
      <c r="C13" s="4">
        <v>5.8274322714076066</v>
      </c>
      <c r="D13" s="4">
        <v>6.1214345848199843</v>
      </c>
      <c r="E13" s="4">
        <v>5.6845477426450364</v>
      </c>
      <c r="F13">
        <f t="shared" si="0"/>
        <v>0.52317346262213438</v>
      </c>
      <c r="G13">
        <f t="shared" si="1"/>
        <v>0.30205433947775789</v>
      </c>
      <c r="H13">
        <v>-2.2026197378977299</v>
      </c>
      <c r="I13" s="4">
        <f>((B13-'Blank-C'!E13)/(4.0808*0.942*(44/12)))*100</f>
        <v>-6.3068815769156021</v>
      </c>
      <c r="J13" s="4">
        <f>((C13-'Blank-C'!E13)/(4.0386*0.942*(44/12)))*100</f>
        <v>-1.1922033004812658</v>
      </c>
      <c r="K13" s="4">
        <f>((D13-'Blank-C'!E13)/(4.0724*0.942*(44/12)))*100</f>
        <v>0.90784427457076733</v>
      </c>
      <c r="L13">
        <f t="shared" si="2"/>
        <v>3.7108490223715864</v>
      </c>
      <c r="M13">
        <f t="shared" si="3"/>
        <v>2.1424596819882953</v>
      </c>
    </row>
    <row r="14" spans="1:13" x14ac:dyDescent="0.2">
      <c r="A14" s="3">
        <v>12</v>
      </c>
      <c r="B14" s="4">
        <v>5.4606964244244454</v>
      </c>
      <c r="C14" s="4">
        <v>6.217178463043469</v>
      </c>
      <c r="D14" s="4">
        <v>6.5363858169407409</v>
      </c>
      <c r="E14" s="4">
        <v>6.0714202348028854</v>
      </c>
      <c r="F14">
        <f t="shared" si="0"/>
        <v>0.55245906012834556</v>
      </c>
      <c r="G14">
        <f t="shared" si="1"/>
        <v>0.318962387081348</v>
      </c>
      <c r="H14">
        <v>-1.8907445517446557</v>
      </c>
      <c r="I14" s="4">
        <f>((B14-'Blank-C'!E14)/(4.0808*0.942*(44/12)))*100</f>
        <v>-6.2158818583883386</v>
      </c>
      <c r="J14" s="4">
        <f>((C14-'Blank-C'!E14)/(4.0386*0.942*(44/12)))*100</f>
        <v>-0.85775968429351845</v>
      </c>
      <c r="K14" s="4">
        <f>((D14-'Blank-C'!E14)/(4.0724*0.942*(44/12)))*100</f>
        <v>1.4187024423848524</v>
      </c>
      <c r="L14">
        <f t="shared" si="2"/>
        <v>3.9195797073227991</v>
      </c>
      <c r="M14">
        <f t="shared" si="3"/>
        <v>2.2629703991330126</v>
      </c>
    </row>
    <row r="15" spans="1:13" x14ac:dyDescent="0.2">
      <c r="A15" s="3">
        <v>13</v>
      </c>
      <c r="B15" s="4">
        <v>5.7406810705239844</v>
      </c>
      <c r="C15" s="4">
        <v>6.5112184797453505</v>
      </c>
      <c r="D15" s="4">
        <v>6.8556891898225896</v>
      </c>
      <c r="E15" s="4">
        <v>6.3691962466973093</v>
      </c>
      <c r="F15">
        <f t="shared" si="0"/>
        <v>0.57091024910700061</v>
      </c>
      <c r="G15">
        <f t="shared" si="1"/>
        <v>0.32961518600504314</v>
      </c>
      <c r="H15">
        <v>-2.0690760891335329</v>
      </c>
      <c r="I15" s="4">
        <f>((B15-'Blank-C'!E15)/(4.0808*0.942*(44/12)))*100</f>
        <v>-6.5197065190598407</v>
      </c>
      <c r="J15" s="4">
        <f>((C15-'Blank-C'!E15)/(4.0386*0.942*(44/12)))*100</f>
        <v>-1.063998834495111</v>
      </c>
      <c r="K15" s="4">
        <f>((D15-'Blank-C'!E15)/(4.0724*0.942*(44/12)))*100</f>
        <v>1.3937799727743205</v>
      </c>
      <c r="L15">
        <f t="shared" si="2"/>
        <v>4.0502817075137534</v>
      </c>
      <c r="M15">
        <f t="shared" si="3"/>
        <v>2.3384312341268827</v>
      </c>
    </row>
    <row r="16" spans="1:13" x14ac:dyDescent="0.2">
      <c r="A16" s="3">
        <v>14</v>
      </c>
      <c r="B16" s="4">
        <v>5.99911612086545</v>
      </c>
      <c r="C16" s="4">
        <v>6.7874096033393183</v>
      </c>
      <c r="D16" s="4">
        <v>7.1610951410310992</v>
      </c>
      <c r="E16" s="4">
        <v>6.6492069550786228</v>
      </c>
      <c r="F16">
        <f t="shared" si="0"/>
        <v>0.59318950582084873</v>
      </c>
      <c r="G16">
        <f t="shared" si="1"/>
        <v>0.34247812086612811</v>
      </c>
      <c r="H16">
        <v>-2.2855589808911971</v>
      </c>
      <c r="I16" s="4">
        <f>((B16-'Blank-C'!E16)/(4.0808*0.942*(44/12)))*100</f>
        <v>-6.8883745065981437</v>
      </c>
      <c r="J16" s="4">
        <f>((C16-'Blank-C'!E16)/(4.0386*0.942*(44/12)))*100</f>
        <v>-1.3092292509788466</v>
      </c>
      <c r="K16" s="4">
        <f>((D16-'Blank-C'!E16)/(4.0724*0.942*(44/12)))*100</f>
        <v>1.3582820771272988</v>
      </c>
      <c r="L16">
        <f t="shared" si="2"/>
        <v>4.2081235580476983</v>
      </c>
      <c r="M16">
        <f t="shared" si="3"/>
        <v>2.4295612690220447</v>
      </c>
    </row>
    <row r="17" spans="1:13" x14ac:dyDescent="0.2">
      <c r="A17" s="3">
        <v>15</v>
      </c>
      <c r="B17" s="4">
        <v>6.2413882697397449</v>
      </c>
      <c r="C17" s="4">
        <v>7.0472498086352227</v>
      </c>
      <c r="D17" s="4">
        <v>7.4595213405726524</v>
      </c>
      <c r="E17" s="4">
        <v>6.9160531396492066</v>
      </c>
      <c r="F17">
        <f t="shared" si="0"/>
        <v>0.61957361873224714</v>
      </c>
      <c r="G17">
        <f t="shared" si="1"/>
        <v>0.35771099555785346</v>
      </c>
      <c r="H17">
        <v>-2.5110758841523264</v>
      </c>
      <c r="I17" s="4">
        <f>((B17-'Blank-C'!E17)/(4.0808*0.942*(44/12)))*100</f>
        <v>-7.2873119925109906</v>
      </c>
      <c r="J17" s="4">
        <f>((C17-'Blank-C'!E17)/(4.0386*0.942*(44/12)))*100</f>
        <v>-1.5863933130161063</v>
      </c>
      <c r="K17" s="4">
        <f>((D17-'Blank-C'!E17)/(4.0724*0.942*(44/12)))*100</f>
        <v>1.3577380737893241</v>
      </c>
      <c r="L17">
        <f t="shared" si="2"/>
        <v>4.3951729973882649</v>
      </c>
      <c r="M17">
        <f t="shared" si="3"/>
        <v>2.5375543131770892</v>
      </c>
    </row>
    <row r="18" spans="1:13" x14ac:dyDescent="0.2">
      <c r="A18" s="3">
        <v>16</v>
      </c>
      <c r="B18" s="4">
        <v>6.4706804181437549</v>
      </c>
      <c r="C18" s="4">
        <v>7.2928966064588607</v>
      </c>
      <c r="D18" s="4">
        <v>7.7527293676220683</v>
      </c>
      <c r="E18" s="4">
        <v>7.1721021307415613</v>
      </c>
      <c r="F18">
        <f t="shared" si="0"/>
        <v>0.6495043157958803</v>
      </c>
      <c r="G18">
        <f t="shared" si="1"/>
        <v>0.37499149156457523</v>
      </c>
      <c r="H18">
        <v>-2.6117424040230071</v>
      </c>
      <c r="I18" s="4">
        <f>((B18-'Blank-C'!E18)/(4.0808*0.942*(44/12)))*100</f>
        <v>-7.5773970249142781</v>
      </c>
      <c r="J18" s="4">
        <f>((C18-'Blank-C'!E18)/(4.0386*0.942*(44/12)))*100</f>
        <v>-1.7622661835929945</v>
      </c>
      <c r="K18" s="4">
        <f>((D18-'Blank-C'!E18)/(4.0724*0.942*(44/12)))*100</f>
        <v>1.5214522642652166</v>
      </c>
      <c r="L18">
        <f t="shared" si="2"/>
        <v>4.6077400811694469</v>
      </c>
      <c r="M18">
        <f t="shared" si="3"/>
        <v>2.6602799762190084</v>
      </c>
    </row>
    <row r="19" spans="1:13" x14ac:dyDescent="0.2">
      <c r="A19" s="3">
        <v>17</v>
      </c>
      <c r="B19" s="4">
        <v>6.6935813891222997</v>
      </c>
      <c r="C19" s="4">
        <v>7.5328275087369363</v>
      </c>
      <c r="D19" s="4">
        <v>8.0354528410714376</v>
      </c>
      <c r="E19" s="4">
        <v>7.4206205796435585</v>
      </c>
      <c r="F19">
        <f t="shared" si="0"/>
        <v>0.6779362393259758</v>
      </c>
      <c r="G19">
        <f t="shared" si="1"/>
        <v>0.39140667026825471</v>
      </c>
      <c r="H19">
        <v>-2.6341803572880691</v>
      </c>
      <c r="I19" s="4">
        <f>((B19-'Blank-C'!E19)/(4.0808*0.942*(44/12)))*100</f>
        <v>-7.7814906465210996</v>
      </c>
      <c r="J19" s="4">
        <f>((C19-'Blank-C'!E19)/(4.0386*0.942*(44/12)))*100</f>
        <v>-1.8464081401155903</v>
      </c>
      <c r="K19" s="4">
        <f>((D19-'Blank-C'!E19)/(4.0724*0.942*(44/12)))*100</f>
        <v>1.7422341712412062</v>
      </c>
      <c r="L19">
        <f t="shared" si="2"/>
        <v>4.8097971613704358</v>
      </c>
      <c r="M19">
        <f t="shared" si="3"/>
        <v>2.776937685864719</v>
      </c>
    </row>
    <row r="20" spans="1:13" x14ac:dyDescent="0.2">
      <c r="A20" s="3">
        <v>18</v>
      </c>
      <c r="B20" s="4">
        <v>6.9284712475431558</v>
      </c>
      <c r="C20" s="4">
        <v>7.7882207139701727</v>
      </c>
      <c r="D20" s="4">
        <v>8.3062558475244188</v>
      </c>
      <c r="E20" s="4">
        <v>7.6743159363459155</v>
      </c>
      <c r="F20">
        <f t="shared" si="0"/>
        <v>0.69591905043661928</v>
      </c>
      <c r="G20">
        <f t="shared" si="1"/>
        <v>0.40178905110377089</v>
      </c>
      <c r="H20">
        <v>-2.4202486707869144</v>
      </c>
      <c r="I20" s="4">
        <f>((B20-'Blank-C'!E20)/(4.0808*0.942*(44/12)))*100</f>
        <v>-7.7018544912263742</v>
      </c>
      <c r="J20" s="4">
        <f>((C20-'Blank-C'!E20)/(4.0386*0.942*(44/12)))*100</f>
        <v>-1.6189553384698487</v>
      </c>
      <c r="K20" s="4">
        <f>((D20-'Blank-C'!E20)/(4.0724*0.942*(44/12)))*100</f>
        <v>2.0773521659523784</v>
      </c>
      <c r="L20">
        <f t="shared" si="2"/>
        <v>4.9379016142767798</v>
      </c>
      <c r="M20">
        <f t="shared" si="3"/>
        <v>2.8508988262345865</v>
      </c>
    </row>
    <row r="21" spans="1:13" x14ac:dyDescent="0.2">
      <c r="A21" s="3">
        <v>19</v>
      </c>
      <c r="B21" s="4">
        <v>7.1577653563157959</v>
      </c>
      <c r="C21" s="4">
        <v>8.0377227879137578</v>
      </c>
      <c r="D21" s="4">
        <v>8.5604444794222214</v>
      </c>
      <c r="E21" s="4">
        <v>7.9186442078839248</v>
      </c>
      <c r="F21">
        <f t="shared" si="0"/>
        <v>0.70888078106695329</v>
      </c>
      <c r="G21">
        <f t="shared" si="1"/>
        <v>0.40927250977235768</v>
      </c>
      <c r="H21">
        <v>-2.0742599194441431</v>
      </c>
      <c r="I21" s="4">
        <f>((B21-'Blank-C'!E21)/(4.0808*0.942*(44/12)))*100</f>
        <v>-7.4639460420309058</v>
      </c>
      <c r="J21" s="4">
        <f>((C21-'Blank-C'!E21)/(4.0386*0.942*(44/12)))*100</f>
        <v>-1.2336939631958168</v>
      </c>
      <c r="K21" s="4">
        <f>((D21-'Blank-C'!E21)/(4.0724*0.942*(44/12)))*100</f>
        <v>2.4927341357607284</v>
      </c>
      <c r="L21">
        <f t="shared" si="2"/>
        <v>5.0305365437056961</v>
      </c>
      <c r="M21">
        <f t="shared" si="3"/>
        <v>2.9043816276767336</v>
      </c>
    </row>
    <row r="22" spans="1:13" x14ac:dyDescent="0.2">
      <c r="A22" s="3">
        <v>20</v>
      </c>
      <c r="B22" s="4">
        <v>7.3758612869959164</v>
      </c>
      <c r="C22" s="4">
        <v>8.2705337129297227</v>
      </c>
      <c r="D22" s="4">
        <v>8.7946106662092465</v>
      </c>
      <c r="E22" s="4">
        <v>8.1470018887116282</v>
      </c>
      <c r="F22">
        <f t="shared" si="0"/>
        <v>0.71739635763679488</v>
      </c>
      <c r="G22">
        <f t="shared" si="1"/>
        <v>0.41418898019726058</v>
      </c>
      <c r="H22">
        <v>-1.7575869146202694</v>
      </c>
      <c r="I22" s="4">
        <f>((B22-'Blank-C'!E22)/(4.0808*0.942*(44/12)))*100</f>
        <v>-7.2213745004294188</v>
      </c>
      <c r="J22" s="4">
        <f>((C22-'Blank-C'!E22)/(4.0386*0.942*(44/12)))*100</f>
        <v>-0.88309881219268482</v>
      </c>
      <c r="K22" s="4">
        <f>((D22-'Blank-C'!E22)/(4.0724*0.942*(44/12)))*100</f>
        <v>2.8500543975285</v>
      </c>
      <c r="L22">
        <f t="shared" si="2"/>
        <v>5.0915592181892286</v>
      </c>
      <c r="M22">
        <f t="shared" si="3"/>
        <v>2.9396130852164717</v>
      </c>
    </row>
    <row r="23" spans="1:13" x14ac:dyDescent="0.2">
      <c r="A23" s="3">
        <v>21</v>
      </c>
      <c r="B23" s="4">
        <v>7.57834121097485</v>
      </c>
      <c r="C23" s="4">
        <v>8.4684623748320877</v>
      </c>
      <c r="D23" s="4">
        <v>9.000847657281037</v>
      </c>
      <c r="E23" s="4">
        <v>8.3492170810293249</v>
      </c>
      <c r="F23">
        <f t="shared" si="0"/>
        <v>0.71871115722259704</v>
      </c>
      <c r="G23">
        <f t="shared" si="1"/>
        <v>0.41494808009205386</v>
      </c>
      <c r="H23">
        <v>-1.5354373516296296</v>
      </c>
      <c r="I23" s="4">
        <f>((B23-'Blank-C'!E23)/(4.0808*0.942*(44/12)))*100</f>
        <v>-6.9982571079116056</v>
      </c>
      <c r="J23" s="4">
        <f>((C23-'Blank-C'!E23)/(4.0386*0.942*(44/12)))*100</f>
        <v>-0.69027714383656302</v>
      </c>
      <c r="K23" s="4">
        <f>((D23-'Blank-C'!E23)/(4.0724*0.942*(44/12)))*100</f>
        <v>3.1003421481444433</v>
      </c>
      <c r="L23">
        <f t="shared" si="2"/>
        <v>5.10132520002281</v>
      </c>
      <c r="M23">
        <f t="shared" si="3"/>
        <v>2.9452514774569911</v>
      </c>
    </row>
    <row r="24" spans="1:13" x14ac:dyDescent="0.2">
      <c r="A24" s="3">
        <v>22</v>
      </c>
      <c r="B24" s="4">
        <v>7.7443825603659802</v>
      </c>
      <c r="C24" s="4">
        <v>8.6229865116365882</v>
      </c>
      <c r="D24" s="4">
        <v>9.1722947809248758</v>
      </c>
      <c r="E24" s="4">
        <v>8.5132212843091484</v>
      </c>
      <c r="F24">
        <f t="shared" si="0"/>
        <v>0.72025664263027978</v>
      </c>
      <c r="G24">
        <f t="shared" si="1"/>
        <v>0.41584036650820816</v>
      </c>
      <c r="H24">
        <v>-1.4446003876834459</v>
      </c>
      <c r="I24" s="4">
        <f>((B24-'Blank-C'!E24)/(4.0808*0.942*(44/12)))*100</f>
        <v>-6.8933395035105569</v>
      </c>
      <c r="J24" s="4">
        <f>((C24-'Blank-C'!E24)/(4.0386*0.942*(44/12)))*100</f>
        <v>-0.66682790033667683</v>
      </c>
      <c r="K24" s="4">
        <f>((D24-'Blank-C'!E24)/(4.0724*0.942*(44/12)))*100</f>
        <v>3.2439074685128522</v>
      </c>
      <c r="L24">
        <f t="shared" si="2"/>
        <v>5.112518525499075</v>
      </c>
      <c r="M24">
        <f t="shared" si="3"/>
        <v>2.9517139469338396</v>
      </c>
    </row>
    <row r="25" spans="1:13" x14ac:dyDescent="0.2">
      <c r="A25" s="3">
        <v>23</v>
      </c>
      <c r="B25" s="4">
        <v>7.8949620931837927</v>
      </c>
      <c r="C25" s="4">
        <v>8.7865648418587678</v>
      </c>
      <c r="D25" s="4">
        <v>9.3237219878546007</v>
      </c>
      <c r="E25" s="4">
        <v>8.6684163076323877</v>
      </c>
      <c r="F25">
        <f t="shared" si="0"/>
        <v>0.72167029609082312</v>
      </c>
      <c r="G25">
        <f t="shared" si="1"/>
        <v>0.4166565397141937</v>
      </c>
      <c r="H25">
        <v>-1.2826344801598129</v>
      </c>
      <c r="I25" s="4">
        <f>((B25-'Blank-C'!E25)/(4.0808*0.942*(44/12)))*100</f>
        <v>-6.7647827159171419</v>
      </c>
      <c r="J25" s="4">
        <f>((C25-'Blank-C'!E25)/(4.0386*0.942*(44/12)))*100</f>
        <v>-0.44374194518528493</v>
      </c>
      <c r="K25" s="4">
        <f>((D25-'Blank-C'!E25)/(4.0724*0.942*(44/12)))*100</f>
        <v>3.3787558008604432</v>
      </c>
      <c r="L25">
        <f t="shared" si="2"/>
        <v>5.1227990247053006</v>
      </c>
      <c r="M25">
        <f t="shared" si="3"/>
        <v>2.9576493959179579</v>
      </c>
    </row>
    <row r="26" spans="1:13" x14ac:dyDescent="0.2">
      <c r="A26" s="3">
        <v>24</v>
      </c>
      <c r="B26" s="4">
        <v>8.0391099784964624</v>
      </c>
      <c r="C26" s="4">
        <v>8.9675905346857974</v>
      </c>
      <c r="D26" s="4">
        <v>9.4632082899694794</v>
      </c>
      <c r="E26" s="4">
        <v>8.8233029343839124</v>
      </c>
      <c r="F26">
        <f t="shared" si="0"/>
        <v>0.72293027595040715</v>
      </c>
      <c r="G26">
        <f t="shared" si="1"/>
        <v>0.41738398942529803</v>
      </c>
      <c r="H26">
        <v>-1.0560913881927454</v>
      </c>
      <c r="I26" s="4">
        <f>((B26-'Blank-C'!E26)/(4.0808*0.942*(44/12)))*100</f>
        <v>-6.6153558374882344</v>
      </c>
      <c r="J26" s="4">
        <f>((C26-'Blank-C'!E26)/(4.0386*0.942*(44/12)))*100</f>
        <v>-2.8383833991904937E-2</v>
      </c>
      <c r="K26" s="4">
        <f>((D26-'Blank-C'!E26)/(4.0724*0.942*(44/12)))*100</f>
        <v>3.495350273277432</v>
      </c>
      <c r="L26">
        <f t="shared" si="2"/>
        <v>5.1321093826328994</v>
      </c>
      <c r="M26">
        <f t="shared" si="3"/>
        <v>2.9630247335737088</v>
      </c>
    </row>
    <row r="27" spans="1:13" x14ac:dyDescent="0.2">
      <c r="A27" s="3">
        <v>25</v>
      </c>
      <c r="B27" s="4">
        <v>8.1898796171130215</v>
      </c>
      <c r="C27" s="4">
        <v>9.1586637499773182</v>
      </c>
      <c r="D27" s="4">
        <v>9.6052779003809849</v>
      </c>
      <c r="E27" s="4">
        <v>8.9846070891571088</v>
      </c>
      <c r="F27">
        <f t="shared" si="0"/>
        <v>0.72357436794802632</v>
      </c>
      <c r="G27">
        <f t="shared" si="1"/>
        <v>0.41775585611350635</v>
      </c>
      <c r="H27">
        <v>-0.87868000251925382</v>
      </c>
      <c r="I27" s="4">
        <f>((B27-'Blank-C'!E27)/(4.0808*0.942*(44/12)))*100</f>
        <v>-6.5134104152075638</v>
      </c>
      <c r="J27" s="4">
        <f>((C27-'Blank-C'!E27)/(4.0386*0.942*(44/12)))*100</f>
        <v>0.36355535385875315</v>
      </c>
      <c r="K27" s="4">
        <f>((D27-'Blank-C'!E27)/(4.0724*0.942*(44/12)))*100</f>
        <v>3.5356548078433518</v>
      </c>
      <c r="L27">
        <f t="shared" si="2"/>
        <v>5.1370968615877883</v>
      </c>
      <c r="M27">
        <f t="shared" si="3"/>
        <v>2.9659042558908912</v>
      </c>
    </row>
    <row r="28" spans="1:13" x14ac:dyDescent="0.2">
      <c r="A28" s="3">
        <v>26</v>
      </c>
      <c r="B28" s="4">
        <v>8.3249610044739093</v>
      </c>
      <c r="C28" s="4">
        <v>9.3062272301890445</v>
      </c>
      <c r="D28" s="4">
        <v>9.737736084450578</v>
      </c>
      <c r="E28" s="4">
        <v>9.1229747730378445</v>
      </c>
      <c r="F28">
        <f t="shared" si="0"/>
        <v>0.72399547922603447</v>
      </c>
      <c r="G28">
        <f t="shared" si="1"/>
        <v>0.41799898482322312</v>
      </c>
      <c r="H28">
        <v>-0.95555082327148844</v>
      </c>
      <c r="I28" s="4">
        <f>((B28-'Blank-C'!E28)/(4.0808*0.942*(44/12)))*100</f>
        <v>-6.6132814219162466</v>
      </c>
      <c r="J28" s="4">
        <f>((C28-'Blank-C'!E28)/(4.0386*0.942*(44/12)))*100</f>
        <v>0.35212248018188891</v>
      </c>
      <c r="K28" s="4">
        <f>((D28-'Blank-C'!E28)/(4.0724*0.942*(44/12)))*100</f>
        <v>3.4169286444269478</v>
      </c>
      <c r="L28">
        <f t="shared" si="2"/>
        <v>5.1399578843723805</v>
      </c>
      <c r="M28">
        <f t="shared" si="3"/>
        <v>2.9675560681657336</v>
      </c>
    </row>
    <row r="29" spans="1:13" x14ac:dyDescent="0.2">
      <c r="A29" s="3">
        <v>27</v>
      </c>
      <c r="B29" s="4">
        <v>8.4626457187136293</v>
      </c>
      <c r="C29" s="4">
        <v>9.4559612121771792</v>
      </c>
      <c r="D29" s="4">
        <v>9.8775574025841379</v>
      </c>
      <c r="E29" s="4">
        <v>9.2653881111583161</v>
      </c>
      <c r="F29">
        <f t="shared" si="0"/>
        <v>0.72645188995024246</v>
      </c>
      <c r="G29">
        <f t="shared" si="1"/>
        <v>0.41941719421608492</v>
      </c>
      <c r="H29">
        <v>-1.1289507582975395</v>
      </c>
      <c r="I29" s="4">
        <f>((B29-'Blank-C'!E29)/(4.0808*0.942*(44/12)))*100</f>
        <v>-6.8195188130136382</v>
      </c>
      <c r="J29" s="4">
        <f>((C29-'Blank-C'!E29)/(4.0386*0.942*(44/12)))*100</f>
        <v>0.23010894297952883</v>
      </c>
      <c r="K29" s="4">
        <f>((D29-'Blank-C'!E29)/(4.0724*0.942*(44/12)))*100</f>
        <v>3.2254556264714083</v>
      </c>
      <c r="L29">
        <f t="shared" si="2"/>
        <v>5.1570480047905152</v>
      </c>
      <c r="M29">
        <f t="shared" si="3"/>
        <v>2.9774230537896265</v>
      </c>
    </row>
    <row r="30" spans="1:13" x14ac:dyDescent="0.2">
      <c r="A30" s="3">
        <v>28</v>
      </c>
      <c r="B30" s="4">
        <v>8.6039457624398246</v>
      </c>
      <c r="C30" s="4">
        <v>9.6169242751505148</v>
      </c>
      <c r="D30" s="4">
        <v>10.025740201296973</v>
      </c>
      <c r="E30" s="4">
        <v>9.4155367462957695</v>
      </c>
      <c r="F30">
        <f t="shared" si="0"/>
        <v>0.73197852371155225</v>
      </c>
      <c r="G30">
        <f t="shared" si="1"/>
        <v>0.42260799770588958</v>
      </c>
      <c r="H30">
        <v>-1.4684371939081897</v>
      </c>
      <c r="I30" s="4">
        <f>((B30-'Blank-C'!E30)/(4.0808*0.942*(44/12)))*100</f>
        <v>-7.2203919132548231</v>
      </c>
      <c r="J30" s="4">
        <f>((C30-'Blank-C'!E30)/(4.0386*0.942*(44/12)))*100</f>
        <v>-3.3992576935472973E-2</v>
      </c>
      <c r="K30" s="4">
        <f>((D30-'Blank-C'!E30)/(4.0724*0.942*(44/12)))*100</f>
        <v>2.8726872737627378</v>
      </c>
      <c r="L30">
        <f t="shared" si="2"/>
        <v>5.1955649460367201</v>
      </c>
      <c r="M30">
        <f t="shared" si="3"/>
        <v>2.9996608201864841</v>
      </c>
    </row>
    <row r="31" spans="1:13" x14ac:dyDescent="0.2">
      <c r="A31" s="3">
        <v>29</v>
      </c>
      <c r="B31" s="4">
        <v>8.746086255528196</v>
      </c>
      <c r="C31" s="4">
        <v>9.7937188679275629</v>
      </c>
      <c r="D31" s="4">
        <v>10.177237938182977</v>
      </c>
      <c r="E31" s="4">
        <v>9.5723476872129112</v>
      </c>
      <c r="F31">
        <f t="shared" si="0"/>
        <v>0.74081217891558138</v>
      </c>
      <c r="G31">
        <f t="shared" si="1"/>
        <v>0.42770811091586414</v>
      </c>
      <c r="H31">
        <v>-1.8093991773422833</v>
      </c>
      <c r="I31" s="4">
        <f>((B31-'Blank-C'!E31)/(4.0808*0.942*(44/12)))*100</f>
        <v>-7.6640386795868238</v>
      </c>
      <c r="J31" s="4">
        <f>((C31-'Blank-C'!E31)/(4.0386*0.942*(44/12)))*100</f>
        <v>-0.23384656513241051</v>
      </c>
      <c r="K31" s="4">
        <f>((D31-'Blank-C'!E31)/(4.0724*0.942*(44/12)))*100</f>
        <v>2.4946489265689151</v>
      </c>
      <c r="L31">
        <f t="shared" si="2"/>
        <v>5.2575560923524982</v>
      </c>
      <c r="M31">
        <f t="shared" si="3"/>
        <v>3.0354514251992719</v>
      </c>
    </row>
    <row r="32" spans="1:13" x14ac:dyDescent="0.2">
      <c r="A32" s="3">
        <v>30</v>
      </c>
      <c r="B32" s="4">
        <v>8.8890035099987799</v>
      </c>
      <c r="C32" s="4">
        <v>9.975391525114631</v>
      </c>
      <c r="D32" s="4">
        <v>10.320688833811817</v>
      </c>
      <c r="E32" s="4">
        <v>9.7283612896417413</v>
      </c>
      <c r="F32">
        <f t="shared" si="0"/>
        <v>0.74712694338629826</v>
      </c>
      <c r="G32">
        <f t="shared" si="1"/>
        <v>0.4313539418829016</v>
      </c>
      <c r="H32">
        <v>-2.1393982458623544</v>
      </c>
      <c r="I32" s="4">
        <f>((B32-'Blank-C'!E32)/(4.0808*0.942*(44/12)))*100</f>
        <v>-8.085599733183038</v>
      </c>
      <c r="J32" s="4">
        <f>((C32-'Blank-C'!E32)/(4.0386*0.942*(44/12)))*100</f>
        <v>-0.38198261770495412</v>
      </c>
      <c r="K32" s="4">
        <f>((D32-'Blank-C'!E32)/(4.0724*0.942*(44/12)))*100</f>
        <v>2.0760121519796098</v>
      </c>
      <c r="L32">
        <f t="shared" si="2"/>
        <v>5.3016634347841292</v>
      </c>
      <c r="M32">
        <f t="shared" si="3"/>
        <v>3.0609168112254133</v>
      </c>
    </row>
    <row r="33" spans="1:13" x14ac:dyDescent="0.2">
      <c r="A33" s="3">
        <v>31</v>
      </c>
      <c r="B33" s="4">
        <v>9.037663697393949</v>
      </c>
      <c r="C33" s="4">
        <v>10.161470430764528</v>
      </c>
      <c r="D33" s="4">
        <v>10.465056335557303</v>
      </c>
      <c r="E33" s="4">
        <v>9.88806348790526</v>
      </c>
      <c r="F33">
        <f t="shared" si="0"/>
        <v>0.75194810537262036</v>
      </c>
      <c r="G33">
        <f t="shared" si="1"/>
        <v>0.43413744105351149</v>
      </c>
      <c r="H33">
        <v>-2.4252869465802886</v>
      </c>
      <c r="I33" s="4">
        <f>((B33-'Blank-C'!E33)/(4.0808*0.942*(44/12)))*100</f>
        <v>-8.4486563315085021</v>
      </c>
      <c r="J33" s="4">
        <f>((C33-'Blank-C'!E33)/(4.0386*0.942*(44/12)))*100</f>
        <v>-0.48058532381405211</v>
      </c>
      <c r="K33" s="4">
        <f>((D33-'Blank-C'!E33)/(4.0724*0.942*(44/12)))*100</f>
        <v>1.6816886712629608</v>
      </c>
      <c r="L33">
        <f t="shared" si="2"/>
        <v>5.3352518573575631</v>
      </c>
      <c r="M33">
        <f t="shared" si="3"/>
        <v>3.0803090960398403</v>
      </c>
    </row>
    <row r="34" spans="1:13" x14ac:dyDescent="0.2">
      <c r="A34" s="3">
        <v>32</v>
      </c>
      <c r="B34" s="4">
        <v>9.1901001655025016</v>
      </c>
      <c r="C34" s="4">
        <v>10.350314487902356</v>
      </c>
      <c r="D34" s="4">
        <v>10.610802027904217</v>
      </c>
      <c r="E34" s="4">
        <v>10.050405560436358</v>
      </c>
      <c r="F34">
        <f t="shared" si="0"/>
        <v>0.75634480829730011</v>
      </c>
      <c r="G34">
        <f t="shared" si="1"/>
        <v>0.43667587867062213</v>
      </c>
      <c r="H34">
        <v>-2.6923695375179841</v>
      </c>
      <c r="I34" s="4">
        <f>((B34-'Blank-C'!E34)/(4.0808*0.942*(44/12)))*100</f>
        <v>-8.7849214546805623</v>
      </c>
      <c r="J34" s="4">
        <f>((C34-'Blank-C'!E34)/(4.0386*0.942*(44/12)))*100</f>
        <v>-0.55936519543570973</v>
      </c>
      <c r="K34" s="4">
        <f>((D34-'Blank-C'!E34)/(4.0724*0.942*(44/12)))*100</f>
        <v>1.2971631699436512</v>
      </c>
      <c r="L34">
        <f t="shared" si="2"/>
        <v>5.3658628340579169</v>
      </c>
      <c r="M34">
        <f t="shared" si="3"/>
        <v>3.0979823516779468</v>
      </c>
    </row>
    <row r="35" spans="1:13" x14ac:dyDescent="0.2">
      <c r="A35" s="3">
        <v>33</v>
      </c>
      <c r="B35" s="4">
        <v>9.3425366336110542</v>
      </c>
      <c r="C35" s="4">
        <v>10.539158545040186</v>
      </c>
      <c r="D35" s="4">
        <v>10.756547720251133</v>
      </c>
      <c r="E35" s="4">
        <v>10.212747632967458</v>
      </c>
      <c r="F35">
        <f t="shared" si="0"/>
        <v>0.76142294483774042</v>
      </c>
      <c r="G35">
        <f t="shared" si="1"/>
        <v>0.43960774216922704</v>
      </c>
      <c r="H35">
        <v>-3.0787106802020938</v>
      </c>
      <c r="I35" s="4">
        <f>((B35-'Blank-C'!E35)/(4.0808*0.942*(44/12)))*100</f>
        <v>-9.2399564155610161</v>
      </c>
      <c r="J35" s="4">
        <f>((C35-'Blank-C'!E35)/(4.0386*0.942*(44/12)))*100</f>
        <v>-0.75815595046259798</v>
      </c>
      <c r="K35" s="4">
        <f>((D35-'Blank-C'!E35)/(4.0724*0.942*(44/12)))*100</f>
        <v>0.79362284843959441</v>
      </c>
      <c r="L35">
        <f t="shared" si="2"/>
        <v>5.4009516046935211</v>
      </c>
      <c r="M35">
        <f t="shared" si="3"/>
        <v>3.1182408628499458</v>
      </c>
    </row>
    <row r="36" spans="1:13" x14ac:dyDescent="0.2">
      <c r="A36" s="3">
        <v>34</v>
      </c>
      <c r="B36" s="4">
        <v>9.5054248038168652</v>
      </c>
      <c r="C36" s="4">
        <v>10.744825601398036</v>
      </c>
      <c r="D36" s="4">
        <v>10.917196606195533</v>
      </c>
      <c r="E36" s="4">
        <v>10.389149003803476</v>
      </c>
      <c r="F36">
        <f t="shared" si="0"/>
        <v>0.77016510376360803</v>
      </c>
      <c r="G36">
        <f t="shared" si="1"/>
        <v>0.44465502997837519</v>
      </c>
      <c r="H36">
        <v>-3.4247296739403099</v>
      </c>
      <c r="I36" s="4">
        <f>((B36-'Blank-C'!E36)/(4.0808*0.942*(44/12)))*100</f>
        <v>-9.6804291789432746</v>
      </c>
      <c r="J36" s="4">
        <f>((C36-'Blank-C'!E36)/(4.0386*0.942*(44/12)))*100</f>
        <v>-0.89655775234505652</v>
      </c>
      <c r="K36" s="4">
        <f>((D36-'Blank-C'!E36)/(4.0724*0.942*(44/12)))*100</f>
        <v>0.33632177882538755</v>
      </c>
      <c r="L36">
        <f t="shared" si="2"/>
        <v>5.4621682039178525</v>
      </c>
      <c r="M36">
        <f t="shared" si="3"/>
        <v>3.153584282890987</v>
      </c>
    </row>
    <row r="37" spans="1:13" x14ac:dyDescent="0.2">
      <c r="A37" s="3">
        <v>35</v>
      </c>
      <c r="B37" s="4">
        <v>9.6771716664239111</v>
      </c>
      <c r="C37" s="4">
        <v>10.958745811162567</v>
      </c>
      <c r="D37" s="4">
        <v>11.088071525500995</v>
      </c>
      <c r="E37" s="4">
        <v>10.574663001029158</v>
      </c>
      <c r="F37">
        <f t="shared" si="0"/>
        <v>0.77993545044825097</v>
      </c>
      <c r="G37">
        <f t="shared" si="1"/>
        <v>0.45029594226682973</v>
      </c>
      <c r="H37">
        <v>-3.7382440849726875</v>
      </c>
      <c r="I37" s="4">
        <f>((B37-'Blank-C'!E37)/(4.0808*0.942*(44/12)))*100</f>
        <v>-10.090332139853118</v>
      </c>
      <c r="J37" s="4">
        <f>((C37-'Blank-C'!E37)/(4.0386*0.942*(44/12)))*100</f>
        <v>-1.0084113143858173</v>
      </c>
      <c r="K37" s="4">
        <f>((D37-'Blank-C'!E37)/(4.0724*0.942*(44/12)))*100</f>
        <v>-8.062558706202741E-2</v>
      </c>
      <c r="L37">
        <f t="shared" si="2"/>
        <v>5.5307669376086723</v>
      </c>
      <c r="M37">
        <f t="shared" si="3"/>
        <v>3.1931897802534492</v>
      </c>
    </row>
    <row r="38" spans="1:13" x14ac:dyDescent="0.2">
      <c r="A38" s="3">
        <v>36</v>
      </c>
      <c r="B38" s="4">
        <v>9.8550973487408733</v>
      </c>
      <c r="C38" s="4">
        <v>11.175860979579506</v>
      </c>
      <c r="D38" s="4">
        <v>11.265265431965782</v>
      </c>
      <c r="E38" s="4">
        <v>10.765407920095386</v>
      </c>
      <c r="F38">
        <f t="shared" si="0"/>
        <v>0.78961844663511904</v>
      </c>
      <c r="G38">
        <f t="shared" si="1"/>
        <v>0.45588642272188012</v>
      </c>
      <c r="H38">
        <v>-4.0546656649906732</v>
      </c>
      <c r="I38" s="4">
        <f>((B38-'Blank-C'!E38)/(4.0808*0.942*(44/12)))*100</f>
        <v>-10.496405331350235</v>
      </c>
      <c r="J38" s="4">
        <f>((C38-'Blank-C'!E38)/(4.0386*0.942*(44/12)))*100</f>
        <v>-1.1377858100742049</v>
      </c>
      <c r="K38" s="4">
        <f>((D38-'Blank-C'!E38)/(4.0724*0.942*(44/12)))*100</f>
        <v>-0.49273879064371096</v>
      </c>
      <c r="L38">
        <f t="shared" si="2"/>
        <v>5.5987080244602891</v>
      </c>
      <c r="M38">
        <f t="shared" si="3"/>
        <v>3.2324155850362661</v>
      </c>
    </row>
    <row r="39" spans="1:13" x14ac:dyDescent="0.2">
      <c r="A39" s="3">
        <v>37</v>
      </c>
      <c r="B39" s="4">
        <v>10.027996976523289</v>
      </c>
      <c r="C39" s="4">
        <v>11.387055616782852</v>
      </c>
      <c r="D39" s="4">
        <v>11.436059712766763</v>
      </c>
      <c r="E39" s="4">
        <v>10.950370768690968</v>
      </c>
      <c r="F39">
        <f t="shared" si="0"/>
        <v>0.79917483050590321</v>
      </c>
      <c r="G39">
        <f t="shared" si="1"/>
        <v>0.46140380352215676</v>
      </c>
      <c r="H39">
        <v>-4.3952165945254382</v>
      </c>
      <c r="I39" s="4">
        <f>((B39-'Blank-C'!E39)/(4.0808*0.942*(44/12)))*100</f>
        <v>-10.921145306292459</v>
      </c>
      <c r="J39" s="4">
        <f>((C39-'Blank-C'!E39)/(4.0386*0.942*(44/12)))*100</f>
        <v>-1.2924344712726943</v>
      </c>
      <c r="K39" s="4">
        <f>((D39-'Blank-C'!E39)/(4.0724*0.942*(44/12)))*100</f>
        <v>-0.93332241915923875</v>
      </c>
      <c r="L39">
        <f t="shared" si="2"/>
        <v>5.6656514752665812</v>
      </c>
      <c r="M39">
        <f t="shared" si="3"/>
        <v>3.2710654043797613</v>
      </c>
    </row>
    <row r="40" spans="1:13" x14ac:dyDescent="0.2">
      <c r="A40" s="3">
        <v>38</v>
      </c>
      <c r="B40" s="4">
        <v>10.206097742352252</v>
      </c>
      <c r="C40" s="4">
        <v>11.601443872203825</v>
      </c>
      <c r="D40" s="4">
        <v>11.611698926042173</v>
      </c>
      <c r="E40" s="4">
        <v>11.139746846866084</v>
      </c>
      <c r="F40">
        <f t="shared" si="0"/>
        <v>0.80858010073332631</v>
      </c>
      <c r="G40">
        <f t="shared" si="1"/>
        <v>0.46683393881976071</v>
      </c>
      <c r="H40">
        <v>-4.7116747109466495</v>
      </c>
      <c r="I40" s="4">
        <f>((B40-'Blank-C'!E40)/(4.0808*0.942*(44/12)))*100</f>
        <v>-11.316301246372523</v>
      </c>
      <c r="J40" s="4">
        <f>((C40-'Blank-C'!E40)/(4.0386*0.942*(44/12)))*100</f>
        <v>-1.431581489260304</v>
      </c>
      <c r="K40" s="4">
        <f>((D40-'Blank-C'!E40)/(4.0724*0.942*(44/12)))*100</f>
        <v>-1.3467933654254278</v>
      </c>
      <c r="L40">
        <f t="shared" si="2"/>
        <v>5.7315786233063566</v>
      </c>
      <c r="M40">
        <f t="shared" si="3"/>
        <v>3.3091284610474299</v>
      </c>
    </row>
    <row r="41" spans="1:13" x14ac:dyDescent="0.2">
      <c r="A41" s="3">
        <v>39</v>
      </c>
      <c r="B41" s="4">
        <v>10.37726230690148</v>
      </c>
      <c r="C41" s="4">
        <v>11.810140888766462</v>
      </c>
      <c r="D41" s="4">
        <v>11.78591269789467</v>
      </c>
      <c r="E41" s="4">
        <v>11.324438631187538</v>
      </c>
      <c r="F41">
        <f t="shared" si="0"/>
        <v>0.82036820591382287</v>
      </c>
      <c r="G41">
        <f t="shared" si="1"/>
        <v>0.47363980451895599</v>
      </c>
      <c r="H41">
        <v>-5.0841850683137508</v>
      </c>
      <c r="I41" s="4">
        <f>((B41-'Blank-C'!E41)/(4.0808*0.942*(44/12)))*100</f>
        <v>-11.783256274665272</v>
      </c>
      <c r="J41" s="4">
        <f>((C41-'Blank-C'!E41)/(4.0386*0.942*(44/12)))*100</f>
        <v>-1.6343529419841205</v>
      </c>
      <c r="K41" s="4">
        <f>((D41-'Blank-C'!E41)/(4.0724*0.942*(44/12)))*100</f>
        <v>-1.7930338165687791</v>
      </c>
      <c r="L41">
        <f t="shared" si="2"/>
        <v>5.8142062117759039</v>
      </c>
      <c r="M41">
        <f t="shared" si="3"/>
        <v>3.3568335214928124</v>
      </c>
    </row>
    <row r="42" spans="1:13" x14ac:dyDescent="0.2">
      <c r="A42" s="3">
        <v>40</v>
      </c>
      <c r="B42" s="4">
        <v>10.538986194177291</v>
      </c>
      <c r="C42" s="4">
        <v>12.01147226009274</v>
      </c>
      <c r="D42" s="4">
        <v>11.956171444636471</v>
      </c>
      <c r="E42" s="4">
        <v>11.502209966302166</v>
      </c>
      <c r="F42">
        <f t="shared" si="0"/>
        <v>0.83463439387398186</v>
      </c>
      <c r="G42">
        <f t="shared" si="1"/>
        <v>0.48187639197806359</v>
      </c>
      <c r="H42">
        <v>-5.5558930683639742</v>
      </c>
      <c r="I42" s="4">
        <f>((B42-'Blank-C'!E42)/(4.0808*0.942*(44/12)))*100</f>
        <v>-12.366882632852867</v>
      </c>
      <c r="J42" s="4">
        <f>((C42-'Blank-C'!E42)/(4.0386*0.942*(44/12)))*100</f>
        <v>-1.9401393405942511</v>
      </c>
      <c r="K42" s="4">
        <f>((D42-'Blank-C'!E42)/(4.0724*0.942*(44/12)))*100</f>
        <v>-2.3171870690002954</v>
      </c>
      <c r="L42">
        <f t="shared" si="2"/>
        <v>5.9140443240120408</v>
      </c>
      <c r="M42">
        <f t="shared" si="3"/>
        <v>3.4144750824677303</v>
      </c>
    </row>
    <row r="43" spans="1:13" x14ac:dyDescent="0.2">
      <c r="A43" s="3">
        <v>41</v>
      </c>
      <c r="B43" s="4">
        <v>10.695487337144156</v>
      </c>
      <c r="C43" s="4">
        <v>12.21125216632557</v>
      </c>
      <c r="D43" s="4">
        <v>12.121547851740745</v>
      </c>
      <c r="E43" s="4">
        <v>11.676095785070158</v>
      </c>
      <c r="F43">
        <f t="shared" si="0"/>
        <v>0.85041543502082784</v>
      </c>
      <c r="G43">
        <f t="shared" si="1"/>
        <v>0.49098758033228768</v>
      </c>
      <c r="H43">
        <v>-6.0330553767030564</v>
      </c>
      <c r="I43" s="4">
        <f>((B43-'Blank-C'!E43)/(4.0808*0.942*(44/12)))*100</f>
        <v>-12.96542814244701</v>
      </c>
      <c r="J43" s="4">
        <f>((C43-'Blank-C'!E43)/(4.0386*0.942*(44/12)))*100</f>
        <v>-2.2346820949458039</v>
      </c>
      <c r="K43" s="4">
        <f>((D43-'Blank-C'!E43)/(4.0724*0.942*(44/12)))*100</f>
        <v>-2.8538702049187301</v>
      </c>
      <c r="L43">
        <f t="shared" si="2"/>
        <v>6.0246149057496581</v>
      </c>
      <c r="M43">
        <f t="shared" si="3"/>
        <v>3.4783130375983973</v>
      </c>
    </row>
    <row r="44" spans="1:13" x14ac:dyDescent="0.2">
      <c r="A44" s="3">
        <v>42</v>
      </c>
      <c r="B44" s="4">
        <v>10.865961774326262</v>
      </c>
      <c r="C44" s="4">
        <v>12.421922636869427</v>
      </c>
      <c r="D44" s="4">
        <v>12.291072164192521</v>
      </c>
      <c r="E44" s="4">
        <v>11.859652191796071</v>
      </c>
      <c r="F44">
        <f t="shared" si="0"/>
        <v>0.86304457931119238</v>
      </c>
      <c r="G44">
        <f t="shared" si="1"/>
        <v>0.49827902018796427</v>
      </c>
      <c r="H44">
        <v>-6.4072471053755686</v>
      </c>
      <c r="I44" s="4">
        <f>((B44-'Blank-C'!E44)/(4.0808*0.942*(44/12)))*100</f>
        <v>-13.430898747313808</v>
      </c>
      <c r="J44" s="4">
        <f>((C44-'Blank-C'!E44)/(4.0386*0.942*(44/12)))*100</f>
        <v>-2.4168589153928766</v>
      </c>
      <c r="K44" s="4">
        <f>((D44-'Blank-C'!E44)/(4.0724*0.942*(44/12)))*100</f>
        <v>-3.3270556479784519</v>
      </c>
      <c r="L44">
        <f t="shared" si="2"/>
        <v>6.1131712567637795</v>
      </c>
      <c r="M44">
        <f t="shared" si="3"/>
        <v>3.5294410706948511</v>
      </c>
    </row>
    <row r="45" spans="1:13" x14ac:dyDescent="0.2">
      <c r="A45" s="3">
        <v>43</v>
      </c>
      <c r="B45" s="4">
        <v>11.0375396110762</v>
      </c>
      <c r="C45" s="4">
        <v>12.633165550186428</v>
      </c>
      <c r="D45" s="4">
        <v>12.458404034909762</v>
      </c>
      <c r="E45" s="4">
        <v>12.043036398724132</v>
      </c>
      <c r="F45">
        <f t="shared" si="0"/>
        <v>0.87515897943355347</v>
      </c>
      <c r="G45">
        <f t="shared" si="1"/>
        <v>0.50527327235968034</v>
      </c>
      <c r="H45">
        <v>-6.7487345638948302</v>
      </c>
      <c r="I45" s="4">
        <f>((B45-'Blank-C'!E45)/(4.0808*0.942*(44/12)))*100</f>
        <v>-13.854749142251418</v>
      </c>
      <c r="J45" s="4">
        <f>((C45-'Blank-C'!E45)/(4.0386*0.942*(44/12)))*100</f>
        <v>-2.5607869556850771</v>
      </c>
      <c r="K45" s="4">
        <f>((D45-'Blank-C'!E45)/(4.0724*0.942*(44/12)))*100</f>
        <v>-3.781966178512735</v>
      </c>
      <c r="L45">
        <f t="shared" si="2"/>
        <v>6.1981962053547015</v>
      </c>
      <c r="M45">
        <f t="shared" si="3"/>
        <v>3.5785302476516541</v>
      </c>
    </row>
    <row r="46" spans="1:13" x14ac:dyDescent="0.2">
      <c r="A46" s="3">
        <v>44</v>
      </c>
      <c r="B46" s="4">
        <v>11.208253495081696</v>
      </c>
      <c r="C46" s="4">
        <v>12.845206226826781</v>
      </c>
      <c r="D46" s="4">
        <v>12.62249317547008</v>
      </c>
      <c r="E46" s="4">
        <v>12.225317632459516</v>
      </c>
      <c r="F46">
        <f t="shared" si="0"/>
        <v>0.88781465997483089</v>
      </c>
      <c r="G46">
        <f t="shared" si="1"/>
        <v>0.51258003292696475</v>
      </c>
      <c r="H46">
        <v>-7.0756398594908472</v>
      </c>
      <c r="I46" s="4">
        <f>((B46-'Blank-C'!E46)/(4.0808*0.942*(44/12)))*100</f>
        <v>-14.26238135923634</v>
      </c>
      <c r="J46" s="4">
        <f>((C46-'Blank-C'!E46)/(4.0386*0.942*(44/12)))*100</f>
        <v>-2.6764148315352667</v>
      </c>
      <c r="K46" s="4">
        <f>((D46-'Blank-C'!E46)/(4.0724*0.942*(44/12)))*100</f>
        <v>-4.2375365361285331</v>
      </c>
      <c r="L46">
        <f t="shared" si="2"/>
        <v>6.2871460812909561</v>
      </c>
      <c r="M46">
        <f t="shared" si="3"/>
        <v>3.6298854824678344</v>
      </c>
    </row>
    <row r="47" spans="1:13" x14ac:dyDescent="0.2">
      <c r="A47" s="3">
        <v>45</v>
      </c>
      <c r="B47" s="4">
        <v>11.380922450269903</v>
      </c>
      <c r="C47" s="4">
        <v>13.067891078127278</v>
      </c>
      <c r="D47" s="4">
        <v>12.786405611424199</v>
      </c>
      <c r="E47" s="4">
        <v>12.411739713273795</v>
      </c>
      <c r="F47">
        <f t="shared" si="0"/>
        <v>0.90374038820414926</v>
      </c>
      <c r="G47">
        <f t="shared" si="1"/>
        <v>0.5217747564072025</v>
      </c>
      <c r="H47">
        <v>-7.3369023952279786</v>
      </c>
      <c r="I47" s="4">
        <f>((B47-'Blank-C'!E47)/(4.0808*0.942*(44/12)))*100</f>
        <v>-14.620147180531639</v>
      </c>
      <c r="J47" s="4">
        <f>((C47-'Blank-C'!E47)/(4.0386*0.942*(44/12)))*100</f>
        <v>-2.6793647526113413</v>
      </c>
      <c r="K47" s="4">
        <f>((D47-'Blank-C'!E47)/(4.0724*0.942*(44/12)))*100</f>
        <v>-4.6582930878153279</v>
      </c>
      <c r="L47">
        <f t="shared" si="2"/>
        <v>6.3997002444303606</v>
      </c>
      <c r="M47">
        <f t="shared" si="3"/>
        <v>3.6948686588547828</v>
      </c>
    </row>
    <row r="48" spans="1:13" x14ac:dyDescent="0.2">
      <c r="A48" s="3">
        <v>46</v>
      </c>
      <c r="B48" s="4">
        <v>11.554327716747526</v>
      </c>
      <c r="C48" s="4">
        <v>13.292136718236153</v>
      </c>
      <c r="D48" s="4">
        <v>12.950793191794437</v>
      </c>
      <c r="E48" s="4">
        <v>12.599085875592706</v>
      </c>
      <c r="F48">
        <f t="shared" si="0"/>
        <v>0.92074348144100004</v>
      </c>
      <c r="G48">
        <f t="shared" si="1"/>
        <v>0.53159149686455465</v>
      </c>
      <c r="H48">
        <v>-7.5320606424263081</v>
      </c>
      <c r="I48" s="4">
        <f>((B48-'Blank-C'!E48)/(4.0808*0.942*(44/12)))*100</f>
        <v>-14.913411772694833</v>
      </c>
      <c r="J48" s="4">
        <f>((C48-'Blank-C'!E48)/(4.0386*0.942*(44/12)))*100</f>
        <v>-2.6112289411758525</v>
      </c>
      <c r="K48" s="4">
        <f>((D48-'Blank-C'!E48)/(4.0724*0.942*(44/12)))*100</f>
        <v>-5.0162720812430797</v>
      </c>
      <c r="L48">
        <f t="shared" si="2"/>
        <v>6.5202416749408698</v>
      </c>
      <c r="M48">
        <f t="shared" si="3"/>
        <v>3.7644632862085277</v>
      </c>
    </row>
    <row r="49" spans="1:13" x14ac:dyDescent="0.2">
      <c r="A49" s="3">
        <v>47</v>
      </c>
      <c r="B49" s="4">
        <v>11.732415088564478</v>
      </c>
      <c r="C49" s="4">
        <v>13.509257435120944</v>
      </c>
      <c r="D49" s="4">
        <v>13.118889845317282</v>
      </c>
      <c r="E49" s="4">
        <v>12.786854123000902</v>
      </c>
      <c r="F49">
        <f t="shared" si="0"/>
        <v>0.93379760751444008</v>
      </c>
      <c r="G49">
        <f t="shared" si="1"/>
        <v>0.53912830006709056</v>
      </c>
      <c r="H49">
        <v>-7.6740452084662918</v>
      </c>
      <c r="I49" s="4">
        <f>((B49-'Blank-C'!E49)/(4.0808*0.942*(44/12)))*100</f>
        <v>-15.123497137327885</v>
      </c>
      <c r="J49" s="4">
        <f>((C49-'Blank-C'!E49)/(4.0386*0.942*(44/12)))*100</f>
        <v>-2.5436870455139591</v>
      </c>
      <c r="K49" s="4">
        <f>((D49-'Blank-C'!E49)/(4.0724*0.942*(44/12)))*100</f>
        <v>-5.2978178602441943</v>
      </c>
      <c r="L49">
        <f t="shared" si="2"/>
        <v>6.6128767283593728</v>
      </c>
      <c r="M49">
        <f t="shared" si="3"/>
        <v>3.8179461592360959</v>
      </c>
    </row>
    <row r="50" spans="1:13" x14ac:dyDescent="0.2">
      <c r="A50" s="3">
        <v>48</v>
      </c>
      <c r="B50" s="4">
        <v>11.913870540111882</v>
      </c>
      <c r="C50" s="4">
        <v>13.719395596608148</v>
      </c>
      <c r="D50" s="4">
        <v>13.290864429710497</v>
      </c>
      <c r="E50" s="4">
        <v>12.974710188810176</v>
      </c>
      <c r="F50">
        <f t="shared" si="0"/>
        <v>0.94336912735069178</v>
      </c>
      <c r="G50">
        <f t="shared" si="1"/>
        <v>0.54465441962110428</v>
      </c>
      <c r="H50">
        <v>-7.8122285027814602</v>
      </c>
      <c r="I50" s="4">
        <f>((B50-'Blank-C'!E50)/(4.0808*0.942*(44/12)))*100</f>
        <v>-15.306524427567558</v>
      </c>
      <c r="J50" s="4">
        <f>((C50-'Blank-C'!E50)/(4.0386*0.942*(44/12)))*100</f>
        <v>-2.5230060360321391</v>
      </c>
      <c r="K50" s="4">
        <f>((D50-'Blank-C'!E50)/(4.0724*0.942*(44/12)))*100</f>
        <v>-5.5486250650668953</v>
      </c>
      <c r="L50">
        <f t="shared" si="2"/>
        <v>6.680685006597658</v>
      </c>
      <c r="M50">
        <f t="shared" si="3"/>
        <v>3.8570952869302548</v>
      </c>
    </row>
    <row r="51" spans="1:13" x14ac:dyDescent="0.2">
      <c r="A51" s="3">
        <v>49</v>
      </c>
      <c r="B51" s="4">
        <v>12.094076807692536</v>
      </c>
      <c r="C51" s="4">
        <v>13.927273520802832</v>
      </c>
      <c r="D51" s="4">
        <v>13.465131642305078</v>
      </c>
      <c r="E51" s="4">
        <v>13.16216065693348</v>
      </c>
      <c r="F51">
        <f t="shared" si="0"/>
        <v>0.95341287526568175</v>
      </c>
      <c r="G51">
        <f t="shared" si="1"/>
        <v>0.55045318018349643</v>
      </c>
      <c r="H51">
        <v>-7.9232798421430131</v>
      </c>
      <c r="I51" s="4">
        <f>((B51-'Blank-C'!E51)/(4.0808*0.942*(44/12)))*100</f>
        <v>-15.468515916334763</v>
      </c>
      <c r="J51" s="4">
        <f>((C51-'Blank-C'!E51)/(4.0386*0.942*(44/12)))*100</f>
        <v>-2.4883174636209016</v>
      </c>
      <c r="K51" s="4">
        <f>((D51-'Blank-C'!E51)/(4.0724*0.942*(44/12)))*100</f>
        <v>-5.7531732503306046</v>
      </c>
      <c r="L51">
        <f t="shared" si="2"/>
        <v>6.7519468587182061</v>
      </c>
      <c r="M51">
        <f t="shared" si="3"/>
        <v>3.8982383364350044</v>
      </c>
    </row>
    <row r="52" spans="1:13" x14ac:dyDescent="0.2">
      <c r="A52" s="3">
        <v>50</v>
      </c>
      <c r="B52" s="4">
        <v>12.257782731900869</v>
      </c>
      <c r="C52" s="4">
        <v>14.127072530294837</v>
      </c>
      <c r="D52" s="4">
        <v>13.629983932935259</v>
      </c>
      <c r="E52" s="4">
        <v>13.338279731710323</v>
      </c>
      <c r="F52">
        <f t="shared" si="0"/>
        <v>0.9681836568307427</v>
      </c>
      <c r="G52">
        <f t="shared" si="1"/>
        <v>0.55898109489622561</v>
      </c>
      <c r="H52">
        <v>-8.124975600120127</v>
      </c>
      <c r="I52" s="4">
        <f>((B52-'Blank-C'!E52)/(4.0808*0.942*(44/12)))*100</f>
        <v>-15.757452376504705</v>
      </c>
      <c r="J52" s="4">
        <f>((C52-'Blank-C'!E52)/(4.0386*0.942*(44/12)))*100</f>
        <v>-2.5215287435336089</v>
      </c>
      <c r="K52" s="4">
        <f>((D52-'Blank-C'!E52)/(4.0724*0.942*(44/12)))*100</f>
        <v>-6.0345558195896141</v>
      </c>
      <c r="L52">
        <f t="shared" si="2"/>
        <v>6.856453785928224</v>
      </c>
      <c r="M52">
        <f t="shared" si="3"/>
        <v>3.9585754389918892</v>
      </c>
    </row>
    <row r="53" spans="1:13" x14ac:dyDescent="0.2">
      <c r="A53" s="3">
        <v>51</v>
      </c>
      <c r="B53" s="4">
        <v>12.46603270912073</v>
      </c>
      <c r="C53" s="4">
        <v>14.355562313739011</v>
      </c>
      <c r="D53" s="4">
        <v>13.833908962704749</v>
      </c>
      <c r="E53" s="4">
        <v>13.551834661854828</v>
      </c>
      <c r="F53">
        <f t="shared" si="0"/>
        <v>0.97583552153127051</v>
      </c>
      <c r="G53">
        <f t="shared" si="1"/>
        <v>0.56339890104087786</v>
      </c>
      <c r="H53">
        <v>-8.0810411202865389</v>
      </c>
      <c r="I53" s="4">
        <f>((B53-'Blank-C'!E53)/(4.0808*0.942*(44/12)))*100</f>
        <v>-15.751334841346731</v>
      </c>
      <c r="J53" s="4">
        <f>((C53-'Blank-C'!E53)/(4.0386*0.942*(44/12)))*100</f>
        <v>-2.3702520415980097</v>
      </c>
      <c r="K53" s="4">
        <f>((D53-'Blank-C'!E53)/(4.0724*0.942*(44/12)))*100</f>
        <v>-6.0591730430111834</v>
      </c>
      <c r="L53">
        <f t="shared" si="2"/>
        <v>6.911337489631479</v>
      </c>
      <c r="M53">
        <f t="shared" si="3"/>
        <v>3.9902625600990871</v>
      </c>
    </row>
    <row r="54" spans="1:13" x14ac:dyDescent="0.2">
      <c r="A54" s="3">
        <v>52</v>
      </c>
      <c r="B54" s="4">
        <v>12.715248558810755</v>
      </c>
      <c r="C54" s="4">
        <v>14.610699374293178</v>
      </c>
      <c r="D54" s="4">
        <v>14.078136673647244</v>
      </c>
      <c r="E54" s="4">
        <v>13.801361535583725</v>
      </c>
      <c r="F54">
        <f t="shared" si="0"/>
        <v>0.97756677841762063</v>
      </c>
      <c r="G54">
        <f t="shared" si="1"/>
        <v>0.56439844267024852</v>
      </c>
      <c r="H54">
        <v>-7.8221098608379851</v>
      </c>
      <c r="I54" s="4">
        <f>((B54-'Blank-C'!E54)/(4.0808*0.942*(44/12)))*100</f>
        <v>-15.495671279614195</v>
      </c>
      <c r="J54" s="4">
        <f>((C54-'Blank-C'!E54)/(4.0386*0.942*(44/12)))*100</f>
        <v>-2.0694689972060725</v>
      </c>
      <c r="K54" s="4">
        <f>((D54-'Blank-C'!E54)/(4.0724*0.942*(44/12)))*100</f>
        <v>-5.838444340014048</v>
      </c>
      <c r="L54">
        <f t="shared" si="2"/>
        <v>6.9249562576930694</v>
      </c>
      <c r="M54">
        <f t="shared" si="3"/>
        <v>3.9981253595054773</v>
      </c>
    </row>
    <row r="55" spans="1:13" x14ac:dyDescent="0.2">
      <c r="A55" s="3">
        <v>53</v>
      </c>
      <c r="B55" s="4">
        <v>12.986011690647366</v>
      </c>
      <c r="C55" s="4">
        <v>14.8779661634769</v>
      </c>
      <c r="D55" s="4">
        <v>14.347750065807874</v>
      </c>
      <c r="E55" s="4">
        <v>14.070575973310712</v>
      </c>
      <c r="F55">
        <f t="shared" si="0"/>
        <v>0.97595698674615694</v>
      </c>
      <c r="G55">
        <f t="shared" si="1"/>
        <v>0.56346902901538976</v>
      </c>
      <c r="H55">
        <v>-7.3137393643543716</v>
      </c>
      <c r="I55" s="4">
        <f>((B55-'Blank-C'!E55)/(4.0808*0.942*(44/12)))*100</f>
        <v>-14.97839657582224</v>
      </c>
      <c r="J55" s="4">
        <f>((C55-'Blank-C'!E55)/(4.0386*0.942*(44/12)))*100</f>
        <v>-1.5718538064722449</v>
      </c>
      <c r="K55" s="4">
        <f>((D55-'Blank-C'!E55)/(4.0724*0.942*(44/12)))*100</f>
        <v>-5.3282765231560321</v>
      </c>
      <c r="L55">
        <f t="shared" si="2"/>
        <v>6.9158142167510919</v>
      </c>
      <c r="M55">
        <f t="shared" si="3"/>
        <v>3.9928471997066839</v>
      </c>
    </row>
    <row r="56" spans="1:13" x14ac:dyDescent="0.2">
      <c r="A56" s="3">
        <v>54</v>
      </c>
      <c r="B56" s="4">
        <v>13.186189888486156</v>
      </c>
      <c r="C56" s="4">
        <v>15.088147313647299</v>
      </c>
      <c r="D56" s="4">
        <v>14.550187884808379</v>
      </c>
      <c r="E56" s="4">
        <v>14.274841695647277</v>
      </c>
      <c r="F56">
        <f t="shared" si="0"/>
        <v>0.98041937694823056</v>
      </c>
      <c r="G56">
        <f t="shared" si="1"/>
        <v>0.56604539119978614</v>
      </c>
      <c r="H56">
        <v>-7.2660784531179274</v>
      </c>
      <c r="I56" s="4">
        <f>((B56-'Blank-C'!E56)/(4.0808*0.942*(44/12)))*100</f>
        <v>-14.959930623889717</v>
      </c>
      <c r="J56" s="4">
        <f>((C56-'Blank-C'!E56)/(4.0386*0.942*(44/12)))*100</f>
        <v>-1.481485676384378</v>
      </c>
      <c r="K56" s="4">
        <f>((D56-'Blank-C'!E56)/(4.0724*0.942*(44/12)))*100</f>
        <v>-5.2937081427303028</v>
      </c>
      <c r="L56">
        <f t="shared" si="2"/>
        <v>6.9478698820947553</v>
      </c>
      <c r="M56">
        <f t="shared" si="3"/>
        <v>4.0113545467219005</v>
      </c>
    </row>
    <row r="57" spans="1:13" x14ac:dyDescent="0.2">
      <c r="A57" s="3">
        <v>55</v>
      </c>
      <c r="B57" s="4">
        <v>13.370712393984972</v>
      </c>
      <c r="C57" s="4">
        <v>15.282779330787239</v>
      </c>
      <c r="D57" s="4">
        <v>14.730339603955274</v>
      </c>
      <c r="E57" s="4">
        <v>14.461277109575827</v>
      </c>
      <c r="F57">
        <f t="shared" si="0"/>
        <v>0.98402030574290911</v>
      </c>
      <c r="G57">
        <f t="shared" si="1"/>
        <v>0.56812438840872648</v>
      </c>
      <c r="H57">
        <v>-7.3432430994132343</v>
      </c>
      <c r="I57" s="4">
        <f>((B57-'Blank-C'!E57)/(4.0808*0.942*(44/12)))*100</f>
        <v>-15.0503505132667</v>
      </c>
      <c r="J57" s="4">
        <f>((C57-'Blank-C'!E57)/(4.0386*0.942*(44/12)))*100</f>
        <v>-1.5003772507742437</v>
      </c>
      <c r="K57" s="4">
        <f>((D57-'Blank-C'!E57)/(4.0724*0.942*(44/12)))*100</f>
        <v>-5.4153877979266198</v>
      </c>
      <c r="L57">
        <f t="shared" si="2"/>
        <v>6.9733013406440456</v>
      </c>
      <c r="M57">
        <f t="shared" si="3"/>
        <v>4.0260374061612181</v>
      </c>
    </row>
    <row r="58" spans="1:13" x14ac:dyDescent="0.2">
      <c r="A58" s="3">
        <v>56</v>
      </c>
      <c r="B58" s="4">
        <v>13.547490664360263</v>
      </c>
      <c r="C58" s="4">
        <v>15.468581340774298</v>
      </c>
      <c r="D58" s="4">
        <v>14.898469134456302</v>
      </c>
      <c r="E58" s="4">
        <v>14.638180379863622</v>
      </c>
      <c r="F58">
        <f t="shared" si="0"/>
        <v>0.9866407773738074</v>
      </c>
      <c r="G58">
        <f t="shared" si="1"/>
        <v>0.56963731841022935</v>
      </c>
      <c r="H58">
        <v>-7.4552254795789628</v>
      </c>
      <c r="I58" s="4">
        <f>((B58-'Blank-C'!E58)/(4.0808*0.942*(44/12)))*100</f>
        <v>-15.162760830136673</v>
      </c>
      <c r="J58" s="4">
        <f>((C58-'Blank-C'!E58)/(4.0386*0.942*(44/12)))*100</f>
        <v>-1.5492727232778332</v>
      </c>
      <c r="K58" s="4">
        <f>((D58-'Blank-C'!E58)/(4.0724*0.942*(44/12)))*100</f>
        <v>-5.5895165222894585</v>
      </c>
      <c r="L58">
        <f t="shared" si="2"/>
        <v>6.9916335116667376</v>
      </c>
      <c r="M58">
        <f t="shared" si="3"/>
        <v>4.0366214900359996</v>
      </c>
    </row>
    <row r="59" spans="1:13" x14ac:dyDescent="0.2">
      <c r="A59" s="3">
        <v>57</v>
      </c>
      <c r="B59" s="4">
        <v>13.721863928882945</v>
      </c>
      <c r="C59" s="4">
        <v>15.64987070878696</v>
      </c>
      <c r="D59" s="4">
        <v>15.063561814781925</v>
      </c>
      <c r="E59" s="4">
        <v>14.811765484150611</v>
      </c>
      <c r="F59">
        <f t="shared" si="0"/>
        <v>0.98835903391860003</v>
      </c>
      <c r="G59">
        <f t="shared" si="1"/>
        <v>0.57062935428890227</v>
      </c>
      <c r="H59">
        <v>-7.470547753248427</v>
      </c>
      <c r="I59" s="4">
        <f>((B59-'Blank-C'!E59)/(4.0808*0.942*(44/12)))*100</f>
        <v>-15.172428575296641</v>
      </c>
      <c r="J59" s="4">
        <f>((C59-'Blank-C'!E59)/(4.0386*0.942*(44/12)))*100</f>
        <v>-1.5094612843373325</v>
      </c>
      <c r="K59" s="4">
        <f>((D59-'Blank-C'!E59)/(4.0724*0.942*(44/12)))*100</f>
        <v>-5.6651827263079602</v>
      </c>
      <c r="L59">
        <f t="shared" si="2"/>
        <v>7.0039800533957228</v>
      </c>
      <c r="M59">
        <f t="shared" si="3"/>
        <v>4.0437497692267899</v>
      </c>
    </row>
    <row r="60" spans="1:13" x14ac:dyDescent="0.2">
      <c r="A60" s="3">
        <v>58</v>
      </c>
      <c r="B60" s="4">
        <v>13.886753752036649</v>
      </c>
      <c r="C60" s="4">
        <v>15.819252557784287</v>
      </c>
      <c r="D60" s="4">
        <v>15.216331187335372</v>
      </c>
      <c r="E60" s="4">
        <v>14.974112499052103</v>
      </c>
      <c r="F60">
        <f t="shared" si="0"/>
        <v>0.98875696117360556</v>
      </c>
      <c r="G60">
        <f t="shared" si="1"/>
        <v>0.57085909769669752</v>
      </c>
      <c r="H60">
        <v>-7.5540831946356661</v>
      </c>
      <c r="I60" s="4">
        <f>((B60-'Blank-C'!E60)/(4.0808*0.942*(44/12)))*100</f>
        <v>-15.237581301772906</v>
      </c>
      <c r="J60" s="4">
        <f>((C60-'Blank-C'!E60)/(4.0386*0.942*(44/12)))*100</f>
        <v>-1.5430923407652339</v>
      </c>
      <c r="K60" s="4">
        <f>((D60-'Blank-C'!E60)/(4.0724*0.942*(44/12)))*100</f>
        <v>-5.8166378392853284</v>
      </c>
      <c r="L60">
        <f t="shared" si="2"/>
        <v>7.0066206161799789</v>
      </c>
      <c r="M60">
        <f t="shared" si="3"/>
        <v>4.0452742988610924</v>
      </c>
    </row>
    <row r="61" spans="1:13" x14ac:dyDescent="0.2">
      <c r="A61" s="3">
        <v>59</v>
      </c>
      <c r="B61" s="4">
        <v>14.052544252709971</v>
      </c>
      <c r="C61" s="4">
        <v>15.986151508818509</v>
      </c>
      <c r="D61" s="4">
        <v>15.367755803171924</v>
      </c>
      <c r="E61" s="4">
        <v>15.135483854900135</v>
      </c>
      <c r="F61">
        <f t="shared" si="0"/>
        <v>0.98750794866895952</v>
      </c>
      <c r="G61">
        <f t="shared" si="1"/>
        <v>0.57013797999091897</v>
      </c>
      <c r="H61">
        <v>-7.6382500780719429</v>
      </c>
      <c r="I61" s="4">
        <f>((B61-'Blank-C'!E61)/(4.0808*0.942*(44/12)))*100</f>
        <v>-15.290050889091427</v>
      </c>
      <c r="J61" s="4">
        <f>((C61-'Blank-C'!E61)/(4.0386*0.942*(44/12)))*100</f>
        <v>-1.5881639259263245</v>
      </c>
      <c r="K61" s="4">
        <f>((D61-'Blank-C'!E61)/(4.0724*0.942*(44/12)))*100</f>
        <v>-5.9713471322353122</v>
      </c>
      <c r="L61">
        <f t="shared" si="2"/>
        <v>6.9975262424119933</v>
      </c>
      <c r="M61">
        <f t="shared" si="3"/>
        <v>4.0400236597180355</v>
      </c>
    </row>
    <row r="62" spans="1:13" x14ac:dyDescent="0.2">
      <c r="A62" s="3">
        <v>60</v>
      </c>
      <c r="B62" s="4">
        <v>14.21991259099042</v>
      </c>
      <c r="C62" s="4">
        <v>16.151771255170761</v>
      </c>
      <c r="D62" s="4">
        <v>15.519474661637869</v>
      </c>
      <c r="E62" s="4">
        <v>15.297052835933016</v>
      </c>
      <c r="F62">
        <f t="shared" si="0"/>
        <v>0.98494826057238782</v>
      </c>
      <c r="G62">
        <f t="shared" si="1"/>
        <v>0.5686601433793218</v>
      </c>
      <c r="H62">
        <v>-7.7070933649819597</v>
      </c>
      <c r="I62" s="4">
        <f>((B62-'Blank-C'!E62)/(4.0808*0.942*(44/12)))*100</f>
        <v>-15.317467519819337</v>
      </c>
      <c r="J62" s="4">
        <f>((C62-'Blank-C'!E62)/(4.0386*0.942*(44/12)))*100</f>
        <v>-1.6284023538170107</v>
      </c>
      <c r="K62" s="4">
        <f>((D62-'Blank-C'!E62)/(4.0724*0.942*(44/12)))*100</f>
        <v>-6.1100772628344098</v>
      </c>
      <c r="L62">
        <f t="shared" si="2"/>
        <v>6.979158861133091</v>
      </c>
      <c r="M62">
        <f t="shared" si="3"/>
        <v>4.0294192471923527</v>
      </c>
    </row>
    <row r="63" spans="1:13" x14ac:dyDescent="0.2">
      <c r="A63" s="3">
        <v>61</v>
      </c>
      <c r="B63" s="4">
        <v>14.389145397006299</v>
      </c>
      <c r="C63" s="4">
        <v>16.316978876084615</v>
      </c>
      <c r="D63" s="4">
        <v>15.672681362144255</v>
      </c>
      <c r="E63" s="4">
        <v>15.459601878411723</v>
      </c>
      <c r="F63">
        <f t="shared" si="0"/>
        <v>0.98142122992861369</v>
      </c>
      <c r="G63">
        <f t="shared" si="1"/>
        <v>0.56662381128769879</v>
      </c>
      <c r="H63">
        <v>-7.6640654449072434</v>
      </c>
      <c r="I63" s="4">
        <f>((B63-'Blank-C'!E63)/(4.0808*0.942*(44/12)))*100</f>
        <v>-15.227196811692606</v>
      </c>
      <c r="J63" s="4">
        <f>((C63-'Blank-C'!E63)/(4.0386*0.942*(44/12)))*100</f>
        <v>-1.5660441630958384</v>
      </c>
      <c r="K63" s="4">
        <f>((D63-'Blank-C'!E63)/(4.0724*0.942*(44/12)))*100</f>
        <v>-6.1335548524362764</v>
      </c>
      <c r="L63">
        <f t="shared" si="2"/>
        <v>6.9544178964244141</v>
      </c>
      <c r="M63">
        <f t="shared" si="3"/>
        <v>4.0151350445577867</v>
      </c>
    </row>
    <row r="64" spans="1:13" x14ac:dyDescent="0.2">
      <c r="A64" s="3">
        <v>62</v>
      </c>
      <c r="B64" s="4">
        <v>14.551196363066959</v>
      </c>
      <c r="C64" s="4">
        <v>16.475578870224993</v>
      </c>
      <c r="D64" s="4">
        <v>15.820254456567021</v>
      </c>
      <c r="E64" s="4">
        <v>15.615676563286323</v>
      </c>
      <c r="F64">
        <f t="shared" si="0"/>
        <v>0.97836654392836664</v>
      </c>
      <c r="G64">
        <f t="shared" si="1"/>
        <v>0.56486018750316636</v>
      </c>
      <c r="H64">
        <v>-7.661857340655799</v>
      </c>
      <c r="I64" s="4">
        <f>((B64-'Blank-C'!E64)/(4.0808*0.942*(44/12)))*100</f>
        <v>-15.18259799797603</v>
      </c>
      <c r="J64" s="4">
        <f>((C64-'Blank-C'!E64)/(4.0386*0.942*(44/12)))*100</f>
        <v>-1.5457186770867632</v>
      </c>
      <c r="K64" s="4">
        <f>((D64-'Blank-C'!E64)/(4.0724*0.942*(44/12)))*100</f>
        <v>-6.1917916731777956</v>
      </c>
      <c r="L64">
        <f t="shared" si="2"/>
        <v>6.9328333585859827</v>
      </c>
      <c r="M64">
        <f t="shared" si="3"/>
        <v>4.0026732058264347</v>
      </c>
    </row>
    <row r="65" spans="1:13" x14ac:dyDescent="0.2">
      <c r="A65" s="3">
        <v>63</v>
      </c>
      <c r="B65" s="4">
        <v>14.713186913571001</v>
      </c>
      <c r="C65" s="4">
        <v>16.634028332857429</v>
      </c>
      <c r="D65" s="4">
        <v>15.967615918025501</v>
      </c>
      <c r="E65" s="4">
        <v>15.771610388151311</v>
      </c>
      <c r="F65">
        <f t="shared" si="0"/>
        <v>0.97530588295032972</v>
      </c>
      <c r="G65">
        <f t="shared" si="1"/>
        <v>0.56309311406359852</v>
      </c>
      <c r="H65">
        <v>-7.6379904410167061</v>
      </c>
      <c r="I65" s="4">
        <f>((B65-'Blank-C'!E65)/(4.0808*0.942*(44/12)))*100</f>
        <v>-15.11585841819873</v>
      </c>
      <c r="J65" s="4">
        <f>((C65-'Blank-C'!E65)/(4.0386*0.942*(44/12)))*100</f>
        <v>-1.5036670962565462</v>
      </c>
      <c r="K65" s="4">
        <f>((D65-'Blank-C'!E65)/(4.0724*0.942*(44/12)))*100</f>
        <v>-6.2289171097576119</v>
      </c>
      <c r="L65">
        <f t="shared" si="2"/>
        <v>6.9113127804458783</v>
      </c>
      <c r="M65">
        <f t="shared" si="3"/>
        <v>3.9902482942441289</v>
      </c>
    </row>
    <row r="66" spans="1:13" x14ac:dyDescent="0.2">
      <c r="A66" s="3">
        <v>64</v>
      </c>
      <c r="B66" s="4">
        <v>14.87052742729005</v>
      </c>
      <c r="C66" s="4">
        <v>16.788385206644271</v>
      </c>
      <c r="D66" s="4">
        <v>16.112194861890458</v>
      </c>
      <c r="E66" s="4">
        <v>15.923702498608259</v>
      </c>
      <c r="F66">
        <f t="shared" si="0"/>
        <v>0.97272382705429694</v>
      </c>
      <c r="G66">
        <f t="shared" si="1"/>
        <v>0.56160236339696135</v>
      </c>
      <c r="H66">
        <v>-7.5899713074359081</v>
      </c>
      <c r="I66" s="4">
        <f>((B66-'Blank-C'!E66)/(4.0808*0.942*(44/12)))*100</f>
        <v>-15.030800361400928</v>
      </c>
      <c r="J66" s="4">
        <f>((C66-'Blank-C'!E66)/(4.0386*0.942*(44/12)))*100</f>
        <v>-1.4391093894922944</v>
      </c>
      <c r="K66" s="4">
        <f>((D66-'Blank-C'!E66)/(4.0724*0.942*(44/12)))*100</f>
        <v>-6.2344095180998735</v>
      </c>
      <c r="L66">
        <f t="shared" si="2"/>
        <v>6.8932993874171888</v>
      </c>
      <c r="M66">
        <f t="shared" si="3"/>
        <v>3.9798482569299964</v>
      </c>
    </row>
    <row r="67" spans="1:13" x14ac:dyDescent="0.2">
      <c r="A67" s="3">
        <v>65</v>
      </c>
      <c r="B67" s="4">
        <v>15.018985565902799</v>
      </c>
      <c r="C67" s="4">
        <v>16.934412598114577</v>
      </c>
      <c r="D67" s="4">
        <v>16.250770739649369</v>
      </c>
      <c r="E67" s="4">
        <v>16.068056301222246</v>
      </c>
      <c r="F67">
        <f t="shared" ref="F67:F122" si="4">STDEV(B67:D67)</f>
        <v>0.97069748296738045</v>
      </c>
      <c r="G67">
        <f t="shared" ref="G67:G122" si="5">F67/SQRT(3)</f>
        <v>0.56043245309290934</v>
      </c>
      <c r="H67">
        <v>-7.5258856533866698</v>
      </c>
      <c r="I67" s="4">
        <f>((B67-'Blank-C'!E67)/(4.0808*0.942*(44/12)))*100</f>
        <v>-14.937858406343411</v>
      </c>
      <c r="J67" s="4">
        <f>((C67-'Blank-C'!E67)/(4.0386*0.942*(44/12)))*100</f>
        <v>-1.3626218231796239</v>
      </c>
      <c r="K67" s="4">
        <f>((D67-'Blank-C'!E67)/(4.0724*0.942*(44/12)))*100</f>
        <v>-6.211531876152014</v>
      </c>
      <c r="L67">
        <f t="shared" ref="L67:L122" si="6">STDEV(I67:K67)</f>
        <v>6.8792895914986181</v>
      </c>
      <c r="M67">
        <f t="shared" ref="M67:M122" si="7">L67/SQRT(3)</f>
        <v>3.9717596974851181</v>
      </c>
    </row>
    <row r="68" spans="1:13" x14ac:dyDescent="0.2">
      <c r="A68" s="3">
        <v>66</v>
      </c>
      <c r="B68" s="4">
        <v>15.165697306418489</v>
      </c>
      <c r="C68" s="4">
        <v>17.074220346049664</v>
      </c>
      <c r="D68" s="4">
        <v>16.395675389738585</v>
      </c>
      <c r="E68" s="4">
        <v>16.211864347402244</v>
      </c>
      <c r="F68">
        <f t="shared" si="4"/>
        <v>0.96744763303464332</v>
      </c>
      <c r="G68">
        <f t="shared" si="5"/>
        <v>0.55855615135941761</v>
      </c>
      <c r="H68">
        <v>-7.4570378927184171</v>
      </c>
      <c r="I68" s="4">
        <f>((B68-'Blank-C'!E68)/(4.0808*0.942*(44/12)))*100</f>
        <v>-14.848692018940579</v>
      </c>
      <c r="J68" s="4">
        <f>((C68-'Blank-C'!E68)/(4.0386*0.942*(44/12)))*100</f>
        <v>-1.3220171046438551</v>
      </c>
      <c r="K68" s="4">
        <f>((D68-'Blank-C'!E68)/(4.0724*0.942*(44/12)))*100</f>
        <v>-6.1350287280061355</v>
      </c>
      <c r="L68">
        <f t="shared" si="6"/>
        <v>6.8564318109769875</v>
      </c>
      <c r="M68">
        <f t="shared" si="7"/>
        <v>3.9585627517478774</v>
      </c>
    </row>
    <row r="69" spans="1:13" x14ac:dyDescent="0.2">
      <c r="A69" s="3">
        <v>67</v>
      </c>
      <c r="B69" s="4">
        <v>15.312035225293609</v>
      </c>
      <c r="C69" s="4">
        <v>17.21233759141613</v>
      </c>
      <c r="D69" s="4">
        <v>16.535541292891114</v>
      </c>
      <c r="E69" s="4">
        <v>16.353304703200283</v>
      </c>
      <c r="F69">
        <f t="shared" si="4"/>
        <v>0.96316919678700308</v>
      </c>
      <c r="G69">
        <f t="shared" si="5"/>
        <v>0.5560859950401319</v>
      </c>
      <c r="H69">
        <v>-7.4002410143819546</v>
      </c>
      <c r="I69" s="4">
        <f>((B69-'Blank-C'!E69)/(4.0808*0.942*(44/12)))*100</f>
        <v>-14.757381284265941</v>
      </c>
      <c r="J69" s="4">
        <f>((C69-'Blank-C'!E69)/(4.0386*0.942*(44/12)))*100</f>
        <v>-1.2886846622908261</v>
      </c>
      <c r="K69" s="4">
        <f>((D69-'Blank-C'!E69)/(4.0724*0.942*(44/12)))*100</f>
        <v>-6.0895411932343029</v>
      </c>
      <c r="L69">
        <f t="shared" si="6"/>
        <v>6.8262418158310432</v>
      </c>
      <c r="M69">
        <f t="shared" si="7"/>
        <v>3.9411325499235326</v>
      </c>
    </row>
    <row r="70" spans="1:13" x14ac:dyDescent="0.2">
      <c r="A70" s="3">
        <v>68</v>
      </c>
      <c r="B70" s="4">
        <v>15.4572690282676</v>
      </c>
      <c r="C70" s="4">
        <v>17.348909864343526</v>
      </c>
      <c r="D70" s="4">
        <v>16.670811454506286</v>
      </c>
      <c r="E70" s="4">
        <v>16.492330115705805</v>
      </c>
      <c r="F70">
        <f t="shared" si="4"/>
        <v>0.95836733792555562</v>
      </c>
      <c r="G70">
        <f t="shared" si="5"/>
        <v>0.55331364053386456</v>
      </c>
      <c r="H70">
        <v>-7.3585676720518318</v>
      </c>
      <c r="I70" s="4">
        <f>((B70-'Blank-C'!E70)/(4.0808*0.942*(44/12)))*100</f>
        <v>-14.671832219175426</v>
      </c>
      <c r="J70" s="4">
        <f>((C70-'Blank-C'!E70)/(4.0386*0.942*(44/12)))*100</f>
        <v>-1.2643345091412237</v>
      </c>
      <c r="K70" s="4">
        <f>((D70-'Blank-C'!E70)/(4.0724*0.942*(44/12)))*100</f>
        <v>-6.0746502492671937</v>
      </c>
      <c r="L70">
        <f t="shared" si="6"/>
        <v>6.7922955151160211</v>
      </c>
      <c r="M70">
        <f t="shared" si="7"/>
        <v>3.9215336440677229</v>
      </c>
    </row>
    <row r="71" spans="1:13" x14ac:dyDescent="0.2">
      <c r="A71" s="3">
        <v>69</v>
      </c>
      <c r="B71" s="4">
        <v>15.601049185191453</v>
      </c>
      <c r="C71" s="4">
        <v>17.484146376521327</v>
      </c>
      <c r="D71" s="4">
        <v>16.802281083534414</v>
      </c>
      <c r="E71" s="4">
        <v>16.629158881749063</v>
      </c>
      <c r="F71">
        <f t="shared" si="4"/>
        <v>0.95341084038407609</v>
      </c>
      <c r="G71">
        <f t="shared" si="5"/>
        <v>0.5504520053440537</v>
      </c>
      <c r="H71">
        <v>-7.3279701848595007</v>
      </c>
      <c r="I71" s="4">
        <f>((B71-'Blank-C'!E71)/(4.0808*0.942*(44/12)))*100</f>
        <v>-14.592042276430098</v>
      </c>
      <c r="J71" s="4">
        <f>((C71-'Blank-C'!E71)/(4.0386*0.942*(44/12)))*100</f>
        <v>-1.2449585595136206</v>
      </c>
      <c r="K71" s="4">
        <f>((D71-'Blank-C'!E71)/(4.0724*0.942*(44/12)))*100</f>
        <v>-6.0822150424951342</v>
      </c>
      <c r="L71">
        <f t="shared" si="6"/>
        <v>6.7572288893690846</v>
      </c>
      <c r="M71">
        <f t="shared" si="7"/>
        <v>3.901287918253157</v>
      </c>
    </row>
    <row r="72" spans="1:13" x14ac:dyDescent="0.2">
      <c r="A72" s="3">
        <v>70</v>
      </c>
      <c r="B72" s="4">
        <v>15.747152139876933</v>
      </c>
      <c r="C72" s="4">
        <v>17.619897338540603</v>
      </c>
      <c r="D72" s="4">
        <v>16.940045893922125</v>
      </c>
      <c r="E72" s="4">
        <v>16.769031790779888</v>
      </c>
      <c r="F72">
        <f t="shared" si="4"/>
        <v>0.94801266467522238</v>
      </c>
      <c r="G72">
        <f t="shared" si="5"/>
        <v>0.54733536714541409</v>
      </c>
      <c r="H72">
        <v>-7.2846062507209481</v>
      </c>
      <c r="I72" s="4">
        <f>((B72-'Blank-C'!E72)/(4.0808*0.942*(44/12)))*100</f>
        <v>-14.504655911014765</v>
      </c>
      <c r="J72" s="4">
        <f>((C72-'Blank-C'!E72)/(4.0386*0.942*(44/12)))*100</f>
        <v>-1.2308705062990597</v>
      </c>
      <c r="K72" s="4">
        <f>((D72-'Blank-C'!E72)/(4.0724*0.942*(44/12)))*100</f>
        <v>-6.0539268516491385</v>
      </c>
      <c r="L72">
        <f t="shared" si="6"/>
        <v>6.7190038090438193</v>
      </c>
      <c r="M72">
        <f t="shared" si="7"/>
        <v>3.87921865783757</v>
      </c>
    </row>
    <row r="73" spans="1:13" x14ac:dyDescent="0.2">
      <c r="A73" s="3">
        <v>71</v>
      </c>
      <c r="B73" s="4">
        <v>15.883482170507678</v>
      </c>
      <c r="C73" s="4">
        <v>17.750187353665428</v>
      </c>
      <c r="D73" s="4">
        <v>17.069529352020925</v>
      </c>
      <c r="E73" s="4">
        <v>16.90106629206468</v>
      </c>
      <c r="F73">
        <f t="shared" si="4"/>
        <v>0.94468614477739055</v>
      </c>
      <c r="G73">
        <f t="shared" si="5"/>
        <v>0.54541479998693621</v>
      </c>
      <c r="H73">
        <v>-7.2842044898835088</v>
      </c>
      <c r="I73" s="4">
        <f>((B73-'Blank-C'!E73)/(4.0808*0.942*(44/12)))*100</f>
        <v>-14.473780422389575</v>
      </c>
      <c r="J73" s="4">
        <f>((C73-'Blank-C'!E73)/(4.0386*0.942*(44/12)))*100</f>
        <v>-1.2429720937837812</v>
      </c>
      <c r="K73" s="4">
        <f>((D73-'Blank-C'!E73)/(4.0724*0.942*(44/12)))*100</f>
        <v>-6.071662059797247</v>
      </c>
      <c r="L73">
        <f t="shared" si="6"/>
        <v>6.6953482457996527</v>
      </c>
      <c r="M73">
        <f t="shared" si="7"/>
        <v>3.8655611120307185</v>
      </c>
    </row>
    <row r="74" spans="1:13" x14ac:dyDescent="0.2">
      <c r="A74" s="3">
        <v>72</v>
      </c>
      <c r="B74" s="4">
        <v>16.013922812199244</v>
      </c>
      <c r="C74" s="4">
        <v>17.880830553629192</v>
      </c>
      <c r="D74" s="4">
        <v>17.198462267696542</v>
      </c>
      <c r="E74" s="4">
        <v>17.031071877841658</v>
      </c>
      <c r="F74">
        <f t="shared" si="4"/>
        <v>0.94464320550914593</v>
      </c>
      <c r="G74">
        <f t="shared" si="5"/>
        <v>0.54539000898885637</v>
      </c>
      <c r="H74">
        <v>-7.2685076758951457</v>
      </c>
      <c r="I74" s="4">
        <f>((B74-'Blank-C'!E74)/(4.0808*0.942*(44/12)))*100</f>
        <v>-14.455061353697877</v>
      </c>
      <c r="J74" s="4">
        <f>((C74-'Blank-C'!E74)/(4.0386*0.942*(44/12)))*100</f>
        <v>-1.2226053254938549</v>
      </c>
      <c r="K74" s="4">
        <f>((D74-'Blank-C'!E74)/(4.0724*0.942*(44/12)))*100</f>
        <v>-6.0636232662851608</v>
      </c>
      <c r="L74">
        <f t="shared" si="6"/>
        <v>6.6951422740209807</v>
      </c>
      <c r="M74">
        <f t="shared" si="7"/>
        <v>3.8654421941688568</v>
      </c>
    </row>
    <row r="75" spans="1:13" x14ac:dyDescent="0.2">
      <c r="A75" s="3">
        <v>73</v>
      </c>
      <c r="B75" s="4">
        <v>16.141016892766796</v>
      </c>
      <c r="C75" s="4">
        <v>18.01549647173724</v>
      </c>
      <c r="D75" s="4">
        <v>17.332435411503845</v>
      </c>
      <c r="E75" s="4">
        <v>17.16298292533596</v>
      </c>
      <c r="F75">
        <f t="shared" si="4"/>
        <v>0.9486590703702048</v>
      </c>
      <c r="G75">
        <f t="shared" si="5"/>
        <v>0.54770856964741788</v>
      </c>
      <c r="H75">
        <v>-7.2403133921758673</v>
      </c>
      <c r="I75" s="4">
        <f>((B75-'Blank-C'!E75)/(4.0808*0.942*(44/12)))*100</f>
        <v>-14.46115741145276</v>
      </c>
      <c r="J75" s="4">
        <f>((C75-'Blank-C'!E75)/(4.0386*0.942*(44/12)))*100</f>
        <v>-1.1744840478209004</v>
      </c>
      <c r="K75" s="4">
        <f>((D75-'Blank-C'!E75)/(4.0724*0.942*(44/12)))*100</f>
        <v>-6.0208265291832772</v>
      </c>
      <c r="L75">
        <f t="shared" si="6"/>
        <v>6.7238618605765277</v>
      </c>
      <c r="M75">
        <f t="shared" si="7"/>
        <v>3.8820234551977166</v>
      </c>
    </row>
    <row r="76" spans="1:13" x14ac:dyDescent="0.2">
      <c r="A76" s="3">
        <v>74</v>
      </c>
      <c r="B76" s="4">
        <v>16.267342235924914</v>
      </c>
      <c r="C76" s="4">
        <v>18.150459470930858</v>
      </c>
      <c r="D76" s="4">
        <v>17.466854549078107</v>
      </c>
      <c r="E76" s="4">
        <v>17.294885418644625</v>
      </c>
      <c r="F76">
        <f t="shared" si="4"/>
        <v>0.95326421655312521</v>
      </c>
      <c r="G76">
        <f t="shared" si="5"/>
        <v>0.55036735203578457</v>
      </c>
      <c r="H76">
        <v>-7.1897280135332284</v>
      </c>
      <c r="I76" s="4">
        <f>((B76-'Blank-C'!E76)/(4.0808*0.942*(44/12)))*100</f>
        <v>-14.45034738263972</v>
      </c>
      <c r="J76" s="4">
        <f>((C76-'Blank-C'!E76)/(4.0386*0.942*(44/12)))*100</f>
        <v>-1.1016393830954758</v>
      </c>
      <c r="K76" s="4">
        <f>((D76-'Blank-C'!E76)/(4.0724*0.942*(44/12)))*100</f>
        <v>-5.9524529376628283</v>
      </c>
      <c r="L76">
        <f t="shared" si="6"/>
        <v>6.7568805351315779</v>
      </c>
      <c r="M76">
        <f t="shared" si="7"/>
        <v>3.9010867958403592</v>
      </c>
    </row>
    <row r="77" spans="1:13" x14ac:dyDescent="0.2">
      <c r="A77" s="3">
        <v>75</v>
      </c>
      <c r="B77" s="4">
        <v>16.389120401104215</v>
      </c>
      <c r="C77" s="4">
        <v>18.269246029295832</v>
      </c>
      <c r="D77" s="4">
        <v>17.589799242961199</v>
      </c>
      <c r="E77" s="4">
        <v>17.41605522445375</v>
      </c>
      <c r="F77">
        <f t="shared" si="4"/>
        <v>0.95202853550776978</v>
      </c>
      <c r="G77">
        <f t="shared" si="5"/>
        <v>0.5496539312516161</v>
      </c>
      <c r="H77">
        <v>-7.1950459879680615</v>
      </c>
      <c r="I77" s="4">
        <f>((B77-'Blank-C'!E77)/(4.0808*0.942*(44/12)))*100</f>
        <v>-14.451327453820294</v>
      </c>
      <c r="J77" s="4">
        <f>((C77-'Blank-C'!E77)/(4.0386*0.942*(44/12)))*100</f>
        <v>-1.1240759439847461</v>
      </c>
      <c r="K77" s="4">
        <f>((D77-'Blank-C'!E77)/(4.0724*0.942*(44/12)))*100</f>
        <v>-5.9451418203094057</v>
      </c>
      <c r="L77">
        <f t="shared" si="6"/>
        <v>6.748005915602314</v>
      </c>
      <c r="M77">
        <f t="shared" si="7"/>
        <v>3.8959630318661831</v>
      </c>
    </row>
    <row r="78" spans="1:13" x14ac:dyDescent="0.2">
      <c r="A78" s="3">
        <v>76</v>
      </c>
      <c r="B78" s="4">
        <v>16.511073161134313</v>
      </c>
      <c r="C78" s="4">
        <v>18.382799379977772</v>
      </c>
      <c r="D78" s="4">
        <v>17.709483408680313</v>
      </c>
      <c r="E78" s="4">
        <v>17.534451983264134</v>
      </c>
      <c r="F78">
        <f t="shared" si="4"/>
        <v>0.94805947043891903</v>
      </c>
      <c r="G78">
        <f t="shared" si="5"/>
        <v>0.54736239046568402</v>
      </c>
      <c r="H78">
        <v>-7.2045712873455861</v>
      </c>
      <c r="I78" s="4">
        <f>((B78-'Blank-C'!E78)/(4.0808*0.942*(44/12)))*100</f>
        <v>-14.435585054846248</v>
      </c>
      <c r="J78" s="4">
        <f>((C78-'Blank-C'!E78)/(4.0386*0.942*(44/12)))*100</f>
        <v>-1.1683827859353844</v>
      </c>
      <c r="K78" s="4">
        <f>((D78-'Blank-C'!E78)/(4.0724*0.942*(44/12)))*100</f>
        <v>-5.9454950823031858</v>
      </c>
      <c r="L78">
        <f t="shared" si="6"/>
        <v>6.7196364693111477</v>
      </c>
      <c r="M78">
        <f t="shared" si="7"/>
        <v>3.8795839244132178</v>
      </c>
    </row>
    <row r="79" spans="1:13" x14ac:dyDescent="0.2">
      <c r="A79" s="3">
        <v>77</v>
      </c>
      <c r="B79" s="4">
        <v>16.635549571638606</v>
      </c>
      <c r="C79" s="4">
        <v>18.497744516634512</v>
      </c>
      <c r="D79" s="4">
        <v>17.830743296041963</v>
      </c>
      <c r="E79" s="4">
        <v>17.654679128105027</v>
      </c>
      <c r="F79">
        <f t="shared" si="4"/>
        <v>0.94349957430598264</v>
      </c>
      <c r="G79">
        <f t="shared" si="5"/>
        <v>0.54472973320585638</v>
      </c>
      <c r="H79">
        <v>-7.2287243470787601</v>
      </c>
      <c r="I79" s="4">
        <f>((B79-'Blank-C'!E79)/(4.0808*0.942*(44/12)))*100</f>
        <v>-14.429491988361734</v>
      </c>
      <c r="J79" s="4">
        <f>((C79-'Blank-C'!E79)/(4.0386*0.942*(44/12)))*100</f>
        <v>-1.2305539048257739</v>
      </c>
      <c r="K79" s="4">
        <f>((D79-'Blank-C'!E79)/(4.0724*0.942*(44/12)))*100</f>
        <v>-5.962256696736123</v>
      </c>
      <c r="L79">
        <f t="shared" si="6"/>
        <v>6.6869904955784412</v>
      </c>
      <c r="M79">
        <f t="shared" si="7"/>
        <v>3.8607357626906822</v>
      </c>
    </row>
    <row r="80" spans="1:13" x14ac:dyDescent="0.2">
      <c r="A80" s="3">
        <v>78</v>
      </c>
      <c r="B80" s="4">
        <v>16.763071778801752</v>
      </c>
      <c r="C80" s="4">
        <v>18.620870765886579</v>
      </c>
      <c r="D80" s="4">
        <v>17.952891829740491</v>
      </c>
      <c r="E80" s="4">
        <v>17.778944791476274</v>
      </c>
      <c r="F80">
        <f t="shared" si="4"/>
        <v>0.94103530656082301</v>
      </c>
      <c r="G80">
        <f t="shared" si="5"/>
        <v>0.5433069875598332</v>
      </c>
      <c r="H80">
        <v>-7.1948371281158456</v>
      </c>
      <c r="I80" s="4">
        <f>((B80-'Blank-C'!E80)/(4.0808*0.942*(44/12)))*100</f>
        <v>-14.37263952521049</v>
      </c>
      <c r="J80" s="4">
        <f>((C80-'Blank-C'!E80)/(4.0386*0.942*(44/12)))*100</f>
        <v>-1.2046211501804083</v>
      </c>
      <c r="K80" s="4">
        <f>((D80-'Blank-C'!E80)/(4.0724*0.942*(44/12)))*100</f>
        <v>-5.9434900576331913</v>
      </c>
      <c r="L80">
        <f t="shared" si="6"/>
        <v>6.669634512648992</v>
      </c>
      <c r="M80">
        <f t="shared" si="7"/>
        <v>3.8507152812743142</v>
      </c>
    </row>
    <row r="81" spans="1:13" x14ac:dyDescent="0.2">
      <c r="A81" s="3">
        <v>79</v>
      </c>
      <c r="B81" s="4">
        <v>16.889835100148062</v>
      </c>
      <c r="C81" s="4">
        <v>18.742307582087602</v>
      </c>
      <c r="D81" s="4">
        <v>18.07433912074886</v>
      </c>
      <c r="E81" s="4">
        <v>17.902160600994844</v>
      </c>
      <c r="F81">
        <f t="shared" si="4"/>
        <v>0.93816184962101457</v>
      </c>
      <c r="G81">
        <f t="shared" si="5"/>
        <v>0.54164799642213002</v>
      </c>
      <c r="H81">
        <v>-7.1507521556594371</v>
      </c>
      <c r="I81" s="4">
        <f>((B81-'Blank-C'!E81)/(4.0808*0.942*(44/12)))*100</f>
        <v>-14.303566775378131</v>
      </c>
      <c r="J81" s="4">
        <f>((C81-'Blank-C'!E81)/(4.0386*0.942*(44/12)))*100</f>
        <v>-1.1730113296208458</v>
      </c>
      <c r="K81" s="4">
        <f>((D81-'Blank-C'!E81)/(4.0724*0.942*(44/12)))*100</f>
        <v>-5.9120681228273364</v>
      </c>
      <c r="L81">
        <f t="shared" si="6"/>
        <v>6.6494034223518215</v>
      </c>
      <c r="M81">
        <f t="shared" si="7"/>
        <v>3.839034855845243</v>
      </c>
    </row>
    <row r="82" spans="1:13" x14ac:dyDescent="0.2">
      <c r="A82" s="3">
        <v>80</v>
      </c>
      <c r="B82" s="4">
        <v>17.016411730858742</v>
      </c>
      <c r="C82" s="4">
        <v>18.863474866641713</v>
      </c>
      <c r="D82" s="4">
        <v>18.196138962681193</v>
      </c>
      <c r="E82" s="4">
        <v>18.025341853393883</v>
      </c>
      <c r="F82">
        <f t="shared" si="4"/>
        <v>0.93530171404621165</v>
      </c>
      <c r="G82">
        <f t="shared" si="5"/>
        <v>0.53999669637809866</v>
      </c>
      <c r="H82">
        <v>-7.0965150118908822</v>
      </c>
      <c r="I82" s="4">
        <f>((B82-'Blank-C'!E82)/(4.0808*0.942*(44/12)))*100</f>
        <v>-14.225462794674629</v>
      </c>
      <c r="J82" s="4">
        <f>((C82-'Blank-C'!E82)/(4.0386*0.942*(44/12)))*100</f>
        <v>-1.1328697804996415</v>
      </c>
      <c r="K82" s="4">
        <f>((D82-'Blank-C'!E82)/(4.0724*0.942*(44/12)))*100</f>
        <v>-5.8677626952164612</v>
      </c>
      <c r="L82">
        <f t="shared" si="6"/>
        <v>6.6293080797966422</v>
      </c>
      <c r="M82">
        <f t="shared" si="7"/>
        <v>3.8274328044115529</v>
      </c>
    </row>
    <row r="83" spans="1:13" x14ac:dyDescent="0.2">
      <c r="A83" s="3">
        <v>81</v>
      </c>
      <c r="B83" s="4">
        <v>17.142321600081349</v>
      </c>
      <c r="C83" s="4">
        <v>18.984507259521784</v>
      </c>
      <c r="D83" s="4">
        <v>18.317826639600423</v>
      </c>
      <c r="E83" s="4">
        <v>18.148218499734522</v>
      </c>
      <c r="F83">
        <f t="shared" si="4"/>
        <v>0.9327310393642837</v>
      </c>
      <c r="G83">
        <f t="shared" si="5"/>
        <v>0.53851251665848865</v>
      </c>
      <c r="H83">
        <v>-7.0407030445547347</v>
      </c>
      <c r="I83" s="4">
        <f>((B83-'Blank-C'!E83)/(4.0808*0.942*(44/12)))*100</f>
        <v>-14.148359818120488</v>
      </c>
      <c r="J83" s="4">
        <f>((C83-'Blank-C'!E83)/(4.0386*0.942*(44/12)))*100</f>
        <v>-1.0899268236891517</v>
      </c>
      <c r="K83" s="4">
        <f>((D83-'Blank-C'!E83)/(4.0724*0.942*(44/12)))*100</f>
        <v>-5.8205175401689866</v>
      </c>
      <c r="L83">
        <f t="shared" si="6"/>
        <v>6.61127972739689</v>
      </c>
      <c r="M83">
        <f t="shared" si="7"/>
        <v>3.8170241303005104</v>
      </c>
    </row>
    <row r="84" spans="1:13" x14ac:dyDescent="0.2">
      <c r="A84" s="3">
        <v>82</v>
      </c>
      <c r="B84" s="4">
        <v>17.263938550317988</v>
      </c>
      <c r="C84" s="4">
        <v>19.102600632025037</v>
      </c>
      <c r="D84" s="4">
        <v>18.432576356603285</v>
      </c>
      <c r="E84" s="4">
        <v>18.266371846315437</v>
      </c>
      <c r="F84">
        <f t="shared" si="4"/>
        <v>0.93053077171410215</v>
      </c>
      <c r="G84">
        <f t="shared" si="5"/>
        <v>0.53724219153836705</v>
      </c>
      <c r="H84">
        <v>-7.0343033255872811</v>
      </c>
      <c r="I84" s="4">
        <f>((B84-'Blank-C'!E84)/(4.0808*0.942*(44/12)))*100</f>
        <v>-14.11741319098598</v>
      </c>
      <c r="J84" s="4">
        <f>((C84-'Blank-C'!E84)/(4.0386*0.942*(44/12)))*100</f>
        <v>-1.0839166752061413</v>
      </c>
      <c r="K84" s="4">
        <f>((D84-'Blank-C'!E84)/(4.0724*0.942*(44/12)))*100</f>
        <v>-5.8383283463345848</v>
      </c>
      <c r="L84">
        <f t="shared" si="6"/>
        <v>6.5957019797029428</v>
      </c>
      <c r="M84">
        <f t="shared" si="7"/>
        <v>3.808030313476042</v>
      </c>
    </row>
    <row r="85" spans="1:13" x14ac:dyDescent="0.2">
      <c r="A85" s="3">
        <v>83</v>
      </c>
      <c r="B85" s="4">
        <v>17.388830206824014</v>
      </c>
      <c r="C85" s="4">
        <v>19.223501928960438</v>
      </c>
      <c r="D85" s="4">
        <v>18.550184575776772</v>
      </c>
      <c r="E85" s="4">
        <v>18.387505570520407</v>
      </c>
      <c r="F85">
        <f t="shared" si="4"/>
        <v>0.92809128110609773</v>
      </c>
      <c r="G85">
        <f t="shared" si="5"/>
        <v>0.5358337509791502</v>
      </c>
      <c r="H85">
        <v>-7.0130053259651977</v>
      </c>
      <c r="I85" s="4">
        <f>((B85-'Blank-C'!E85)/(4.0808*0.942*(44/12)))*100</f>
        <v>-14.069541170049703</v>
      </c>
      <c r="J85" s="4">
        <f>((C85-'Blank-C'!E85)/(4.0386*0.942*(44/12)))*100</f>
        <v>-1.0641505450997717</v>
      </c>
      <c r="K85" s="4">
        <f>((D85-'Blank-C'!E85)/(4.0724*0.942*(44/12)))*100</f>
        <v>-5.8421377697718899</v>
      </c>
      <c r="L85">
        <f t="shared" si="6"/>
        <v>6.5784941784774293</v>
      </c>
      <c r="M85">
        <f t="shared" si="7"/>
        <v>3.7980953848063299</v>
      </c>
    </row>
    <row r="86" spans="1:13" x14ac:dyDescent="0.2">
      <c r="A86" s="3">
        <v>84</v>
      </c>
      <c r="B86" s="4">
        <v>17.516256366999642</v>
      </c>
      <c r="C86" s="4">
        <v>19.346652587933939</v>
      </c>
      <c r="D86" s="4">
        <v>18.669581642059683</v>
      </c>
      <c r="E86" s="4">
        <v>18.510830198997756</v>
      </c>
      <c r="F86">
        <f t="shared" si="4"/>
        <v>0.92546696154337271</v>
      </c>
      <c r="G86">
        <f t="shared" si="5"/>
        <v>0.53431859937317128</v>
      </c>
      <c r="H86">
        <v>-6.9734532684135306</v>
      </c>
      <c r="I86" s="4">
        <f>((B86-'Blank-C'!E86)/(4.0808*0.942*(44/12)))*100</f>
        <v>-14.001052169949332</v>
      </c>
      <c r="J86" s="4">
        <f>((C86-'Blank-C'!E86)/(4.0386*0.942*(44/12)))*100</f>
        <v>-1.0255961306302879</v>
      </c>
      <c r="K86" s="4">
        <f>((D86-'Blank-C'!E86)/(4.0724*0.942*(44/12)))*100</f>
        <v>-5.830588789136395</v>
      </c>
      <c r="L86">
        <f t="shared" si="6"/>
        <v>6.560067145665049</v>
      </c>
      <c r="M86">
        <f t="shared" si="7"/>
        <v>3.7874565324517362</v>
      </c>
    </row>
    <row r="87" spans="1:13" x14ac:dyDescent="0.2">
      <c r="A87" s="3">
        <v>85</v>
      </c>
      <c r="B87" s="4">
        <v>17.64443723789908</v>
      </c>
      <c r="C87" s="4">
        <v>19.47083833922105</v>
      </c>
      <c r="D87" s="4">
        <v>18.789622989514555</v>
      </c>
      <c r="E87" s="4">
        <v>18.634966188878227</v>
      </c>
      <c r="F87">
        <f t="shared" si="4"/>
        <v>0.92297036258745846</v>
      </c>
      <c r="G87">
        <f t="shared" si="5"/>
        <v>0.53287718729391564</v>
      </c>
      <c r="H87">
        <v>-6.8953422192232532</v>
      </c>
      <c r="I87" s="4">
        <f>((B87-'Blank-C'!E87)/(4.0808*0.942*(44/12)))*100</f>
        <v>-13.894564108550874</v>
      </c>
      <c r="J87" s="4">
        <f>((C87-'Blank-C'!E87)/(4.0386*0.942*(44/12)))*100</f>
        <v>-0.94663559516627027</v>
      </c>
      <c r="K87" s="4">
        <f>((D87-'Blank-C'!E87)/(4.0724*0.942*(44/12)))*100</f>
        <v>-5.7817474453710123</v>
      </c>
      <c r="L87">
        <f t="shared" si="6"/>
        <v>6.54274348167593</v>
      </c>
      <c r="M87">
        <f t="shared" si="7"/>
        <v>3.7774547103842675</v>
      </c>
    </row>
    <row r="88" spans="1:13" x14ac:dyDescent="0.2">
      <c r="A88" s="3">
        <v>86</v>
      </c>
      <c r="B88" s="4">
        <v>17.767174656150086</v>
      </c>
      <c r="C88" s="4">
        <v>19.591381987015424</v>
      </c>
      <c r="D88" s="4">
        <v>18.906403904365078</v>
      </c>
      <c r="E88" s="4">
        <v>18.754986849176863</v>
      </c>
      <c r="F88">
        <f t="shared" si="4"/>
        <v>0.92148165469916632</v>
      </c>
      <c r="G88">
        <f t="shared" si="5"/>
        <v>0.53201768139386552</v>
      </c>
      <c r="H88">
        <v>-6.846548225336881</v>
      </c>
      <c r="I88" s="4">
        <f>((B88-'Blank-C'!E88)/(4.0808*0.942*(44/12)))*100</f>
        <v>-13.826695561285064</v>
      </c>
      <c r="J88" s="4">
        <f>((C88-'Blank-C'!E88)/(4.0386*0.942*(44/12)))*100</f>
        <v>-0.89378459295489687</v>
      </c>
      <c r="K88" s="4">
        <f>((D88-'Blank-C'!E88)/(4.0724*0.942*(44/12)))*100</f>
        <v>-5.7560855163040312</v>
      </c>
      <c r="L88">
        <f t="shared" si="6"/>
        <v>6.5324434285355713</v>
      </c>
      <c r="M88">
        <f t="shared" si="7"/>
        <v>3.7715079719310141</v>
      </c>
    </row>
    <row r="89" spans="1:13" x14ac:dyDescent="0.2">
      <c r="A89" s="3">
        <v>87</v>
      </c>
      <c r="B89" s="4">
        <v>17.889912074401092</v>
      </c>
      <c r="C89" s="4">
        <v>19.711925634809798</v>
      </c>
      <c r="D89" s="4">
        <v>19.023184819215604</v>
      </c>
      <c r="E89" s="4">
        <v>18.875007509475498</v>
      </c>
      <c r="F89">
        <f t="shared" si="4"/>
        <v>0.92000040213016432</v>
      </c>
      <c r="G89">
        <f t="shared" si="5"/>
        <v>0.53116247982441434</v>
      </c>
      <c r="H89">
        <v>-6.7977542314504813</v>
      </c>
      <c r="I89" s="4">
        <f>((B89-'Blank-C'!E89)/(4.0808*0.942*(44/12)))*100</f>
        <v>-13.758827014019225</v>
      </c>
      <c r="J89" s="4">
        <f>((C89-'Blank-C'!E89)/(4.0386*0.942*(44/12)))*100</f>
        <v>-0.84093359074349816</v>
      </c>
      <c r="K89" s="4">
        <f>((D89-'Blank-C'!E89)/(4.0724*0.942*(44/12)))*100</f>
        <v>-5.7304235872369986</v>
      </c>
      <c r="L89">
        <f t="shared" si="6"/>
        <v>6.522197284454692</v>
      </c>
      <c r="M89">
        <f t="shared" si="7"/>
        <v>3.7655923578877628</v>
      </c>
    </row>
    <row r="90" spans="1:13" x14ac:dyDescent="0.2">
      <c r="A90" s="3">
        <v>88</v>
      </c>
      <c r="B90" s="4">
        <v>18.012649492652095</v>
      </c>
      <c r="C90" s="4">
        <v>19.832469282604173</v>
      </c>
      <c r="D90" s="4">
        <v>19.139965734066127</v>
      </c>
      <c r="E90" s="4">
        <v>18.99502816977413</v>
      </c>
      <c r="F90">
        <f t="shared" si="4"/>
        <v>0.91852664094868708</v>
      </c>
      <c r="G90">
        <f t="shared" si="5"/>
        <v>0.53031160340956729</v>
      </c>
      <c r="H90">
        <v>-6.7367183718893235</v>
      </c>
      <c r="I90" s="4">
        <f>((B90-'Blank-C'!E90)/(4.0808*0.942*(44/12)))*100</f>
        <v>-13.678766767473569</v>
      </c>
      <c r="J90" s="4">
        <f>((C90-'Blank-C'!E90)/(4.0386*0.942*(44/12)))*100</f>
        <v>-0.77576349616811568</v>
      </c>
      <c r="K90" s="4">
        <f>((D90-'Blank-C'!E90)/(4.0724*0.942*(44/12)))*100</f>
        <v>-5.6925448114896113</v>
      </c>
      <c r="L90">
        <f t="shared" si="6"/>
        <v>6.5120653796402408</v>
      </c>
      <c r="M90">
        <f t="shared" si="7"/>
        <v>3.7597426999157357</v>
      </c>
    </row>
    <row r="91" spans="1:13" x14ac:dyDescent="0.2">
      <c r="A91" s="3">
        <v>89</v>
      </c>
      <c r="B91" s="4">
        <v>18.140971903119393</v>
      </c>
      <c r="C91" s="4">
        <v>19.960269500732267</v>
      </c>
      <c r="D91" s="4">
        <v>19.263776129707548</v>
      </c>
      <c r="E91" s="4">
        <v>19.121672511186404</v>
      </c>
      <c r="F91">
        <f t="shared" si="4"/>
        <v>0.91793573629508274</v>
      </c>
      <c r="G91">
        <f t="shared" si="5"/>
        <v>0.52997044444874342</v>
      </c>
      <c r="H91">
        <v>-6.6285822258201437</v>
      </c>
      <c r="I91" s="4">
        <f>((B91-'Blank-C'!E91)/(4.0808*0.942*(44/12)))*100</f>
        <v>-13.559168406046801</v>
      </c>
      <c r="J91" s="4">
        <f>((C91-'Blank-C'!E91)/(4.0386*0.942*(44/12)))*100</f>
        <v>-0.65865892722042085</v>
      </c>
      <c r="K91" s="4">
        <f>((D91-'Blank-C'!E91)/(4.0724*0.942*(44/12)))*100</f>
        <v>-5.6047770549369051</v>
      </c>
      <c r="L91">
        <f t="shared" si="6"/>
        <v>6.508450546702429</v>
      </c>
      <c r="M91">
        <f t="shared" si="7"/>
        <v>3.7576556751460144</v>
      </c>
    </row>
    <row r="92" spans="1:13" x14ac:dyDescent="0.2">
      <c r="A92" s="3">
        <v>90</v>
      </c>
      <c r="B92" s="4">
        <v>18.273230452167965</v>
      </c>
      <c r="C92" s="4">
        <v>20.09147561223218</v>
      </c>
      <c r="D92" s="4">
        <v>19.389679254699196</v>
      </c>
      <c r="E92" s="4">
        <v>19.251461773033114</v>
      </c>
      <c r="F92">
        <f t="shared" si="4"/>
        <v>0.91696887608185551</v>
      </c>
      <c r="G92">
        <f t="shared" si="5"/>
        <v>0.52941222744436789</v>
      </c>
      <c r="H92">
        <v>-6.5039346196404075</v>
      </c>
      <c r="I92" s="4">
        <f>((B92-'Blank-C'!E92)/(4.0808*0.942*(44/12)))*100</f>
        <v>-13.417512813758872</v>
      </c>
      <c r="J92" s="4">
        <f>((C92-'Blank-C'!E92)/(4.0386*0.942*(44/12)))*100</f>
        <v>-0.52306787277639266</v>
      </c>
      <c r="K92" s="4">
        <f>((D92-'Blank-C'!E92)/(4.0724*0.942*(44/12)))*100</f>
        <v>-5.5080119320520264</v>
      </c>
      <c r="L92">
        <f t="shared" si="6"/>
        <v>6.5022634752299586</v>
      </c>
      <c r="M92">
        <f t="shared" si="7"/>
        <v>3.7540835677658881</v>
      </c>
    </row>
    <row r="93" spans="1:13" x14ac:dyDescent="0.2">
      <c r="A93" s="3">
        <v>91</v>
      </c>
      <c r="B93" s="4">
        <v>18.407316356564241</v>
      </c>
      <c r="C93" s="4">
        <v>20.222951421169824</v>
      </c>
      <c r="D93" s="4">
        <v>19.51413826631924</v>
      </c>
      <c r="E93" s="4">
        <v>19.381468681351098</v>
      </c>
      <c r="F93">
        <f t="shared" si="4"/>
        <v>0.91505933470898149</v>
      </c>
      <c r="G93">
        <f t="shared" si="5"/>
        <v>0.52830975321871032</v>
      </c>
      <c r="H93">
        <v>-6.3851010891433431</v>
      </c>
      <c r="I93" s="4">
        <f>((B93-'Blank-C'!E93)/(4.0808*0.942*(44/12)))*100</f>
        <v>-13.27022711404339</v>
      </c>
      <c r="J93" s="4">
        <f>((C93-'Blank-C'!E93)/(4.0386*0.942*(44/12)))*100</f>
        <v>-0.39295442830041999</v>
      </c>
      <c r="K93" s="4">
        <f>((D93-'Blank-C'!E93)/(4.0724*0.942*(44/12)))*100</f>
        <v>-5.4288629625320208</v>
      </c>
      <c r="L93">
        <f t="shared" si="6"/>
        <v>6.4893697478355099</v>
      </c>
      <c r="M93">
        <f t="shared" si="7"/>
        <v>3.7466393707838459</v>
      </c>
    </row>
    <row r="94" spans="1:13" x14ac:dyDescent="0.2">
      <c r="A94" s="3">
        <v>92</v>
      </c>
      <c r="B94" s="4">
        <v>18.536103242486305</v>
      </c>
      <c r="C94" s="4">
        <v>20.345819124002819</v>
      </c>
      <c r="D94" s="4">
        <v>19.628331516078269</v>
      </c>
      <c r="E94" s="4">
        <v>19.503417960855796</v>
      </c>
      <c r="F94">
        <f t="shared" si="4"/>
        <v>0.91130150892117545</v>
      </c>
      <c r="G94">
        <f t="shared" si="5"/>
        <v>0.52614017148855285</v>
      </c>
      <c r="H94">
        <v>-6.2968564211571039</v>
      </c>
      <c r="I94" s="4">
        <f>((B94-'Blank-C'!E94)/(4.0808*0.942*(44/12)))*100</f>
        <v>-13.133833488531238</v>
      </c>
      <c r="J94" s="4">
        <f>((C94-'Blank-C'!E94)/(4.0386*0.942*(44/12)))*100</f>
        <v>-0.29756907826608725</v>
      </c>
      <c r="K94" s="4">
        <f>((D94-'Blank-C'!E94)/(4.0724*0.942*(44/12)))*100</f>
        <v>-5.3959386349544047</v>
      </c>
      <c r="L94">
        <f t="shared" si="6"/>
        <v>6.4632044801297646</v>
      </c>
      <c r="M94">
        <f t="shared" si="7"/>
        <v>3.7315328464305151</v>
      </c>
    </row>
    <row r="95" spans="1:13" x14ac:dyDescent="0.2">
      <c r="A95" s="3">
        <v>93</v>
      </c>
      <c r="B95" s="4">
        <v>18.659612931060256</v>
      </c>
      <c r="C95" s="4">
        <v>20.463635780156828</v>
      </c>
      <c r="D95" s="4">
        <v>19.734994130719368</v>
      </c>
      <c r="E95" s="4">
        <v>19.619414280645486</v>
      </c>
      <c r="F95">
        <f t="shared" si="4"/>
        <v>0.90754814545728357</v>
      </c>
      <c r="G95">
        <f t="shared" si="5"/>
        <v>0.52397316608230837</v>
      </c>
      <c r="H95">
        <v>-6.2494517827591363</v>
      </c>
      <c r="I95" s="4">
        <f>((B95-'Blank-C'!E95)/(4.0808*0.942*(44/12)))*100</f>
        <v>-13.033318220015882</v>
      </c>
      <c r="J95" s="4">
        <f>((C95-'Blank-C'!E95)/(4.0386*0.942*(44/12)))*100</f>
        <v>-0.23681575385418063</v>
      </c>
      <c r="K95" s="4">
        <f>((D95-'Blank-C'!E95)/(4.0724*0.942*(44/12)))*100</f>
        <v>-5.4149870492101435</v>
      </c>
      <c r="L95">
        <f t="shared" si="6"/>
        <v>6.4369105316992101</v>
      </c>
      <c r="M95">
        <f t="shared" si="7"/>
        <v>3.7163520282260762</v>
      </c>
    </row>
    <row r="96" spans="1:13" x14ac:dyDescent="0.2">
      <c r="A96" s="3">
        <v>94</v>
      </c>
      <c r="B96" s="4">
        <v>18.784480254466498</v>
      </c>
      <c r="C96" s="4">
        <v>20.581023351023749</v>
      </c>
      <c r="D96" s="4">
        <v>19.839781751135188</v>
      </c>
      <c r="E96" s="4">
        <v>19.735095118875147</v>
      </c>
      <c r="F96">
        <f t="shared" si="4"/>
        <v>0.90283511378176973</v>
      </c>
      <c r="G96">
        <f t="shared" si="5"/>
        <v>0.52125209597575117</v>
      </c>
      <c r="H96">
        <v>-6.2076420777555663</v>
      </c>
      <c r="I96" s="4">
        <f>((B96-'Blank-C'!E96)/(4.0808*0.942*(44/12)))*100</f>
        <v>-12.926504744252956</v>
      </c>
      <c r="J96" s="4">
        <f>((C96-'Blank-C'!E96)/(4.0386*0.942*(44/12)))*100</f>
        <v>-0.18250706103838304</v>
      </c>
      <c r="K96" s="4">
        <f>((D96-'Blank-C'!E96)/(4.0724*0.942*(44/12)))*100</f>
        <v>-5.4507060158845704</v>
      </c>
      <c r="L96">
        <f t="shared" si="6"/>
        <v>6.4037874705090907</v>
      </c>
      <c r="M96">
        <f t="shared" si="7"/>
        <v>3.6972284199315766</v>
      </c>
    </row>
    <row r="97" spans="1:13" x14ac:dyDescent="0.2">
      <c r="A97" s="3">
        <v>95</v>
      </c>
      <c r="B97" s="4">
        <v>18.912009330799009</v>
      </c>
      <c r="C97" s="4">
        <v>20.699511013883754</v>
      </c>
      <c r="D97" s="4">
        <v>19.943963009905062</v>
      </c>
      <c r="E97" s="4">
        <v>19.851827784862607</v>
      </c>
      <c r="F97">
        <f t="shared" si="4"/>
        <v>0.89730554524527306</v>
      </c>
      <c r="G97">
        <f t="shared" si="5"/>
        <v>0.5180595980927023</v>
      </c>
      <c r="H97">
        <v>-6.1423303917409937</v>
      </c>
      <c r="I97" s="4">
        <f>((B97-'Blank-C'!E97)/(4.0808*0.942*(44/12)))*100</f>
        <v>-12.784863705202554</v>
      </c>
      <c r="J97" s="4">
        <f>((C97-'Blank-C'!E97)/(4.0386*0.942*(44/12)))*100</f>
        <v>-0.10420213017741252</v>
      </c>
      <c r="K97" s="4">
        <f>((D97-'Blank-C'!E97)/(4.0724*0.942*(44/12)))*100</f>
        <v>-5.4747596098120388</v>
      </c>
      <c r="L97">
        <f t="shared" si="6"/>
        <v>6.3650044187968904</v>
      </c>
      <c r="M97">
        <f t="shared" si="7"/>
        <v>3.6748370145855422</v>
      </c>
    </row>
    <row r="98" spans="1:13" x14ac:dyDescent="0.2">
      <c r="A98" s="3">
        <v>96</v>
      </c>
      <c r="B98" s="4">
        <v>19.040823186042552</v>
      </c>
      <c r="C98" s="4">
        <v>20.819820060770883</v>
      </c>
      <c r="D98" s="4">
        <v>20.044956887919014</v>
      </c>
      <c r="E98" s="4">
        <v>19.96853337824415</v>
      </c>
      <c r="F98">
        <f t="shared" si="4"/>
        <v>0.89195733345074357</v>
      </c>
      <c r="G98">
        <f t="shared" si="5"/>
        <v>0.51497180657344765</v>
      </c>
      <c r="H98">
        <v>-6.0711613286718089</v>
      </c>
      <c r="I98" s="4">
        <f>((B98-'Blank-C'!E98)/(4.0808*0.942*(44/12)))*100</f>
        <v>-12.628082135300842</v>
      </c>
      <c r="J98" s="4">
        <f>((C98-'Blank-C'!E98)/(4.0386*0.942*(44/12)))*100</f>
        <v>-6.7516445933264932E-3</v>
      </c>
      <c r="K98" s="4">
        <f>((D98-'Blank-C'!E98)/(4.0724*0.942*(44/12)))*100</f>
        <v>-5.5154353968114007</v>
      </c>
      <c r="L98">
        <f t="shared" si="6"/>
        <v>6.3276288827142713</v>
      </c>
      <c r="M98">
        <f t="shared" si="7"/>
        <v>3.6532582387671355</v>
      </c>
    </row>
    <row r="99" spans="1:13" x14ac:dyDescent="0.2">
      <c r="A99" s="3">
        <v>97</v>
      </c>
      <c r="B99" s="4">
        <v>19.167207125393414</v>
      </c>
      <c r="C99" s="4">
        <v>20.943441156028488</v>
      </c>
      <c r="D99" s="4">
        <v>20.147110805636856</v>
      </c>
      <c r="E99" s="4">
        <v>20.085919695686254</v>
      </c>
      <c r="F99">
        <f t="shared" si="4"/>
        <v>0.88969663191970672</v>
      </c>
      <c r="G99">
        <f t="shared" si="5"/>
        <v>0.51366658993594605</v>
      </c>
      <c r="H99">
        <v>-6.0194117333515633</v>
      </c>
      <c r="I99" s="4">
        <f>((B99-'Blank-C'!E99)/(4.0808*0.942*(44/12)))*100</f>
        <v>-12.512709425309748</v>
      </c>
      <c r="J99" s="4">
        <f>((C99-'Blank-C'!E99)/(4.0386*0.942*(44/12)))*100</f>
        <v>9.0020320721936095E-2</v>
      </c>
      <c r="K99" s="4">
        <f>((D99-'Blank-C'!E99)/(4.0724*0.942*(44/12)))*100</f>
        <v>-5.5720833617104262</v>
      </c>
      <c r="L99">
        <f t="shared" si="6"/>
        <v>6.3121642526796382</v>
      </c>
      <c r="M99">
        <f t="shared" si="7"/>
        <v>3.6443297304537223</v>
      </c>
    </row>
    <row r="100" spans="1:13" x14ac:dyDescent="0.2">
      <c r="A100" s="3">
        <v>98</v>
      </c>
      <c r="B100" s="4">
        <v>19.296424858499194</v>
      </c>
      <c r="C100" s="4">
        <v>21.07056605826206</v>
      </c>
      <c r="D100" s="4">
        <v>20.254263961143604</v>
      </c>
      <c r="E100" s="4">
        <v>20.207084959301621</v>
      </c>
      <c r="F100">
        <f t="shared" si="4"/>
        <v>0.88801106008602726</v>
      </c>
      <c r="G100">
        <f t="shared" si="5"/>
        <v>0.51269342458403278</v>
      </c>
      <c r="H100">
        <v>-5.9645387646289656</v>
      </c>
      <c r="I100" s="4">
        <f>((B100-'Blank-C'!E100)/(4.0808*0.942*(44/12)))*100</f>
        <v>-12.400931688230685</v>
      </c>
      <c r="J100" s="4">
        <f>((C100-'Blank-C'!E100)/(4.0386*0.942*(44/12)))*100</f>
        <v>0.18796294343535891</v>
      </c>
      <c r="K100" s="4">
        <f>((D100-'Blank-C'!E100)/(4.0724*0.942*(44/12)))*100</f>
        <v>-5.616938909408419</v>
      </c>
      <c r="L100">
        <f t="shared" si="6"/>
        <v>6.3007897863608067</v>
      </c>
      <c r="M100">
        <f t="shared" si="7"/>
        <v>3.6377626792626567</v>
      </c>
    </row>
    <row r="101" spans="1:13" x14ac:dyDescent="0.2">
      <c r="A101" s="3">
        <v>99</v>
      </c>
      <c r="B101" s="4">
        <v>19.428060191160981</v>
      </c>
      <c r="C101" s="4">
        <v>21.199493774809902</v>
      </c>
      <c r="D101" s="4">
        <v>20.364912401681678</v>
      </c>
      <c r="E101" s="4">
        <v>20.330822122550853</v>
      </c>
      <c r="F101">
        <f t="shared" si="4"/>
        <v>0.88620869193899698</v>
      </c>
      <c r="G101">
        <f t="shared" si="5"/>
        <v>0.51165282684916602</v>
      </c>
      <c r="H101">
        <v>-5.8811510815562666</v>
      </c>
      <c r="I101" s="4">
        <f>((B101-'Blank-C'!E101)/(4.0808*0.942*(44/12)))*100</f>
        <v>-12.26185079683426</v>
      </c>
      <c r="J101" s="4">
        <f>((C101-'Blank-C'!E101)/(4.0386*0.942*(44/12)))*100</f>
        <v>0.30908673953607058</v>
      </c>
      <c r="K101" s="4">
        <f>((D101-'Blank-C'!E101)/(4.0724*0.942*(44/12)))*100</f>
        <v>-5.6267733891559448</v>
      </c>
      <c r="L101">
        <f t="shared" si="6"/>
        <v>6.2887089058698873</v>
      </c>
      <c r="M101">
        <f t="shared" si="7"/>
        <v>3.6307877796591765</v>
      </c>
    </row>
    <row r="102" spans="1:13" x14ac:dyDescent="0.2">
      <c r="A102" s="3">
        <v>100</v>
      </c>
      <c r="B102" s="4">
        <v>19.558289057415365</v>
      </c>
      <c r="C102" s="4">
        <v>21.324984880255574</v>
      </c>
      <c r="D102" s="4">
        <v>20.470627669870058</v>
      </c>
      <c r="E102" s="4">
        <v>20.451300535846997</v>
      </c>
      <c r="F102">
        <f t="shared" si="4"/>
        <v>0.88350647207160826</v>
      </c>
      <c r="G102">
        <f t="shared" si="5"/>
        <v>0.51009269948131963</v>
      </c>
      <c r="H102">
        <v>-5.7798614918685605</v>
      </c>
      <c r="I102" s="4">
        <f>((B102-'Blank-C'!E102)/(4.0808*0.942*(44/12)))*100</f>
        <v>-12.091800014465662</v>
      </c>
      <c r="J102" s="4">
        <f>((C102-'Blank-C'!E102)/(4.0386*0.942*(44/12)))*100</f>
        <v>0.44695032272431778</v>
      </c>
      <c r="K102" s="4">
        <f>((D102-'Blank-C'!E102)/(4.0724*0.942*(44/12)))*100</f>
        <v>-5.630646530867824</v>
      </c>
      <c r="L102">
        <f t="shared" si="6"/>
        <v>6.2703528326001905</v>
      </c>
      <c r="M102">
        <f t="shared" si="7"/>
        <v>3.6201898958156526</v>
      </c>
    </row>
    <row r="103" spans="1:13" x14ac:dyDescent="0.2">
      <c r="A103" s="3">
        <v>101</v>
      </c>
      <c r="B103" s="4">
        <v>19.686924242770392</v>
      </c>
      <c r="C103" s="4">
        <v>21.448183752494746</v>
      </c>
      <c r="D103" s="4">
        <v>20.574107702920116</v>
      </c>
      <c r="E103" s="4">
        <v>20.569738566061751</v>
      </c>
      <c r="F103">
        <f t="shared" si="4"/>
        <v>0.8806378836765334</v>
      </c>
      <c r="G103">
        <f t="shared" si="5"/>
        <v>0.50843651919922894</v>
      </c>
      <c r="H103">
        <v>-5.6951274882732692</v>
      </c>
      <c r="I103" s="4">
        <f>((B103-'Blank-C'!E103)/(4.0808*0.942*(44/12)))*100</f>
        <v>-11.935067768726764</v>
      </c>
      <c r="J103" s="4">
        <f>((C103-'Blank-C'!E103)/(4.0386*0.942*(44/12)))*100</f>
        <v>0.56634841574071737</v>
      </c>
      <c r="K103" s="4">
        <f>((D103-'Blank-C'!E103)/(4.0724*0.942*(44/12)))*100</f>
        <v>-5.6524266866182442</v>
      </c>
      <c r="L103">
        <f t="shared" si="6"/>
        <v>6.2507352815166595</v>
      </c>
      <c r="M103">
        <f t="shared" si="7"/>
        <v>3.6088636974167345</v>
      </c>
    </row>
    <row r="104" spans="1:13" x14ac:dyDescent="0.2">
      <c r="A104" s="3">
        <v>102</v>
      </c>
      <c r="B104" s="4">
        <v>19.815281556268943</v>
      </c>
      <c r="C104" s="4">
        <v>21.571738336810757</v>
      </c>
      <c r="D104" s="4">
        <v>20.676823607515818</v>
      </c>
      <c r="E104" s="4">
        <v>20.687947833531837</v>
      </c>
      <c r="F104">
        <f t="shared" si="4"/>
        <v>0.87828122875373493</v>
      </c>
      <c r="G104">
        <f t="shared" si="5"/>
        <v>0.50707590384516421</v>
      </c>
      <c r="H104">
        <v>-5.625203184077006</v>
      </c>
      <c r="I104" s="4">
        <f>((B104-'Blank-C'!E104)/(4.0808*0.942*(44/12)))*100</f>
        <v>-11.793432946238937</v>
      </c>
      <c r="J104" s="4">
        <f>((C104-'Blank-C'!E104)/(4.0386*0.942*(44/12)))*100</f>
        <v>0.67503337031308275</v>
      </c>
      <c r="K104" s="4">
        <f>((D104-'Blank-C'!E104)/(4.0724*0.942*(44/12)))*100</f>
        <v>-5.692792353748299</v>
      </c>
      <c r="L104">
        <f t="shared" si="6"/>
        <v>6.2347102629520093</v>
      </c>
      <c r="M104">
        <f t="shared" si="7"/>
        <v>3.599611648634665</v>
      </c>
    </row>
    <row r="105" spans="1:13" x14ac:dyDescent="0.2">
      <c r="A105" s="3">
        <v>103</v>
      </c>
      <c r="B105" s="4">
        <v>19.943686817090548</v>
      </c>
      <c r="C105" s="4">
        <v>21.697292161799499</v>
      </c>
      <c r="D105" s="4">
        <v>20.779624258086852</v>
      </c>
      <c r="E105" s="4">
        <v>20.806867745658966</v>
      </c>
      <c r="F105">
        <f t="shared" si="4"/>
        <v>0.87712004991293469</v>
      </c>
      <c r="G105">
        <f t="shared" si="5"/>
        <v>0.50640549692885084</v>
      </c>
      <c r="H105">
        <v>-5.5692537583524642</v>
      </c>
      <c r="I105" s="4">
        <f>((B105-'Blank-C'!E105)/(4.0808*0.942*(44/12)))*100</f>
        <v>-11.67041735464111</v>
      </c>
      <c r="J105" s="4">
        <f>((C105-'Blank-C'!E105)/(4.0386*0.942*(44/12)))*100</f>
        <v>0.77889298197874113</v>
      </c>
      <c r="K105" s="4">
        <f>((D105-'Blank-C'!E105)/(4.0724*0.942*(44/12)))*100</f>
        <v>-5.7515540441204669</v>
      </c>
      <c r="L105">
        <f t="shared" si="6"/>
        <v>6.2271583822637382</v>
      </c>
      <c r="M105">
        <f t="shared" si="7"/>
        <v>3.5952515682864039</v>
      </c>
    </row>
    <row r="106" spans="1:13" x14ac:dyDescent="0.2">
      <c r="A106" s="3">
        <v>104</v>
      </c>
      <c r="B106" s="4">
        <v>20.072432100028021</v>
      </c>
      <c r="C106" s="4">
        <v>21.827736340765309</v>
      </c>
      <c r="D106" s="4">
        <v>20.884011402341891</v>
      </c>
      <c r="E106" s="4">
        <v>20.928059947711741</v>
      </c>
      <c r="F106">
        <f t="shared" si="4"/>
        <v>0.87848076253807461</v>
      </c>
      <c r="G106">
        <f t="shared" si="5"/>
        <v>0.5071911047292651</v>
      </c>
      <c r="H106">
        <v>-5.4848768255803915</v>
      </c>
      <c r="I106" s="4">
        <f>((B106-'Blank-C'!E106)/(4.0808*0.942*(44/12)))*100</f>
        <v>-11.532799557537434</v>
      </c>
      <c r="J106" s="4">
        <f>((C106-'Blank-C'!E106)/(4.0386*0.942*(44/12)))*100</f>
        <v>0.93012782621325862</v>
      </c>
      <c r="K106" s="4">
        <f>((D106-'Blank-C'!E106)/(4.0724*0.942*(44/12)))*100</f>
        <v>-5.7868218610994431</v>
      </c>
      <c r="L106">
        <f t="shared" si="6"/>
        <v>6.2377644467989732</v>
      </c>
      <c r="M106">
        <f t="shared" si="7"/>
        <v>3.6013749825008645</v>
      </c>
    </row>
    <row r="107" spans="1:13" x14ac:dyDescent="0.2">
      <c r="A107" s="3">
        <v>105</v>
      </c>
      <c r="B107" s="4">
        <v>20.201379799377239</v>
      </c>
      <c r="C107" s="4">
        <v>21.960482790368182</v>
      </c>
      <c r="D107" s="4">
        <v>20.990884620859831</v>
      </c>
      <c r="E107" s="4">
        <v>21.050915736868419</v>
      </c>
      <c r="F107">
        <f t="shared" si="4"/>
        <v>0.88108662139159044</v>
      </c>
      <c r="G107">
        <f t="shared" si="5"/>
        <v>0.50869559803981268</v>
      </c>
      <c r="H107">
        <v>-5.3741324170610234</v>
      </c>
      <c r="I107" s="4">
        <f>((B107-'Blank-C'!E107)/(4.0808*0.942*(44/12)))*100</f>
        <v>-11.379288864556393</v>
      </c>
      <c r="J107" s="4">
        <f>((C107-'Blank-C'!E107)/(4.0386*0.942*(44/12)))*100</f>
        <v>1.1124750813264079</v>
      </c>
      <c r="K107" s="4">
        <f>((D107-'Blank-C'!E107)/(4.0724*0.942*(44/12)))*100</f>
        <v>-5.789928776870032</v>
      </c>
      <c r="L107">
        <f t="shared" si="6"/>
        <v>6.2573728738068644</v>
      </c>
      <c r="M107">
        <f t="shared" si="7"/>
        <v>3.6126959131122556</v>
      </c>
    </row>
    <row r="108" spans="1:13" x14ac:dyDescent="0.2">
      <c r="A108" s="3">
        <v>106</v>
      </c>
      <c r="B108" s="4">
        <v>20.332458041236784</v>
      </c>
      <c r="C108" s="4">
        <v>22.09452649798445</v>
      </c>
      <c r="D108" s="4">
        <v>21.096019615095901</v>
      </c>
      <c r="E108" s="4">
        <v>21.174334718105712</v>
      </c>
      <c r="F108">
        <f t="shared" si="4"/>
        <v>0.88364090731804279</v>
      </c>
      <c r="G108">
        <f t="shared" si="5"/>
        <v>0.51017031570703719</v>
      </c>
      <c r="H108">
        <v>-5.2450338745351743</v>
      </c>
      <c r="I108" s="4">
        <f>((B108-'Blank-C'!E108)/(4.0808*0.942*(44/12)))*100</f>
        <v>-11.196379413570225</v>
      </c>
      <c r="J108" s="4">
        <f>((C108-'Blank-C'!E108)/(4.0386*0.942*(44/12)))*100</f>
        <v>1.3185546320599706</v>
      </c>
      <c r="K108" s="4">
        <f>((D108-'Blank-C'!E108)/(4.0724*0.942*(44/12)))*100</f>
        <v>-5.7910805437168982</v>
      </c>
      <c r="L108">
        <f t="shared" si="6"/>
        <v>6.2767791949315752</v>
      </c>
      <c r="M108">
        <f t="shared" si="7"/>
        <v>3.6239001578375878</v>
      </c>
    </row>
    <row r="109" spans="1:13" x14ac:dyDescent="0.2">
      <c r="A109" s="3">
        <v>107</v>
      </c>
      <c r="B109" s="4">
        <v>20.465451117689568</v>
      </c>
      <c r="C109" s="4">
        <v>22.230309056323705</v>
      </c>
      <c r="D109" s="4">
        <v>21.200587043328891</v>
      </c>
      <c r="E109" s="4">
        <v>21.298782405780724</v>
      </c>
      <c r="F109">
        <f t="shared" si="4"/>
        <v>0.8865171362107267</v>
      </c>
      <c r="G109">
        <f t="shared" si="5"/>
        <v>0.51183090723247926</v>
      </c>
      <c r="H109">
        <v>-5.0968792749810694</v>
      </c>
      <c r="I109" s="4">
        <f>((B109-'Blank-C'!E109)/(4.0808*0.942*(44/12)))*100</f>
        <v>-10.988205206968976</v>
      </c>
      <c r="J109" s="4">
        <f>((C109-'Blank-C'!E109)/(4.0386*0.942*(44/12)))*100</f>
        <v>1.5489013398034366</v>
      </c>
      <c r="K109" s="4">
        <f>((D109-'Blank-C'!E109)/(4.0724*0.942*(44/12)))*100</f>
        <v>-5.7845635888911433</v>
      </c>
      <c r="L109">
        <f t="shared" si="6"/>
        <v>6.2986325832796011</v>
      </c>
      <c r="M109">
        <f t="shared" si="7"/>
        <v>3.6365172174830258</v>
      </c>
    </row>
    <row r="110" spans="1:13" x14ac:dyDescent="0.2">
      <c r="A110" s="3">
        <v>108</v>
      </c>
      <c r="B110" s="4">
        <v>20.599721716423403</v>
      </c>
      <c r="C110" s="4">
        <v>22.368915877881168</v>
      </c>
      <c r="D110" s="4">
        <v>21.308245744838988</v>
      </c>
      <c r="E110" s="4">
        <v>21.425627779714517</v>
      </c>
      <c r="F110">
        <f t="shared" si="4"/>
        <v>0.89041894736000626</v>
      </c>
      <c r="G110">
        <f t="shared" si="5"/>
        <v>0.51408361894984289</v>
      </c>
      <c r="H110">
        <v>-4.9449855848961253</v>
      </c>
      <c r="I110" s="4">
        <f>((B110-'Blank-C'!E110)/(4.0808*0.942*(44/12)))*100</f>
        <v>-10.784254429029238</v>
      </c>
      <c r="J110" s="4">
        <f>((C110-'Blank-C'!E110)/(4.0386*0.942*(44/12)))*100</f>
        <v>1.7860687732404412</v>
      </c>
      <c r="K110" s="4">
        <f>((D110-'Blank-C'!E110)/(4.0724*0.942*(44/12)))*100</f>
        <v>-5.7693842625076348</v>
      </c>
      <c r="L110">
        <f t="shared" si="6"/>
        <v>6.3278066075060408</v>
      </c>
      <c r="M110">
        <f t="shared" si="7"/>
        <v>3.6533608482235054</v>
      </c>
    </row>
    <row r="111" spans="1:13" x14ac:dyDescent="0.2">
      <c r="A111" s="3">
        <v>109</v>
      </c>
      <c r="B111" s="4">
        <v>20.723169079921473</v>
      </c>
      <c r="C111" s="4">
        <v>22.49916586915429</v>
      </c>
      <c r="D111" s="4">
        <v>21.415123952436574</v>
      </c>
      <c r="E111" s="4">
        <v>21.545819633837443</v>
      </c>
      <c r="F111">
        <f t="shared" si="4"/>
        <v>0.89518275770590405</v>
      </c>
      <c r="G111">
        <f t="shared" si="5"/>
        <v>0.5168340061354153</v>
      </c>
      <c r="H111">
        <v>-4.8292993628747665</v>
      </c>
      <c r="I111" s="4">
        <f>((B111-'Blank-C'!E111)/(4.0808*0.942*(44/12)))*100</f>
        <v>-10.645945508833208</v>
      </c>
      <c r="J111" s="4">
        <f>((C111-'Blank-C'!E111)/(4.0386*0.942*(44/12)))*100</f>
        <v>1.9745896248288068</v>
      </c>
      <c r="K111" s="4">
        <f>((D111-'Blank-C'!E111)/(4.0724*0.942*(44/12)))*100</f>
        <v>-5.7485852649385647</v>
      </c>
      <c r="L111">
        <f t="shared" si="6"/>
        <v>6.3627755316424919</v>
      </c>
      <c r="M111">
        <f t="shared" si="7"/>
        <v>3.6735501659869572</v>
      </c>
    </row>
    <row r="112" spans="1:13" x14ac:dyDescent="0.2">
      <c r="A112" s="3">
        <v>110</v>
      </c>
      <c r="B112" s="4">
        <v>20.845942459778577</v>
      </c>
      <c r="C112" s="4">
        <v>22.627918814440427</v>
      </c>
      <c r="D112" s="4">
        <v>21.520632073380163</v>
      </c>
      <c r="E112" s="4">
        <v>21.664831115866388</v>
      </c>
      <c r="F112">
        <f t="shared" si="4"/>
        <v>0.89969714628531672</v>
      </c>
      <c r="G112">
        <f t="shared" si="5"/>
        <v>0.5194403895969657</v>
      </c>
      <c r="H112">
        <v>-4.7188304687267388</v>
      </c>
      <c r="I112" s="4">
        <f>((B112-'Blank-C'!E112)/(4.0808*0.942*(44/12)))*100</f>
        <v>-10.509239875967353</v>
      </c>
      <c r="J112" s="4">
        <f>((C112-'Blank-C'!E112)/(4.0386*0.942*(44/12)))*100</f>
        <v>2.1555900618145736</v>
      </c>
      <c r="K112" s="4">
        <f>((D112-'Blank-C'!E112)/(4.0724*0.942*(44/12)))*100</f>
        <v>-5.7343416714189219</v>
      </c>
      <c r="L112">
        <f t="shared" si="6"/>
        <v>6.3959439357015171</v>
      </c>
      <c r="M112">
        <f t="shared" si="7"/>
        <v>3.6926999529990256</v>
      </c>
    </row>
    <row r="113" spans="1:13" x14ac:dyDescent="0.2">
      <c r="A113" s="3">
        <v>111</v>
      </c>
      <c r="B113" s="4">
        <v>20.969587451029074</v>
      </c>
      <c r="C113" s="4">
        <v>22.757083411145718</v>
      </c>
      <c r="D113" s="4">
        <v>21.625603135710158</v>
      </c>
      <c r="E113" s="4">
        <v>21.784091332628318</v>
      </c>
      <c r="F113">
        <f t="shared" si="4"/>
        <v>0.90422581984817674</v>
      </c>
      <c r="G113">
        <f t="shared" si="5"/>
        <v>0.52205502049755492</v>
      </c>
      <c r="H113">
        <v>-4.6226053285532736</v>
      </c>
      <c r="I113" s="4">
        <f>((B113-'Blank-C'!E113)/(4.0808*0.942*(44/12)))*100</f>
        <v>-10.382300521118461</v>
      </c>
      <c r="J113" s="4">
        <f>((C113-'Blank-C'!E113)/(4.0386*0.942*(44/12)))*100</f>
        <v>2.3234248075194492</v>
      </c>
      <c r="K113" s="4">
        <f>((D113-'Blank-C'!E113)/(4.0724*0.942*(44/12)))*100</f>
        <v>-5.7398991673167679</v>
      </c>
      <c r="L113">
        <f t="shared" si="6"/>
        <v>6.42915935380538</v>
      </c>
      <c r="M113">
        <f t="shared" si="7"/>
        <v>3.7118768835825366</v>
      </c>
    </row>
    <row r="114" spans="1:13" x14ac:dyDescent="0.2">
      <c r="A114" s="3">
        <v>112</v>
      </c>
      <c r="B114" s="4">
        <v>21.095367237975303</v>
      </c>
      <c r="C114" s="4">
        <v>22.888709193997624</v>
      </c>
      <c r="D114" s="4">
        <v>21.731492903702723</v>
      </c>
      <c r="E114" s="4">
        <v>21.905189778558547</v>
      </c>
      <c r="F114">
        <f t="shared" si="4"/>
        <v>0.9092011856891199</v>
      </c>
      <c r="G114">
        <f t="shared" si="5"/>
        <v>0.5249275493051403</v>
      </c>
      <c r="H114">
        <v>-4.5502456046040303</v>
      </c>
      <c r="I114" s="4">
        <f>((B114-'Blank-C'!E114)/(4.0808*0.942*(44/12)))*100</f>
        <v>-10.277024741116193</v>
      </c>
      <c r="J114" s="4">
        <f>((C114-'Blank-C'!E114)/(4.0386*0.942*(44/12)))*100</f>
        <v>2.4717094419096663</v>
      </c>
      <c r="K114" s="4">
        <f>((D114-'Blank-C'!E114)/(4.0724*0.942*(44/12)))*100</f>
        <v>-5.7758104795492571</v>
      </c>
      <c r="L114">
        <f t="shared" si="6"/>
        <v>6.4654561317931183</v>
      </c>
      <c r="M114">
        <f t="shared" si="7"/>
        <v>3.7328328381244735</v>
      </c>
    </row>
    <row r="115" spans="1:13" x14ac:dyDescent="0.2">
      <c r="A115" s="3">
        <v>113</v>
      </c>
      <c r="B115" s="4">
        <v>21.213952620256958</v>
      </c>
      <c r="C115" s="4">
        <v>23.004003589671132</v>
      </c>
      <c r="D115" s="4">
        <v>21.826740023037065</v>
      </c>
      <c r="E115" s="4">
        <v>22.014898744321716</v>
      </c>
      <c r="F115">
        <f t="shared" si="4"/>
        <v>0.90973809229457003</v>
      </c>
      <c r="G115">
        <f t="shared" si="5"/>
        <v>0.52523753247832661</v>
      </c>
      <c r="H115">
        <v>-4.5384849074301767</v>
      </c>
      <c r="I115" s="4">
        <f>((B115-'Blank-C'!E115)/(4.0808*0.942*(44/12)))*100</f>
        <v>-10.202336969840488</v>
      </c>
      <c r="J115" s="4">
        <f>((C115-'Blank-C'!E115)/(4.0386*0.942*(44/12)))*100</f>
        <v>2.5235851936370435</v>
      </c>
      <c r="K115" s="4">
        <f>((D115-'Blank-C'!E115)/(4.0724*0.942*(44/12)))*100</f>
        <v>-5.8668875167748951</v>
      </c>
      <c r="L115">
        <f t="shared" si="6"/>
        <v>6.4697404530004512</v>
      </c>
      <c r="M115">
        <f t="shared" si="7"/>
        <v>3.7353063921268221</v>
      </c>
    </row>
    <row r="116" spans="1:13" x14ac:dyDescent="0.2">
      <c r="A116" s="3">
        <v>114</v>
      </c>
      <c r="B116" s="4">
        <v>21.326182229828721</v>
      </c>
      <c r="C116" s="4">
        <v>23.113245353430035</v>
      </c>
      <c r="D116" s="4">
        <v>21.915543919697875</v>
      </c>
      <c r="E116" s="4">
        <v>22.118323834318875</v>
      </c>
      <c r="F116">
        <f t="shared" si="4"/>
        <v>0.91062529190891517</v>
      </c>
      <c r="G116">
        <f t="shared" si="5"/>
        <v>0.5257497574144937</v>
      </c>
      <c r="H116">
        <v>-4.5558724231623913</v>
      </c>
      <c r="I116" s="4">
        <f>((B116-'Blank-C'!E116)/(4.0808*0.942*(44/12)))*100</f>
        <v>-10.157188049204031</v>
      </c>
      <c r="J116" s="4">
        <f>((C116-'Blank-C'!E116)/(4.0386*0.942*(44/12)))*100</f>
        <v>2.5477865959268202</v>
      </c>
      <c r="K116" s="4">
        <f>((D116-'Blank-C'!E116)/(4.0724*0.942*(44/12)))*100</f>
        <v>-5.9881860420099926</v>
      </c>
      <c r="L116">
        <f t="shared" si="6"/>
        <v>6.4763645582097418</v>
      </c>
      <c r="M116">
        <f t="shared" si="7"/>
        <v>3.7391308210525462</v>
      </c>
    </row>
    <row r="117" spans="1:13" x14ac:dyDescent="0.2">
      <c r="A117" s="3">
        <v>115</v>
      </c>
      <c r="B117" s="4">
        <v>21.434968496389228</v>
      </c>
      <c r="C117" s="4">
        <v>23.223245287047469</v>
      </c>
      <c r="D117" s="4">
        <v>22.001804019230345</v>
      </c>
      <c r="E117" s="4">
        <v>22.220005934222346</v>
      </c>
      <c r="F117">
        <f t="shared" si="4"/>
        <v>0.91388868402085333</v>
      </c>
      <c r="G117">
        <f t="shared" si="5"/>
        <v>0.52763387772879256</v>
      </c>
      <c r="H117">
        <v>-4.5818147395607074</v>
      </c>
      <c r="I117" s="4">
        <f>((B117-'Blank-C'!E117)/(4.0808*0.942*(44/12)))*100</f>
        <v>-10.132622319384422</v>
      </c>
      <c r="J117" s="4">
        <f>((C117-'Blank-C'!E117)/(4.0386*0.942*(44/12)))*100</f>
        <v>2.5813095607643701</v>
      </c>
      <c r="K117" s="4">
        <f>((D117-'Blank-C'!E117)/(4.0724*0.942*(44/12)))*100</f>
        <v>-6.1237150669145466</v>
      </c>
      <c r="L117">
        <f t="shared" si="6"/>
        <v>6.4999083965399835</v>
      </c>
      <c r="M117">
        <f t="shared" si="7"/>
        <v>3.7527238624502686</v>
      </c>
    </row>
    <row r="118" spans="1:13" x14ac:dyDescent="0.2">
      <c r="A118" s="3">
        <v>116</v>
      </c>
      <c r="B118" s="4">
        <v>21.543427883275179</v>
      </c>
      <c r="C118" s="4">
        <v>23.341504170427946</v>
      </c>
      <c r="D118" s="4">
        <v>22.090305728606783</v>
      </c>
      <c r="E118" s="4">
        <v>22.325079260769968</v>
      </c>
      <c r="F118">
        <f t="shared" si="4"/>
        <v>0.92174212345891748</v>
      </c>
      <c r="G118">
        <f t="shared" si="5"/>
        <v>0.53216806310242326</v>
      </c>
      <c r="H118">
        <v>-4.5673669589238362</v>
      </c>
      <c r="I118" s="4">
        <f>((B118-'Blank-C'!E118)/(4.0808*0.942*(44/12)))*100</f>
        <v>-10.094210755476695</v>
      </c>
      <c r="J118" s="4">
        <f>((C118-'Blank-C'!E118)/(4.0386*0.942*(44/12)))*100</f>
        <v>2.6903731824100303</v>
      </c>
      <c r="K118" s="4">
        <f>((D118-'Blank-C'!E118)/(4.0724*0.942*(44/12)))*100</f>
        <v>-6.227109519180714</v>
      </c>
      <c r="L118">
        <f t="shared" si="6"/>
        <v>6.5564415675197285</v>
      </c>
      <c r="M118">
        <f t="shared" si="7"/>
        <v>3.7853633039335675</v>
      </c>
    </row>
    <row r="119" spans="1:13" x14ac:dyDescent="0.2">
      <c r="A119" s="3">
        <v>117</v>
      </c>
      <c r="B119" s="4">
        <v>21.652618476697306</v>
      </c>
      <c r="C119" s="4">
        <v>23.460455375945724</v>
      </c>
      <c r="D119" s="4">
        <v>22.177556175279459</v>
      </c>
      <c r="E119" s="4">
        <v>22.430210009307498</v>
      </c>
      <c r="F119">
        <f t="shared" si="4"/>
        <v>0.93002367360074967</v>
      </c>
      <c r="G119">
        <f t="shared" si="5"/>
        <v>0.53694941830611753</v>
      </c>
      <c r="H119">
        <v>-4.5407037887809585</v>
      </c>
      <c r="I119" s="4">
        <f>((B119-'Blank-C'!E119)/(4.0808*0.942*(44/12)))*100</f>
        <v>-10.038853579228942</v>
      </c>
      <c r="J119" s="4">
        <f>((C119-'Blank-C'!E119)/(4.0386*0.942*(44/12)))*100</f>
        <v>2.8162807291937457</v>
      </c>
      <c r="K119" s="4">
        <f>((D119-'Blank-C'!E119)/(4.0724*0.942*(44/12)))*100</f>
        <v>-6.3276173874210295</v>
      </c>
      <c r="L119">
        <f t="shared" si="6"/>
        <v>6.6161245570449854</v>
      </c>
      <c r="M119">
        <f t="shared" si="7"/>
        <v>3.8198212940020162</v>
      </c>
    </row>
    <row r="120" spans="1:13" x14ac:dyDescent="0.2">
      <c r="A120" s="3">
        <v>118</v>
      </c>
      <c r="B120" s="4">
        <v>21.760387393973847</v>
      </c>
      <c r="C120" s="4">
        <v>23.579121367288668</v>
      </c>
      <c r="D120" s="4">
        <v>22.265090202919211</v>
      </c>
      <c r="E120" s="4">
        <v>22.534866321393906</v>
      </c>
      <c r="F120">
        <f t="shared" si="4"/>
        <v>0.93889971881816758</v>
      </c>
      <c r="G120">
        <f t="shared" si="5"/>
        <v>0.54207400540173301</v>
      </c>
      <c r="H120">
        <v>-4.5150252822619965</v>
      </c>
      <c r="I120" s="4">
        <f>((B120-'Blank-C'!E120)/(4.0808*0.942*(44/12)))*100</f>
        <v>-9.9911973869829502</v>
      </c>
      <c r="J120" s="4">
        <f>((C120-'Blank-C'!E120)/(4.0386*0.942*(44/12)))*100</f>
        <v>2.9425538984766053</v>
      </c>
      <c r="K120" s="4">
        <f>((D120-'Blank-C'!E120)/(4.0724*0.942*(44/12)))*100</f>
        <v>-6.4237189287482872</v>
      </c>
      <c r="L120">
        <f t="shared" si="6"/>
        <v>6.6800186069863905</v>
      </c>
      <c r="M120">
        <f t="shared" si="7"/>
        <v>3.8567105409353015</v>
      </c>
    </row>
    <row r="121" spans="1:13" x14ac:dyDescent="0.2">
      <c r="A121" s="3">
        <v>119</v>
      </c>
      <c r="B121" s="4">
        <v>21.867939144902543</v>
      </c>
      <c r="C121" s="4">
        <v>23.698545407024213</v>
      </c>
      <c r="D121" s="4">
        <v>22.353843863919163</v>
      </c>
      <c r="E121" s="4">
        <v>22.640109471948637</v>
      </c>
      <c r="F121">
        <f t="shared" si="4"/>
        <v>0.94828309089909013</v>
      </c>
      <c r="G121">
        <f t="shared" si="5"/>
        <v>0.5474914977985601</v>
      </c>
      <c r="H121">
        <v>-4.4924077392016528</v>
      </c>
      <c r="I121" s="4">
        <f>((B121-'Blank-C'!E121)/(4.0808*0.942*(44/12)))*100</f>
        <v>-9.9522937654668056</v>
      </c>
      <c r="J121" s="4">
        <f>((C121-'Blank-C'!E121)/(4.0386*0.942*(44/12)))*100</f>
        <v>3.0669741652198645</v>
      </c>
      <c r="K121" s="4">
        <f>((D121-'Blank-C'!E121)/(4.0724*0.942*(44/12)))*100</f>
        <v>-6.5183764449334074</v>
      </c>
      <c r="L121">
        <f t="shared" si="6"/>
        <v>6.7474942501498454</v>
      </c>
      <c r="M121">
        <f t="shared" si="7"/>
        <v>3.8956676216794657</v>
      </c>
    </row>
    <row r="122" spans="1:13" x14ac:dyDescent="0.2">
      <c r="A122" s="3">
        <v>120</v>
      </c>
      <c r="B122" s="4">
        <v>21.976022959217115</v>
      </c>
      <c r="C122" s="4">
        <v>23.8195326907686</v>
      </c>
      <c r="D122" s="4">
        <v>22.444683332424329</v>
      </c>
      <c r="E122" s="4">
        <v>22.746746327470017</v>
      </c>
      <c r="F122">
        <f t="shared" si="4"/>
        <v>0.95815634022493146</v>
      </c>
      <c r="G122">
        <f t="shared" si="5"/>
        <v>0.55319182095461084</v>
      </c>
      <c r="H122">
        <v>-4.4382434591600521</v>
      </c>
      <c r="I122" s="4">
        <f>((B122-'Blank-C'!E122)/(4.0808*0.942*(44/12)))*100</f>
        <v>-9.8880857483908215</v>
      </c>
      <c r="J122" s="4">
        <f>((C122-'Blank-C'!E122)/(4.0386*0.942*(44/12)))*100</f>
        <v>3.224355571144768</v>
      </c>
      <c r="K122" s="4">
        <f>((D122-'Blank-C'!E122)/(4.0724*0.942*(44/12)))*100</f>
        <v>-6.5766313278857558</v>
      </c>
      <c r="L122">
        <f t="shared" si="6"/>
        <v>6.8186165744026939</v>
      </c>
      <c r="M122">
        <f t="shared" si="7"/>
        <v>3.9367301147322395</v>
      </c>
    </row>
    <row r="123" spans="1:13" x14ac:dyDescent="0.2">
      <c r="A123" s="3"/>
      <c r="B123" s="4"/>
      <c r="C123" s="4"/>
      <c r="D123" s="4"/>
      <c r="E123" s="4"/>
      <c r="I123" s="4"/>
      <c r="J123" s="4"/>
      <c r="K123" s="4"/>
    </row>
    <row r="124" spans="1:13" x14ac:dyDescent="0.2">
      <c r="A124" s="3"/>
      <c r="B124" s="4"/>
      <c r="C124" s="4"/>
      <c r="D124" s="4"/>
      <c r="E124" s="4"/>
      <c r="I124" s="4"/>
      <c r="J124" s="4"/>
      <c r="K124" s="4"/>
    </row>
    <row r="125" spans="1:13" x14ac:dyDescent="0.2">
      <c r="A125" s="3"/>
      <c r="B125" s="4"/>
      <c r="C125" s="4"/>
      <c r="D125" s="4"/>
      <c r="E125" s="4"/>
      <c r="I125" s="4"/>
      <c r="J125" s="4"/>
      <c r="K125" s="4"/>
    </row>
    <row r="126" spans="1:13" x14ac:dyDescent="0.2">
      <c r="A126" s="3"/>
      <c r="B126" s="4"/>
      <c r="C126" s="4"/>
      <c r="D126" s="4"/>
      <c r="E126" s="4"/>
      <c r="I126" s="4"/>
      <c r="J126" s="4"/>
      <c r="K126" s="4"/>
    </row>
    <row r="127" spans="1:13" x14ac:dyDescent="0.2">
      <c r="A127" s="3"/>
      <c r="B127" s="4"/>
      <c r="C127" s="4"/>
      <c r="D127" s="4"/>
      <c r="E127" s="4"/>
      <c r="I127" s="4"/>
      <c r="J127" s="4"/>
      <c r="K127" s="4"/>
    </row>
    <row r="128" spans="1:13" x14ac:dyDescent="0.2">
      <c r="A128" s="3"/>
      <c r="B128" s="4"/>
      <c r="C128" s="4"/>
      <c r="D128" s="4"/>
      <c r="E128" s="4"/>
      <c r="I128" s="4"/>
      <c r="J128" s="4"/>
      <c r="K128" s="4"/>
    </row>
    <row r="129" spans="1:11" x14ac:dyDescent="0.2">
      <c r="A129" s="3"/>
      <c r="B129" s="4"/>
      <c r="C129" s="4"/>
      <c r="D129" s="4"/>
      <c r="E129" s="4"/>
      <c r="I129" s="4"/>
      <c r="J129" s="4"/>
      <c r="K129" s="4"/>
    </row>
    <row r="130" spans="1:11" x14ac:dyDescent="0.2">
      <c r="A130" s="3"/>
      <c r="B130" s="4"/>
      <c r="C130" s="4"/>
      <c r="D130" s="4"/>
      <c r="E130" s="4"/>
      <c r="I130" s="4"/>
      <c r="J130" s="4"/>
      <c r="K130" s="4"/>
    </row>
    <row r="131" spans="1:11" x14ac:dyDescent="0.2">
      <c r="A131" s="3"/>
      <c r="B131" s="4"/>
      <c r="C131" s="4"/>
      <c r="D131" s="4"/>
      <c r="E131" s="4"/>
      <c r="I131" s="4"/>
      <c r="J131" s="4"/>
      <c r="K131" s="4"/>
    </row>
    <row r="132" spans="1:11" x14ac:dyDescent="0.2">
      <c r="A132" s="3"/>
      <c r="B132" s="4"/>
      <c r="C132" s="4"/>
      <c r="D132" s="4"/>
      <c r="E132" s="4"/>
      <c r="I132" s="4"/>
      <c r="J132" s="4"/>
      <c r="K132" s="4"/>
    </row>
    <row r="133" spans="1:11" x14ac:dyDescent="0.2">
      <c r="A133" s="3"/>
      <c r="B133" s="4"/>
      <c r="C133" s="4"/>
      <c r="D133" s="4"/>
      <c r="E133" s="4"/>
      <c r="I133" s="4"/>
      <c r="J133" s="4"/>
      <c r="K133" s="4"/>
    </row>
    <row r="134" spans="1:11" x14ac:dyDescent="0.2">
      <c r="A134" s="3"/>
      <c r="B134" s="4"/>
      <c r="C134" s="4"/>
      <c r="D134" s="4"/>
      <c r="E134" s="4"/>
      <c r="I134" s="4"/>
      <c r="J134" s="4"/>
      <c r="K134" s="4"/>
    </row>
    <row r="135" spans="1:11" x14ac:dyDescent="0.2">
      <c r="A135" s="3"/>
      <c r="B135" s="4"/>
      <c r="C135" s="4"/>
      <c r="D135" s="4"/>
      <c r="E135" s="4"/>
      <c r="I135" s="4"/>
      <c r="J135" s="4"/>
      <c r="K135" s="4"/>
    </row>
    <row r="136" spans="1:11" x14ac:dyDescent="0.2">
      <c r="A136" s="3"/>
      <c r="B136" s="4"/>
      <c r="C136" s="4"/>
      <c r="D136" s="4"/>
      <c r="E136" s="4"/>
      <c r="I136" s="4"/>
      <c r="J136" s="4"/>
      <c r="K136" s="4"/>
    </row>
    <row r="137" spans="1:11" x14ac:dyDescent="0.2">
      <c r="A137" s="3"/>
      <c r="B137" s="4"/>
      <c r="C137" s="4"/>
      <c r="D137" s="4"/>
      <c r="E137" s="4"/>
      <c r="I137" s="4"/>
      <c r="J137" s="4"/>
      <c r="K137" s="4"/>
    </row>
    <row r="138" spans="1:11" x14ac:dyDescent="0.2">
      <c r="A138" s="3"/>
      <c r="B138" s="4"/>
      <c r="C138" s="4"/>
      <c r="D138" s="4"/>
      <c r="E138" s="4"/>
      <c r="I138" s="4"/>
      <c r="J138" s="4"/>
      <c r="K138" s="4"/>
    </row>
    <row r="139" spans="1:11" x14ac:dyDescent="0.2">
      <c r="A139" s="3"/>
      <c r="B139" s="4"/>
      <c r="C139" s="4"/>
      <c r="D139" s="4"/>
      <c r="E139" s="4"/>
      <c r="I139" s="4"/>
      <c r="J139" s="4"/>
      <c r="K139" s="4"/>
    </row>
    <row r="140" spans="1:11" x14ac:dyDescent="0.2">
      <c r="A140" s="3"/>
      <c r="B140" s="4"/>
      <c r="C140" s="4"/>
      <c r="D140" s="4"/>
      <c r="E140" s="4"/>
      <c r="I140" s="4"/>
      <c r="J140" s="4"/>
      <c r="K140" s="4"/>
    </row>
    <row r="141" spans="1:11" x14ac:dyDescent="0.2">
      <c r="A141" s="3"/>
      <c r="B141" s="4"/>
      <c r="C141" s="4"/>
      <c r="D141" s="4"/>
      <c r="E141" s="4"/>
      <c r="I141" s="4"/>
      <c r="J141" s="4"/>
      <c r="K141" s="4"/>
    </row>
    <row r="142" spans="1:11" x14ac:dyDescent="0.2">
      <c r="A142" s="3"/>
      <c r="B142" s="4"/>
      <c r="C142" s="4"/>
      <c r="D142" s="4"/>
      <c r="E142" s="4"/>
      <c r="I142" s="4"/>
      <c r="J142" s="4"/>
      <c r="K142" s="4"/>
    </row>
    <row r="143" spans="1:11" x14ac:dyDescent="0.2">
      <c r="A143" s="3"/>
      <c r="B143" s="4"/>
      <c r="C143" s="4"/>
      <c r="D143" s="4"/>
      <c r="E143" s="4"/>
      <c r="I143" s="4"/>
      <c r="J143" s="4"/>
      <c r="K143" s="4"/>
    </row>
    <row r="144" spans="1:11" x14ac:dyDescent="0.2">
      <c r="A144" s="3"/>
      <c r="B144" s="4"/>
      <c r="C144" s="4"/>
      <c r="D144" s="4"/>
      <c r="E144" s="4"/>
      <c r="I144" s="4"/>
      <c r="J144" s="4"/>
      <c r="K144" s="4"/>
    </row>
    <row r="145" spans="1:11" x14ac:dyDescent="0.2">
      <c r="A145" s="3"/>
      <c r="B145" s="4"/>
      <c r="C145" s="4"/>
      <c r="D145" s="4"/>
      <c r="E145" s="4"/>
      <c r="I145" s="4"/>
      <c r="J145" s="4"/>
      <c r="K145" s="4"/>
    </row>
    <row r="146" spans="1:11" x14ac:dyDescent="0.2">
      <c r="A146" s="3"/>
      <c r="B146" s="4"/>
      <c r="C146" s="4"/>
      <c r="D146" s="4"/>
      <c r="E146" s="4"/>
      <c r="I146" s="4"/>
      <c r="J146" s="4"/>
      <c r="K146" s="4"/>
    </row>
    <row r="147" spans="1:11" x14ac:dyDescent="0.2">
      <c r="A147" s="3"/>
      <c r="B147" s="4"/>
      <c r="C147" s="4"/>
      <c r="D147" s="4"/>
      <c r="E147" s="4"/>
      <c r="I147" s="4"/>
      <c r="J147" s="4"/>
      <c r="K147" s="4"/>
    </row>
    <row r="148" spans="1:11" x14ac:dyDescent="0.2">
      <c r="A148" s="3"/>
      <c r="B148" s="4"/>
      <c r="C148" s="4"/>
      <c r="D148" s="4"/>
      <c r="E148" s="4"/>
      <c r="I148" s="4"/>
      <c r="J148" s="4"/>
      <c r="K148" s="4"/>
    </row>
    <row r="149" spans="1:11" x14ac:dyDescent="0.2">
      <c r="A149" s="3"/>
      <c r="B149" s="4"/>
      <c r="C149" s="4"/>
      <c r="D149" s="4"/>
      <c r="E149" s="4"/>
      <c r="I149" s="4"/>
      <c r="J149" s="4"/>
      <c r="K149" s="4"/>
    </row>
    <row r="150" spans="1:11" x14ac:dyDescent="0.2">
      <c r="A150" s="3"/>
      <c r="B150" s="4"/>
      <c r="C150" s="4"/>
      <c r="D150" s="4"/>
      <c r="E150" s="4"/>
      <c r="I150" s="4"/>
      <c r="J150" s="4"/>
      <c r="K150" s="4"/>
    </row>
    <row r="151" spans="1:11" x14ac:dyDescent="0.2">
      <c r="A151" s="3"/>
      <c r="B151" s="4"/>
      <c r="C151" s="4"/>
      <c r="D151" s="4"/>
      <c r="E151" s="4"/>
      <c r="I151" s="4"/>
      <c r="J151" s="4"/>
      <c r="K151" s="4"/>
    </row>
    <row r="152" spans="1:11" x14ac:dyDescent="0.2">
      <c r="A152" s="3"/>
      <c r="B152" s="4"/>
      <c r="C152" s="4"/>
      <c r="D152" s="4"/>
      <c r="E152" s="4"/>
      <c r="I152" s="4"/>
      <c r="J152" s="4"/>
      <c r="K152" s="4"/>
    </row>
    <row r="153" spans="1:11" x14ac:dyDescent="0.2">
      <c r="A153" s="3"/>
      <c r="B153" s="4"/>
      <c r="C153" s="4"/>
      <c r="D153" s="4"/>
      <c r="E153" s="4"/>
      <c r="I153" s="4"/>
      <c r="J153" s="4"/>
      <c r="K153" s="4"/>
    </row>
    <row r="154" spans="1:11" x14ac:dyDescent="0.2">
      <c r="A154" s="3"/>
      <c r="B154" s="4"/>
      <c r="C154" s="4"/>
      <c r="D154" s="4"/>
      <c r="E154" s="4"/>
      <c r="I154" s="4"/>
      <c r="J154" s="4"/>
      <c r="K154" s="4"/>
    </row>
    <row r="155" spans="1:11" x14ac:dyDescent="0.2">
      <c r="A155" s="3"/>
      <c r="B155" s="4"/>
      <c r="C155" s="4"/>
      <c r="D155" s="4"/>
      <c r="E155" s="4"/>
      <c r="I155" s="4"/>
      <c r="J155" s="4"/>
      <c r="K155" s="4"/>
    </row>
    <row r="156" spans="1:11" x14ac:dyDescent="0.2">
      <c r="A156" s="3"/>
      <c r="B156" s="4"/>
      <c r="C156" s="4"/>
      <c r="D156" s="4"/>
      <c r="E156" s="4"/>
      <c r="I156" s="4"/>
      <c r="J156" s="4"/>
      <c r="K156" s="4"/>
    </row>
    <row r="157" spans="1:11" x14ac:dyDescent="0.2">
      <c r="A157" s="3"/>
      <c r="B157" s="4"/>
      <c r="C157" s="4"/>
      <c r="D157" s="4"/>
      <c r="E157" s="4"/>
      <c r="I157" s="4"/>
      <c r="J157" s="4"/>
      <c r="K157" s="4"/>
    </row>
    <row r="158" spans="1:11" x14ac:dyDescent="0.2">
      <c r="A158" s="3"/>
      <c r="B158" s="4"/>
      <c r="C158" s="4"/>
      <c r="D158" s="4"/>
      <c r="E158" s="4"/>
      <c r="I158" s="4"/>
      <c r="J158" s="4"/>
      <c r="K158" s="4"/>
    </row>
    <row r="159" spans="1:11" x14ac:dyDescent="0.2">
      <c r="A159" s="3"/>
      <c r="B159" s="4"/>
      <c r="C159" s="4"/>
      <c r="D159" s="4"/>
      <c r="E159" s="4"/>
      <c r="I159" s="4"/>
      <c r="J159" s="4"/>
      <c r="K159" s="4"/>
    </row>
    <row r="160" spans="1:11" x14ac:dyDescent="0.2">
      <c r="A160" s="3"/>
      <c r="B160" s="4"/>
      <c r="C160" s="4"/>
      <c r="D160" s="4"/>
      <c r="E160" s="4"/>
      <c r="I160" s="4"/>
      <c r="J160" s="4"/>
      <c r="K160" s="4"/>
    </row>
    <row r="161" spans="1:11" x14ac:dyDescent="0.2">
      <c r="A161" s="3"/>
      <c r="B161" s="4"/>
      <c r="C161" s="4"/>
      <c r="D161" s="4"/>
      <c r="E161" s="4"/>
      <c r="I161" s="4"/>
      <c r="J161" s="4"/>
      <c r="K161" s="4"/>
    </row>
    <row r="162" spans="1:11" x14ac:dyDescent="0.2">
      <c r="A162" s="3"/>
      <c r="B162" s="4"/>
      <c r="C162" s="4"/>
      <c r="D162" s="4"/>
      <c r="E162" s="4"/>
      <c r="I162" s="4"/>
      <c r="J162" s="4"/>
      <c r="K162" s="4"/>
    </row>
    <row r="163" spans="1:11" x14ac:dyDescent="0.2">
      <c r="A163" s="3"/>
      <c r="B163" s="4"/>
      <c r="C163" s="4"/>
      <c r="D163" s="4"/>
      <c r="E163" s="4"/>
      <c r="I163" s="4"/>
      <c r="J163" s="4"/>
      <c r="K163" s="4"/>
    </row>
    <row r="164" spans="1:11" x14ac:dyDescent="0.2">
      <c r="A164" s="3"/>
      <c r="B164" s="4"/>
      <c r="C164" s="4"/>
      <c r="D164" s="4"/>
      <c r="E164" s="4"/>
      <c r="I164" s="4"/>
      <c r="J164" s="4"/>
      <c r="K164" s="4"/>
    </row>
    <row r="165" spans="1:11" x14ac:dyDescent="0.2">
      <c r="A165" s="3"/>
      <c r="B165" s="4"/>
      <c r="C165" s="4"/>
      <c r="D165" s="4"/>
      <c r="E165" s="4"/>
      <c r="I165" s="4"/>
      <c r="J165" s="4"/>
      <c r="K165" s="4"/>
    </row>
    <row r="166" spans="1:11" x14ac:dyDescent="0.2">
      <c r="A166" s="3"/>
      <c r="B166" s="4"/>
      <c r="C166" s="4"/>
      <c r="D166" s="4"/>
      <c r="E166" s="4"/>
      <c r="I166" s="4"/>
      <c r="J166" s="4"/>
      <c r="K166" s="4"/>
    </row>
    <row r="167" spans="1:11" x14ac:dyDescent="0.2">
      <c r="A167" s="3"/>
      <c r="B167" s="4"/>
      <c r="C167" s="4"/>
      <c r="D167" s="4"/>
      <c r="E167" s="4"/>
      <c r="I167" s="4"/>
      <c r="J167" s="4"/>
      <c r="K167" s="4"/>
    </row>
    <row r="168" spans="1:11" x14ac:dyDescent="0.2">
      <c r="A168" s="3"/>
      <c r="B168" s="4"/>
      <c r="C168" s="4"/>
      <c r="D168" s="4"/>
      <c r="E168" s="4"/>
      <c r="I168" s="4"/>
      <c r="J168" s="4"/>
      <c r="K168" s="4"/>
    </row>
    <row r="169" spans="1:11" x14ac:dyDescent="0.2">
      <c r="A169" s="3"/>
      <c r="B169" s="4"/>
      <c r="C169" s="4"/>
      <c r="D169" s="4"/>
      <c r="E169" s="4"/>
      <c r="I169" s="4"/>
      <c r="J169" s="4"/>
      <c r="K169" s="4"/>
    </row>
    <row r="170" spans="1:11" x14ac:dyDescent="0.2">
      <c r="A170" s="3"/>
      <c r="B170" s="4"/>
      <c r="C170" s="4"/>
      <c r="D170" s="4"/>
      <c r="E170" s="4"/>
      <c r="I170" s="4"/>
      <c r="J170" s="4"/>
      <c r="K170" s="4"/>
    </row>
    <row r="171" spans="1:11" x14ac:dyDescent="0.2">
      <c r="A171" s="3"/>
      <c r="B171" s="4"/>
      <c r="C171" s="4"/>
      <c r="D171" s="4"/>
      <c r="E171" s="4"/>
      <c r="I171" s="4"/>
      <c r="J171" s="4"/>
      <c r="K171" s="4"/>
    </row>
    <row r="172" spans="1:11" x14ac:dyDescent="0.2">
      <c r="A172" s="3"/>
      <c r="B172" s="4"/>
      <c r="C172" s="4"/>
      <c r="D172" s="4"/>
      <c r="E172" s="4"/>
      <c r="I172" s="4"/>
      <c r="J172" s="4"/>
      <c r="K172" s="4"/>
    </row>
    <row r="173" spans="1:11" x14ac:dyDescent="0.2">
      <c r="A173" s="3"/>
      <c r="B173" s="4"/>
      <c r="C173" s="4"/>
      <c r="D173" s="4"/>
      <c r="E173" s="4"/>
      <c r="I173" s="4"/>
      <c r="J173" s="4"/>
      <c r="K173" s="4"/>
    </row>
    <row r="174" spans="1:11" x14ac:dyDescent="0.2">
      <c r="A174" s="3"/>
      <c r="B174" s="4"/>
      <c r="C174" s="4"/>
      <c r="D174" s="4"/>
      <c r="E174" s="4"/>
      <c r="I174" s="4"/>
      <c r="J174" s="4"/>
      <c r="K174" s="4"/>
    </row>
    <row r="175" spans="1:11" x14ac:dyDescent="0.2">
      <c r="A175" s="3"/>
      <c r="B175" s="4"/>
      <c r="C175" s="4"/>
      <c r="D175" s="4"/>
      <c r="E175" s="4"/>
      <c r="I175" s="4"/>
      <c r="J175" s="4"/>
      <c r="K175" s="4"/>
    </row>
    <row r="176" spans="1:11" x14ac:dyDescent="0.2">
      <c r="A176" s="3"/>
      <c r="B176" s="4"/>
      <c r="C176" s="4"/>
      <c r="D176" s="4"/>
      <c r="E176" s="4"/>
      <c r="I176" s="4"/>
      <c r="J176" s="4"/>
      <c r="K176" s="4"/>
    </row>
    <row r="177" spans="1:11" x14ac:dyDescent="0.2">
      <c r="A177" s="3"/>
      <c r="B177" s="4"/>
      <c r="C177" s="4"/>
      <c r="D177" s="4"/>
      <c r="E177" s="4"/>
      <c r="I177" s="4"/>
      <c r="J177" s="4"/>
      <c r="K177" s="4"/>
    </row>
    <row r="178" spans="1:11" x14ac:dyDescent="0.2">
      <c r="A178" s="3"/>
      <c r="B178" s="4"/>
      <c r="C178" s="4"/>
      <c r="D178" s="4"/>
      <c r="E178" s="4"/>
      <c r="I178" s="4"/>
      <c r="J178" s="4"/>
      <c r="K178" s="4"/>
    </row>
    <row r="179" spans="1:11" x14ac:dyDescent="0.2">
      <c r="A179" s="3"/>
      <c r="B179" s="4"/>
      <c r="C179" s="4"/>
      <c r="D179" s="4"/>
      <c r="E179" s="4"/>
      <c r="I179" s="4"/>
      <c r="J179" s="4"/>
      <c r="K179" s="4"/>
    </row>
    <row r="180" spans="1:11" x14ac:dyDescent="0.2">
      <c r="A180" s="3"/>
      <c r="B180" s="4"/>
      <c r="C180" s="4"/>
      <c r="D180" s="4"/>
      <c r="E180" s="4"/>
      <c r="I180" s="4"/>
      <c r="J180" s="4"/>
      <c r="K180" s="4"/>
    </row>
    <row r="181" spans="1:11" x14ac:dyDescent="0.2">
      <c r="A181" s="3"/>
      <c r="B181" s="4"/>
      <c r="C181" s="4"/>
      <c r="D181" s="4"/>
      <c r="E181" s="4"/>
      <c r="I181" s="4"/>
      <c r="J181" s="4"/>
      <c r="K181" s="4"/>
    </row>
    <row r="182" spans="1:11" x14ac:dyDescent="0.2">
      <c r="A182" s="3"/>
      <c r="B182" s="4"/>
      <c r="C182" s="4"/>
      <c r="D182" s="4"/>
      <c r="E182" s="4"/>
      <c r="I182" s="4"/>
      <c r="J182" s="4"/>
      <c r="K182" s="4"/>
    </row>
    <row r="183" spans="1:11" x14ac:dyDescent="0.2">
      <c r="A183" s="3"/>
      <c r="B183" s="4"/>
      <c r="C183" s="4"/>
      <c r="D183" s="4"/>
      <c r="E183" s="4"/>
      <c r="I183" s="4"/>
      <c r="J183" s="4"/>
      <c r="K183" s="4"/>
    </row>
    <row r="184" spans="1:11" x14ac:dyDescent="0.2">
      <c r="A184" s="3"/>
      <c r="B184" s="4"/>
      <c r="C184" s="4"/>
      <c r="D184" s="4"/>
      <c r="E184" s="4"/>
      <c r="I184" s="4"/>
      <c r="J184" s="4"/>
      <c r="K184" s="4"/>
    </row>
    <row r="185" spans="1:11" x14ac:dyDescent="0.2">
      <c r="A185" s="3"/>
      <c r="B185" s="4"/>
      <c r="C185" s="4"/>
      <c r="D185" s="4"/>
      <c r="E185" s="4"/>
      <c r="I185" s="4"/>
      <c r="J185" s="4"/>
      <c r="K185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379FB-1EF9-1243-9803-AC7FCEE5742A}">
  <dimension ref="A1:M195"/>
  <sheetViews>
    <sheetView topLeftCell="A91" workbookViewId="0">
      <selection activeCell="N111" sqref="N111"/>
    </sheetView>
  </sheetViews>
  <sheetFormatPr baseColWidth="10" defaultRowHeight="16" x14ac:dyDescent="0.2"/>
  <cols>
    <col min="1" max="1" width="6.83203125" bestFit="1" customWidth="1"/>
    <col min="2" max="3" width="17.33203125" bestFit="1" customWidth="1"/>
    <col min="4" max="4" width="12.6640625" bestFit="1" customWidth="1"/>
    <col min="5" max="5" width="8" bestFit="1" customWidth="1"/>
    <col min="6" max="6" width="7.1640625" bestFit="1" customWidth="1"/>
    <col min="7" max="7" width="14.6640625" bestFit="1" customWidth="1"/>
    <col min="8" max="9" width="16" bestFit="1" customWidth="1"/>
    <col min="10" max="11" width="12.1640625" bestFit="1" customWidth="1"/>
  </cols>
  <sheetData>
    <row r="1" spans="1:11" x14ac:dyDescent="0.2">
      <c r="A1" s="1" t="s">
        <v>0</v>
      </c>
      <c r="B1" s="2" t="s">
        <v>4</v>
      </c>
      <c r="C1" s="2" t="s">
        <v>6</v>
      </c>
      <c r="D1" s="2" t="s">
        <v>2</v>
      </c>
      <c r="E1" s="2" t="s">
        <v>3</v>
      </c>
      <c r="F1" s="2" t="s">
        <v>7</v>
      </c>
      <c r="G1" s="2" t="s">
        <v>1</v>
      </c>
      <c r="H1" s="2" t="s">
        <v>8</v>
      </c>
      <c r="I1" s="2" t="s">
        <v>9</v>
      </c>
      <c r="J1" s="2" t="s">
        <v>3</v>
      </c>
      <c r="K1" s="2" t="s">
        <v>7</v>
      </c>
    </row>
    <row r="2" spans="1:11" x14ac:dyDescent="0.2">
      <c r="A2">
        <v>0</v>
      </c>
      <c r="B2" s="4">
        <v>0</v>
      </c>
      <c r="C2" s="4">
        <v>0</v>
      </c>
      <c r="D2" s="4">
        <f>AVERAGE(B2:C2)</f>
        <v>0</v>
      </c>
      <c r="E2">
        <f>STDEV(B2:C2)</f>
        <v>0</v>
      </c>
      <c r="F2">
        <f>E2/SQRT(3)</f>
        <v>0</v>
      </c>
      <c r="G2">
        <v>0</v>
      </c>
      <c r="H2" s="4">
        <f>((B2-'Blank-C'!E2)/(7.7271*0.425*(44/12)))*100</f>
        <v>0</v>
      </c>
      <c r="I2" s="4">
        <f>((C2-'Blank-C'!E2)/(7.9129*0.425*(44/12)))*100</f>
        <v>0</v>
      </c>
      <c r="J2">
        <f>STDEV(H2:I2)</f>
        <v>0</v>
      </c>
      <c r="K2">
        <f>J2/SQRT(3)</f>
        <v>0</v>
      </c>
    </row>
    <row r="3" spans="1:11" x14ac:dyDescent="0.2">
      <c r="A3">
        <v>1</v>
      </c>
      <c r="B3" s="4">
        <v>1.2949164944508353</v>
      </c>
      <c r="C3" s="4">
        <v>1.2836896581760351</v>
      </c>
      <c r="D3" s="4">
        <f t="shared" ref="D3:D66" si="0">AVERAGE(B3:C3)</f>
        <v>1.2893030763134352</v>
      </c>
      <c r="E3">
        <f t="shared" ref="E3:E66" si="1">STDEV(B3:C3)</f>
        <v>7.9385720611823783E-3</v>
      </c>
      <c r="F3">
        <f t="shared" ref="F3:F66" si="2">E3/SQRT(3)</f>
        <v>4.5833367165048888E-3</v>
      </c>
      <c r="G3">
        <v>5.0285703444149146</v>
      </c>
      <c r="H3" s="4">
        <f>((B3-'Blank-C'!E3)/(7.7271*0.425*(44/12)))*100</f>
        <v>5.12996147798113</v>
      </c>
      <c r="I3" s="4">
        <f>((C3-'Blank-C'!E3)/(7.9129*0.425*(44/12)))*100</f>
        <v>4.9184605700914918</v>
      </c>
      <c r="J3">
        <f t="shared" ref="J3:J66" si="3">STDEV(H3:I3)</f>
        <v>0.14955372619587451</v>
      </c>
      <c r="K3">
        <f t="shared" ref="K3:K66" si="4">J3/SQRT(3)</f>
        <v>8.6344884077499739E-2</v>
      </c>
    </row>
    <row r="4" spans="1:11" x14ac:dyDescent="0.2">
      <c r="A4">
        <v>2</v>
      </c>
      <c r="B4" s="4">
        <v>3.0258590102719909</v>
      </c>
      <c r="C4" s="4">
        <v>3.0852537666758213</v>
      </c>
      <c r="D4" s="4">
        <f t="shared" si="0"/>
        <v>3.0555563884739061</v>
      </c>
      <c r="E4">
        <f t="shared" si="1"/>
        <v>4.1998435020071598E-2</v>
      </c>
      <c r="F4">
        <f t="shared" si="2"/>
        <v>2.4247807764381343E-2</v>
      </c>
      <c r="G4">
        <v>13.809320482814863</v>
      </c>
      <c r="H4" s="4">
        <f>((B4-'Blank-C'!E4)/(7.7271*0.425*(44/12)))*100</f>
        <v>13.713110529871184</v>
      </c>
      <c r="I4" s="4">
        <f>((C4-'Blank-C'!E4)/(7.9129*0.425*(44/12)))*100</f>
        <v>13.872790581682477</v>
      </c>
      <c r="J4">
        <f t="shared" si="3"/>
        <v>0.11291084745598443</v>
      </c>
      <c r="K4">
        <f t="shared" si="4"/>
        <v>6.5189108173141386E-2</v>
      </c>
    </row>
    <row r="5" spans="1:11" x14ac:dyDescent="0.2">
      <c r="A5">
        <v>3</v>
      </c>
      <c r="B5" s="4">
        <v>4.7913153776475221</v>
      </c>
      <c r="C5" s="4">
        <v>4.9568930662415136</v>
      </c>
      <c r="D5" s="4">
        <f t="shared" si="0"/>
        <v>4.8741042219445179</v>
      </c>
      <c r="E5">
        <f t="shared" si="1"/>
        <v>0.11708110641800583</v>
      </c>
      <c r="F5">
        <f t="shared" si="2"/>
        <v>6.7596808307454889E-2</v>
      </c>
      <c r="G5">
        <v>24.15388574981403</v>
      </c>
      <c r="H5" s="4">
        <f>((B5-'Blank-C'!E5)/(7.7271*0.425*(44/12)))*100</f>
        <v>23.729445652526273</v>
      </c>
      <c r="I5" s="4">
        <f>((C5-'Blank-C'!E5)/(7.9129*0.425*(44/12)))*100</f>
        <v>24.515045776083497</v>
      </c>
      <c r="J5">
        <f t="shared" si="3"/>
        <v>0.55550317466830246</v>
      </c>
      <c r="K5">
        <f t="shared" si="4"/>
        <v>0.32071990743043616</v>
      </c>
    </row>
    <row r="6" spans="1:11" x14ac:dyDescent="0.2">
      <c r="A6">
        <v>4</v>
      </c>
      <c r="B6" s="4">
        <v>5.9588648380456597</v>
      </c>
      <c r="C6" s="4">
        <v>6.1091082454888461</v>
      </c>
      <c r="D6" s="4">
        <f t="shared" si="0"/>
        <v>6.0339865417672529</v>
      </c>
      <c r="E6">
        <f t="shared" si="1"/>
        <v>0.10623813223165053</v>
      </c>
      <c r="F6">
        <f t="shared" si="2"/>
        <v>6.1336614242146495E-2</v>
      </c>
      <c r="G6">
        <v>29.137741958758191</v>
      </c>
      <c r="H6" s="4">
        <f>((B6-'Blank-C'!E6)/(7.7271*0.425*(44/12)))*100</f>
        <v>28.831261464054609</v>
      </c>
      <c r="I6" s="4">
        <f>((C6-'Blank-C'!E6)/(7.9129*0.425*(44/12)))*100</f>
        <v>29.372711475826662</v>
      </c>
      <c r="J6">
        <f t="shared" si="3"/>
        <v>0.38286297499755456</v>
      </c>
      <c r="K6">
        <f t="shared" si="4"/>
        <v>0.2210460416775791</v>
      </c>
    </row>
    <row r="7" spans="1:11" x14ac:dyDescent="0.2">
      <c r="A7">
        <v>5</v>
      </c>
      <c r="B7" s="4">
        <v>7.1737939868856442</v>
      </c>
      <c r="C7" s="4">
        <v>7.2364535770746672</v>
      </c>
      <c r="D7" s="4">
        <f t="shared" si="0"/>
        <v>7.2051237819801557</v>
      </c>
      <c r="E7">
        <f t="shared" si="1"/>
        <v>4.4307021129028228E-2</v>
      </c>
      <c r="F7">
        <f t="shared" si="2"/>
        <v>2.5580670575834887E-2</v>
      </c>
      <c r="G7">
        <v>33.965675117051276</v>
      </c>
      <c r="H7" s="4">
        <f>((B7-'Blank-C'!E7)/(7.7271*0.425*(44/12)))*100</f>
        <v>34.075460620076171</v>
      </c>
      <c r="I7" s="4">
        <f>((C7-'Blank-C'!E7)/(7.9129*0.425*(44/12)))*100</f>
        <v>33.783496319453668</v>
      </c>
      <c r="J7">
        <f t="shared" si="3"/>
        <v>0.20644993683455962</v>
      </c>
      <c r="K7">
        <f t="shared" si="4"/>
        <v>0.11919392660561423</v>
      </c>
    </row>
    <row r="8" spans="1:11" x14ac:dyDescent="0.2">
      <c r="A8">
        <v>6</v>
      </c>
      <c r="B8" s="4">
        <v>8.3773993956689221</v>
      </c>
      <c r="C8" s="4">
        <v>8.3314548693890771</v>
      </c>
      <c r="D8" s="4">
        <f t="shared" si="0"/>
        <v>8.3544271325290005</v>
      </c>
      <c r="E8">
        <f t="shared" si="1"/>
        <v>3.2487686090881956E-2</v>
      </c>
      <c r="F8">
        <f t="shared" si="2"/>
        <v>1.8756774309918758E-2</v>
      </c>
      <c r="G8">
        <v>38.445920067567712</v>
      </c>
      <c r="H8" s="4">
        <f>((B8-'Blank-C'!E8)/(7.7271*0.425*(44/12)))*100</f>
        <v>39.055467860843066</v>
      </c>
      <c r="I8" s="4">
        <f>((C8-'Blank-C'!E8)/(7.9129*0.425*(44/12)))*100</f>
        <v>37.765824648445637</v>
      </c>
      <c r="J8">
        <f t="shared" si="3"/>
        <v>0.91191546079742525</v>
      </c>
      <c r="K8">
        <f t="shared" si="4"/>
        <v>0.52649463676957509</v>
      </c>
    </row>
    <row r="9" spans="1:11" x14ac:dyDescent="0.2">
      <c r="A9">
        <v>7</v>
      </c>
      <c r="B9" s="4">
        <v>9.5110691908494971</v>
      </c>
      <c r="C9" s="4">
        <v>9.3678037543768173</v>
      </c>
      <c r="D9" s="4">
        <f t="shared" si="0"/>
        <v>9.4394364726131563</v>
      </c>
      <c r="E9">
        <f t="shared" si="1"/>
        <v>0.10130396163948238</v>
      </c>
      <c r="F9">
        <f t="shared" si="2"/>
        <v>5.8487869522530676E-2</v>
      </c>
      <c r="G9">
        <v>42.336937450360281</v>
      </c>
      <c r="H9" s="4">
        <f>((B9-'Blank-C'!E9)/(7.7271*0.425*(44/12)))*100</f>
        <v>43.392977669035453</v>
      </c>
      <c r="I9" s="4">
        <f>((C9-'Blank-C'!E9)/(7.9129*0.425*(44/12)))*100</f>
        <v>41.212245043110997</v>
      </c>
      <c r="J9">
        <f t="shared" si="3"/>
        <v>1.5420108277459295</v>
      </c>
      <c r="K9">
        <f t="shared" si="4"/>
        <v>0.89028036649243003</v>
      </c>
    </row>
    <row r="10" spans="1:11" x14ac:dyDescent="0.2">
      <c r="A10">
        <v>8</v>
      </c>
      <c r="B10" s="4">
        <v>10.367602860767494</v>
      </c>
      <c r="C10" s="4">
        <v>10.173303693676532</v>
      </c>
      <c r="D10" s="4">
        <f t="shared" si="0"/>
        <v>10.270453277222014</v>
      </c>
      <c r="E10">
        <f t="shared" si="1"/>
        <v>0.13739025862891757</v>
      </c>
      <c r="F10">
        <f t="shared" si="2"/>
        <v>7.9322302803437869E-2</v>
      </c>
      <c r="G10">
        <v>44.699894072270169</v>
      </c>
      <c r="H10" s="4">
        <f>((B10-'Blank-C'!E10)/(7.7271*0.425*(44/12)))*100</f>
        <v>45.993582187468427</v>
      </c>
      <c r="I10" s="4">
        <f>((C10-'Blank-C'!E10)/(7.9129*0.425*(44/12)))*100</f>
        <v>43.33791823119649</v>
      </c>
      <c r="J10">
        <f t="shared" si="3"/>
        <v>1.8778379920325816</v>
      </c>
      <c r="K10">
        <f t="shared" si="4"/>
        <v>1.0841702701945173</v>
      </c>
    </row>
    <row r="11" spans="1:11" x14ac:dyDescent="0.2">
      <c r="A11">
        <v>9</v>
      </c>
      <c r="B11" s="4">
        <v>11.074427164117893</v>
      </c>
      <c r="C11" s="4">
        <v>10.861052128378885</v>
      </c>
      <c r="D11" s="4">
        <f t="shared" si="0"/>
        <v>10.96773964624839</v>
      </c>
      <c r="E11">
        <f t="shared" si="1"/>
        <v>0.15087893470697405</v>
      </c>
      <c r="F11">
        <f t="shared" si="2"/>
        <v>8.710999356811544E-2</v>
      </c>
      <c r="G11">
        <v>46.902329476567211</v>
      </c>
      <c r="H11" s="4">
        <f>((B11-'Blank-C'!E11)/(7.7271*0.425*(44/12)))*100</f>
        <v>48.299217047381433</v>
      </c>
      <c r="I11" s="4">
        <f>((C11-'Blank-C'!E11)/(7.9129*0.425*(44/12)))*100</f>
        <v>45.434716018706787</v>
      </c>
      <c r="J11">
        <f t="shared" si="3"/>
        <v>2.025508102091683</v>
      </c>
      <c r="K11">
        <f t="shared" si="4"/>
        <v>1.1694276479884012</v>
      </c>
    </row>
    <row r="12" spans="1:11" x14ac:dyDescent="0.2">
      <c r="A12">
        <v>10</v>
      </c>
      <c r="B12" s="4">
        <v>11.727885092283316</v>
      </c>
      <c r="C12" s="4">
        <v>11.500051036669786</v>
      </c>
      <c r="D12" s="4">
        <f t="shared" si="0"/>
        <v>11.613968064476552</v>
      </c>
      <c r="E12">
        <f t="shared" si="1"/>
        <v>0.16110300570955965</v>
      </c>
      <c r="F12">
        <f t="shared" si="2"/>
        <v>9.3012863713672095E-2</v>
      </c>
      <c r="G12">
        <v>49.114423539313265</v>
      </c>
      <c r="H12" s="4">
        <f>((B12-'Blank-C'!E12)/(7.7271*0.425*(44/12)))*100</f>
        <v>50.59544503738632</v>
      </c>
      <c r="I12" s="4">
        <f>((C12-'Blank-C'!E12)/(7.9129*0.425*(44/12)))*100</f>
        <v>47.55976900292454</v>
      </c>
      <c r="J12">
        <f t="shared" si="3"/>
        <v>2.1465471094534117</v>
      </c>
      <c r="K12">
        <f t="shared" si="4"/>
        <v>1.2393095514711403</v>
      </c>
    </row>
    <row r="13" spans="1:11" x14ac:dyDescent="0.2">
      <c r="A13">
        <v>11</v>
      </c>
      <c r="B13" s="4">
        <v>12.387860259381998</v>
      </c>
      <c r="C13" s="4">
        <v>12.145754195010554</v>
      </c>
      <c r="D13" s="4">
        <f t="shared" si="0"/>
        <v>12.266807227196276</v>
      </c>
      <c r="E13">
        <f t="shared" si="1"/>
        <v>0.1711948398834354</v>
      </c>
      <c r="F13">
        <f t="shared" si="2"/>
        <v>9.8839386890576308E-2</v>
      </c>
      <c r="G13">
        <v>51.534531351434289</v>
      </c>
      <c r="H13" s="4">
        <f>((B13-'Blank-C'!E13)/(7.7271*0.425*(44/12)))*100</f>
        <v>53.101176022822536</v>
      </c>
      <c r="I13" s="4">
        <f>((C13-'Blank-C'!E13)/(7.9129*0.425*(44/12)))*100</f>
        <v>49.890922318166659</v>
      </c>
      <c r="J13">
        <f t="shared" si="3"/>
        <v>2.2699921638914065</v>
      </c>
      <c r="K13">
        <f t="shared" si="4"/>
        <v>1.3105805868810447</v>
      </c>
    </row>
    <row r="14" spans="1:11" x14ac:dyDescent="0.2">
      <c r="A14">
        <v>12</v>
      </c>
      <c r="B14" s="4">
        <v>12.967102343068243</v>
      </c>
      <c r="C14" s="4">
        <v>12.686104086236085</v>
      </c>
      <c r="D14" s="4">
        <f t="shared" si="0"/>
        <v>12.826603214652163</v>
      </c>
      <c r="E14">
        <f t="shared" si="1"/>
        <v>0.19869577290761775</v>
      </c>
      <c r="F14">
        <f t="shared" si="2"/>
        <v>0.11471705797505387</v>
      </c>
      <c r="G14">
        <v>53.314785125182993</v>
      </c>
      <c r="H14" s="4">
        <f>((B14-'Blank-C'!E14)/(7.7271*0.425*(44/12)))*100</f>
        <v>55.062314810969859</v>
      </c>
      <c r="I14" s="4">
        <f>((C14-'Blank-C'!E14)/(7.9129*0.425*(44/12)))*100</f>
        <v>51.490608888698965</v>
      </c>
      <c r="J14">
        <f t="shared" si="3"/>
        <v>2.5255774780419009</v>
      </c>
      <c r="K14">
        <f t="shared" si="4"/>
        <v>1.4581428368067477</v>
      </c>
    </row>
    <row r="15" spans="1:11" x14ac:dyDescent="0.2">
      <c r="A15">
        <v>13</v>
      </c>
      <c r="B15" s="4">
        <v>13.509989775082756</v>
      </c>
      <c r="C15" s="4">
        <v>13.194807439035252</v>
      </c>
      <c r="D15" s="4">
        <f t="shared" si="0"/>
        <v>13.352398607059005</v>
      </c>
      <c r="E15">
        <f t="shared" si="1"/>
        <v>0.2228675671294077</v>
      </c>
      <c r="F15">
        <f t="shared" si="2"/>
        <v>0.12867264987580054</v>
      </c>
      <c r="G15">
        <v>54.98235910455962</v>
      </c>
      <c r="H15" s="4">
        <f>((B15-'Blank-C'!E15)/(7.7271*0.425*(44/12)))*100</f>
        <v>56.889996749143634</v>
      </c>
      <c r="I15" s="4">
        <f>((C15-'Blank-C'!E15)/(7.9129*0.425*(44/12)))*100</f>
        <v>52.998153575561624</v>
      </c>
      <c r="J15">
        <f t="shared" si="3"/>
        <v>2.7519486993544136</v>
      </c>
      <c r="K15">
        <f t="shared" si="4"/>
        <v>1.5888383223683114</v>
      </c>
    </row>
    <row r="16" spans="1:11" x14ac:dyDescent="0.2">
      <c r="A16">
        <v>14</v>
      </c>
      <c r="B16" s="4">
        <v>14.056386407179904</v>
      </c>
      <c r="C16" s="4">
        <v>13.693686055143928</v>
      </c>
      <c r="D16" s="4">
        <f t="shared" si="0"/>
        <v>13.875036231161916</v>
      </c>
      <c r="E16">
        <f t="shared" si="1"/>
        <v>0.25646787846338642</v>
      </c>
      <c r="F16">
        <f t="shared" si="2"/>
        <v>0.14807179866932837</v>
      </c>
      <c r="G16">
        <v>56.725940991922521</v>
      </c>
      <c r="H16" s="4">
        <f>((B16-'Blank-C'!E16)/(7.7271*0.425*(44/12)))*100</f>
        <v>58.849881572980678</v>
      </c>
      <c r="I16" s="4">
        <f>((C16-'Blank-C'!E16)/(7.9129*0.425*(44/12)))*100</f>
        <v>54.526662917751359</v>
      </c>
      <c r="J16">
        <f t="shared" si="3"/>
        <v>3.0569772276648379</v>
      </c>
      <c r="K16">
        <f t="shared" si="4"/>
        <v>1.7649466252988502</v>
      </c>
    </row>
    <row r="17" spans="1:11" x14ac:dyDescent="0.2">
      <c r="A17">
        <v>15</v>
      </c>
      <c r="B17" s="4">
        <v>14.618434930124465</v>
      </c>
      <c r="C17" s="4">
        <v>14.191624304905272</v>
      </c>
      <c r="D17" s="4">
        <f t="shared" si="0"/>
        <v>14.405029617514868</v>
      </c>
      <c r="E17">
        <f t="shared" si="1"/>
        <v>0.3018006873749618</v>
      </c>
      <c r="F17">
        <f t="shared" si="2"/>
        <v>0.1742447080975483</v>
      </c>
      <c r="G17">
        <v>58.627683168589485</v>
      </c>
      <c r="H17" s="4">
        <f>((B17-'Blank-C'!E17)/(7.7271*0.425*(44/12)))*100</f>
        <v>61.03854616539914</v>
      </c>
      <c r="I17" s="4">
        <f>((C17-'Blank-C'!E17)/(7.9129*0.425*(44/12)))*100</f>
        <v>56.144022159801146</v>
      </c>
      <c r="J17">
        <f t="shared" si="3"/>
        <v>3.4609511150386849</v>
      </c>
      <c r="K17">
        <f t="shared" si="4"/>
        <v>1.9981810579197203</v>
      </c>
    </row>
    <row r="18" spans="1:11" x14ac:dyDescent="0.2">
      <c r="A18">
        <v>16</v>
      </c>
      <c r="B18" s="4">
        <v>15.110750214990652</v>
      </c>
      <c r="C18" s="4">
        <v>14.609162079163518</v>
      </c>
      <c r="D18" s="4">
        <f t="shared" si="0"/>
        <v>14.859956147077085</v>
      </c>
      <c r="E18">
        <f t="shared" si="1"/>
        <v>0.35467637220608578</v>
      </c>
      <c r="F18">
        <f t="shared" si="2"/>
        <v>0.20477249896838354</v>
      </c>
      <c r="G18">
        <v>60.145413924268908</v>
      </c>
      <c r="H18" s="4">
        <f>((B18-'Blank-C'!E18)/(7.7271*0.425*(44/12)))*100</f>
        <v>62.883310527626925</v>
      </c>
      <c r="I18" s="4">
        <f>((C18-'Blank-C'!E18)/(7.9129*0.425*(44/12)))*100</f>
        <v>57.339048240367575</v>
      </c>
      <c r="J18">
        <f t="shared" si="3"/>
        <v>3.9203854599979251</v>
      </c>
      <c r="K18">
        <f t="shared" si="4"/>
        <v>2.263435600656897</v>
      </c>
    </row>
    <row r="19" spans="1:11" x14ac:dyDescent="0.2">
      <c r="A19">
        <v>17</v>
      </c>
      <c r="B19" s="4">
        <v>15.567500179070585</v>
      </c>
      <c r="C19" s="4">
        <v>15.013981317128755</v>
      </c>
      <c r="D19" s="4">
        <f t="shared" si="0"/>
        <v>15.290740748099669</v>
      </c>
      <c r="E19">
        <f t="shared" si="1"/>
        <v>0.39139694079372861</v>
      </c>
      <c r="F19">
        <f t="shared" si="2"/>
        <v>0.22597312912725526</v>
      </c>
      <c r="G19">
        <v>61.616891540062888</v>
      </c>
      <c r="H19" s="4">
        <f>((B19-'Blank-C'!E19)/(7.7271*0.425*(44/12)))*100</f>
        <v>64.586450278058834</v>
      </c>
      <c r="I19" s="4">
        <f>((C19-'Blank-C'!E19)/(7.9129*0.425*(44/12)))*100</f>
        <v>58.581055362011305</v>
      </c>
      <c r="J19">
        <f t="shared" si="3"/>
        <v>4.2464554688404244</v>
      </c>
      <c r="K19">
        <f t="shared" si="4"/>
        <v>2.4516922080367776</v>
      </c>
    </row>
    <row r="20" spans="1:11" x14ac:dyDescent="0.2">
      <c r="A20">
        <v>18</v>
      </c>
      <c r="B20" s="4">
        <v>15.977697783173896</v>
      </c>
      <c r="C20" s="4">
        <v>15.380220263904311</v>
      </c>
      <c r="D20" s="4">
        <f t="shared" si="0"/>
        <v>15.678959023539104</v>
      </c>
      <c r="E20">
        <f t="shared" si="1"/>
        <v>0.42248040548203974</v>
      </c>
      <c r="F20">
        <f t="shared" si="2"/>
        <v>0.24391917583239792</v>
      </c>
      <c r="G20">
        <v>62.968729018854184</v>
      </c>
      <c r="H20" s="4">
        <f>((B20-'Blank-C'!E20)/(7.7271*0.425*(44/12)))*100</f>
        <v>66.135543961151072</v>
      </c>
      <c r="I20" s="4">
        <f>((C20-'Blank-C'!E20)/(7.9129*0.425*(44/12)))*100</f>
        <v>59.73728448061042</v>
      </c>
      <c r="J20">
        <f t="shared" si="3"/>
        <v>4.524252666481412</v>
      </c>
      <c r="K20">
        <f t="shared" si="4"/>
        <v>2.6120784948749254</v>
      </c>
    </row>
    <row r="21" spans="1:11" x14ac:dyDescent="0.2">
      <c r="A21">
        <v>19</v>
      </c>
      <c r="B21" s="4">
        <v>16.340095385987887</v>
      </c>
      <c r="C21" s="4">
        <v>15.697178486362395</v>
      </c>
      <c r="D21" s="4">
        <f t="shared" si="0"/>
        <v>16.018636936175142</v>
      </c>
      <c r="E21">
        <f t="shared" si="1"/>
        <v>0.45461089946461625</v>
      </c>
      <c r="F21">
        <f t="shared" si="2"/>
        <v>0.26246972518243411</v>
      </c>
      <c r="G21">
        <v>64.151037612476671</v>
      </c>
      <c r="H21" s="4">
        <f>((B21-'Blank-C'!E21)/(7.7271*0.425*(44/12)))*100</f>
        <v>67.519410641868831</v>
      </c>
      <c r="I21" s="4">
        <f>((C21-'Blank-C'!E21)/(7.9129*0.425*(44/12)))*100</f>
        <v>60.720158036823001</v>
      </c>
      <c r="J21">
        <f t="shared" si="3"/>
        <v>4.807797624028205</v>
      </c>
      <c r="K21">
        <f t="shared" si="4"/>
        <v>2.7757832524419275</v>
      </c>
    </row>
    <row r="22" spans="1:11" x14ac:dyDescent="0.2">
      <c r="A22">
        <v>20</v>
      </c>
      <c r="B22" s="4">
        <v>16.679568252584701</v>
      </c>
      <c r="C22" s="4">
        <v>15.997416581377536</v>
      </c>
      <c r="D22" s="4">
        <f t="shared" si="0"/>
        <v>16.338492416981119</v>
      </c>
      <c r="E22">
        <f t="shared" si="1"/>
        <v>0.48235407250832296</v>
      </c>
      <c r="F22">
        <f t="shared" si="2"/>
        <v>0.27848725360739252</v>
      </c>
      <c r="G22">
        <v>65.267895812922092</v>
      </c>
      <c r="H22" s="4">
        <f>((B22-'Blank-C'!E22)/(7.7271*0.425*(44/12)))*100</f>
        <v>68.811350356714613</v>
      </c>
      <c r="I22" s="4">
        <f>((C22-'Blank-C'!E22)/(7.9129*0.425*(44/12)))*100</f>
        <v>61.663580551672183</v>
      </c>
      <c r="J22">
        <f t="shared" si="3"/>
        <v>5.0542364995059481</v>
      </c>
      <c r="K22">
        <f t="shared" si="4"/>
        <v>2.9180648035377912</v>
      </c>
    </row>
    <row r="23" spans="1:11" x14ac:dyDescent="0.2">
      <c r="A23">
        <v>21</v>
      </c>
      <c r="B23" s="4">
        <v>16.989707582853121</v>
      </c>
      <c r="C23" s="4">
        <v>16.275565131965138</v>
      </c>
      <c r="D23" s="4">
        <f t="shared" si="0"/>
        <v>16.63263635740913</v>
      </c>
      <c r="E23">
        <f t="shared" si="1"/>
        <v>0.50497496975607425</v>
      </c>
      <c r="F23">
        <f t="shared" si="2"/>
        <v>0.29154743472269262</v>
      </c>
      <c r="G23">
        <v>66.279290459060007</v>
      </c>
      <c r="H23" s="4">
        <f>((B23-'Blank-C'!E23)/(7.7271*0.425*(44/12)))*100</f>
        <v>69.966598228886781</v>
      </c>
      <c r="I23" s="4">
        <f>((C23-'Blank-C'!E23)/(7.9129*0.425*(44/12)))*100</f>
        <v>62.53226732585977</v>
      </c>
      <c r="J23">
        <f t="shared" si="3"/>
        <v>5.2568657951151083</v>
      </c>
      <c r="K23">
        <f t="shared" si="4"/>
        <v>3.0350528819034439</v>
      </c>
    </row>
    <row r="24" spans="1:11" x14ac:dyDescent="0.2">
      <c r="A24">
        <v>22</v>
      </c>
      <c r="B24" s="4">
        <v>17.255330967509721</v>
      </c>
      <c r="C24" s="4">
        <v>16.519786187161937</v>
      </c>
      <c r="D24" s="4">
        <f t="shared" si="0"/>
        <v>16.887558577335831</v>
      </c>
      <c r="E24">
        <f t="shared" si="1"/>
        <v>0.52010870205028747</v>
      </c>
      <c r="F24">
        <f t="shared" si="2"/>
        <v>0.30028489913660034</v>
      </c>
      <c r="G24">
        <v>67.130952823747307</v>
      </c>
      <c r="H24" s="4">
        <f>((B24-'Blank-C'!E24)/(7.7271*0.425*(44/12)))*100</f>
        <v>70.916407077047822</v>
      </c>
      <c r="I24" s="4">
        <f>((C24-'Blank-C'!E24)/(7.9129*0.425*(44/12)))*100</f>
        <v>63.28620790826173</v>
      </c>
      <c r="J24">
        <f t="shared" si="3"/>
        <v>5.3953655740526036</v>
      </c>
      <c r="K24">
        <f t="shared" si="4"/>
        <v>3.1150157665557106</v>
      </c>
    </row>
    <row r="25" spans="1:11" x14ac:dyDescent="0.2">
      <c r="A25">
        <v>23</v>
      </c>
      <c r="B25" s="4">
        <v>17.476491560301479</v>
      </c>
      <c r="C25" s="4">
        <v>16.728338250465395</v>
      </c>
      <c r="D25" s="4">
        <f t="shared" si="0"/>
        <v>17.102414905383437</v>
      </c>
      <c r="E25">
        <f t="shared" si="1"/>
        <v>0.52902427875225533</v>
      </c>
      <c r="F25">
        <f t="shared" si="2"/>
        <v>0.30543230974546226</v>
      </c>
      <c r="G25">
        <v>67.807860523058608</v>
      </c>
      <c r="H25" s="4">
        <f>((B25-'Blank-C'!E25)/(7.7271*0.425*(44/12)))*100</f>
        <v>71.653042888169296</v>
      </c>
      <c r="I25" s="4">
        <f>((C25-'Blank-C'!E25)/(7.9129*0.425*(44/12)))*100</f>
        <v>63.903295838039838</v>
      </c>
      <c r="J25">
        <f t="shared" si="3"/>
        <v>5.4798986916269818</v>
      </c>
      <c r="K25">
        <f t="shared" si="4"/>
        <v>3.1638209847427161</v>
      </c>
    </row>
    <row r="26" spans="1:11" x14ac:dyDescent="0.2">
      <c r="A26">
        <v>24</v>
      </c>
      <c r="B26" s="4">
        <v>17.678227106904796</v>
      </c>
      <c r="C26" s="4">
        <v>16.923635891208054</v>
      </c>
      <c r="D26" s="4">
        <f t="shared" si="0"/>
        <v>17.300931499056425</v>
      </c>
      <c r="E26">
        <f t="shared" si="1"/>
        <v>0.53357656564296685</v>
      </c>
      <c r="F26">
        <f t="shared" si="2"/>
        <v>0.30806057380724294</v>
      </c>
      <c r="G26">
        <v>68.427537603474548</v>
      </c>
      <c r="H26" s="4">
        <f>((B26-'Blank-C'!E26)/(7.7271*0.425*(44/12)))*100</f>
        <v>72.306202159162254</v>
      </c>
      <c r="I26" s="4">
        <f>((C26-'Blank-C'!E26)/(7.9129*0.425*(44/12)))*100</f>
        <v>64.488909121927847</v>
      </c>
      <c r="J26">
        <f t="shared" si="3"/>
        <v>5.5276609171508317</v>
      </c>
      <c r="K26">
        <f t="shared" si="4"/>
        <v>3.1913965185060067</v>
      </c>
    </row>
    <row r="27" spans="1:11" x14ac:dyDescent="0.2">
      <c r="A27">
        <v>25</v>
      </c>
      <c r="B27" s="4">
        <v>17.893662144036554</v>
      </c>
      <c r="C27" s="4">
        <v>17.109692808286077</v>
      </c>
      <c r="D27" s="4">
        <f t="shared" si="0"/>
        <v>17.501677476161316</v>
      </c>
      <c r="E27">
        <f t="shared" si="1"/>
        <v>0.55435003355147561</v>
      </c>
      <c r="F27">
        <f t="shared" si="2"/>
        <v>0.32005414109622254</v>
      </c>
      <c r="G27">
        <v>68.956149841624992</v>
      </c>
      <c r="H27" s="4">
        <f>((B27-'Blank-C'!E27)/(7.7271*0.425*(44/12)))*100</f>
        <v>72.962560282081554</v>
      </c>
      <c r="I27" s="4">
        <f>((C27-'Blank-C'!E27)/(7.9129*0.425*(44/12)))*100</f>
        <v>64.891608245673865</v>
      </c>
      <c r="J27">
        <f t="shared" si="3"/>
        <v>5.7070249155752526</v>
      </c>
      <c r="K27">
        <f t="shared" si="4"/>
        <v>3.2949523712792734</v>
      </c>
    </row>
    <row r="28" spans="1:11" x14ac:dyDescent="0.2">
      <c r="A28">
        <v>26</v>
      </c>
      <c r="B28" s="4">
        <v>18.123748370661716</v>
      </c>
      <c r="C28" s="4">
        <v>17.304709712081372</v>
      </c>
      <c r="D28" s="4">
        <f t="shared" si="0"/>
        <v>17.714229041371546</v>
      </c>
      <c r="E28">
        <f t="shared" si="1"/>
        <v>0.57914778953609414</v>
      </c>
      <c r="F28">
        <f t="shared" si="2"/>
        <v>0.33437113218924069</v>
      </c>
      <c r="G28">
        <v>69.476938299212932</v>
      </c>
      <c r="H28" s="4">
        <f>((B28-'Blank-C'!E28)/(7.7271*0.425*(44/12)))*100</f>
        <v>73.634641224314436</v>
      </c>
      <c r="I28" s="4">
        <f>((C28-'Blank-C'!E28)/(7.9129*0.425*(44/12)))*100</f>
        <v>65.263507147476389</v>
      </c>
      <c r="J28">
        <f t="shared" si="3"/>
        <v>5.9192856719539719</v>
      </c>
      <c r="K28">
        <f t="shared" si="4"/>
        <v>3.4175011761129208</v>
      </c>
    </row>
    <row r="29" spans="1:11" x14ac:dyDescent="0.2">
      <c r="A29">
        <v>27</v>
      </c>
      <c r="B29" s="4">
        <v>18.372001344342497</v>
      </c>
      <c r="C29" s="4">
        <v>17.516433269614947</v>
      </c>
      <c r="D29" s="4">
        <f t="shared" si="0"/>
        <v>17.944217306978722</v>
      </c>
      <c r="E29">
        <f t="shared" si="1"/>
        <v>0.60497798740656961</v>
      </c>
      <c r="F29">
        <f t="shared" si="2"/>
        <v>0.34928420388298098</v>
      </c>
      <c r="G29">
        <v>69.996420072864311</v>
      </c>
      <c r="H29" s="4">
        <f>((B29-'Blank-C'!E29)/(7.7271*0.425*(44/12)))*100</f>
        <v>74.311464056351781</v>
      </c>
      <c r="I29" s="4">
        <f>((C29-'Blank-C'!E29)/(7.9129*0.425*(44/12)))*100</f>
        <v>65.628195700210597</v>
      </c>
      <c r="J29">
        <f t="shared" si="3"/>
        <v>6.139997937489996</v>
      </c>
      <c r="K29">
        <f t="shared" si="4"/>
        <v>3.5449294620335965</v>
      </c>
    </row>
    <row r="30" spans="1:11" x14ac:dyDescent="0.2">
      <c r="A30">
        <v>28</v>
      </c>
      <c r="B30" s="4">
        <v>18.649981129980116</v>
      </c>
      <c r="C30" s="4">
        <v>17.752166936433653</v>
      </c>
      <c r="D30" s="4">
        <f t="shared" si="0"/>
        <v>18.201074033206886</v>
      </c>
      <c r="E30">
        <f t="shared" si="1"/>
        <v>0.63485050450223524</v>
      </c>
      <c r="F30">
        <f t="shared" si="2"/>
        <v>0.36653110966953528</v>
      </c>
      <c r="G30">
        <v>70.481554636569143</v>
      </c>
      <c r="H30" s="4">
        <f>((B30-'Blank-C'!E30)/(7.7271*0.425*(44/12)))*100</f>
        <v>74.977303257374842</v>
      </c>
      <c r="I30" s="4">
        <f>((C30-'Blank-C'!E30)/(7.9129*0.425*(44/12)))*100</f>
        <v>65.935797869257357</v>
      </c>
      <c r="J30">
        <f t="shared" si="3"/>
        <v>6.3933097720725813</v>
      </c>
      <c r="K30">
        <f t="shared" si="4"/>
        <v>3.6911791179187698</v>
      </c>
    </row>
    <row r="31" spans="1:11" x14ac:dyDescent="0.2">
      <c r="A31">
        <v>29</v>
      </c>
      <c r="B31" s="4">
        <v>18.908366562898642</v>
      </c>
      <c r="C31" s="4">
        <v>17.965518206859556</v>
      </c>
      <c r="D31" s="4">
        <f t="shared" si="0"/>
        <v>18.436942384879099</v>
      </c>
      <c r="E31">
        <f t="shared" si="1"/>
        <v>0.66669446618582595</v>
      </c>
      <c r="F31">
        <f t="shared" si="2"/>
        <v>0.38491622951962051</v>
      </c>
      <c r="G31">
        <v>70.73783173212945</v>
      </c>
      <c r="H31" s="4">
        <f>((B31-'Blank-C'!E31)/(7.7271*0.425*(44/12)))*100</f>
        <v>75.423369081558036</v>
      </c>
      <c r="I31" s="4">
        <f>((C31-'Blank-C'!E31)/(7.9129*0.425*(44/12)))*100</f>
        <v>66.006176927475039</v>
      </c>
      <c r="J31">
        <f t="shared" si="3"/>
        <v>6.658960431888838</v>
      </c>
      <c r="K31">
        <f t="shared" si="4"/>
        <v>3.8445525978740873</v>
      </c>
    </row>
    <row r="32" spans="1:11" x14ac:dyDescent="0.2">
      <c r="A32">
        <v>30</v>
      </c>
      <c r="B32" s="4">
        <v>19.156326202013847</v>
      </c>
      <c r="C32" s="4">
        <v>18.168065831827292</v>
      </c>
      <c r="D32" s="4">
        <f t="shared" si="0"/>
        <v>18.662196016920568</v>
      </c>
      <c r="E32">
        <f t="shared" si="1"/>
        <v>0.69880560933684122</v>
      </c>
      <c r="F32">
        <f t="shared" si="2"/>
        <v>0.40345560666184577</v>
      </c>
      <c r="G32">
        <v>70.926099445286809</v>
      </c>
      <c r="H32" s="4">
        <f>((B32-'Blank-C'!E32)/(7.7271*0.425*(44/12)))*100</f>
        <v>75.802253703558407</v>
      </c>
      <c r="I32" s="4">
        <f>((C32-'Blank-C'!E32)/(7.9129*0.425*(44/12)))*100</f>
        <v>66.007887983771326</v>
      </c>
      <c r="J32">
        <f t="shared" si="3"/>
        <v>6.9256624178825055</v>
      </c>
      <c r="K32">
        <f t="shared" si="4"/>
        <v>3.9985330612809391</v>
      </c>
    </row>
    <row r="33" spans="1:11" x14ac:dyDescent="0.2">
      <c r="A33">
        <v>31</v>
      </c>
      <c r="B33" s="4">
        <v>19.398028468275569</v>
      </c>
      <c r="C33" s="4">
        <v>18.364554772987518</v>
      </c>
      <c r="D33" s="4">
        <f t="shared" si="0"/>
        <v>18.881291620631544</v>
      </c>
      <c r="E33">
        <f t="shared" si="1"/>
        <v>0.73077625811610125</v>
      </c>
      <c r="F33">
        <f t="shared" si="2"/>
        <v>0.42191386934071851</v>
      </c>
      <c r="G33">
        <v>71.084342987279058</v>
      </c>
      <c r="H33" s="4">
        <f>((B33-'Blank-C'!E33)/(7.7271*0.425*(44/12)))*100</f>
        <v>76.149962092634425</v>
      </c>
      <c r="I33" s="4">
        <f>((C33-'Blank-C'!E33)/(7.9129*0.425*(44/12)))*100</f>
        <v>65.980766150706827</v>
      </c>
      <c r="J33">
        <f t="shared" si="3"/>
        <v>7.1907074097517247</v>
      </c>
      <c r="K33">
        <f t="shared" si="4"/>
        <v>4.1515568586839953</v>
      </c>
    </row>
    <row r="34" spans="1:11" x14ac:dyDescent="0.2">
      <c r="A34">
        <v>32</v>
      </c>
      <c r="B34" s="4">
        <v>19.639730734537292</v>
      </c>
      <c r="C34" s="4">
        <v>18.56104371414774</v>
      </c>
      <c r="D34" s="4">
        <f t="shared" si="0"/>
        <v>19.100387224342516</v>
      </c>
      <c r="E34">
        <f t="shared" si="1"/>
        <v>0.76274690689536373</v>
      </c>
      <c r="F34">
        <f t="shared" si="2"/>
        <v>0.44037213201959269</v>
      </c>
      <c r="G34">
        <v>71.24258652927125</v>
      </c>
      <c r="H34" s="4">
        <f>((B34-'Blank-C'!E34)/(7.7271*0.425*(44/12)))*100</f>
        <v>76.497670481710401</v>
      </c>
      <c r="I34" s="4">
        <f>((C34-'Blank-C'!E34)/(7.9129*0.425*(44/12)))*100</f>
        <v>65.953644317642272</v>
      </c>
      <c r="J34">
        <f t="shared" si="3"/>
        <v>7.4557524016209547</v>
      </c>
      <c r="K34">
        <f t="shared" si="4"/>
        <v>4.3045806560870572</v>
      </c>
    </row>
    <row r="35" spans="1:11" x14ac:dyDescent="0.2">
      <c r="A35">
        <v>33</v>
      </c>
      <c r="B35" s="4">
        <v>19.887823961720152</v>
      </c>
      <c r="C35" s="4">
        <v>18.770992934257954</v>
      </c>
      <c r="D35" s="4">
        <f t="shared" si="0"/>
        <v>19.329408447989053</v>
      </c>
      <c r="E35">
        <f t="shared" si="1"/>
        <v>0.78971879295805902</v>
      </c>
      <c r="F35">
        <f t="shared" si="2"/>
        <v>0.45594435769844172</v>
      </c>
      <c r="G35">
        <v>71.344842762919754</v>
      </c>
      <c r="H35" s="4">
        <f>((B35-'Blank-C'!E35)/(7.7271*0.425*(44/12)))*100</f>
        <v>76.759427497448158</v>
      </c>
      <c r="I35" s="4">
        <f>((C35-'Blank-C'!E35)/(7.9129*0.425*(44/12)))*100</f>
        <v>65.899919244273406</v>
      </c>
      <c r="J35">
        <f t="shared" si="3"/>
        <v>7.6788319261711457</v>
      </c>
      <c r="K35">
        <f t="shared" si="4"/>
        <v>4.4333756796368036</v>
      </c>
    </row>
    <row r="36" spans="1:11" x14ac:dyDescent="0.2">
      <c r="A36">
        <v>34</v>
      </c>
      <c r="B36" s="4">
        <v>20.135522616768924</v>
      </c>
      <c r="C36" s="4">
        <v>18.987272048499079</v>
      </c>
      <c r="D36" s="4">
        <f t="shared" si="0"/>
        <v>19.561397332634002</v>
      </c>
      <c r="E36">
        <f t="shared" si="1"/>
        <v>0.8119357633249138</v>
      </c>
      <c r="F36">
        <f t="shared" si="2"/>
        <v>0.4687713315203233</v>
      </c>
      <c r="G36">
        <v>71.402478241379669</v>
      </c>
      <c r="H36" s="4">
        <f>((B36-'Blank-C'!E36)/(7.7271*0.425*(44/12)))*100</f>
        <v>76.948155445104504</v>
      </c>
      <c r="I36" s="4">
        <f>((C36-'Blank-C'!E36)/(7.9129*0.425*(44/12)))*100</f>
        <v>65.829413172761363</v>
      </c>
      <c r="J36">
        <f t="shared" si="3"/>
        <v>7.8621380590393581</v>
      </c>
      <c r="K36">
        <f t="shared" si="4"/>
        <v>4.5392075247923751</v>
      </c>
    </row>
    <row r="37" spans="1:11" x14ac:dyDescent="0.2">
      <c r="A37">
        <v>35</v>
      </c>
      <c r="B37" s="4">
        <v>20.379902271761544</v>
      </c>
      <c r="C37" s="4">
        <v>19.204298341360733</v>
      </c>
      <c r="D37" s="4">
        <f t="shared" si="0"/>
        <v>19.792100306561139</v>
      </c>
      <c r="E37">
        <f t="shared" si="1"/>
        <v>0.83127751117597171</v>
      </c>
      <c r="F37">
        <f t="shared" si="2"/>
        <v>0.47993829484872941</v>
      </c>
      <c r="G37">
        <v>71.412171749954794</v>
      </c>
      <c r="H37" s="4">
        <f>((B37-'Blank-C'!E37)/(7.7271*0.425*(44/12)))*100</f>
        <v>77.071535052879</v>
      </c>
      <c r="I37" s="4">
        <f>((C37-'Blank-C'!E37)/(7.9129*0.425*(44/12)))*100</f>
        <v>65.72806860902503</v>
      </c>
      <c r="J37">
        <f t="shared" si="3"/>
        <v>8.0210420446111925</v>
      </c>
      <c r="K37">
        <f t="shared" si="4"/>
        <v>4.6309507836375783</v>
      </c>
    </row>
    <row r="38" spans="1:11" x14ac:dyDescent="0.2">
      <c r="A38">
        <v>36</v>
      </c>
      <c r="B38" s="4">
        <v>20.638220614234054</v>
      </c>
      <c r="C38" s="4">
        <v>19.425339111041893</v>
      </c>
      <c r="D38" s="4">
        <f t="shared" si="0"/>
        <v>20.031779862637975</v>
      </c>
      <c r="E38">
        <f t="shared" si="1"/>
        <v>0.85763673568291032</v>
      </c>
      <c r="F38">
        <f t="shared" si="2"/>
        <v>0.49515680021344022</v>
      </c>
      <c r="G38">
        <v>71.449284077659996</v>
      </c>
      <c r="H38" s="4">
        <f>((B38-'Blank-C'!E38)/(7.7271*0.425*(44/12)))*100</f>
        <v>77.263840854270697</v>
      </c>
      <c r="I38" s="4">
        <f>((C38-'Blank-C'!E38)/(7.9129*0.425*(44/12)))*100</f>
        <v>65.613549589373307</v>
      </c>
      <c r="J38">
        <f t="shared" si="3"/>
        <v>8.2379999562073447</v>
      </c>
      <c r="K38">
        <f t="shared" si="4"/>
        <v>4.7562114923004364</v>
      </c>
    </row>
    <row r="39" spans="1:11" x14ac:dyDescent="0.2">
      <c r="A39">
        <v>37</v>
      </c>
      <c r="B39" s="4">
        <v>20.893391364910087</v>
      </c>
      <c r="C39" s="4">
        <v>19.656552326983178</v>
      </c>
      <c r="D39" s="4">
        <f t="shared" si="0"/>
        <v>20.274971845946631</v>
      </c>
      <c r="E39">
        <f t="shared" si="1"/>
        <v>0.87457727095436311</v>
      </c>
      <c r="F39">
        <f t="shared" si="2"/>
        <v>0.50493742281262988</v>
      </c>
      <c r="G39">
        <v>71.534926740352176</v>
      </c>
      <c r="H39" s="4">
        <f>((B39-'Blank-C'!E39)/(7.7271*0.425*(44/12)))*100</f>
        <v>77.449896252257943</v>
      </c>
      <c r="I39" s="4">
        <f>((C39-'Blank-C'!E39)/(7.9129*0.425*(44/12)))*100</f>
        <v>65.600948236857178</v>
      </c>
      <c r="J39">
        <f t="shared" si="3"/>
        <v>8.3784714916167644</v>
      </c>
      <c r="K39">
        <f t="shared" si="4"/>
        <v>4.8373127710825443</v>
      </c>
    </row>
    <row r="40" spans="1:11" x14ac:dyDescent="0.2">
      <c r="A40">
        <v>38</v>
      </c>
      <c r="B40" s="4">
        <v>21.144215109561113</v>
      </c>
      <c r="C40" s="4">
        <v>19.891588190975302</v>
      </c>
      <c r="D40" s="4">
        <f t="shared" si="0"/>
        <v>20.517901650268207</v>
      </c>
      <c r="E40">
        <f t="shared" si="1"/>
        <v>0.88574098842883642</v>
      </c>
      <c r="F40">
        <f t="shared" si="2"/>
        <v>0.51138279810167397</v>
      </c>
      <c r="G40">
        <v>71.609943676552916</v>
      </c>
      <c r="H40" s="4">
        <f>((B40-'Blank-C'!E40)/(7.7271*0.425*(44/12)))*100</f>
        <v>77.591286986165983</v>
      </c>
      <c r="I40" s="4">
        <f>((C40-'Blank-C'!E40)/(7.9129*0.425*(44/12)))*100</f>
        <v>65.610984292967274</v>
      </c>
      <c r="J40">
        <f t="shared" si="3"/>
        <v>8.4713532750282656</v>
      </c>
      <c r="K40">
        <f t="shared" si="4"/>
        <v>4.8909380937379874</v>
      </c>
    </row>
    <row r="41" spans="1:11" x14ac:dyDescent="0.2">
      <c r="A41">
        <v>39</v>
      </c>
      <c r="B41" s="4">
        <v>21.389379677380735</v>
      </c>
      <c r="C41" s="4">
        <v>20.124284201776177</v>
      </c>
      <c r="D41" s="4">
        <f t="shared" si="0"/>
        <v>20.756831939578454</v>
      </c>
      <c r="E41">
        <f t="shared" si="1"/>
        <v>0.89455758964840282</v>
      </c>
      <c r="F41">
        <f t="shared" si="2"/>
        <v>0.51647306518912817</v>
      </c>
      <c r="G41">
        <v>71.625947092087799</v>
      </c>
      <c r="H41" s="4">
        <f>((B41-'Blank-C'!E41)/(7.7271*0.425*(44/12)))*100</f>
        <v>77.659238430555618</v>
      </c>
      <c r="I41" s="4">
        <f>((C41-'Blank-C'!E41)/(7.9129*0.425*(44/12)))*100</f>
        <v>65.576224129174904</v>
      </c>
      <c r="J41">
        <f t="shared" si="3"/>
        <v>8.5439813496803367</v>
      </c>
      <c r="K41">
        <f t="shared" si="4"/>
        <v>4.9328699321890843</v>
      </c>
    </row>
    <row r="42" spans="1:11" x14ac:dyDescent="0.2">
      <c r="A42">
        <v>40</v>
      </c>
      <c r="B42" s="4">
        <v>21.623847419606289</v>
      </c>
      <c r="C42" s="4">
        <v>20.32982664698676</v>
      </c>
      <c r="D42" s="4">
        <f t="shared" si="0"/>
        <v>20.976837033296526</v>
      </c>
      <c r="E42">
        <f t="shared" si="1"/>
        <v>0.91501086331552439</v>
      </c>
      <c r="F42">
        <f t="shared" si="2"/>
        <v>0.52828176824664985</v>
      </c>
      <c r="G42">
        <v>71.428934971999738</v>
      </c>
      <c r="H42" s="4">
        <f>((B42-'Blank-C'!E42)/(7.7271*0.425*(44/12)))*100</f>
        <v>77.580188089314689</v>
      </c>
      <c r="I42" s="4">
        <f>((C42-'Blank-C'!E42)/(7.9129*0.425*(44/12)))*100</f>
        <v>65.264454906234207</v>
      </c>
      <c r="J42">
        <f t="shared" si="3"/>
        <v>8.7085384490403932</v>
      </c>
      <c r="K42">
        <f t="shared" si="4"/>
        <v>5.0278770178016776</v>
      </c>
    </row>
    <row r="43" spans="1:11" x14ac:dyDescent="0.2">
      <c r="A43">
        <v>41</v>
      </c>
      <c r="B43" s="4">
        <v>21.852357474063595</v>
      </c>
      <c r="C43" s="4">
        <v>20.527387140897709</v>
      </c>
      <c r="D43" s="4">
        <f t="shared" si="0"/>
        <v>21.189872307480652</v>
      </c>
      <c r="E43">
        <f t="shared" si="1"/>
        <v>0.93689550745259742</v>
      </c>
      <c r="F43">
        <f t="shared" si="2"/>
        <v>0.54091687343030814</v>
      </c>
      <c r="G43">
        <v>71.200294807331687</v>
      </c>
      <c r="H43" s="4">
        <f>((B43-'Blank-C'!E43)/(7.7271*0.425*(44/12)))*100</f>
        <v>77.47757063086172</v>
      </c>
      <c r="I43" s="4">
        <f>((C43-'Blank-C'!E43)/(7.9129*0.425*(44/12)))*100</f>
        <v>64.913255798490837</v>
      </c>
      <c r="J43">
        <f t="shared" si="3"/>
        <v>8.8843122189321715</v>
      </c>
      <c r="K43">
        <f t="shared" si="4"/>
        <v>5.1293600511651709</v>
      </c>
    </row>
    <row r="44" spans="1:11" x14ac:dyDescent="0.2">
      <c r="A44">
        <v>42</v>
      </c>
      <c r="B44" s="4">
        <v>22.074917553667099</v>
      </c>
      <c r="C44" s="4">
        <v>20.723985076637049</v>
      </c>
      <c r="D44" s="4">
        <f t="shared" si="0"/>
        <v>21.399451315152074</v>
      </c>
      <c r="E44">
        <f t="shared" si="1"/>
        <v>0.9552535154330879</v>
      </c>
      <c r="F44">
        <f t="shared" si="2"/>
        <v>0.55151587427962967</v>
      </c>
      <c r="G44">
        <v>70.982559974363625</v>
      </c>
      <c r="H44" s="4">
        <f>((B44-'Blank-C'!E44)/(7.7271*0.425*(44/12)))*100</f>
        <v>77.365267830409195</v>
      </c>
      <c r="I44" s="4">
        <f>((C44-'Blank-C'!E44)/(7.9129*0.425*(44/12)))*100</f>
        <v>64.593045142917177</v>
      </c>
      <c r="J44">
        <f t="shared" si="3"/>
        <v>9.0313252731502764</v>
      </c>
      <c r="K44">
        <f t="shared" si="4"/>
        <v>5.2142380775923831</v>
      </c>
    </row>
    <row r="45" spans="1:11" x14ac:dyDescent="0.2">
      <c r="A45">
        <v>43</v>
      </c>
      <c r="B45" s="4">
        <v>22.290232880407014</v>
      </c>
      <c r="C45" s="4">
        <v>20.921657964306526</v>
      </c>
      <c r="D45" s="4">
        <f t="shared" si="0"/>
        <v>21.605945422356768</v>
      </c>
      <c r="E45">
        <f t="shared" si="1"/>
        <v>0.96772860373646585</v>
      </c>
      <c r="F45">
        <f t="shared" si="2"/>
        <v>0.55871836986974932</v>
      </c>
      <c r="G45">
        <v>70.778611095025028</v>
      </c>
      <c r="H45" s="4">
        <f>((B45-'Blank-C'!E45)/(7.7271*0.425*(44/12)))*100</f>
        <v>77.232354887206327</v>
      </c>
      <c r="I45" s="4">
        <f>((C45-'Blank-C'!E45)/(7.9129*0.425*(44/12)))*100</f>
        <v>64.320178465600677</v>
      </c>
      <c r="J45">
        <f t="shared" si="3"/>
        <v>9.1302875075944048</v>
      </c>
      <c r="K45">
        <f t="shared" si="4"/>
        <v>5.2713739502883072</v>
      </c>
    </row>
    <row r="46" spans="1:11" x14ac:dyDescent="0.2">
      <c r="A46">
        <v>44</v>
      </c>
      <c r="B46" s="4">
        <v>22.491334812942018</v>
      </c>
      <c r="C46" s="4">
        <v>21.108910594311563</v>
      </c>
      <c r="D46" s="4">
        <f t="shared" si="0"/>
        <v>21.800122703626791</v>
      </c>
      <c r="E46">
        <f t="shared" si="1"/>
        <v>0.97752153947010878</v>
      </c>
      <c r="F46">
        <f t="shared" si="2"/>
        <v>0.56437232395172476</v>
      </c>
      <c r="G46">
        <v>70.499354235104732</v>
      </c>
      <c r="H46" s="4">
        <f>((B46-'Blank-C'!E46)/(7.7271*0.425*(44/12)))*100</f>
        <v>77.007563274733428</v>
      </c>
      <c r="I46" s="4">
        <f>((C46-'Blank-C'!E46)/(7.9129*0.425*(44/12)))*100</f>
        <v>63.988351630334215</v>
      </c>
      <c r="J46">
        <f t="shared" si="3"/>
        <v>9.2059728394575462</v>
      </c>
      <c r="K46">
        <f t="shared" si="4"/>
        <v>5.3150708970131983</v>
      </c>
    </row>
    <row r="47" spans="1:11" x14ac:dyDescent="0.2">
      <c r="A47">
        <v>45</v>
      </c>
      <c r="B47" s="4">
        <v>22.67689669926218</v>
      </c>
      <c r="C47" s="4">
        <v>21.291958424942344</v>
      </c>
      <c r="D47" s="4">
        <f t="shared" si="0"/>
        <v>21.984427562102262</v>
      </c>
      <c r="E47">
        <f t="shared" si="1"/>
        <v>0.97929924529635115</v>
      </c>
      <c r="F47">
        <f t="shared" si="2"/>
        <v>0.56539868288904571</v>
      </c>
      <c r="G47">
        <v>70.180674403704955</v>
      </c>
      <c r="H47" s="4">
        <f>((B47-'Blank-C'!E47)/(7.7271*0.425*(44/12)))*100</f>
        <v>76.695851456891845</v>
      </c>
      <c r="I47" s="4">
        <f>((C47-'Blank-C'!E47)/(7.9129*0.425*(44/12)))*100</f>
        <v>63.663570808574498</v>
      </c>
      <c r="J47">
        <f t="shared" si="3"/>
        <v>9.2152140207514126</v>
      </c>
      <c r="K47">
        <f t="shared" si="4"/>
        <v>5.3204062955208418</v>
      </c>
    </row>
    <row r="48" spans="1:11" x14ac:dyDescent="0.2">
      <c r="A48">
        <v>46</v>
      </c>
      <c r="B48" s="4">
        <v>22.856072362536324</v>
      </c>
      <c r="C48" s="4">
        <v>21.475049816418149</v>
      </c>
      <c r="D48" s="4">
        <f t="shared" si="0"/>
        <v>22.165561089477237</v>
      </c>
      <c r="E48">
        <f t="shared" si="1"/>
        <v>0.97653040733167273</v>
      </c>
      <c r="F48">
        <f t="shared" si="2"/>
        <v>0.56380009354479621</v>
      </c>
      <c r="G48">
        <v>69.904581016158673</v>
      </c>
      <c r="H48" s="4">
        <f>((B48-'Blank-C'!E48)/(7.7271*0.425*(44/12)))*100</f>
        <v>76.400491292384174</v>
      </c>
      <c r="I48" s="4">
        <f>((C48-'Blank-C'!E48)/(7.9129*0.425*(44/12)))*100</f>
        <v>63.406901211950675</v>
      </c>
      <c r="J48">
        <f t="shared" si="3"/>
        <v>9.1878556578327846</v>
      </c>
      <c r="K48">
        <f t="shared" si="4"/>
        <v>5.3046109373251848</v>
      </c>
    </row>
    <row r="49" spans="1:11" x14ac:dyDescent="0.2">
      <c r="A49">
        <v>47</v>
      </c>
      <c r="B49" s="4">
        <v>23.0347364437275</v>
      </c>
      <c r="C49" s="4">
        <v>21.65927981786287</v>
      </c>
      <c r="D49" s="4">
        <f t="shared" si="0"/>
        <v>22.347008130795185</v>
      </c>
      <c r="E49">
        <f t="shared" si="1"/>
        <v>0.97259470737684739</v>
      </c>
      <c r="F49">
        <f t="shared" si="2"/>
        <v>0.56152781611642821</v>
      </c>
      <c r="G49">
        <v>69.688915272579308</v>
      </c>
      <c r="H49" s="4">
        <f>((B49-'Blank-C'!E49)/(7.7271*0.425*(44/12)))*100</f>
        <v>76.159364815479577</v>
      </c>
      <c r="I49" s="4">
        <f>((C49-'Blank-C'!E49)/(7.9129*0.425*(44/12)))*100</f>
        <v>63.216574397948122</v>
      </c>
      <c r="J49">
        <f t="shared" si="3"/>
        <v>9.1519348717127595</v>
      </c>
      <c r="K49">
        <f t="shared" si="4"/>
        <v>5.2838720617892854</v>
      </c>
    </row>
    <row r="50" spans="1:11" x14ac:dyDescent="0.2">
      <c r="A50">
        <v>48</v>
      </c>
      <c r="B50" s="4">
        <v>23.225685950828403</v>
      </c>
      <c r="C50" s="4">
        <v>21.841354846751322</v>
      </c>
      <c r="D50" s="4">
        <f t="shared" si="0"/>
        <v>22.533520398789861</v>
      </c>
      <c r="E50">
        <f t="shared" si="1"/>
        <v>0.97886991110036403</v>
      </c>
      <c r="F50">
        <f t="shared" si="2"/>
        <v>0.56515080667542028</v>
      </c>
      <c r="G50">
        <v>69.518523538824823</v>
      </c>
      <c r="H50" s="4">
        <f>((B50-'Blank-C'!E50)/(7.7271*0.425*(44/12)))*100</f>
        <v>76.023966965815632</v>
      </c>
      <c r="I50" s="4">
        <f>((C50-'Blank-C'!E50)/(7.9129*0.425*(44/12)))*100</f>
        <v>63.012386558215169</v>
      </c>
      <c r="J50">
        <f t="shared" si="3"/>
        <v>9.2005767401683087</v>
      </c>
      <c r="K50">
        <f t="shared" si="4"/>
        <v>5.3119554576359826</v>
      </c>
    </row>
    <row r="51" spans="1:11" x14ac:dyDescent="0.2">
      <c r="A51">
        <v>49</v>
      </c>
      <c r="B51" s="4">
        <v>23.418113206468895</v>
      </c>
      <c r="C51" s="4">
        <v>22.022498683501219</v>
      </c>
      <c r="D51" s="4">
        <f t="shared" si="0"/>
        <v>22.720305944985057</v>
      </c>
      <c r="E51">
        <f t="shared" si="1"/>
        <v>0.9868484931128727</v>
      </c>
      <c r="F51">
        <f t="shared" si="2"/>
        <v>0.56975724314809362</v>
      </c>
      <c r="G51">
        <v>69.384997317938499</v>
      </c>
      <c r="H51" s="4">
        <f>((B51-'Blank-C'!E51)/(7.7271*0.425*(44/12)))*100</f>
        <v>75.935838930354478</v>
      </c>
      <c r="I51" s="4">
        <f>((C51-'Blank-C'!E51)/(7.9129*0.425*(44/12)))*100</f>
        <v>62.834822857897912</v>
      </c>
      <c r="J51">
        <f t="shared" si="3"/>
        <v>9.2638173052679864</v>
      </c>
      <c r="K51">
        <f t="shared" si="4"/>
        <v>5.3484674149199858</v>
      </c>
    </row>
    <row r="52" spans="1:11" x14ac:dyDescent="0.2">
      <c r="A52">
        <v>50</v>
      </c>
      <c r="B52" s="4">
        <v>23.605330634464416</v>
      </c>
      <c r="C52" s="4">
        <v>22.198467035819284</v>
      </c>
      <c r="D52" s="4">
        <f t="shared" si="0"/>
        <v>22.90189883514185</v>
      </c>
      <c r="E52">
        <f t="shared" si="1"/>
        <v>0.9948027908064816</v>
      </c>
      <c r="F52">
        <f t="shared" si="2"/>
        <v>0.57434965906271318</v>
      </c>
      <c r="G52">
        <v>69.197371440465403</v>
      </c>
      <c r="H52" s="4">
        <f>((B52-'Blank-C'!E52)/(7.7271*0.425*(44/12)))*100</f>
        <v>75.792879355530204</v>
      </c>
      <c r="I52" s="4">
        <f>((C52-'Blank-C'!E52)/(7.9129*0.425*(44/12)))*100</f>
        <v>62.603993610782595</v>
      </c>
      <c r="J52">
        <f t="shared" si="3"/>
        <v>9.3259505464056236</v>
      </c>
      <c r="K52">
        <f t="shared" si="4"/>
        <v>5.3843400584164245</v>
      </c>
    </row>
    <row r="53" spans="1:11" x14ac:dyDescent="0.2">
      <c r="A53">
        <v>51</v>
      </c>
      <c r="B53" s="4">
        <v>23.79292976567173</v>
      </c>
      <c r="C53" s="4">
        <v>22.379512170167096</v>
      </c>
      <c r="D53" s="4">
        <f t="shared" si="0"/>
        <v>23.086220967919413</v>
      </c>
      <c r="E53">
        <f t="shared" si="1"/>
        <v>0.9994371664297107</v>
      </c>
      <c r="F53">
        <f t="shared" si="2"/>
        <v>0.57702531707631033</v>
      </c>
      <c r="G53">
        <v>69.007883142070966</v>
      </c>
      <c r="H53" s="4">
        <f>((B53-'Blank-C'!E53)/(7.7271*0.425*(44/12)))*100</f>
        <v>75.628541500706945</v>
      </c>
      <c r="I53" s="4">
        <f>((C53-'Blank-C'!E53)/(7.9129*0.425*(44/12)))*100</f>
        <v>62.39036366770452</v>
      </c>
      <c r="J53">
        <f t="shared" si="3"/>
        <v>9.3608053162694489</v>
      </c>
      <c r="K53">
        <f t="shared" si="4"/>
        <v>5.4044634691798468</v>
      </c>
    </row>
    <row r="54" spans="1:11" x14ac:dyDescent="0.2">
      <c r="A54">
        <v>52</v>
      </c>
      <c r="B54" s="4">
        <v>24.004385895441576</v>
      </c>
      <c r="C54" s="4">
        <v>22.613970542368879</v>
      </c>
      <c r="D54" s="4">
        <f t="shared" si="0"/>
        <v>23.309178218905227</v>
      </c>
      <c r="E54">
        <f t="shared" si="1"/>
        <v>0.98317212482359195</v>
      </c>
      <c r="F54">
        <f t="shared" si="2"/>
        <v>0.56763469092663721</v>
      </c>
      <c r="G54">
        <v>69.088206383426154</v>
      </c>
      <c r="H54" s="4">
        <f>((B54-'Blank-C'!E54)/(7.7271*0.425*(44/12)))*100</f>
        <v>75.614226483019891</v>
      </c>
      <c r="I54" s="4">
        <f>((C54-'Blank-C'!E54)/(7.9129*0.425*(44/12)))*100</f>
        <v>62.562925706284936</v>
      </c>
      <c r="J54">
        <f t="shared" si="3"/>
        <v>9.2286632825345425</v>
      </c>
      <c r="K54">
        <f t="shared" si="4"/>
        <v>5.3281712304317335</v>
      </c>
    </row>
    <row r="55" spans="1:11" x14ac:dyDescent="0.2">
      <c r="A55">
        <v>53</v>
      </c>
      <c r="B55" s="4">
        <v>24.223608700968256</v>
      </c>
      <c r="C55" s="4">
        <v>22.873371623490726</v>
      </c>
      <c r="D55" s="4">
        <f t="shared" si="0"/>
        <v>23.548490162229491</v>
      </c>
      <c r="E55">
        <f t="shared" si="1"/>
        <v>0.95476179369386727</v>
      </c>
      <c r="F55">
        <f t="shared" si="2"/>
        <v>0.55123197860112427</v>
      </c>
      <c r="G55">
        <v>69.42880128397988</v>
      </c>
      <c r="H55" s="4">
        <f>((B55-'Blank-C'!E55)/(7.7271*0.425*(44/12)))*100</f>
        <v>75.791697358490111</v>
      </c>
      <c r="I55" s="4">
        <f>((C55-'Blank-C'!E55)/(7.9129*0.425*(44/12)))*100</f>
        <v>63.062062592480437</v>
      </c>
      <c r="J55">
        <f t="shared" si="3"/>
        <v>9.0012110650734698</v>
      </c>
      <c r="K55">
        <f t="shared" si="4"/>
        <v>5.1968516314528062</v>
      </c>
    </row>
    <row r="56" spans="1:11" x14ac:dyDescent="0.2">
      <c r="A56">
        <v>54</v>
      </c>
      <c r="B56" s="4">
        <v>24.427991005180417</v>
      </c>
      <c r="C56" s="4">
        <v>23.116721750810505</v>
      </c>
      <c r="D56" s="4">
        <f t="shared" si="0"/>
        <v>23.772356377995461</v>
      </c>
      <c r="E56">
        <f t="shared" si="1"/>
        <v>0.92720738172639205</v>
      </c>
      <c r="F56">
        <f t="shared" si="2"/>
        <v>0.53532343143434058</v>
      </c>
      <c r="G56">
        <v>69.644785545500255</v>
      </c>
      <c r="H56" s="4">
        <f>((B56-'Blank-C'!E56)/(7.7271*0.425*(44/12)))*100</f>
        <v>75.848226491939371</v>
      </c>
      <c r="I56" s="4">
        <f>((C56-'Blank-C'!E56)/(7.9129*0.425*(44/12)))*100</f>
        <v>63.433281138973975</v>
      </c>
      <c r="J56">
        <f t="shared" si="3"/>
        <v>8.7786920471422487</v>
      </c>
      <c r="K56">
        <f t="shared" si="4"/>
        <v>5.0683802165504046</v>
      </c>
    </row>
    <row r="57" spans="1:11" x14ac:dyDescent="0.2">
      <c r="A57">
        <v>55</v>
      </c>
      <c r="B57" s="4">
        <v>24.616219518909148</v>
      </c>
      <c r="C57" s="4">
        <v>23.338215914627913</v>
      </c>
      <c r="D57" s="4">
        <f t="shared" si="0"/>
        <v>23.977217716768529</v>
      </c>
      <c r="E57">
        <f t="shared" si="1"/>
        <v>0.90368501496811016</v>
      </c>
      <c r="F57">
        <f t="shared" si="2"/>
        <v>0.52174278665446938</v>
      </c>
      <c r="G57">
        <v>69.707172389092293</v>
      </c>
      <c r="H57" s="4">
        <f>((B57-'Blank-C'!E57)/(7.7271*0.425*(44/12)))*100</f>
        <v>75.773162526921041</v>
      </c>
      <c r="I57" s="4">
        <f>((C57-'Blank-C'!E57)/(7.9129*0.425*(44/12)))*100</f>
        <v>63.629753653380114</v>
      </c>
      <c r="J57">
        <f t="shared" si="3"/>
        <v>8.5866867612016851</v>
      </c>
      <c r="K57">
        <f t="shared" si="4"/>
        <v>4.9575259130267888</v>
      </c>
    </row>
    <row r="58" spans="1:11" x14ac:dyDescent="0.2">
      <c r="A58">
        <v>56</v>
      </c>
      <c r="B58" s="4">
        <v>24.795031277165453</v>
      </c>
      <c r="C58" s="4">
        <v>23.550371923315758</v>
      </c>
      <c r="D58" s="4">
        <f t="shared" si="0"/>
        <v>24.172701600240607</v>
      </c>
      <c r="E58">
        <f t="shared" si="1"/>
        <v>0.88010706937438576</v>
      </c>
      <c r="F58">
        <f t="shared" si="2"/>
        <v>0.50813005341899431</v>
      </c>
      <c r="G58">
        <v>69.730678421595897</v>
      </c>
      <c r="H58" s="4">
        <f>((B58-'Blank-C'!E58)/(7.7271*0.425*(44/12)))*100</f>
        <v>75.658467867873441</v>
      </c>
      <c r="I58" s="4">
        <f>((C58-'Blank-C'!E58)/(7.9129*0.425*(44/12)))*100</f>
        <v>63.78816345202285</v>
      </c>
      <c r="J58">
        <f t="shared" si="3"/>
        <v>8.393572747196572</v>
      </c>
      <c r="K58">
        <f t="shared" si="4"/>
        <v>4.8460314850566482</v>
      </c>
    </row>
    <row r="59" spans="1:11" x14ac:dyDescent="0.2">
      <c r="A59">
        <v>57</v>
      </c>
      <c r="B59" s="4">
        <v>24.962303734707231</v>
      </c>
      <c r="C59" s="4">
        <v>23.743232168829739</v>
      </c>
      <c r="D59" s="4">
        <f t="shared" si="0"/>
        <v>24.352767951768485</v>
      </c>
      <c r="E59">
        <f t="shared" si="1"/>
        <v>0.8620137709836776</v>
      </c>
      <c r="F59">
        <f t="shared" si="2"/>
        <v>0.49768388272259073</v>
      </c>
      <c r="G59">
        <v>69.766253609069935</v>
      </c>
      <c r="H59" s="4">
        <f>((B59-'Blank-C'!E59)/(7.7271*0.425*(44/12)))*100</f>
        <v>75.588181310978641</v>
      </c>
      <c r="I59" s="4">
        <f>((C59-'Blank-C'!E59)/(7.9129*0.425*(44/12)))*100</f>
        <v>63.92703615802742</v>
      </c>
      <c r="J59">
        <f t="shared" si="3"/>
        <v>8.2456748140524478</v>
      </c>
      <c r="K59">
        <f t="shared" si="4"/>
        <v>4.760642573543298</v>
      </c>
    </row>
    <row r="60" spans="1:11" x14ac:dyDescent="0.2">
      <c r="A60">
        <v>58</v>
      </c>
      <c r="B60" s="4">
        <v>25.133313109565517</v>
      </c>
      <c r="C60" s="4">
        <v>23.931327532305932</v>
      </c>
      <c r="D60" s="4">
        <f t="shared" si="0"/>
        <v>24.532320320935725</v>
      </c>
      <c r="E60">
        <f t="shared" si="1"/>
        <v>0.84993215256867916</v>
      </c>
      <c r="F60">
        <f t="shared" si="2"/>
        <v>0.49070855707844502</v>
      </c>
      <c r="G60">
        <v>69.811266457394865</v>
      </c>
      <c r="H60" s="4">
        <f>((B60-'Blank-C'!E60)/(7.7271*0.425*(44/12)))*100</f>
        <v>75.562737592346181</v>
      </c>
      <c r="I60" s="4">
        <f>((C60-'Blank-C'!E60)/(7.9129*0.425*(44/12)))*100</f>
        <v>64.040751852506062</v>
      </c>
      <c r="J60">
        <f t="shared" si="3"/>
        <v>8.1472742493756485</v>
      </c>
      <c r="K60">
        <f t="shared" si="4"/>
        <v>4.7038309810387373</v>
      </c>
    </row>
    <row r="61" spans="1:11" x14ac:dyDescent="0.2">
      <c r="A61">
        <v>59</v>
      </c>
      <c r="B61" s="4">
        <v>25.309701666117377</v>
      </c>
      <c r="C61" s="4">
        <v>24.11703230912585</v>
      </c>
      <c r="D61" s="4">
        <f t="shared" si="0"/>
        <v>24.713366987621612</v>
      </c>
      <c r="E61">
        <f t="shared" si="1"/>
        <v>0.84334459004210771</v>
      </c>
      <c r="F61">
        <f t="shared" si="2"/>
        <v>0.48690522608042552</v>
      </c>
      <c r="G61">
        <v>69.875842318209322</v>
      </c>
      <c r="H61" s="4">
        <f>((B61-'Blank-C'!E61)/(7.7271*0.425*(44/12)))*100</f>
        <v>75.589332710490027</v>
      </c>
      <c r="I61" s="4">
        <f>((C61-'Blank-C'!E61)/(7.9129*0.425*(44/12)))*100</f>
        <v>64.142274107820313</v>
      </c>
      <c r="J61">
        <f t="shared" si="3"/>
        <v>8.0942927625875605</v>
      </c>
      <c r="K61">
        <f t="shared" si="4"/>
        <v>4.6732421053795683</v>
      </c>
    </row>
    <row r="62" spans="1:11" x14ac:dyDescent="0.2">
      <c r="A62">
        <v>60</v>
      </c>
      <c r="B62" s="4">
        <v>25.490866798789821</v>
      </c>
      <c r="C62" s="4">
        <v>24.299697532169077</v>
      </c>
      <c r="D62" s="4">
        <f t="shared" si="0"/>
        <v>24.89528216547945</v>
      </c>
      <c r="E62">
        <f t="shared" si="1"/>
        <v>0.84228386596853444</v>
      </c>
      <c r="F62">
        <f t="shared" si="2"/>
        <v>0.48629281675101205</v>
      </c>
      <c r="G62">
        <v>69.963600723492419</v>
      </c>
      <c r="H62" s="4">
        <f>((B62-'Blank-C'!E62)/(7.7271*0.425*(44/12)))*100</f>
        <v>75.671818131972543</v>
      </c>
      <c r="I62" s="4">
        <f>((C62-'Blank-C'!E62)/(7.9129*0.425*(44/12)))*100</f>
        <v>64.23498797808584</v>
      </c>
      <c r="J62">
        <f t="shared" si="3"/>
        <v>8.0870601570920737</v>
      </c>
      <c r="K62">
        <f t="shared" si="4"/>
        <v>4.6690663586498067</v>
      </c>
    </row>
    <row r="63" spans="1:11" x14ac:dyDescent="0.2">
      <c r="A63">
        <v>61</v>
      </c>
      <c r="B63" s="4">
        <v>25.668008311049434</v>
      </c>
      <c r="C63" s="4">
        <v>24.462719316596647</v>
      </c>
      <c r="D63" s="4">
        <f t="shared" si="0"/>
        <v>25.065363813823041</v>
      </c>
      <c r="E63">
        <f t="shared" si="1"/>
        <v>0.85226802126708023</v>
      </c>
      <c r="F63">
        <f t="shared" si="2"/>
        <v>0.49205717150025852</v>
      </c>
      <c r="G63">
        <v>70.07510213422664</v>
      </c>
      <c r="H63" s="4">
        <f>((B63-'Blank-C'!E63)/(7.7271*0.425*(44/12)))*100</f>
        <v>75.843164004903201</v>
      </c>
      <c r="I63" s="4">
        <f>((C63-'Blank-C'!E63)/(7.9129*0.425*(44/12)))*100</f>
        <v>64.287804000449526</v>
      </c>
      <c r="J63">
        <f t="shared" si="3"/>
        <v>8.1708734182010065</v>
      </c>
      <c r="K63">
        <f t="shared" si="4"/>
        <v>4.7174559675127092</v>
      </c>
    </row>
    <row r="64" spans="1:11" x14ac:dyDescent="0.2">
      <c r="A64">
        <v>62</v>
      </c>
      <c r="B64" s="4">
        <v>25.844824062244005</v>
      </c>
      <c r="C64" s="4">
        <v>24.623491302271187</v>
      </c>
      <c r="D64" s="4">
        <f t="shared" si="0"/>
        <v>25.234157682257596</v>
      </c>
      <c r="E64">
        <f t="shared" si="1"/>
        <v>0.86361267666206121</v>
      </c>
      <c r="F64">
        <f t="shared" si="2"/>
        <v>0.49860701134641433</v>
      </c>
      <c r="G64">
        <v>70.182139146632196</v>
      </c>
      <c r="H64" s="4">
        <f>((B64-'Blank-C'!E64)/(7.7271*0.425*(44/12)))*100</f>
        <v>76.017986113661564</v>
      </c>
      <c r="I64" s="4">
        <f>((C64-'Blank-C'!E64)/(7.9129*0.425*(44/12)))*100</f>
        <v>64.328411295638816</v>
      </c>
      <c r="J64">
        <f t="shared" si="3"/>
        <v>8.2657776230113882</v>
      </c>
      <c r="K64">
        <f t="shared" si="4"/>
        <v>4.7722489357072106</v>
      </c>
    </row>
    <row r="65" spans="1:11" x14ac:dyDescent="0.2">
      <c r="A65">
        <v>63</v>
      </c>
      <c r="B65" s="4">
        <v>26.021575249687213</v>
      </c>
      <c r="C65" s="4">
        <v>24.779596378913496</v>
      </c>
      <c r="D65" s="4">
        <f t="shared" si="0"/>
        <v>25.400585814300356</v>
      </c>
      <c r="E65">
        <f t="shared" si="1"/>
        <v>0.87821168161450658</v>
      </c>
      <c r="F65">
        <f t="shared" si="2"/>
        <v>0.50703575078560936</v>
      </c>
      <c r="G65">
        <v>70.295875150089202</v>
      </c>
      <c r="H65" s="4">
        <f>((B65-'Blank-C'!E65)/(7.7271*0.425*(44/12)))*100</f>
        <v>76.218690693309455</v>
      </c>
      <c r="I65" s="4">
        <f>((C65-'Blank-C'!E65)/(7.9129*0.425*(44/12)))*100</f>
        <v>64.356969756106082</v>
      </c>
      <c r="J65">
        <f t="shared" si="3"/>
        <v>8.3875033112389552</v>
      </c>
      <c r="K65">
        <f t="shared" si="4"/>
        <v>4.8425272945726885</v>
      </c>
    </row>
    <row r="66" spans="1:11" x14ac:dyDescent="0.2">
      <c r="A66">
        <v>64</v>
      </c>
      <c r="B66" s="4">
        <v>26.19815877519062</v>
      </c>
      <c r="C66" s="4">
        <v>24.921712481395712</v>
      </c>
      <c r="D66" s="4">
        <f t="shared" si="0"/>
        <v>25.559935628293168</v>
      </c>
      <c r="E66">
        <f t="shared" si="1"/>
        <v>0.90258383016281585</v>
      </c>
      <c r="F66">
        <f t="shared" si="2"/>
        <v>0.52110701731070519</v>
      </c>
      <c r="G66">
        <v>70.410874021332461</v>
      </c>
      <c r="H66" s="4">
        <f>((B66-'Blank-C'!E66)/(7.7271*0.425*(44/12)))*100</f>
        <v>76.478062711036728</v>
      </c>
      <c r="I66" s="4">
        <f>((C66-'Blank-C'!E66)/(7.9129*0.425*(44/12)))*100</f>
        <v>64.330731622953749</v>
      </c>
      <c r="J66">
        <f t="shared" si="3"/>
        <v>8.5894601857016362</v>
      </c>
      <c r="K66">
        <f t="shared" si="4"/>
        <v>4.9591271504084125</v>
      </c>
    </row>
    <row r="67" spans="1:11" x14ac:dyDescent="0.2">
      <c r="A67">
        <v>65</v>
      </c>
      <c r="B67" s="4">
        <v>26.364737803209938</v>
      </c>
      <c r="C67" s="4">
        <v>25.045519061468838</v>
      </c>
      <c r="D67" s="4">
        <f t="shared" ref="D67:D122" si="5">AVERAGE(B67:C67)</f>
        <v>25.705128432339386</v>
      </c>
      <c r="E67">
        <f t="shared" ref="E67:E122" si="6">STDEV(B67:C67)</f>
        <v>0.93282851815351642</v>
      </c>
      <c r="F67">
        <f t="shared" ref="F67:F122" si="7">E67/SQRT(3)</f>
        <v>0.53856879606369246</v>
      </c>
      <c r="G67">
        <v>70.491669786976203</v>
      </c>
      <c r="H67" s="4">
        <f>((B67-'Blank-C'!E67)/(7.7271*0.425*(44/12)))*100</f>
        <v>76.737344370824403</v>
      </c>
      <c r="I67" s="4">
        <f>((C67-'Blank-C'!E67)/(7.9129*0.425*(44/12)))*100</f>
        <v>64.23705412107806</v>
      </c>
      <c r="J67">
        <f t="shared" ref="J67:J122" si="8">STDEV(H67:I67)</f>
        <v>8.8390400023957199</v>
      </c>
      <c r="K67">
        <f t="shared" ref="K67:K122" si="9">J67/SQRT(3)</f>
        <v>5.1032221247610394</v>
      </c>
    </row>
    <row r="68" spans="1:11" x14ac:dyDescent="0.2">
      <c r="A68">
        <v>66</v>
      </c>
      <c r="B68" s="4">
        <v>26.529596460681773</v>
      </c>
      <c r="C68" s="4">
        <v>25.167889954610423</v>
      </c>
      <c r="D68" s="4">
        <f t="shared" si="5"/>
        <v>25.848743207646098</v>
      </c>
      <c r="E68">
        <f t="shared" si="6"/>
        <v>0.96287190442889226</v>
      </c>
      <c r="F68">
        <f t="shared" si="7"/>
        <v>0.55591435321714855</v>
      </c>
      <c r="G68">
        <v>70.569476862414987</v>
      </c>
      <c r="H68" s="4">
        <f>((B68-'Blank-C'!E68)/(7.7271*0.425*(44/12)))*100</f>
        <v>76.992422682515468</v>
      </c>
      <c r="I68" s="4">
        <f>((C68-'Blank-C'!E68)/(7.9129*0.425*(44/12)))*100</f>
        <v>64.141580662758585</v>
      </c>
      <c r="J68">
        <f t="shared" si="8"/>
        <v>9.0869175361271211</v>
      </c>
      <c r="K68">
        <f t="shared" si="9"/>
        <v>5.2463342855869248</v>
      </c>
    </row>
    <row r="69" spans="1:11" x14ac:dyDescent="0.2">
      <c r="A69">
        <v>67</v>
      </c>
      <c r="B69" s="4">
        <v>26.69360685808542</v>
      </c>
      <c r="C69" s="4">
        <v>25.293120447444053</v>
      </c>
      <c r="D69" s="4">
        <f t="shared" si="5"/>
        <v>25.993363652764735</v>
      </c>
      <c r="E69">
        <f t="shared" si="6"/>
        <v>0.9902934379241185</v>
      </c>
      <c r="F69">
        <f t="shared" si="7"/>
        <v>0.5717461829622098</v>
      </c>
      <c r="G69">
        <v>70.661099760321136</v>
      </c>
      <c r="H69" s="4">
        <f>((B69-'Blank-C'!E69)/(7.7271*0.425*(44/12)))*100</f>
        <v>77.246071003247735</v>
      </c>
      <c r="I69" s="4">
        <f>((C69-'Blank-C'!E69)/(7.9129*0.425*(44/12)))*100</f>
        <v>64.074780363657993</v>
      </c>
      <c r="J69">
        <f t="shared" si="8"/>
        <v>9.313508928232805</v>
      </c>
      <c r="K69">
        <f t="shared" si="9"/>
        <v>5.3771568868151931</v>
      </c>
    </row>
    <row r="70" spans="1:11" x14ac:dyDescent="0.2">
      <c r="A70">
        <v>68</v>
      </c>
      <c r="B70" s="4">
        <v>26.857344571144893</v>
      </c>
      <c r="C70" s="4">
        <v>25.425696779255453</v>
      </c>
      <c r="D70" s="4">
        <f t="shared" si="5"/>
        <v>26.141520675200173</v>
      </c>
      <c r="E70">
        <f t="shared" si="6"/>
        <v>1.0123278619157696</v>
      </c>
      <c r="F70">
        <f t="shared" si="7"/>
        <v>0.5844677635852279</v>
      </c>
      <c r="G70">
        <v>70.784175218472882</v>
      </c>
      <c r="H70" s="4">
        <f>((B70-'Blank-C'!E70)/(7.7271*0.425*(44/12)))*100</f>
        <v>77.499879765783902</v>
      </c>
      <c r="I70" s="4">
        <f>((C70-'Blank-C'!E70)/(7.9129*0.425*(44/12)))*100</f>
        <v>64.069920560076483</v>
      </c>
      <c r="J70">
        <f t="shared" si="8"/>
        <v>9.4964152254144167</v>
      </c>
      <c r="K70">
        <f t="shared" si="9"/>
        <v>5.4827578867294742</v>
      </c>
    </row>
    <row r="71" spans="1:11" x14ac:dyDescent="0.2">
      <c r="A71">
        <v>69</v>
      </c>
      <c r="B71" s="4">
        <v>27.01519502666169</v>
      </c>
      <c r="C71" s="4">
        <v>25.556035425778372</v>
      </c>
      <c r="D71" s="4">
        <f t="shared" si="5"/>
        <v>26.285615226220031</v>
      </c>
      <c r="E71">
        <f t="shared" si="6"/>
        <v>1.0317816486180502</v>
      </c>
      <c r="F71">
        <f t="shared" si="7"/>
        <v>0.59569941257454717</v>
      </c>
      <c r="G71">
        <v>70.879149939793933</v>
      </c>
      <c r="H71" s="4">
        <f>((B71-'Blank-C'!E71)/(7.7271*0.425*(44/12)))*100</f>
        <v>77.710127433532875</v>
      </c>
      <c r="I71" s="4">
        <f>((C71-'Blank-C'!E71)/(7.9129*0.425*(44/12)))*100</f>
        <v>64.052119384112089</v>
      </c>
      <c r="J71">
        <f t="shared" si="8"/>
        <v>9.6576701092458883</v>
      </c>
      <c r="K71">
        <f t="shared" si="9"/>
        <v>5.5758584373177165</v>
      </c>
    </row>
    <row r="72" spans="1:11" x14ac:dyDescent="0.2">
      <c r="A72">
        <v>70</v>
      </c>
      <c r="B72" s="4">
        <v>27.171340337907964</v>
      </c>
      <c r="C72" s="4">
        <v>25.688611475659346</v>
      </c>
      <c r="D72" s="4">
        <f t="shared" si="5"/>
        <v>26.429975906783653</v>
      </c>
      <c r="E72">
        <f t="shared" si="6"/>
        <v>1.0484476331570116</v>
      </c>
      <c r="F72">
        <f t="shared" si="7"/>
        <v>0.60532152323442667</v>
      </c>
      <c r="G72">
        <v>70.9660249163191</v>
      </c>
      <c r="H72" s="4">
        <f>((B72-'Blank-C'!E72)/(7.7271*0.425*(44/12)))*100</f>
        <v>77.895816324473813</v>
      </c>
      <c r="I72" s="4">
        <f>((C72-'Blank-C'!E72)/(7.9129*0.425*(44/12)))*100</f>
        <v>64.042308904922933</v>
      </c>
      <c r="J72">
        <f t="shared" si="8"/>
        <v>9.7959090395825754</v>
      </c>
      <c r="K72">
        <f t="shared" si="9"/>
        <v>5.6556707209600887</v>
      </c>
    </row>
    <row r="73" spans="1:11" x14ac:dyDescent="0.2">
      <c r="A73">
        <v>71</v>
      </c>
      <c r="B73" s="4">
        <v>27.324219195939857</v>
      </c>
      <c r="C73" s="4">
        <v>25.820159573123806</v>
      </c>
      <c r="D73" s="4">
        <f t="shared" si="5"/>
        <v>26.572189384531832</v>
      </c>
      <c r="E73">
        <f t="shared" si="6"/>
        <v>1.0635307586021105</v>
      </c>
      <c r="F73">
        <f t="shared" si="7"/>
        <v>0.61402976977037549</v>
      </c>
      <c r="G73">
        <v>71.050110554193694</v>
      </c>
      <c r="H73" s="4">
        <f>((B73-'Blank-C'!E73)/(7.7271*0.425*(44/12)))*100</f>
        <v>78.069390473249115</v>
      </c>
      <c r="I73" s="4">
        <f>((C73-'Blank-C'!E73)/(7.9129*0.425*(44/12)))*100</f>
        <v>64.038821680903851</v>
      </c>
      <c r="J73">
        <f t="shared" si="8"/>
        <v>9.9211103369716849</v>
      </c>
      <c r="K73">
        <f t="shared" si="9"/>
        <v>5.7279557237105818</v>
      </c>
    </row>
    <row r="74" spans="1:11" x14ac:dyDescent="0.2">
      <c r="A74">
        <v>72</v>
      </c>
      <c r="B74" s="4">
        <v>27.472403352832767</v>
      </c>
      <c r="C74" s="4">
        <v>25.946365173698762</v>
      </c>
      <c r="D74" s="4">
        <f t="shared" si="5"/>
        <v>26.709384263265765</v>
      </c>
      <c r="E74">
        <f t="shared" si="6"/>
        <v>1.0790719448152264</v>
      </c>
      <c r="F74">
        <f t="shared" si="7"/>
        <v>0.62300247781404394</v>
      </c>
      <c r="G74">
        <v>71.127273509193515</v>
      </c>
      <c r="H74" s="4">
        <f>((B74-'Blank-C'!E74)/(7.7271*0.425*(44/12)))*100</f>
        <v>78.238656403617284</v>
      </c>
      <c r="I74" s="4">
        <f>((C74-'Blank-C'!E74)/(7.9129*0.425*(44/12)))*100</f>
        <v>64.025873979027608</v>
      </c>
      <c r="J74">
        <f t="shared" si="8"/>
        <v>10.049954831956342</v>
      </c>
      <c r="K74">
        <f t="shared" si="9"/>
        <v>5.8023441275735745</v>
      </c>
    </row>
    <row r="75" spans="1:11" x14ac:dyDescent="0.2">
      <c r="A75">
        <v>73</v>
      </c>
      <c r="B75" s="4">
        <v>27.628681230505578</v>
      </c>
      <c r="C75" s="4">
        <v>26.059464435454899</v>
      </c>
      <c r="D75" s="4">
        <f t="shared" si="5"/>
        <v>26.844072832980238</v>
      </c>
      <c r="E75">
        <f t="shared" si="6"/>
        <v>1.1096038369321557</v>
      </c>
      <c r="F75">
        <f t="shared" si="7"/>
        <v>0.64063007394662175</v>
      </c>
      <c r="G75">
        <v>71.182604893183722</v>
      </c>
      <c r="H75" s="4">
        <f>((B75-'Blank-C'!E75)/(7.7271*0.425*(44/12)))*100</f>
        <v>78.473882860453273</v>
      </c>
      <c r="I75" s="4">
        <f>((C75-'Blank-C'!E75)/(7.9129*0.425*(44/12)))*100</f>
        <v>63.905412211772827</v>
      </c>
      <c r="J75">
        <f t="shared" si="8"/>
        <v>10.30146438719898</v>
      </c>
      <c r="K75">
        <f t="shared" si="9"/>
        <v>5.9475532369966748</v>
      </c>
    </row>
    <row r="76" spans="1:11" x14ac:dyDescent="0.2">
      <c r="A76">
        <v>74</v>
      </c>
      <c r="B76" s="4">
        <v>27.786070936421289</v>
      </c>
      <c r="C76" s="4">
        <v>26.165649049251925</v>
      </c>
      <c r="D76" s="4">
        <f t="shared" si="5"/>
        <v>26.975859992836607</v>
      </c>
      <c r="E76">
        <f t="shared" si="6"/>
        <v>1.1458113048005598</v>
      </c>
      <c r="F76">
        <f t="shared" si="7"/>
        <v>0.66153446526711956</v>
      </c>
      <c r="G76">
        <v>71.239992168151716</v>
      </c>
      <c r="H76" s="4">
        <f>((B76-'Blank-C'!E76)/(7.7271*0.425*(44/12)))*100</f>
        <v>78.744516275824992</v>
      </c>
      <c r="I76" s="4">
        <f>((C76-'Blank-C'!E76)/(7.9129*0.425*(44/12)))*100</f>
        <v>63.754433834644111</v>
      </c>
      <c r="J76">
        <f t="shared" si="8"/>
        <v>10.599588944704317</v>
      </c>
      <c r="K76">
        <f t="shared" si="9"/>
        <v>6.119675530524419</v>
      </c>
    </row>
    <row r="77" spans="1:11" x14ac:dyDescent="0.2">
      <c r="A77">
        <v>75</v>
      </c>
      <c r="B77" s="4">
        <v>27.940668495976947</v>
      </c>
      <c r="C77" s="4">
        <v>26.27158140862057</v>
      </c>
      <c r="D77" s="4">
        <f t="shared" si="5"/>
        <v>27.106124952298757</v>
      </c>
      <c r="E77">
        <f t="shared" si="6"/>
        <v>1.1802227978605979</v>
      </c>
      <c r="F77">
        <f t="shared" si="7"/>
        <v>0.68140195004854953</v>
      </c>
      <c r="G77">
        <v>71.308578019426406</v>
      </c>
      <c r="H77" s="4">
        <f>((B77-'Blank-C'!E77)/(7.7271*0.425*(44/12)))*100</f>
        <v>79.015923747657368</v>
      </c>
      <c r="I77" s="4">
        <f>((C77-'Blank-C'!E77)/(7.9129*0.425*(44/12)))*100</f>
        <v>63.6248090610258</v>
      </c>
      <c r="J77">
        <f t="shared" si="8"/>
        <v>10.883161564937003</v>
      </c>
      <c r="K77">
        <f t="shared" si="9"/>
        <v>6.2833962591505683</v>
      </c>
    </row>
    <row r="78" spans="1:11" x14ac:dyDescent="0.2">
      <c r="A78">
        <v>76</v>
      </c>
      <c r="B78" s="4">
        <v>28.089617003835865</v>
      </c>
      <c r="C78" s="4">
        <v>26.383921947855253</v>
      </c>
      <c r="D78" s="4">
        <f t="shared" si="5"/>
        <v>27.236769475845559</v>
      </c>
      <c r="E78">
        <f t="shared" si="6"/>
        <v>1.206108540720259</v>
      </c>
      <c r="F78">
        <f t="shared" si="7"/>
        <v>0.69634709065674827</v>
      </c>
      <c r="G78">
        <v>71.398211339469597</v>
      </c>
      <c r="H78" s="4">
        <f>((B78-'Blank-C'!E78)/(7.7271*0.425*(44/12)))*100</f>
        <v>79.258542198396896</v>
      </c>
      <c r="I78" s="4">
        <f>((C78-'Blank-C'!E78)/(7.9129*0.425*(44/12)))*100</f>
        <v>63.564851595815732</v>
      </c>
      <c r="J78">
        <f t="shared" si="8"/>
        <v>11.097115046928709</v>
      </c>
      <c r="K78">
        <f t="shared" si="9"/>
        <v>6.4069223595725369</v>
      </c>
    </row>
    <row r="79" spans="1:11" x14ac:dyDescent="0.2">
      <c r="A79">
        <v>77</v>
      </c>
      <c r="B79" s="4">
        <v>28.239696488040536</v>
      </c>
      <c r="C79" s="4">
        <v>26.508620900432923</v>
      </c>
      <c r="D79" s="4">
        <f t="shared" si="5"/>
        <v>27.37415869423673</v>
      </c>
      <c r="E79">
        <f t="shared" si="6"/>
        <v>1.2240552867438306</v>
      </c>
      <c r="F79">
        <f t="shared" si="7"/>
        <v>0.70670864930453514</v>
      </c>
      <c r="G79">
        <v>71.511348042769967</v>
      </c>
      <c r="H79" s="4">
        <f>((B79-'Blank-C'!E79)/(7.7271*0.425*(44/12)))*100</f>
        <v>79.478299884253545</v>
      </c>
      <c r="I79" s="4">
        <f>((C79-'Blank-C'!E79)/(7.9129*0.425*(44/12)))*100</f>
        <v>63.573621123760873</v>
      </c>
      <c r="J79">
        <f t="shared" si="8"/>
        <v>11.246306204138122</v>
      </c>
      <c r="K79">
        <f t="shared" si="9"/>
        <v>6.4930579143481033</v>
      </c>
    </row>
    <row r="80" spans="1:11" x14ac:dyDescent="0.2">
      <c r="A80">
        <v>78</v>
      </c>
      <c r="B80" s="4">
        <v>28.383600567185507</v>
      </c>
      <c r="C80" s="4">
        <v>26.627773409608501</v>
      </c>
      <c r="D80" s="4">
        <f t="shared" si="5"/>
        <v>27.505686988397002</v>
      </c>
      <c r="E80">
        <f t="shared" si="6"/>
        <v>1.2415572897142015</v>
      </c>
      <c r="F80">
        <f t="shared" si="7"/>
        <v>0.71681343543083653</v>
      </c>
      <c r="G80">
        <v>71.61009055121832</v>
      </c>
      <c r="H80" s="4">
        <f>((B80-'Blank-C'!E80)/(7.7271*0.425*(44/12)))*100</f>
        <v>79.680894923278217</v>
      </c>
      <c r="I80" s="4">
        <f>((C80-'Blank-C'!E80)/(7.9129*0.425*(44/12)))*100</f>
        <v>63.570731675547307</v>
      </c>
      <c r="J80">
        <f t="shared" si="8"/>
        <v>11.391605678492908</v>
      </c>
      <c r="K80">
        <f t="shared" si="9"/>
        <v>6.5769466049799501</v>
      </c>
    </row>
    <row r="81" spans="1:11" x14ac:dyDescent="0.2">
      <c r="A81">
        <v>79</v>
      </c>
      <c r="B81" s="4">
        <v>28.525778872075314</v>
      </c>
      <c r="C81" s="4">
        <v>26.741314134979081</v>
      </c>
      <c r="D81" s="4">
        <f t="shared" si="5"/>
        <v>27.633546503527199</v>
      </c>
      <c r="E81">
        <f t="shared" si="6"/>
        <v>1.2618071163890159</v>
      </c>
      <c r="F81">
        <f t="shared" si="7"/>
        <v>0.72850467831258381</v>
      </c>
      <c r="G81">
        <v>71.699078054586408</v>
      </c>
      <c r="H81" s="4">
        <f>((B81-'Blank-C'!E81)/(7.7271*0.425*(44/12)))*100</f>
        <v>79.889764741759805</v>
      </c>
      <c r="I81" s="4">
        <f>((C81-'Blank-C'!E81)/(7.9129*0.425*(44/12)))*100</f>
        <v>63.5424553592526</v>
      </c>
      <c r="J81">
        <f t="shared" si="8"/>
        <v>11.559293318525272</v>
      </c>
      <c r="K81">
        <f t="shared" si="9"/>
        <v>6.6737611090924087</v>
      </c>
    </row>
    <row r="82" spans="1:11" x14ac:dyDescent="0.2">
      <c r="A82">
        <v>80</v>
      </c>
      <c r="B82" s="4">
        <v>28.669090957506846</v>
      </c>
      <c r="C82" s="4">
        <v>26.849140651212</v>
      </c>
      <c r="D82" s="4">
        <f t="shared" si="5"/>
        <v>27.759115804359425</v>
      </c>
      <c r="E82">
        <f t="shared" si="6"/>
        <v>1.2868992030036197</v>
      </c>
      <c r="F82">
        <f t="shared" si="7"/>
        <v>0.74299160127405472</v>
      </c>
      <c r="G82">
        <v>71.781242307112805</v>
      </c>
      <c r="H82" s="4">
        <f>((B82-'Blank-C'!E82)/(7.7271*0.425*(44/12)))*100</f>
        <v>80.120172182287561</v>
      </c>
      <c r="I82" s="4">
        <f>((C82-'Blank-C'!E82)/(7.9129*0.425*(44/12)))*100</f>
        <v>63.47967591153084</v>
      </c>
      <c r="J82">
        <f t="shared" si="8"/>
        <v>11.766607755361647</v>
      </c>
      <c r="K82">
        <f t="shared" si="9"/>
        <v>6.7934541550067857</v>
      </c>
    </row>
    <row r="83" spans="1:11" x14ac:dyDescent="0.2">
      <c r="A83">
        <v>81</v>
      </c>
      <c r="B83" s="4">
        <v>28.813488908643876</v>
      </c>
      <c r="C83" s="4">
        <v>26.94994231982216</v>
      </c>
      <c r="D83" s="4">
        <f t="shared" si="5"/>
        <v>27.881715614233016</v>
      </c>
      <c r="E83">
        <f t="shared" si="6"/>
        <v>1.3177264300128944</v>
      </c>
      <c r="F83">
        <f t="shared" si="7"/>
        <v>0.76078970908622912</v>
      </c>
      <c r="G83">
        <v>71.843330073948323</v>
      </c>
      <c r="H83" s="4">
        <f>((B83-'Blank-C'!E83)/(7.7271*0.425*(44/12)))*100</f>
        <v>80.363962910144565</v>
      </c>
      <c r="I83" s="4">
        <f>((C83-'Blank-C'!E83)/(7.9129*0.425*(44/12)))*100</f>
        <v>63.364190176222991</v>
      </c>
      <c r="J83">
        <f t="shared" si="8"/>
        <v>12.020654578786054</v>
      </c>
      <c r="K83">
        <f t="shared" si="9"/>
        <v>6.9401281568976358</v>
      </c>
    </row>
    <row r="84" spans="1:11" x14ac:dyDescent="0.2">
      <c r="A84">
        <v>82</v>
      </c>
      <c r="B84" s="4">
        <v>28.966773625361999</v>
      </c>
      <c r="C84" s="4">
        <v>27.057207317449269</v>
      </c>
      <c r="D84" s="4">
        <f t="shared" si="5"/>
        <v>28.011990471405632</v>
      </c>
      <c r="E84">
        <f t="shared" si="6"/>
        <v>1.3502672854504503</v>
      </c>
      <c r="F84">
        <f t="shared" si="7"/>
        <v>0.77957718073276272</v>
      </c>
      <c r="G84">
        <v>71.950290828796653</v>
      </c>
      <c r="H84" s="4">
        <f>((B84-'Blank-C'!E84)/(7.7271*0.425*(44/12)))*100</f>
        <v>80.663178340277881</v>
      </c>
      <c r="I84" s="4">
        <f>((C84-'Blank-C'!E84)/(7.9129*0.425*(44/12)))*100</f>
        <v>63.283174429305213</v>
      </c>
      <c r="J84">
        <f t="shared" si="8"/>
        <v>12.289518622497555</v>
      </c>
      <c r="K84">
        <f t="shared" si="9"/>
        <v>7.0953568849098829</v>
      </c>
    </row>
    <row r="85" spans="1:11" x14ac:dyDescent="0.2">
      <c r="A85">
        <v>83</v>
      </c>
      <c r="B85" s="4">
        <v>29.124565474154267</v>
      </c>
      <c r="C85" s="4">
        <v>27.169155464610888</v>
      </c>
      <c r="D85" s="4">
        <f t="shared" si="5"/>
        <v>28.146860469382577</v>
      </c>
      <c r="E85">
        <f t="shared" si="6"/>
        <v>1.3826836777481744</v>
      </c>
      <c r="F85">
        <f t="shared" si="7"/>
        <v>0.79829279355201033</v>
      </c>
      <c r="G85">
        <v>72.087697796461754</v>
      </c>
      <c r="H85" s="4">
        <f>((B85-'Blank-C'!E85)/(7.7271*0.425*(44/12)))*100</f>
        <v>80.992440732510431</v>
      </c>
      <c r="I85" s="4">
        <f>((C85-'Blank-C'!E85)/(7.9129*0.425*(44/12)))*100</f>
        <v>63.232927568501928</v>
      </c>
      <c r="J85">
        <f t="shared" si="8"/>
        <v>12.557872188842083</v>
      </c>
      <c r="K85">
        <f t="shared" si="9"/>
        <v>7.2502908886768918</v>
      </c>
    </row>
    <row r="86" spans="1:11" x14ac:dyDescent="0.2">
      <c r="A86">
        <v>84</v>
      </c>
      <c r="B86" s="4">
        <v>29.282933991737806</v>
      </c>
      <c r="C86" s="4">
        <v>27.283897612644743</v>
      </c>
      <c r="D86" s="4">
        <f t="shared" si="5"/>
        <v>28.283415802191275</v>
      </c>
      <c r="E86">
        <f t="shared" si="6"/>
        <v>1.4135321794953069</v>
      </c>
      <c r="F86">
        <f t="shared" si="7"/>
        <v>0.81610318433981388</v>
      </c>
      <c r="G86">
        <v>72.242001882639187</v>
      </c>
      <c r="H86" s="4">
        <f>((B86-'Blank-C'!E86)/(7.7271*0.425*(44/12)))*100</f>
        <v>81.329577173317304</v>
      </c>
      <c r="I86" s="4">
        <f>((C86-'Blank-C'!E86)/(7.9129*0.425*(44/12)))*100</f>
        <v>63.208351732282061</v>
      </c>
      <c r="J86">
        <f t="shared" si="8"/>
        <v>12.813641392766243</v>
      </c>
      <c r="K86">
        <f t="shared" si="9"/>
        <v>7.397959307412922</v>
      </c>
    </row>
    <row r="87" spans="1:11" x14ac:dyDescent="0.2">
      <c r="A87">
        <v>85</v>
      </c>
      <c r="B87" s="4">
        <v>29.4281741189012</v>
      </c>
      <c r="C87" s="4">
        <v>27.392188389327377</v>
      </c>
      <c r="D87" s="4">
        <f t="shared" si="5"/>
        <v>28.410181254114288</v>
      </c>
      <c r="E87">
        <f t="shared" si="6"/>
        <v>1.4396593157806912</v>
      </c>
      <c r="F87">
        <f t="shared" si="7"/>
        <v>0.83118769350733457</v>
      </c>
      <c r="G87">
        <v>72.353680644202953</v>
      </c>
      <c r="H87" s="4">
        <f>((B87-'Blank-C'!E87)/(7.7271*0.425*(44/12)))*100</f>
        <v>81.595898728735889</v>
      </c>
      <c r="I87" s="4">
        <f>((C87-'Blank-C'!E87)/(7.9129*0.425*(44/12)))*100</f>
        <v>63.168772308379516</v>
      </c>
      <c r="J87">
        <f t="shared" si="8"/>
        <v>13.02994604961564</v>
      </c>
      <c r="K87">
        <f t="shared" si="9"/>
        <v>7.5228428592718908</v>
      </c>
    </row>
    <row r="88" spans="1:11" x14ac:dyDescent="0.2">
      <c r="A88">
        <v>86</v>
      </c>
      <c r="B88" s="4">
        <v>29.573414246064594</v>
      </c>
      <c r="C88" s="4">
        <v>27.500479166010006</v>
      </c>
      <c r="D88" s="4">
        <f t="shared" si="5"/>
        <v>28.536946706037298</v>
      </c>
      <c r="E88">
        <f t="shared" si="6"/>
        <v>1.4657864520660779</v>
      </c>
      <c r="F88">
        <f t="shared" si="7"/>
        <v>0.84627220267485659</v>
      </c>
      <c r="G88">
        <v>72.465359405766705</v>
      </c>
      <c r="H88" s="4">
        <f>((B88-'Blank-C'!E88)/(7.7271*0.425*(44/12)))*100</f>
        <v>81.862220284154489</v>
      </c>
      <c r="I88" s="4">
        <f>((C88-'Blank-C'!E88)/(7.9129*0.425*(44/12)))*100</f>
        <v>63.12919288447695</v>
      </c>
      <c r="J88">
        <f t="shared" si="8"/>
        <v>13.24625070646546</v>
      </c>
      <c r="K88">
        <f t="shared" si="9"/>
        <v>7.6477264111311047</v>
      </c>
    </row>
    <row r="89" spans="1:11" x14ac:dyDescent="0.2">
      <c r="A89">
        <v>87</v>
      </c>
      <c r="B89" s="4">
        <v>29.718654373227988</v>
      </c>
      <c r="C89" s="4">
        <v>27.608769942692636</v>
      </c>
      <c r="D89" s="4">
        <f t="shared" si="5"/>
        <v>28.663712157960312</v>
      </c>
      <c r="E89">
        <f t="shared" si="6"/>
        <v>1.4919135883514647</v>
      </c>
      <c r="F89">
        <f t="shared" si="7"/>
        <v>0.86135671184237872</v>
      </c>
      <c r="G89">
        <v>72.577038167330514</v>
      </c>
      <c r="H89" s="4">
        <f>((B89-'Blank-C'!E89)/(7.7271*0.425*(44/12)))*100</f>
        <v>82.128541839573117</v>
      </c>
      <c r="I89" s="4">
        <f>((C89-'Blank-C'!E89)/(7.9129*0.425*(44/12)))*100</f>
        <v>63.089613460574398</v>
      </c>
      <c r="J89">
        <f t="shared" si="8"/>
        <v>13.462555363314937</v>
      </c>
      <c r="K89">
        <f t="shared" si="9"/>
        <v>7.7726099629901197</v>
      </c>
    </row>
    <row r="90" spans="1:11" x14ac:dyDescent="0.2">
      <c r="A90">
        <v>88</v>
      </c>
      <c r="B90" s="4">
        <v>29.861830534338964</v>
      </c>
      <c r="C90" s="4">
        <v>27.715310814281573</v>
      </c>
      <c r="D90" s="4">
        <f t="shared" si="5"/>
        <v>28.788570674310268</v>
      </c>
      <c r="E90">
        <f t="shared" si="6"/>
        <v>1.5178186500032309</v>
      </c>
      <c r="F90">
        <f t="shared" si="7"/>
        <v>0.87631300616039975</v>
      </c>
      <c r="G90">
        <v>72.687168319159696</v>
      </c>
      <c r="H90" s="4">
        <f>((B90-'Blank-C'!E90)/(7.7271*0.425*(44/12)))*100</f>
        <v>82.391993828602693</v>
      </c>
      <c r="I90" s="4">
        <f>((C90-'Blank-C'!E90)/(7.9129*0.425*(44/12)))*100</f>
        <v>63.049778784863484</v>
      </c>
      <c r="J90">
        <f t="shared" si="8"/>
        <v>13.677011420596472</v>
      </c>
      <c r="K90">
        <f t="shared" si="9"/>
        <v>7.8964262253909592</v>
      </c>
    </row>
    <row r="91" spans="1:11" x14ac:dyDescent="0.2">
      <c r="A91">
        <v>89</v>
      </c>
      <c r="B91" s="4">
        <v>30.005964506069184</v>
      </c>
      <c r="C91" s="4">
        <v>27.818850340184074</v>
      </c>
      <c r="D91" s="4">
        <f t="shared" si="5"/>
        <v>28.912407423126631</v>
      </c>
      <c r="E91">
        <f t="shared" si="6"/>
        <v>1.5465232579265205</v>
      </c>
      <c r="F91">
        <f t="shared" si="7"/>
        <v>0.89288561927189369</v>
      </c>
      <c r="G91">
        <v>72.788805354151521</v>
      </c>
      <c r="H91" s="4">
        <f>((B91-'Blank-C'!E91)/(7.7271*0.425*(44/12)))*100</f>
        <v>82.663299960734463</v>
      </c>
      <c r="I91" s="4">
        <f>((C91-'Blank-C'!E91)/(7.9129*0.425*(44/12)))*100</f>
        <v>62.985506323121911</v>
      </c>
      <c r="J91">
        <f t="shared" si="8"/>
        <v>13.914301319945318</v>
      </c>
      <c r="K91">
        <f t="shared" si="9"/>
        <v>8.0334256126559946</v>
      </c>
    </row>
    <row r="92" spans="1:11" x14ac:dyDescent="0.2">
      <c r="A92">
        <v>90</v>
      </c>
      <c r="B92" s="4">
        <v>30.152948984263126</v>
      </c>
      <c r="C92" s="4">
        <v>27.918442108601003</v>
      </c>
      <c r="D92" s="4">
        <f t="shared" si="5"/>
        <v>29.035695546432066</v>
      </c>
      <c r="E92">
        <f t="shared" si="6"/>
        <v>1.5800349643886533</v>
      </c>
      <c r="F92">
        <f t="shared" si="7"/>
        <v>0.91223361201880981</v>
      </c>
      <c r="G92">
        <v>72.879140088790265</v>
      </c>
      <c r="H92" s="4">
        <f>((B92-'Blank-C'!E92)/(7.7271*0.425*(44/12)))*100</f>
        <v>82.951409399325854</v>
      </c>
      <c r="I92" s="4">
        <f>((C92-'Blank-C'!E92)/(7.9129*0.425*(44/12)))*100</f>
        <v>62.882510839138646</v>
      </c>
      <c r="J92">
        <f t="shared" si="8"/>
        <v>14.190854262853422</v>
      </c>
      <c r="K92">
        <f t="shared" si="9"/>
        <v>8.1930935286891717</v>
      </c>
    </row>
    <row r="93" spans="1:11" x14ac:dyDescent="0.2">
      <c r="A93">
        <v>91</v>
      </c>
      <c r="B93" s="4">
        <v>30.304163914183736</v>
      </c>
      <c r="C93" s="4">
        <v>28.013562842756262</v>
      </c>
      <c r="D93" s="4">
        <f t="shared" si="5"/>
        <v>29.158863378469999</v>
      </c>
      <c r="E93">
        <f t="shared" si="6"/>
        <v>1.6196995505995384</v>
      </c>
      <c r="F93">
        <f t="shared" si="7"/>
        <v>0.93513397154495947</v>
      </c>
      <c r="G93">
        <v>72.959993839220786</v>
      </c>
      <c r="H93" s="4">
        <f>((B93-'Blank-C'!E93)/(7.7271*0.425*(44/12)))*100</f>
        <v>83.266066127840404</v>
      </c>
      <c r="I93" s="4">
        <f>((C93-'Blank-C'!E93)/(7.9129*0.425*(44/12)))*100</f>
        <v>62.734872990961662</v>
      </c>
      <c r="J93">
        <f t="shared" si="8"/>
        <v>14.517745892937544</v>
      </c>
      <c r="K93">
        <f t="shared" si="9"/>
        <v>8.3818244993140762</v>
      </c>
    </row>
    <row r="94" spans="1:11" x14ac:dyDescent="0.2">
      <c r="A94">
        <v>92</v>
      </c>
      <c r="B94" s="4">
        <v>30.451131957998253</v>
      </c>
      <c r="C94" s="4">
        <v>28.106470487344744</v>
      </c>
      <c r="D94" s="4">
        <f t="shared" si="5"/>
        <v>29.278801222671497</v>
      </c>
      <c r="E94">
        <f t="shared" si="6"/>
        <v>1.6579260254859196</v>
      </c>
      <c r="F94">
        <f t="shared" si="7"/>
        <v>0.95720403711078206</v>
      </c>
      <c r="G94">
        <v>73.045232729754744</v>
      </c>
      <c r="H94" s="4">
        <f>((B94-'Blank-C'!E94)/(7.7271*0.425*(44/12)))*100</f>
        <v>83.576710742702474</v>
      </c>
      <c r="I94" s="4">
        <f>((C94-'Blank-C'!E94)/(7.9129*0.425*(44/12)))*100</f>
        <v>62.599810684554015</v>
      </c>
      <c r="J94">
        <f t="shared" si="8"/>
        <v>14.832908279389263</v>
      </c>
      <c r="K94">
        <f t="shared" si="9"/>
        <v>8.5637835879704198</v>
      </c>
    </row>
    <row r="95" spans="1:11" x14ac:dyDescent="0.2">
      <c r="A95">
        <v>93</v>
      </c>
      <c r="B95" s="4">
        <v>30.586523783545985</v>
      </c>
      <c r="C95" s="4">
        <v>28.20116336560703</v>
      </c>
      <c r="D95" s="4">
        <f t="shared" si="5"/>
        <v>29.393843574576508</v>
      </c>
      <c r="E95">
        <f t="shared" si="6"/>
        <v>1.6867045270986121</v>
      </c>
      <c r="F95">
        <f t="shared" si="7"/>
        <v>0.97381931276374412</v>
      </c>
      <c r="G95">
        <v>73.092062443933131</v>
      </c>
      <c r="H95" s="4">
        <f>((B95-'Blank-C'!E95)/(7.7271*0.425*(44/12)))*100</f>
        <v>83.793046493596208</v>
      </c>
      <c r="I95" s="4">
        <f>((C95-'Blank-C'!E95)/(7.9129*0.425*(44/12)))*100</f>
        <v>62.481011107752046</v>
      </c>
      <c r="J95">
        <f t="shared" si="8"/>
        <v>15.069884742218091</v>
      </c>
      <c r="K95">
        <f t="shared" si="9"/>
        <v>8.7006020125762493</v>
      </c>
    </row>
    <row r="96" spans="1:11" x14ac:dyDescent="0.2">
      <c r="A96">
        <v>94</v>
      </c>
      <c r="B96" s="4">
        <v>30.707187653409697</v>
      </c>
      <c r="C96" s="4">
        <v>28.299966436731665</v>
      </c>
      <c r="D96" s="4">
        <f t="shared" si="5"/>
        <v>29.503577045070681</v>
      </c>
      <c r="E96">
        <f t="shared" si="6"/>
        <v>1.7021624461291678</v>
      </c>
      <c r="F96">
        <f t="shared" si="7"/>
        <v>0.98274394647714691</v>
      </c>
      <c r="G96">
        <v>73.091418334163166</v>
      </c>
      <c r="H96" s="4">
        <f>((B96-'Blank-C'!E96)/(7.7271*0.425*(44/12)))*100</f>
        <v>83.883168879598884</v>
      </c>
      <c r="I96" s="4">
        <f>((C96-'Blank-C'!E96)/(7.9129*0.425*(44/12)))*100</f>
        <v>62.39173317984126</v>
      </c>
      <c r="J96">
        <f t="shared" si="8"/>
        <v>15.19673992073329</v>
      </c>
      <c r="K96">
        <f t="shared" si="9"/>
        <v>8.7738418840400971</v>
      </c>
    </row>
    <row r="97" spans="1:11" x14ac:dyDescent="0.2">
      <c r="A97">
        <v>95</v>
      </c>
      <c r="B97" s="4">
        <v>30.815182891810071</v>
      </c>
      <c r="C97" s="4">
        <v>28.403196669760749</v>
      </c>
      <c r="D97" s="4">
        <f t="shared" si="5"/>
        <v>29.60918978078541</v>
      </c>
      <c r="E97">
        <f t="shared" si="6"/>
        <v>1.7055318137395972</v>
      </c>
      <c r="F97">
        <f t="shared" si="7"/>
        <v>0.98468925177402711</v>
      </c>
      <c r="G97">
        <v>73.075382934375241</v>
      </c>
      <c r="H97" s="4">
        <f>((B97-'Blank-C'!E97)/(7.7271*0.425*(44/12)))*100</f>
        <v>83.886744746663823</v>
      </c>
      <c r="I97" s="4">
        <f>((C97-'Blank-C'!E97)/(7.9129*0.425*(44/12)))*100</f>
        <v>62.356582392727333</v>
      </c>
      <c r="J97">
        <f t="shared" si="8"/>
        <v>15.224123800515772</v>
      </c>
      <c r="K97">
        <f t="shared" si="9"/>
        <v>8.7896519744039701</v>
      </c>
    </row>
    <row r="98" spans="1:11" x14ac:dyDescent="0.2">
      <c r="A98">
        <v>96</v>
      </c>
      <c r="B98" s="4">
        <v>30.928138086636029</v>
      </c>
      <c r="C98" s="4">
        <v>28.507492736193115</v>
      </c>
      <c r="D98" s="4">
        <f t="shared" si="5"/>
        <v>29.71781541141457</v>
      </c>
      <c r="E98">
        <f t="shared" si="6"/>
        <v>1.7116547421458714</v>
      </c>
      <c r="F98">
        <f t="shared" si="7"/>
        <v>0.98822432613761846</v>
      </c>
      <c r="G98">
        <v>73.091076169326413</v>
      </c>
      <c r="H98" s="4">
        <f>((B98-'Blank-C'!E98)/(7.7271*0.425*(44/12)))*100</f>
        <v>83.938564581548675</v>
      </c>
      <c r="I98" s="4">
        <f>((C98-'Blank-C'!E98)/(7.9129*0.425*(44/12)))*100</f>
        <v>62.33696266455776</v>
      </c>
      <c r="J98">
        <f t="shared" si="8"/>
        <v>15.274639199996582</v>
      </c>
      <c r="K98">
        <f t="shared" si="9"/>
        <v>8.8188170538924364</v>
      </c>
    </row>
    <row r="99" spans="1:11" x14ac:dyDescent="0.2">
      <c r="A99">
        <v>97</v>
      </c>
      <c r="B99" s="4">
        <v>31.040862512491909</v>
      </c>
      <c r="C99" s="4">
        <v>28.612430525036508</v>
      </c>
      <c r="D99" s="4">
        <f t="shared" si="5"/>
        <v>29.826646518764207</v>
      </c>
      <c r="E99">
        <f t="shared" si="6"/>
        <v>1.717160725980039</v>
      </c>
      <c r="F99">
        <f t="shared" si="7"/>
        <v>0.99140320738642873</v>
      </c>
      <c r="G99">
        <v>73.080470735759675</v>
      </c>
      <c r="H99" s="4">
        <f>((B99-'Blank-C'!E99)/(7.7271*0.425*(44/12)))*100</f>
        <v>83.960176408318418</v>
      </c>
      <c r="I99" s="4">
        <f>((C99-'Blank-C'!E99)/(7.9129*0.425*(44/12)))*100</f>
        <v>62.294919861690232</v>
      </c>
      <c r="J99">
        <f t="shared" si="8"/>
        <v>15.319649820266983</v>
      </c>
      <c r="K99">
        <f t="shared" si="9"/>
        <v>8.844803947621946</v>
      </c>
    </row>
    <row r="100" spans="1:11" x14ac:dyDescent="0.2">
      <c r="A100">
        <v>98</v>
      </c>
      <c r="B100" s="4">
        <v>31.154371482504082</v>
      </c>
      <c r="C100" s="4">
        <v>28.716945632324908</v>
      </c>
      <c r="D100" s="4">
        <f t="shared" si="5"/>
        <v>29.935658557414495</v>
      </c>
      <c r="E100">
        <f t="shared" si="6"/>
        <v>1.7235203473010801</v>
      </c>
      <c r="F100">
        <f t="shared" si="7"/>
        <v>0.99507493646807588</v>
      </c>
      <c r="G100">
        <v>73.043908745551931</v>
      </c>
      <c r="H100" s="4">
        <f>((B100-'Blank-C'!E100)/(7.7271*0.425*(44/12)))*100</f>
        <v>83.960561761818838</v>
      </c>
      <c r="I100" s="4">
        <f>((C100-'Blank-C'!E100)/(7.9129*0.425*(44/12)))*100</f>
        <v>62.22235877713068</v>
      </c>
      <c r="J100">
        <f t="shared" si="8"/>
        <v>15.371230741282579</v>
      </c>
      <c r="K100">
        <f t="shared" si="9"/>
        <v>8.8745842062553475</v>
      </c>
    </row>
    <row r="101" spans="1:11" x14ac:dyDescent="0.2">
      <c r="A101">
        <v>99</v>
      </c>
      <c r="B101" s="4">
        <v>31.282568696496106</v>
      </c>
      <c r="C101" s="4">
        <v>28.815330280884712</v>
      </c>
      <c r="D101" s="4">
        <f t="shared" si="5"/>
        <v>30.048949488690411</v>
      </c>
      <c r="E101">
        <f t="shared" si="6"/>
        <v>1.7446010144827704</v>
      </c>
      <c r="F101">
        <f t="shared" si="7"/>
        <v>1.0072458653401217</v>
      </c>
      <c r="G101">
        <v>73.054253046113772</v>
      </c>
      <c r="H101" s="4">
        <f>((B101-'Blank-C'!E101)/(7.7271*0.425*(44/12)))*100</f>
        <v>84.094810703337998</v>
      </c>
      <c r="I101" s="4">
        <f>((C101-'Blank-C'!E101)/(7.9129*0.425*(44/12)))*100</f>
        <v>62.111684965111778</v>
      </c>
      <c r="J101">
        <f t="shared" si="8"/>
        <v>15.544417281176287</v>
      </c>
      <c r="K101">
        <f t="shared" si="9"/>
        <v>8.9745735016830004</v>
      </c>
    </row>
    <row r="102" spans="1:11" x14ac:dyDescent="0.2">
      <c r="A102">
        <v>100</v>
      </c>
      <c r="B102" s="4">
        <v>31.423494116217267</v>
      </c>
      <c r="C102" s="4">
        <v>28.908311829102839</v>
      </c>
      <c r="D102" s="4">
        <f t="shared" si="5"/>
        <v>30.165902972660053</v>
      </c>
      <c r="E102">
        <f t="shared" si="6"/>
        <v>1.7785024511389018</v>
      </c>
      <c r="F102">
        <f t="shared" si="7"/>
        <v>1.0268188689194542</v>
      </c>
      <c r="G102">
        <v>73.142101607523671</v>
      </c>
      <c r="H102" s="4">
        <f>((B102-'Blank-C'!E102)/(7.7271*0.425*(44/12)))*100</f>
        <v>84.382695500130737</v>
      </c>
      <c r="I102" s="4">
        <f>((C102-'Blank-C'!E102)/(7.9129*0.425*(44/12)))*100</f>
        <v>62.004000366321975</v>
      </c>
      <c r="J102">
        <f t="shared" si="8"/>
        <v>15.824127083222493</v>
      </c>
      <c r="K102">
        <f t="shared" si="9"/>
        <v>9.1360640311893544</v>
      </c>
    </row>
    <row r="103" spans="1:11" x14ac:dyDescent="0.2">
      <c r="A103">
        <v>101</v>
      </c>
      <c r="B103" s="4">
        <v>31.567194613659819</v>
      </c>
      <c r="C103" s="4">
        <v>29.000406241892517</v>
      </c>
      <c r="D103" s="4">
        <f t="shared" si="5"/>
        <v>30.283800427776168</v>
      </c>
      <c r="E103">
        <f t="shared" si="6"/>
        <v>1.8149934635474363</v>
      </c>
      <c r="F103">
        <f t="shared" si="7"/>
        <v>1.0478869647565237</v>
      </c>
      <c r="G103">
        <v>73.235375431512765</v>
      </c>
      <c r="H103" s="4">
        <f>((B103-'Blank-C'!E103)/(7.7271*0.425*(44/12)))*100</f>
        <v>84.691271415224065</v>
      </c>
      <c r="I103" s="4">
        <f>((C103-'Blank-C'!E103)/(7.9129*0.425*(44/12)))*100</f>
        <v>61.886821651563253</v>
      </c>
      <c r="J103">
        <f t="shared" si="8"/>
        <v>16.125181069112465</v>
      </c>
      <c r="K103">
        <f t="shared" si="9"/>
        <v>9.3098776309835394</v>
      </c>
    </row>
    <row r="104" spans="1:11" x14ac:dyDescent="0.2">
      <c r="A104">
        <v>102</v>
      </c>
      <c r="B104" s="4">
        <v>31.710983969286733</v>
      </c>
      <c r="C104" s="4">
        <v>29.093533233356684</v>
      </c>
      <c r="D104" s="4">
        <f t="shared" si="5"/>
        <v>30.402258601321709</v>
      </c>
      <c r="E104">
        <f t="shared" si="6"/>
        <v>1.8508171647978571</v>
      </c>
      <c r="F104">
        <f t="shared" si="7"/>
        <v>1.0685697883168228</v>
      </c>
      <c r="G104">
        <v>73.318056542807028</v>
      </c>
      <c r="H104" s="4">
        <f>((B104-'Blank-C'!E104)/(7.7271*0.425*(44/12)))*100</f>
        <v>84.985220586806491</v>
      </c>
      <c r="I104" s="4">
        <f>((C104-'Blank-C'!E104)/(7.9129*0.425*(44/12)))*100</f>
        <v>61.763012914165706</v>
      </c>
      <c r="J104">
        <f t="shared" si="8"/>
        <v>16.420580519446592</v>
      </c>
      <c r="K104">
        <f t="shared" si="9"/>
        <v>9.4804265831524148</v>
      </c>
    </row>
    <row r="105" spans="1:11" x14ac:dyDescent="0.2">
      <c r="A105">
        <v>103</v>
      </c>
      <c r="B105" s="4">
        <v>31.855070683376482</v>
      </c>
      <c r="C105" s="4">
        <v>29.18931579993583</v>
      </c>
      <c r="D105" s="4">
        <f t="shared" si="5"/>
        <v>30.522193241656154</v>
      </c>
      <c r="E105">
        <f t="shared" si="6"/>
        <v>1.8849733550620396</v>
      </c>
      <c r="F105">
        <f t="shared" si="7"/>
        <v>1.0882898739603406</v>
      </c>
      <c r="G105">
        <v>73.390913288241393</v>
      </c>
      <c r="H105" s="4">
        <f>((B105-'Blank-C'!E105)/(7.7271*0.425*(44/12)))*100</f>
        <v>85.259446259140859</v>
      </c>
      <c r="I105" s="4">
        <f>((C105-'Blank-C'!E105)/(7.9129*0.425*(44/12)))*100</f>
        <v>61.639068191199442</v>
      </c>
      <c r="J105">
        <f t="shared" si="8"/>
        <v>16.702129506031294</v>
      </c>
      <c r="K105">
        <f t="shared" si="9"/>
        <v>9.6429789663471599</v>
      </c>
    </row>
    <row r="106" spans="1:11" x14ac:dyDescent="0.2">
      <c r="A106">
        <v>104</v>
      </c>
      <c r="B106" s="4">
        <v>31.99859276335755</v>
      </c>
      <c r="C106" s="4">
        <v>29.276661470314703</v>
      </c>
      <c r="D106" s="4">
        <f t="shared" si="5"/>
        <v>30.637627116836128</v>
      </c>
      <c r="E106">
        <f t="shared" si="6"/>
        <v>1.9246960752344644</v>
      </c>
      <c r="F106">
        <f t="shared" si="7"/>
        <v>1.1112237971448342</v>
      </c>
      <c r="G106">
        <v>73.44091046475188</v>
      </c>
      <c r="H106" s="4">
        <f>((B106-'Blank-C'!E106)/(7.7271*0.425*(44/12)))*100</f>
        <v>85.543251689892273</v>
      </c>
      <c r="I106" s="4">
        <f>((C106-'Blank-C'!E106)/(7.9129*0.425*(44/12)))*100</f>
        <v>61.460636725362505</v>
      </c>
      <c r="J106">
        <f t="shared" si="8"/>
        <v>17.028980350123621</v>
      </c>
      <c r="K106">
        <f t="shared" si="9"/>
        <v>9.8316863891687216</v>
      </c>
    </row>
    <row r="107" spans="1:11" x14ac:dyDescent="0.2">
      <c r="A107">
        <v>105</v>
      </c>
      <c r="B107" s="4">
        <v>32.147580591960072</v>
      </c>
      <c r="C107" s="4">
        <v>29.357647595349782</v>
      </c>
      <c r="D107" s="4">
        <f t="shared" si="5"/>
        <v>30.752614093654927</v>
      </c>
      <c r="E107">
        <f t="shared" si="6"/>
        <v>1.9727805409592409</v>
      </c>
      <c r="F107">
        <f t="shared" si="7"/>
        <v>1.1389853763748734</v>
      </c>
      <c r="G107">
        <v>73.503976399212434</v>
      </c>
      <c r="H107" s="4">
        <f>((B107-'Blank-C'!E107)/(7.7271*0.425*(44/12)))*100</f>
        <v>85.88937089366307</v>
      </c>
      <c r="I107" s="4">
        <f>((C107-'Blank-C'!E107)/(7.9129*0.425*(44/12)))*100</f>
        <v>61.247156460982197</v>
      </c>
      <c r="J107">
        <f t="shared" si="8"/>
        <v>17.424676928801674</v>
      </c>
      <c r="K107">
        <f t="shared" si="9"/>
        <v>10.060141915385909</v>
      </c>
    </row>
    <row r="108" spans="1:11" x14ac:dyDescent="0.2">
      <c r="A108">
        <v>106</v>
      </c>
      <c r="B108" s="4">
        <v>32.300129571330899</v>
      </c>
      <c r="C108" s="4">
        <v>29.434265527645223</v>
      </c>
      <c r="D108" s="4">
        <f t="shared" si="5"/>
        <v>30.867197549488061</v>
      </c>
      <c r="E108">
        <f t="shared" si="6"/>
        <v>2.0264718992488415</v>
      </c>
      <c r="F108">
        <f t="shared" si="7"/>
        <v>1.1699840965365309</v>
      </c>
      <c r="G108">
        <v>73.580266472118467</v>
      </c>
      <c r="H108" s="4">
        <f>((B108-'Blank-C'!E108)/(7.7271*0.425*(44/12)))*100</f>
        <v>86.281783624896704</v>
      </c>
      <c r="I108" s="4">
        <f>((C108-'Blank-C'!E108)/(7.9129*0.425*(44/12)))*100</f>
        <v>61.014578247498882</v>
      </c>
      <c r="J108">
        <f t="shared" si="8"/>
        <v>17.866612263991204</v>
      </c>
      <c r="K108">
        <f t="shared" si="9"/>
        <v>10.315293400121991</v>
      </c>
    </row>
    <row r="109" spans="1:11" x14ac:dyDescent="0.2">
      <c r="A109">
        <v>107</v>
      </c>
      <c r="B109" s="4">
        <v>32.447203455685113</v>
      </c>
      <c r="C109" s="4">
        <v>29.511729313750372</v>
      </c>
      <c r="D109" s="4">
        <f t="shared" si="5"/>
        <v>30.979466384717742</v>
      </c>
      <c r="E109">
        <f t="shared" si="6"/>
        <v>2.0756936717598169</v>
      </c>
      <c r="F109">
        <f t="shared" si="7"/>
        <v>1.1984023001457331</v>
      </c>
      <c r="G109">
        <v>73.651065777350098</v>
      </c>
      <c r="H109" s="4">
        <f>((B109-'Blank-C'!E109)/(7.7271*0.425*(44/12)))*100</f>
        <v>86.642399039534538</v>
      </c>
      <c r="I109" s="4">
        <f>((C109-'Blank-C'!E109)/(7.9129*0.425*(44/12)))*100</f>
        <v>60.802210240072718</v>
      </c>
      <c r="J109">
        <f t="shared" si="8"/>
        <v>18.271772727240169</v>
      </c>
      <c r="K109">
        <f t="shared" si="9"/>
        <v>10.549212902643774</v>
      </c>
    </row>
    <row r="110" spans="1:11" x14ac:dyDescent="0.2">
      <c r="A110">
        <v>108</v>
      </c>
      <c r="B110" s="4">
        <v>32.583121091310154</v>
      </c>
      <c r="C110" s="4">
        <v>29.595321076330066</v>
      </c>
      <c r="D110" s="4">
        <f t="shared" si="5"/>
        <v>31.08922108382011</v>
      </c>
      <c r="E110">
        <f t="shared" si="6"/>
        <v>2.1126936514216887</v>
      </c>
      <c r="F110">
        <f t="shared" si="7"/>
        <v>1.2197642483635254</v>
      </c>
      <c r="G110">
        <v>73.685825375559844</v>
      </c>
      <c r="H110" s="4">
        <f>((B110-'Blank-C'!E110)/(7.7271*0.425*(44/12)))*100</f>
        <v>86.894812172884386</v>
      </c>
      <c r="I110" s="4">
        <f>((C110-'Blank-C'!E110)/(7.9129*0.425*(44/12)))*100</f>
        <v>60.624350225123969</v>
      </c>
      <c r="J110">
        <f t="shared" si="8"/>
        <v>18.576021788164603</v>
      </c>
      <c r="K110">
        <f t="shared" si="9"/>
        <v>10.724871179869188</v>
      </c>
    </row>
    <row r="111" spans="1:11" x14ac:dyDescent="0.2">
      <c r="A111">
        <v>109</v>
      </c>
      <c r="B111" s="4">
        <v>32.712949990086848</v>
      </c>
      <c r="C111" s="4">
        <v>29.679825114714941</v>
      </c>
      <c r="D111" s="4">
        <f t="shared" si="5"/>
        <v>31.196387552400893</v>
      </c>
      <c r="E111">
        <f t="shared" si="6"/>
        <v>2.1447431675610775</v>
      </c>
      <c r="F111">
        <f t="shared" si="7"/>
        <v>1.2382680451339989</v>
      </c>
      <c r="G111">
        <v>73.712227899110403</v>
      </c>
      <c r="H111" s="4">
        <f>((B111-'Blank-C'!E111)/(7.7271*0.425*(44/12)))*100</f>
        <v>87.109706603977415</v>
      </c>
      <c r="I111" s="4">
        <f>((C111-'Blank-C'!E111)/(7.9129*0.425*(44/12)))*100</f>
        <v>60.466628475522697</v>
      </c>
      <c r="J111">
        <f t="shared" si="8"/>
        <v>18.839501216313369</v>
      </c>
      <c r="K111">
        <f t="shared" si="9"/>
        <v>10.876991098636806</v>
      </c>
    </row>
    <row r="112" spans="1:11" x14ac:dyDescent="0.2">
      <c r="A112">
        <v>110</v>
      </c>
      <c r="B112" s="4">
        <v>32.838944467534347</v>
      </c>
      <c r="C112" s="4">
        <v>29.764051786297813</v>
      </c>
      <c r="D112" s="4">
        <f t="shared" si="5"/>
        <v>31.30149812691608</v>
      </c>
      <c r="E112">
        <f t="shared" si="6"/>
        <v>2.1742774663232383</v>
      </c>
      <c r="F112">
        <f t="shared" si="7"/>
        <v>1.2553196804746591</v>
      </c>
      <c r="G112">
        <v>73.725421242426137</v>
      </c>
      <c r="H112" s="4">
        <f>((B112-'Blank-C'!E112)/(7.7271*0.425*(44/12)))*100</f>
        <v>87.296477867710905</v>
      </c>
      <c r="I112" s="4">
        <f>((C112-'Blank-C'!E112)/(7.9129*0.425*(44/12)))*100</f>
        <v>60.310290498881947</v>
      </c>
      <c r="J112">
        <f t="shared" si="8"/>
        <v>19.082116086869689</v>
      </c>
      <c r="K112">
        <f t="shared" si="9"/>
        <v>11.017064859461904</v>
      </c>
    </row>
    <row r="113" spans="1:13" x14ac:dyDescent="0.2">
      <c r="A113">
        <v>111</v>
      </c>
      <c r="B113" s="4">
        <v>32.964292558034792</v>
      </c>
      <c r="C113" s="4">
        <v>29.847694815367483</v>
      </c>
      <c r="D113" s="4">
        <f t="shared" si="5"/>
        <v>31.405993686701137</v>
      </c>
      <c r="E113">
        <f t="shared" si="6"/>
        <v>2.2037673980707413</v>
      </c>
      <c r="F113">
        <f t="shared" si="7"/>
        <v>1.2723457005074637</v>
      </c>
      <c r="G113">
        <v>73.715092897309603</v>
      </c>
      <c r="H113" s="4">
        <f>((B113-'Blank-C'!E113)/(7.7271*0.425*(44/12)))*100</f>
        <v>87.459210697761918</v>
      </c>
      <c r="I113" s="4">
        <f>((C113-'Blank-C'!E113)/(7.9129*0.425*(44/12)))*100</f>
        <v>60.130987364065803</v>
      </c>
      <c r="J113">
        <f t="shared" si="8"/>
        <v>19.323972037036956</v>
      </c>
      <c r="K113">
        <f t="shared" si="9"/>
        <v>11.156700457396088</v>
      </c>
    </row>
    <row r="114" spans="1:13" x14ac:dyDescent="0.2">
      <c r="A114">
        <v>112</v>
      </c>
      <c r="B114" s="4">
        <v>33.095051352820029</v>
      </c>
      <c r="C114" s="4">
        <v>29.933678221630391</v>
      </c>
      <c r="D114" s="4">
        <f t="shared" si="5"/>
        <v>31.514364787225212</v>
      </c>
      <c r="E114">
        <f t="shared" si="6"/>
        <v>2.2354283789251421</v>
      </c>
      <c r="F114">
        <f t="shared" si="7"/>
        <v>1.2906251763265597</v>
      </c>
      <c r="G114">
        <v>73.693980016437663</v>
      </c>
      <c r="H114" s="4">
        <f>((B114-'Blank-C'!E114)/(7.7271*0.425*(44/12)))*100</f>
        <v>87.623790569988358</v>
      </c>
      <c r="I114" s="4">
        <f>((C114-'Blank-C'!E114)/(7.9129*0.425*(44/12)))*100</f>
        <v>59.928588517458515</v>
      </c>
      <c r="J114">
        <f t="shared" si="8"/>
        <v>19.583465177675489</v>
      </c>
      <c r="K114">
        <f t="shared" si="9"/>
        <v>11.306518891996607</v>
      </c>
    </row>
    <row r="115" spans="1:13" x14ac:dyDescent="0.2">
      <c r="A115" s="6">
        <v>113</v>
      </c>
      <c r="B115" s="7">
        <v>33.22615639606726</v>
      </c>
      <c r="C115" s="7">
        <v>30.017008483205075</v>
      </c>
      <c r="D115" s="7">
        <f t="shared" si="5"/>
        <v>31.621582439636168</v>
      </c>
      <c r="E115" s="6">
        <f t="shared" si="6"/>
        <v>2.2692102510155072</v>
      </c>
      <c r="F115" s="6">
        <f t="shared" si="7"/>
        <v>1.3101291492716614</v>
      </c>
      <c r="G115" s="6">
        <v>73.68707574554908</v>
      </c>
      <c r="H115" s="7">
        <f>((B115-'Blank-C'!E115)/(7.7271*0.425*(44/12)))*100</f>
        <v>87.815188324834608</v>
      </c>
      <c r="I115" s="7">
        <f>((C115-'Blank-C'!E115)/(7.9129*0.425*(44/12)))*100</f>
        <v>59.728053719940633</v>
      </c>
      <c r="J115" s="6">
        <f t="shared" si="8"/>
        <v>19.860603343219875</v>
      </c>
      <c r="K115" s="6">
        <f t="shared" si="9"/>
        <v>11.466524686476378</v>
      </c>
      <c r="L115" s="6"/>
      <c r="M115" s="6"/>
    </row>
    <row r="116" spans="1:13" x14ac:dyDescent="0.2">
      <c r="A116" s="6">
        <v>114</v>
      </c>
      <c r="B116" s="7">
        <v>33.354380407947986</v>
      </c>
      <c r="C116" s="7">
        <v>30.095019665029646</v>
      </c>
      <c r="D116" s="7">
        <f t="shared" si="5"/>
        <v>31.724700036488816</v>
      </c>
      <c r="E116" s="6">
        <f t="shared" si="6"/>
        <v>2.3047160836507814</v>
      </c>
      <c r="F116" s="6">
        <f t="shared" si="7"/>
        <v>1.3306284513014388</v>
      </c>
      <c r="G116" s="6">
        <v>73.664498446499181</v>
      </c>
      <c r="H116" s="7">
        <f>((B116-'Blank-C'!E116)/(7.7271*0.425*(44/12)))*100</f>
        <v>88.000865944368172</v>
      </c>
      <c r="I116" s="7">
        <f>((C116-'Blank-C'!E116)/(7.9129*0.425*(44/12)))*100</f>
        <v>59.50216129623437</v>
      </c>
      <c r="J116" s="6">
        <f t="shared" si="8"/>
        <v>20.151627311728006</v>
      </c>
      <c r="K116" s="6">
        <f t="shared" si="9"/>
        <v>11.63454745303518</v>
      </c>
      <c r="L116" s="6"/>
      <c r="M116" s="6"/>
    </row>
    <row r="117" spans="1:13" x14ac:dyDescent="0.2">
      <c r="A117" s="6">
        <v>115</v>
      </c>
      <c r="B117" s="7">
        <v>33.474913899673922</v>
      </c>
      <c r="C117" s="7">
        <v>30.163355517871612</v>
      </c>
      <c r="D117" s="7">
        <f t="shared" si="5"/>
        <v>31.819134708772765</v>
      </c>
      <c r="E117" s="6">
        <f t="shared" si="6"/>
        <v>2.3416253880675635</v>
      </c>
      <c r="F117" s="6">
        <f t="shared" si="7"/>
        <v>1.3519380481420697</v>
      </c>
      <c r="G117" s="6">
        <v>73.575042850236088</v>
      </c>
      <c r="H117" s="7">
        <f>((B117-'Blank-C'!E117)/(7.7271*0.425*(44/12)))*100</f>
        <v>88.127178402886287</v>
      </c>
      <c r="I117" s="7">
        <f>((C117-'Blank-C'!E117)/(7.9129*0.425*(44/12)))*100</f>
        <v>59.202201470299713</v>
      </c>
      <c r="J117" s="6">
        <f t="shared" si="8"/>
        <v>20.453047334696468</v>
      </c>
      <c r="K117" s="6">
        <f t="shared" si="9"/>
        <v>11.808572384435164</v>
      </c>
      <c r="L117" s="6"/>
      <c r="M117" s="6"/>
    </row>
    <row r="118" spans="1:13" x14ac:dyDescent="0.2">
      <c r="A118" s="6">
        <v>116</v>
      </c>
      <c r="B118" s="7">
        <v>33.589913195562573</v>
      </c>
      <c r="C118" s="7">
        <v>30.228813235522917</v>
      </c>
      <c r="D118" s="7">
        <f t="shared" si="5"/>
        <v>31.909363215542747</v>
      </c>
      <c r="E118" s="6">
        <f t="shared" si="6"/>
        <v>2.3766565739898744</v>
      </c>
      <c r="F118" s="6">
        <f t="shared" si="7"/>
        <v>1.3721633127643478</v>
      </c>
      <c r="G118" s="6">
        <v>73.469750779617144</v>
      </c>
      <c r="H118" s="7">
        <f>((B118-'Blank-C'!E118)/(7.7271*0.425*(44/12)))*100</f>
        <v>88.226453016932666</v>
      </c>
      <c r="I118" s="7">
        <f>((C118-'Blank-C'!E118)/(7.9129*0.425*(44/12)))*100</f>
        <v>58.897378479964935</v>
      </c>
      <c r="J118" s="6">
        <f t="shared" si="8"/>
        <v>20.738787491015596</v>
      </c>
      <c r="K118" s="6">
        <f t="shared" si="9"/>
        <v>11.9735445406043</v>
      </c>
      <c r="L118" s="6"/>
      <c r="M118" s="6"/>
    </row>
    <row r="119" spans="1:13" x14ac:dyDescent="0.2">
      <c r="A119" s="6">
        <v>117</v>
      </c>
      <c r="B119" s="7">
        <v>33.711315888979605</v>
      </c>
      <c r="C119" s="7">
        <v>30.30338183857193</v>
      </c>
      <c r="D119" s="7">
        <f t="shared" si="5"/>
        <v>32.007348863775768</v>
      </c>
      <c r="E119" s="6">
        <f t="shared" si="6"/>
        <v>2.4097732768798048</v>
      </c>
      <c r="F119" s="6">
        <f t="shared" si="7"/>
        <v>1.3912832500925221</v>
      </c>
      <c r="G119" s="6">
        <v>73.441800161701195</v>
      </c>
      <c r="H119" s="7">
        <f>((B119-'Blank-C'!E119)/(7.7271*0.425*(44/12)))*100</f>
        <v>88.392669106420598</v>
      </c>
      <c r="I119" s="7">
        <f>((C119-'Blank-C'!E119)/(7.9129*0.425*(44/12)))*100</f>
        <v>58.679882008599606</v>
      </c>
      <c r="J119" s="6">
        <f t="shared" si="8"/>
        <v>21.010113244821408</v>
      </c>
      <c r="K119" s="6">
        <f t="shared" si="9"/>
        <v>12.130194537602163</v>
      </c>
      <c r="L119" s="6"/>
      <c r="M119" s="6"/>
    </row>
    <row r="120" spans="1:13" x14ac:dyDescent="0.2">
      <c r="A120" s="6">
        <v>118</v>
      </c>
      <c r="B120" s="7">
        <v>33.836628603199792</v>
      </c>
      <c r="C120" s="7">
        <v>30.386411661943832</v>
      </c>
      <c r="D120" s="7">
        <f t="shared" si="5"/>
        <v>32.111520132571812</v>
      </c>
      <c r="E120" s="6">
        <f t="shared" si="6"/>
        <v>2.439671795726797</v>
      </c>
      <c r="F120" s="6">
        <f t="shared" si="7"/>
        <v>1.4085451679972041</v>
      </c>
      <c r="G120" s="6">
        <v>73.467427737275557</v>
      </c>
      <c r="H120" s="7">
        <f>((B120-'Blank-C'!E120)/(7.7271*0.425*(44/12)))*100</f>
        <v>88.594148850700023</v>
      </c>
      <c r="I120" s="7">
        <f>((C120-'Blank-C'!E120)/(7.9129*0.425*(44/12)))*100</f>
        <v>58.533729971145178</v>
      </c>
      <c r="J120" s="6">
        <f t="shared" si="8"/>
        <v>21.255926035041327</v>
      </c>
      <c r="K120" s="6">
        <f t="shared" si="9"/>
        <v>12.272114618205885</v>
      </c>
      <c r="L120" s="6"/>
      <c r="M120" s="6"/>
    </row>
    <row r="121" spans="1:13" x14ac:dyDescent="0.2">
      <c r="A121" s="6">
        <v>119</v>
      </c>
      <c r="B121" s="7">
        <v>33.961226096370716</v>
      </c>
      <c r="C121" s="7">
        <v>30.474701765340143</v>
      </c>
      <c r="D121" s="7">
        <f t="shared" si="5"/>
        <v>32.217963930855433</v>
      </c>
      <c r="E121" s="6">
        <f t="shared" si="6"/>
        <v>2.4653449972436094</v>
      </c>
      <c r="F121" s="6">
        <f t="shared" si="7"/>
        <v>1.4233675978038951</v>
      </c>
      <c r="G121" s="6">
        <v>73.503373716941354</v>
      </c>
      <c r="H121" s="7">
        <f>((B121-'Blank-C'!E121)/(7.7271*0.425*(44/12)))*100</f>
        <v>88.781247068018587</v>
      </c>
      <c r="I121" s="7">
        <f>((C121-'Blank-C'!E121)/(7.9129*0.425*(44/12)))*100</f>
        <v>58.421993523092098</v>
      </c>
      <c r="J121" s="6">
        <f t="shared" si="8"/>
        <v>21.467234053379293</v>
      </c>
      <c r="K121" s="6">
        <f t="shared" si="9"/>
        <v>12.394113359475236</v>
      </c>
      <c r="L121" s="6"/>
      <c r="M121" s="6"/>
    </row>
    <row r="122" spans="1:13" x14ac:dyDescent="0.2">
      <c r="A122" s="6">
        <v>120</v>
      </c>
      <c r="B122" s="7">
        <v>34.072980243598444</v>
      </c>
      <c r="C122" s="7">
        <v>30.56717503628062</v>
      </c>
      <c r="D122" s="7">
        <f t="shared" si="5"/>
        <v>32.320077639939534</v>
      </c>
      <c r="E122" s="6">
        <f t="shared" si="6"/>
        <v>2.4789786356135433</v>
      </c>
      <c r="F122" s="6">
        <f t="shared" si="7"/>
        <v>1.4312389825868104</v>
      </c>
      <c r="G122" s="6">
        <v>73.528677093859173</v>
      </c>
      <c r="H122" s="7">
        <f>((B122-'Blank-C'!E122)/(7.7271*0.425*(44/12)))*100</f>
        <v>88.886886852280227</v>
      </c>
      <c r="I122" s="7">
        <f>((C122-'Blank-C'!E122)/(7.9129*0.425*(44/12)))*100</f>
        <v>58.368790992198768</v>
      </c>
      <c r="J122" s="6">
        <f t="shared" si="8"/>
        <v>21.579552531564644</v>
      </c>
      <c r="K122" s="6">
        <f t="shared" si="9"/>
        <v>12.458960463090518</v>
      </c>
      <c r="L122" s="6"/>
      <c r="M122" s="6"/>
    </row>
    <row r="123" spans="1:13" x14ac:dyDescent="0.2">
      <c r="A123" s="6"/>
      <c r="B123" s="7"/>
      <c r="C123" s="7"/>
      <c r="D123" s="7"/>
      <c r="E123" s="6"/>
      <c r="F123" s="6"/>
      <c r="G123" s="6"/>
      <c r="H123" s="7"/>
      <c r="I123" s="7"/>
      <c r="J123" s="6"/>
      <c r="K123" s="6"/>
      <c r="L123" s="6"/>
      <c r="M123" s="6"/>
    </row>
    <row r="124" spans="1:13" x14ac:dyDescent="0.2">
      <c r="B124" s="4"/>
      <c r="C124" s="4"/>
      <c r="D124" s="4"/>
      <c r="H124" s="4"/>
      <c r="I124" s="4"/>
    </row>
    <row r="125" spans="1:13" x14ac:dyDescent="0.2">
      <c r="B125" s="4"/>
      <c r="C125" s="4"/>
      <c r="D125" s="4"/>
      <c r="H125" s="4"/>
      <c r="I125" s="4"/>
    </row>
    <row r="126" spans="1:13" x14ac:dyDescent="0.2">
      <c r="B126" s="4"/>
      <c r="C126" s="4"/>
      <c r="D126" s="4"/>
      <c r="H126" s="4"/>
      <c r="I126" s="4"/>
    </row>
    <row r="127" spans="1:13" x14ac:dyDescent="0.2">
      <c r="B127" s="4"/>
      <c r="C127" s="4"/>
      <c r="D127" s="4"/>
      <c r="H127" s="4"/>
      <c r="I127" s="4"/>
    </row>
    <row r="128" spans="1:13" x14ac:dyDescent="0.2">
      <c r="B128" s="4"/>
      <c r="C128" s="4"/>
      <c r="D128" s="4"/>
      <c r="H128" s="4"/>
      <c r="I128" s="4"/>
    </row>
    <row r="129" spans="2:9" x14ac:dyDescent="0.2">
      <c r="B129" s="4"/>
      <c r="C129" s="4"/>
      <c r="D129" s="4"/>
      <c r="H129" s="4"/>
      <c r="I129" s="4"/>
    </row>
    <row r="130" spans="2:9" x14ac:dyDescent="0.2">
      <c r="B130" s="4"/>
      <c r="C130" s="4"/>
      <c r="D130" s="4"/>
      <c r="H130" s="4"/>
      <c r="I130" s="4"/>
    </row>
    <row r="131" spans="2:9" x14ac:dyDescent="0.2">
      <c r="B131" s="4"/>
      <c r="C131" s="4"/>
      <c r="D131" s="4"/>
      <c r="H131" s="4"/>
      <c r="I131" s="4"/>
    </row>
    <row r="132" spans="2:9" x14ac:dyDescent="0.2">
      <c r="B132" s="4"/>
      <c r="C132" s="4"/>
      <c r="D132" s="4"/>
      <c r="H132" s="4"/>
      <c r="I132" s="4"/>
    </row>
    <row r="133" spans="2:9" x14ac:dyDescent="0.2">
      <c r="B133" s="4"/>
      <c r="C133" s="4"/>
      <c r="D133" s="4"/>
      <c r="H133" s="4"/>
      <c r="I133" s="4"/>
    </row>
    <row r="134" spans="2:9" x14ac:dyDescent="0.2">
      <c r="B134" s="4"/>
      <c r="C134" s="4"/>
      <c r="D134" s="4"/>
      <c r="H134" s="4"/>
      <c r="I134" s="4"/>
    </row>
    <row r="135" spans="2:9" x14ac:dyDescent="0.2">
      <c r="B135" s="4"/>
      <c r="C135" s="4"/>
      <c r="D135" s="4"/>
      <c r="H135" s="4"/>
      <c r="I135" s="4"/>
    </row>
    <row r="136" spans="2:9" x14ac:dyDescent="0.2">
      <c r="B136" s="4"/>
      <c r="C136" s="4"/>
      <c r="D136" s="4"/>
      <c r="H136" s="4"/>
      <c r="I136" s="4"/>
    </row>
    <row r="137" spans="2:9" x14ac:dyDescent="0.2">
      <c r="B137" s="4"/>
      <c r="C137" s="4"/>
      <c r="D137" s="4"/>
      <c r="H137" s="4"/>
      <c r="I137" s="4"/>
    </row>
    <row r="138" spans="2:9" x14ac:dyDescent="0.2">
      <c r="B138" s="4"/>
      <c r="C138" s="4"/>
      <c r="D138" s="4"/>
      <c r="H138" s="4"/>
      <c r="I138" s="4"/>
    </row>
    <row r="139" spans="2:9" x14ac:dyDescent="0.2">
      <c r="B139" s="4"/>
      <c r="C139" s="4"/>
      <c r="D139" s="4"/>
      <c r="H139" s="4"/>
      <c r="I139" s="4"/>
    </row>
    <row r="140" spans="2:9" x14ac:dyDescent="0.2">
      <c r="B140" s="4"/>
      <c r="C140" s="4"/>
      <c r="D140" s="4"/>
      <c r="H140" s="4"/>
      <c r="I140" s="4"/>
    </row>
    <row r="141" spans="2:9" x14ac:dyDescent="0.2">
      <c r="B141" s="4"/>
      <c r="C141" s="4"/>
      <c r="D141" s="4"/>
      <c r="H141" s="4"/>
      <c r="I141" s="4"/>
    </row>
    <row r="142" spans="2:9" x14ac:dyDescent="0.2">
      <c r="B142" s="4"/>
      <c r="C142" s="4"/>
      <c r="D142" s="4"/>
      <c r="H142" s="4"/>
      <c r="I142" s="4"/>
    </row>
    <row r="143" spans="2:9" x14ac:dyDescent="0.2">
      <c r="B143" s="4"/>
      <c r="C143" s="4"/>
      <c r="D143" s="4"/>
      <c r="H143" s="4"/>
      <c r="I143" s="4"/>
    </row>
    <row r="144" spans="2:9" x14ac:dyDescent="0.2">
      <c r="B144" s="4"/>
      <c r="C144" s="4"/>
      <c r="D144" s="4"/>
      <c r="H144" s="4"/>
      <c r="I144" s="4"/>
    </row>
    <row r="145" spans="2:9" x14ac:dyDescent="0.2">
      <c r="B145" s="4"/>
      <c r="C145" s="4"/>
      <c r="D145" s="4"/>
      <c r="H145" s="4"/>
      <c r="I145" s="4"/>
    </row>
    <row r="146" spans="2:9" x14ac:dyDescent="0.2">
      <c r="B146" s="4"/>
      <c r="C146" s="4"/>
      <c r="D146" s="4"/>
      <c r="H146" s="4"/>
      <c r="I146" s="4"/>
    </row>
    <row r="147" spans="2:9" x14ac:dyDescent="0.2">
      <c r="B147" s="4"/>
      <c r="C147" s="4"/>
      <c r="D147" s="4"/>
      <c r="H147" s="4"/>
      <c r="I147" s="4"/>
    </row>
    <row r="148" spans="2:9" x14ac:dyDescent="0.2">
      <c r="B148" s="4"/>
      <c r="C148" s="4"/>
      <c r="D148" s="4"/>
      <c r="H148" s="4"/>
      <c r="I148" s="4"/>
    </row>
    <row r="149" spans="2:9" x14ac:dyDescent="0.2">
      <c r="B149" s="4"/>
      <c r="C149" s="4"/>
      <c r="D149" s="4"/>
      <c r="H149" s="4"/>
      <c r="I149" s="4"/>
    </row>
    <row r="150" spans="2:9" x14ac:dyDescent="0.2">
      <c r="B150" s="4"/>
      <c r="C150" s="4"/>
      <c r="D150" s="4"/>
      <c r="H150" s="4"/>
      <c r="I150" s="4"/>
    </row>
    <row r="151" spans="2:9" x14ac:dyDescent="0.2">
      <c r="B151" s="4"/>
      <c r="C151" s="4"/>
      <c r="D151" s="4"/>
      <c r="H151" s="4"/>
      <c r="I151" s="4"/>
    </row>
    <row r="152" spans="2:9" x14ac:dyDescent="0.2">
      <c r="B152" s="4"/>
      <c r="C152" s="4"/>
      <c r="D152" s="4"/>
      <c r="H152" s="4"/>
      <c r="I152" s="4"/>
    </row>
    <row r="153" spans="2:9" x14ac:dyDescent="0.2">
      <c r="B153" s="4"/>
      <c r="C153" s="4"/>
      <c r="D153" s="4"/>
      <c r="H153" s="4"/>
      <c r="I153" s="4"/>
    </row>
    <row r="154" spans="2:9" x14ac:dyDescent="0.2">
      <c r="B154" s="4"/>
      <c r="C154" s="4"/>
      <c r="D154" s="4"/>
      <c r="H154" s="4"/>
      <c r="I154" s="4"/>
    </row>
    <row r="155" spans="2:9" x14ac:dyDescent="0.2">
      <c r="B155" s="4"/>
      <c r="C155" s="4"/>
      <c r="D155" s="4"/>
      <c r="H155" s="4"/>
      <c r="I155" s="4"/>
    </row>
    <row r="156" spans="2:9" x14ac:dyDescent="0.2">
      <c r="B156" s="4"/>
      <c r="C156" s="4"/>
      <c r="D156" s="4"/>
      <c r="H156" s="4"/>
      <c r="I156" s="4"/>
    </row>
    <row r="157" spans="2:9" x14ac:dyDescent="0.2">
      <c r="B157" s="4"/>
      <c r="C157" s="4"/>
      <c r="D157" s="4"/>
      <c r="H157" s="4"/>
      <c r="I157" s="4"/>
    </row>
    <row r="158" spans="2:9" x14ac:dyDescent="0.2">
      <c r="B158" s="4"/>
      <c r="C158" s="4"/>
      <c r="D158" s="4"/>
      <c r="H158" s="4"/>
      <c r="I158" s="4"/>
    </row>
    <row r="159" spans="2:9" x14ac:dyDescent="0.2">
      <c r="B159" s="4"/>
      <c r="C159" s="4"/>
      <c r="D159" s="4"/>
      <c r="H159" s="4"/>
      <c r="I159" s="4"/>
    </row>
    <row r="160" spans="2:9" x14ac:dyDescent="0.2">
      <c r="B160" s="4"/>
      <c r="C160" s="4"/>
      <c r="D160" s="4"/>
      <c r="H160" s="4"/>
      <c r="I160" s="4"/>
    </row>
    <row r="161" spans="2:9" x14ac:dyDescent="0.2">
      <c r="B161" s="4"/>
      <c r="C161" s="4"/>
      <c r="D161" s="4"/>
      <c r="H161" s="4"/>
      <c r="I161" s="4"/>
    </row>
    <row r="162" spans="2:9" x14ac:dyDescent="0.2">
      <c r="B162" s="4"/>
      <c r="C162" s="4"/>
      <c r="D162" s="4"/>
      <c r="H162" s="4"/>
      <c r="I162" s="4"/>
    </row>
    <row r="163" spans="2:9" x14ac:dyDescent="0.2">
      <c r="B163" s="4"/>
      <c r="C163" s="4"/>
      <c r="D163" s="4"/>
      <c r="H163" s="4"/>
      <c r="I163" s="4"/>
    </row>
    <row r="164" spans="2:9" x14ac:dyDescent="0.2">
      <c r="B164" s="4"/>
      <c r="C164" s="4"/>
      <c r="D164" s="4"/>
      <c r="H164" s="4"/>
      <c r="I164" s="4"/>
    </row>
    <row r="165" spans="2:9" x14ac:dyDescent="0.2">
      <c r="B165" s="4"/>
      <c r="C165" s="4"/>
      <c r="D165" s="4"/>
      <c r="H165" s="4"/>
      <c r="I165" s="4"/>
    </row>
    <row r="166" spans="2:9" x14ac:dyDescent="0.2">
      <c r="B166" s="4"/>
      <c r="C166" s="4"/>
      <c r="D166" s="4"/>
      <c r="H166" s="4"/>
      <c r="I166" s="4"/>
    </row>
    <row r="167" spans="2:9" x14ac:dyDescent="0.2">
      <c r="B167" s="4"/>
      <c r="C167" s="4"/>
      <c r="D167" s="4"/>
      <c r="H167" s="4"/>
      <c r="I167" s="4"/>
    </row>
    <row r="168" spans="2:9" x14ac:dyDescent="0.2">
      <c r="B168" s="4"/>
      <c r="C168" s="4"/>
      <c r="D168" s="4"/>
      <c r="H168" s="4"/>
      <c r="I168" s="4"/>
    </row>
    <row r="169" spans="2:9" x14ac:dyDescent="0.2">
      <c r="B169" s="4"/>
      <c r="C169" s="4"/>
      <c r="D169" s="4"/>
      <c r="H169" s="4"/>
      <c r="I169" s="4"/>
    </row>
    <row r="170" spans="2:9" x14ac:dyDescent="0.2">
      <c r="B170" s="4"/>
      <c r="C170" s="4"/>
      <c r="D170" s="4"/>
      <c r="H170" s="4"/>
      <c r="I170" s="4"/>
    </row>
    <row r="171" spans="2:9" x14ac:dyDescent="0.2">
      <c r="B171" s="4"/>
      <c r="C171" s="4"/>
      <c r="D171" s="4"/>
      <c r="H171" s="4"/>
      <c r="I171" s="4"/>
    </row>
    <row r="172" spans="2:9" x14ac:dyDescent="0.2">
      <c r="B172" s="4"/>
      <c r="C172" s="4"/>
      <c r="D172" s="4"/>
      <c r="H172" s="4"/>
      <c r="I172" s="4"/>
    </row>
    <row r="173" spans="2:9" x14ac:dyDescent="0.2">
      <c r="B173" s="4"/>
      <c r="C173" s="4"/>
      <c r="D173" s="4"/>
      <c r="H173" s="4"/>
      <c r="I173" s="4"/>
    </row>
    <row r="174" spans="2:9" x14ac:dyDescent="0.2">
      <c r="B174" s="4"/>
      <c r="C174" s="4"/>
      <c r="D174" s="4"/>
      <c r="H174" s="4"/>
      <c r="I174" s="4"/>
    </row>
    <row r="175" spans="2:9" x14ac:dyDescent="0.2">
      <c r="B175" s="4"/>
      <c r="C175" s="4"/>
      <c r="D175" s="4"/>
      <c r="H175" s="4"/>
      <c r="I175" s="4"/>
    </row>
    <row r="176" spans="2:9" x14ac:dyDescent="0.2">
      <c r="B176" s="4"/>
      <c r="C176" s="4"/>
      <c r="D176" s="4"/>
      <c r="H176" s="4"/>
      <c r="I176" s="4"/>
    </row>
    <row r="177" spans="2:9" x14ac:dyDescent="0.2">
      <c r="B177" s="4"/>
      <c r="C177" s="4"/>
      <c r="D177" s="4"/>
      <c r="H177" s="4"/>
      <c r="I177" s="4"/>
    </row>
    <row r="178" spans="2:9" x14ac:dyDescent="0.2">
      <c r="B178" s="4"/>
      <c r="C178" s="4"/>
      <c r="D178" s="4"/>
      <c r="H178" s="4"/>
      <c r="I178" s="4"/>
    </row>
    <row r="179" spans="2:9" x14ac:dyDescent="0.2">
      <c r="B179" s="4"/>
      <c r="C179" s="4"/>
      <c r="D179" s="4"/>
      <c r="H179" s="4"/>
      <c r="I179" s="4"/>
    </row>
    <row r="180" spans="2:9" x14ac:dyDescent="0.2">
      <c r="B180" s="4"/>
      <c r="C180" s="4"/>
      <c r="D180" s="4"/>
      <c r="H180" s="4"/>
      <c r="I180" s="4"/>
    </row>
    <row r="181" spans="2:9" x14ac:dyDescent="0.2">
      <c r="B181" s="4"/>
      <c r="C181" s="4"/>
      <c r="D181" s="4"/>
      <c r="H181" s="4"/>
      <c r="I181" s="4"/>
    </row>
    <row r="182" spans="2:9" x14ac:dyDescent="0.2">
      <c r="B182" s="4"/>
      <c r="C182" s="4"/>
      <c r="D182" s="4"/>
      <c r="H182" s="4"/>
      <c r="I182" s="4"/>
    </row>
    <row r="183" spans="2:9" x14ac:dyDescent="0.2">
      <c r="B183" s="4"/>
      <c r="C183" s="4"/>
      <c r="D183" s="4"/>
      <c r="H183" s="4"/>
      <c r="I183" s="4"/>
    </row>
    <row r="184" spans="2:9" x14ac:dyDescent="0.2">
      <c r="B184" s="4"/>
      <c r="C184" s="4"/>
      <c r="D184" s="4"/>
      <c r="H184" s="4"/>
      <c r="I184" s="4"/>
    </row>
    <row r="185" spans="2:9" x14ac:dyDescent="0.2">
      <c r="B185" s="4"/>
      <c r="C185" s="4"/>
      <c r="D185" s="4"/>
      <c r="H185" s="4"/>
      <c r="I185" s="4"/>
    </row>
    <row r="188" spans="2:9" x14ac:dyDescent="0.2">
      <c r="H188" s="4"/>
    </row>
    <row r="195" spans="9:9" x14ac:dyDescent="0.2">
      <c r="I195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EAD1C-0915-C946-9311-2F88F9BD8880}">
  <dimension ref="A1:N185"/>
  <sheetViews>
    <sheetView topLeftCell="A102" workbookViewId="0">
      <selection activeCell="A115" sqref="A115:N125"/>
    </sheetView>
  </sheetViews>
  <sheetFormatPr baseColWidth="10" defaultRowHeight="16" x14ac:dyDescent="0.2"/>
  <cols>
    <col min="1" max="1" width="6.83203125" bestFit="1" customWidth="1"/>
    <col min="2" max="4" width="17.33203125" bestFit="1" customWidth="1"/>
    <col min="5" max="5" width="12.6640625" bestFit="1" customWidth="1"/>
    <col min="6" max="7" width="12.1640625" bestFit="1" customWidth="1"/>
    <col min="8" max="8" width="14.6640625" bestFit="1" customWidth="1"/>
    <col min="9" max="11" width="16" bestFit="1" customWidth="1"/>
    <col min="12" max="13" width="12.1640625" bestFit="1" customWidth="1"/>
  </cols>
  <sheetData>
    <row r="1" spans="1:13" x14ac:dyDescent="0.2">
      <c r="A1" s="1" t="s">
        <v>0</v>
      </c>
      <c r="B1" s="2" t="s">
        <v>4</v>
      </c>
      <c r="C1" s="2" t="s">
        <v>5</v>
      </c>
      <c r="D1" s="2" t="s">
        <v>6</v>
      </c>
      <c r="E1" s="2" t="s">
        <v>2</v>
      </c>
      <c r="F1" s="2" t="s">
        <v>3</v>
      </c>
      <c r="G1" s="2" t="s">
        <v>7</v>
      </c>
      <c r="H1" s="2" t="s">
        <v>1</v>
      </c>
      <c r="I1" s="2" t="s">
        <v>8</v>
      </c>
      <c r="J1" s="2" t="s">
        <v>10</v>
      </c>
      <c r="K1" s="2" t="s">
        <v>9</v>
      </c>
      <c r="L1" s="2" t="s">
        <v>3</v>
      </c>
      <c r="M1" s="2" t="s">
        <v>7</v>
      </c>
    </row>
    <row r="2" spans="1:13" x14ac:dyDescent="0.2">
      <c r="A2">
        <v>0</v>
      </c>
      <c r="B2" s="4">
        <v>0</v>
      </c>
      <c r="C2" s="4">
        <v>0</v>
      </c>
      <c r="D2" s="4">
        <v>0</v>
      </c>
      <c r="E2" s="4">
        <f>AVERAGE(B2:D2)</f>
        <v>0</v>
      </c>
      <c r="F2">
        <f>STDEV(B2:D2)</f>
        <v>0</v>
      </c>
      <c r="G2">
        <f>F2/SQRT(3)</f>
        <v>0</v>
      </c>
      <c r="H2">
        <v>0</v>
      </c>
      <c r="I2" s="4">
        <f>((B2-'Blank-C'!E2)/(8.0418*0.5121*(44/12)))*100</f>
        <v>0</v>
      </c>
      <c r="J2" s="4">
        <f>((C2-'Blank-C'!E2)/(8.1416*0.5121*(44/12)))*100</f>
        <v>0</v>
      </c>
      <c r="K2" s="4">
        <f>((D2-'Blank-C'!E2)/(8.034*0.5121*(44/12)))*100</f>
        <v>0</v>
      </c>
      <c r="L2">
        <f>STDEV(I2:K2)</f>
        <v>0</v>
      </c>
      <c r="M2">
        <f>L2/SQRT(3)</f>
        <v>0</v>
      </c>
    </row>
    <row r="3" spans="1:13" x14ac:dyDescent="0.2">
      <c r="A3">
        <v>1</v>
      </c>
      <c r="B3" s="4">
        <v>0.67750829512200006</v>
      </c>
      <c r="C3" s="4">
        <v>0.7025063620755394</v>
      </c>
      <c r="D3" s="4">
        <v>0.70028971109012661</v>
      </c>
      <c r="E3" s="4">
        <f t="shared" ref="E3:E66" si="0">AVERAGE(B3:D3)</f>
        <v>0.69343478942922199</v>
      </c>
      <c r="F3">
        <f t="shared" ref="F3:F66" si="1">STDEV(B3:D3)</f>
        <v>1.3837207127388933E-2</v>
      </c>
      <c r="G3">
        <f t="shared" ref="G3:G66" si="2">F3/SQRT(3)</f>
        <v>7.9889152598306094E-3</v>
      </c>
      <c r="H3">
        <v>0.10712297755497936</v>
      </c>
      <c r="I3" s="4">
        <f>((B3-'Blank-C'!E3)/(8.0418*0.5121*(44/12)))*100</f>
        <v>2.0586226691502148E-3</v>
      </c>
      <c r="J3" s="4">
        <f>((C3-'Blank-C'!E3)/(8.1416*0.5121*(44/12)))*100</f>
        <v>0.16555323012329021</v>
      </c>
      <c r="K3" s="4">
        <f>((D3-'Blank-C'!E3)/(8.034*0.5121*(44/12)))*100</f>
        <v>0.15307652308780317</v>
      </c>
      <c r="L3">
        <f t="shared" ref="L3:L66" si="3">STDEV(I3:K3)</f>
        <v>9.1006008164196614E-2</v>
      </c>
      <c r="M3">
        <f t="shared" ref="M3:M66" si="4">L3/SQRT(3)</f>
        <v>5.25423433114722E-2</v>
      </c>
    </row>
    <row r="4" spans="1:13" x14ac:dyDescent="0.2">
      <c r="A4">
        <v>2</v>
      </c>
      <c r="B4" s="4">
        <v>1.4318021159414647</v>
      </c>
      <c r="C4" s="4">
        <v>1.4896454245535005</v>
      </c>
      <c r="D4" s="4">
        <v>1.4941604966483675</v>
      </c>
      <c r="E4" s="4">
        <f t="shared" si="0"/>
        <v>1.4718693457144443</v>
      </c>
      <c r="F4">
        <f t="shared" si="1"/>
        <v>3.4772599058252959E-2</v>
      </c>
      <c r="G4">
        <f t="shared" si="2"/>
        <v>2.0075969426705274E-2</v>
      </c>
      <c r="H4">
        <v>0.64165851165550325</v>
      </c>
      <c r="I4" s="4">
        <f>((B4-'Blank-C'!E4)/(8.0418*0.5121*(44/12)))*100</f>
        <v>0.37876106891486172</v>
      </c>
      <c r="J4" s="4">
        <f>((C4-'Blank-C'!E4)/(8.1416*0.5121*(44/12)))*100</f>
        <v>0.7524886072781084</v>
      </c>
      <c r="K4" s="4">
        <f>((D4-'Blank-C'!E4)/(8.034*0.5121*(44/12)))*100</f>
        <v>0.79249674273724013</v>
      </c>
      <c r="L4">
        <f t="shared" si="3"/>
        <v>0.22819952221218862</v>
      </c>
      <c r="M4">
        <f t="shared" si="4"/>
        <v>0.13175105557815109</v>
      </c>
    </row>
    <row r="5" spans="1:13" x14ac:dyDescent="0.2">
      <c r="A5">
        <v>3</v>
      </c>
      <c r="B5" s="4">
        <v>2.0509490375893638</v>
      </c>
      <c r="C5" s="4">
        <v>2.1273052645805048</v>
      </c>
      <c r="D5" s="4">
        <v>2.1400939207331171</v>
      </c>
      <c r="E5" s="4">
        <f t="shared" si="0"/>
        <v>2.1061160743009952</v>
      </c>
      <c r="F5">
        <f t="shared" si="1"/>
        <v>4.8202063090746525E-2</v>
      </c>
      <c r="G5">
        <f t="shared" si="2"/>
        <v>2.7829474100937831E-2</v>
      </c>
      <c r="H5">
        <v>1.1357785512185736</v>
      </c>
      <c r="I5" s="4">
        <f>((B5-'Blank-C'!E5)/(8.0418*0.5121*(44/12)))*100</f>
        <v>0.77476725032114679</v>
      </c>
      <c r="J5" s="4">
        <f>((C5-'Blank-C'!E5)/(8.1416*0.5121*(44/12)))*100</f>
        <v>1.2647390751006302</v>
      </c>
      <c r="K5" s="4">
        <f>((D5-'Blank-C'!E5)/(8.034*0.5121*(44/12)))*100</f>
        <v>1.3664526461051518</v>
      </c>
      <c r="L5">
        <f t="shared" si="3"/>
        <v>0.31636204133563567</v>
      </c>
      <c r="M5">
        <f t="shared" si="4"/>
        <v>0.18265170972650877</v>
      </c>
    </row>
    <row r="6" spans="1:13" x14ac:dyDescent="0.2">
      <c r="A6">
        <v>4</v>
      </c>
      <c r="B6" s="4">
        <v>2.6167398050058077</v>
      </c>
      <c r="C6" s="4">
        <v>2.7018303277912166</v>
      </c>
      <c r="D6" s="4">
        <v>2.7277926234168079</v>
      </c>
      <c r="E6" s="4">
        <f t="shared" si="0"/>
        <v>2.6821209187379438</v>
      </c>
      <c r="F6">
        <f t="shared" si="1"/>
        <v>5.8090685339205306E-2</v>
      </c>
      <c r="G6">
        <f t="shared" si="2"/>
        <v>3.3538672818000034E-2</v>
      </c>
      <c r="H6">
        <v>1.2861004979997308</v>
      </c>
      <c r="I6" s="4">
        <f>((B6-'Blank-C'!E6)/(8.0418*0.5121*(44/12)))*100</f>
        <v>0.85801993546336197</v>
      </c>
      <c r="J6" s="4">
        <f>((C6-'Blank-C'!E6)/(8.1416*0.5121*(44/12)))*100</f>
        <v>1.4041048905474176</v>
      </c>
      <c r="K6" s="4">
        <f>((D6-'Blank-C'!E6)/(8.034*0.5121*(44/12)))*100</f>
        <v>1.5950118379846401</v>
      </c>
      <c r="L6">
        <f t="shared" si="3"/>
        <v>0.38249429301426241</v>
      </c>
      <c r="M6">
        <f t="shared" si="4"/>
        <v>0.22083318303528002</v>
      </c>
    </row>
    <row r="7" spans="1:13" x14ac:dyDescent="0.2">
      <c r="A7">
        <v>5</v>
      </c>
      <c r="B7" s="4">
        <v>3.1782036294453664</v>
      </c>
      <c r="C7" s="4">
        <v>3.2737706902917272</v>
      </c>
      <c r="D7" s="4">
        <v>3.3089163555630154</v>
      </c>
      <c r="E7" s="4">
        <f t="shared" si="0"/>
        <v>3.2536302251000362</v>
      </c>
      <c r="F7">
        <f t="shared" si="1"/>
        <v>6.7643794585166242E-2</v>
      </c>
      <c r="G7">
        <f t="shared" si="2"/>
        <v>3.9054163012753482E-2</v>
      </c>
      <c r="H7">
        <v>1.2072956692260555</v>
      </c>
      <c r="I7" s="4">
        <f>((B7-'Blank-C'!E7)/(8.0418*0.5121*(44/12)))*100</f>
        <v>0.71238860843991536</v>
      </c>
      <c r="J7" s="4">
        <f>((C7-'Blank-C'!E7)/(8.1416*0.5121*(44/12)))*100</f>
        <v>1.3287888899774007</v>
      </c>
      <c r="K7" s="4">
        <f>((D7-'Blank-C'!E7)/(8.034*0.5121*(44/12)))*100</f>
        <v>1.5795628331992748</v>
      </c>
      <c r="L7">
        <f t="shared" si="3"/>
        <v>0.4462488120928238</v>
      </c>
      <c r="M7">
        <f t="shared" si="4"/>
        <v>0.25764187178734255</v>
      </c>
    </row>
    <row r="8" spans="1:13" x14ac:dyDescent="0.2">
      <c r="A8">
        <v>6</v>
      </c>
      <c r="B8" s="4">
        <v>3.7406748640515697</v>
      </c>
      <c r="C8" s="4">
        <v>3.8485729776229727</v>
      </c>
      <c r="D8" s="4">
        <v>3.889795892029805</v>
      </c>
      <c r="E8" s="4">
        <f t="shared" si="0"/>
        <v>3.8263479112347825</v>
      </c>
      <c r="F8">
        <f t="shared" si="1"/>
        <v>7.7004775360304825E-2</v>
      </c>
      <c r="G8">
        <f t="shared" si="2"/>
        <v>4.4458727783158652E-2</v>
      </c>
      <c r="H8">
        <v>1.0012926760259893</v>
      </c>
      <c r="I8" s="4">
        <f>((B8-'Blank-C'!E8)/(8.0418*0.5121*(44/12)))*100</f>
        <v>0.43774314165816652</v>
      </c>
      <c r="J8" s="4">
        <f>((C8-'Blank-C'!E8)/(8.1416*0.5121*(44/12)))*100</f>
        <v>1.1381711449979972</v>
      </c>
      <c r="K8" s="4">
        <f>((D8-'Blank-C'!E8)/(8.034*0.5121*(44/12)))*100</f>
        <v>1.4266776526872602</v>
      </c>
      <c r="L8">
        <f t="shared" si="3"/>
        <v>0.50856446001564493</v>
      </c>
      <c r="M8">
        <f t="shared" si="4"/>
        <v>0.29361982789030927</v>
      </c>
    </row>
    <row r="9" spans="1:13" x14ac:dyDescent="0.2">
      <c r="A9">
        <v>7</v>
      </c>
      <c r="B9" s="4">
        <v>4.3081086845768715</v>
      </c>
      <c r="C9" s="4">
        <v>4.4288815025866146</v>
      </c>
      <c r="D9" s="4">
        <v>4.4740545432408094</v>
      </c>
      <c r="E9" s="4">
        <f t="shared" si="0"/>
        <v>4.4036815768014312</v>
      </c>
      <c r="F9">
        <f t="shared" si="1"/>
        <v>8.5795012655817932E-2</v>
      </c>
      <c r="G9">
        <f t="shared" si="2"/>
        <v>4.9533773651963833E-2</v>
      </c>
      <c r="H9">
        <v>0.7767243187135433</v>
      </c>
      <c r="I9" s="4">
        <f>((B9-'Blank-C'!E9)/(8.0418*0.5121*(44/12)))*100</f>
        <v>0.14675690729502702</v>
      </c>
      <c r="J9" s="4">
        <f>((C9-'Blank-C'!E9)/(8.1416*0.5121*(44/12)))*100</f>
        <v>0.93496912676665644</v>
      </c>
      <c r="K9" s="4">
        <f>((D9-'Blank-C'!E9)/(8.034*0.5121*(44/12)))*100</f>
        <v>1.2469391556441243</v>
      </c>
      <c r="L9">
        <f t="shared" si="3"/>
        <v>0.56701040281824877</v>
      </c>
      <c r="M9">
        <f t="shared" si="4"/>
        <v>0.32736360870043407</v>
      </c>
    </row>
    <row r="10" spans="1:13" x14ac:dyDescent="0.2">
      <c r="A10">
        <v>8</v>
      </c>
      <c r="B10" s="4">
        <v>4.8019971736345797</v>
      </c>
      <c r="C10" s="4">
        <v>4.9125458828020818</v>
      </c>
      <c r="D10" s="4">
        <v>4.9742518087778498</v>
      </c>
      <c r="E10" s="4">
        <f t="shared" si="0"/>
        <v>4.8962649550715041</v>
      </c>
      <c r="F10">
        <f t="shared" si="1"/>
        <v>8.7273800695921944E-2</v>
      </c>
      <c r="G10">
        <f t="shared" si="2"/>
        <v>5.0387552324992285E-2</v>
      </c>
      <c r="H10">
        <v>0.44157279497375596</v>
      </c>
      <c r="I10" s="4">
        <f>((B10-'Blank-C'!E10)/(8.0418*0.5121*(44/12)))*100</f>
        <v>-0.18102961852995095</v>
      </c>
      <c r="J10" s="4">
        <f>((C10-'Blank-C'!E10)/(8.1416*0.5121*(44/12)))*100</f>
        <v>0.54432166118022185</v>
      </c>
      <c r="K10" s="4">
        <f>((D10-'Blank-C'!E10)/(8.034*0.5121*(44/12)))*100</f>
        <v>0.9606546869089686</v>
      </c>
      <c r="L10">
        <f t="shared" si="3"/>
        <v>0.5777702427688689</v>
      </c>
      <c r="M10">
        <f t="shared" si="4"/>
        <v>0.33357580519236191</v>
      </c>
    </row>
    <row r="11" spans="1:13" x14ac:dyDescent="0.2">
      <c r="A11">
        <v>9</v>
      </c>
      <c r="B11" s="4">
        <v>5.2769579881121187</v>
      </c>
      <c r="C11" s="4">
        <v>5.3983744470700232</v>
      </c>
      <c r="D11" s="4">
        <v>5.4768301867215019</v>
      </c>
      <c r="E11" s="4">
        <f t="shared" si="0"/>
        <v>5.3840542073012143</v>
      </c>
      <c r="F11">
        <f t="shared" si="1"/>
        <v>0.10070266081149151</v>
      </c>
      <c r="G11">
        <f t="shared" si="2"/>
        <v>5.8140708327626203E-2</v>
      </c>
      <c r="H11">
        <v>0.82814675197780985</v>
      </c>
      <c r="I11" s="4">
        <f>((B11-'Blank-C'!E11)/(8.0418*0.5121*(44/12)))*100</f>
        <v>0.12206245571598799</v>
      </c>
      <c r="J11" s="4">
        <f>((C11-'Blank-C'!E11)/(8.1416*0.5121*(44/12)))*100</f>
        <v>0.91478762877870867</v>
      </c>
      <c r="K11" s="4">
        <f>((D11-'Blank-C'!E11)/(8.034*0.5121*(44/12)))*100</f>
        <v>1.4471153020296097</v>
      </c>
      <c r="L11">
        <f t="shared" si="3"/>
        <v>0.66677719882529851</v>
      </c>
      <c r="M11">
        <f t="shared" si="4"/>
        <v>0.38496399523129071</v>
      </c>
    </row>
    <row r="12" spans="1:13" x14ac:dyDescent="0.2">
      <c r="A12">
        <v>10</v>
      </c>
      <c r="B12" s="4">
        <v>5.7538735895915067</v>
      </c>
      <c r="C12" s="4">
        <v>5.9000597150800429</v>
      </c>
      <c r="D12" s="4">
        <v>5.9900629724229679</v>
      </c>
      <c r="E12" s="4">
        <f t="shared" si="0"/>
        <v>5.8813320923648398</v>
      </c>
      <c r="F12">
        <f t="shared" si="1"/>
        <v>0.11920318380814705</v>
      </c>
      <c r="G12">
        <f t="shared" si="2"/>
        <v>6.8821990259894147E-2</v>
      </c>
      <c r="H12">
        <v>1.6219223879563716</v>
      </c>
      <c r="I12" s="4">
        <f>((B12-'Blank-C'!E12)/(8.0418*0.5121*(44/12)))*100</f>
        <v>0.78401630673625222</v>
      </c>
      <c r="J12" s="4">
        <f>((C12-'Blank-C'!E12)/(8.1416*0.5121*(44/12)))*100</f>
        <v>1.7306530343214641</v>
      </c>
      <c r="K12" s="4">
        <f>((D12-'Blank-C'!E12)/(8.034*0.5121*(44/12)))*100</f>
        <v>2.3504550856797737</v>
      </c>
      <c r="L12">
        <f t="shared" si="3"/>
        <v>0.78888171114340533</v>
      </c>
      <c r="M12">
        <f t="shared" si="4"/>
        <v>0.45546106828741767</v>
      </c>
    </row>
    <row r="13" spans="1:13" x14ac:dyDescent="0.2">
      <c r="A13">
        <v>11</v>
      </c>
      <c r="B13" s="4">
        <v>6.2485857591232401</v>
      </c>
      <c r="C13" s="4">
        <v>6.4277289907913051</v>
      </c>
      <c r="D13" s="4">
        <v>6.5196151236438151</v>
      </c>
      <c r="E13" s="4">
        <f t="shared" si="0"/>
        <v>6.3986432911861213</v>
      </c>
      <c r="F13">
        <f t="shared" si="1"/>
        <v>0.13783581736707254</v>
      </c>
      <c r="G13">
        <f t="shared" si="2"/>
        <v>7.9579546260851425E-2</v>
      </c>
      <c r="H13">
        <v>2.6712990601873678</v>
      </c>
      <c r="I13" s="4">
        <f>((B13-'Blank-C'!E13)/(8.0418*0.5121*(44/12)))*100</f>
        <v>1.6877331058389951</v>
      </c>
      <c r="J13" s="4">
        <f>((C13-'Blank-C'!E13)/(8.1416*0.5121*(44/12)))*100</f>
        <v>2.8388743444320141</v>
      </c>
      <c r="K13" s="4">
        <f>((D13-'Blank-C'!E13)/(8.034*0.5121*(44/12)))*100</f>
        <v>3.4860002996038877</v>
      </c>
      <c r="L13">
        <f t="shared" si="3"/>
        <v>0.91082957180232393</v>
      </c>
      <c r="M13">
        <f t="shared" si="4"/>
        <v>0.52586769846594328</v>
      </c>
    </row>
    <row r="14" spans="1:13" x14ac:dyDescent="0.2">
      <c r="A14">
        <v>12</v>
      </c>
      <c r="B14" s="4">
        <v>6.6022818306173221</v>
      </c>
      <c r="C14" s="4">
        <v>6.773139974438517</v>
      </c>
      <c r="D14" s="4">
        <v>6.8852600631853305</v>
      </c>
      <c r="E14" s="4">
        <f t="shared" si="0"/>
        <v>6.7535606227470568</v>
      </c>
      <c r="F14">
        <f t="shared" si="1"/>
        <v>0.14250152029477398</v>
      </c>
      <c r="G14">
        <f t="shared" si="2"/>
        <v>8.2273291102118673E-2</v>
      </c>
      <c r="H14">
        <v>2.7493042177568277</v>
      </c>
      <c r="I14" s="4">
        <f>((B14-'Blank-C'!E14)/(8.0418*0.5121*(44/12)))*100</f>
        <v>1.7579479609685817</v>
      </c>
      <c r="J14" s="4">
        <f>((C14-'Blank-C'!E14)/(8.1416*0.5121*(44/12)))*100</f>
        <v>2.8540332628200176</v>
      </c>
      <c r="K14" s="4">
        <f>((D14-'Blank-C'!E14)/(8.034*0.5121*(44/12)))*100</f>
        <v>3.6354912668672572</v>
      </c>
      <c r="L14">
        <f t="shared" si="3"/>
        <v>0.94315503025299707</v>
      </c>
      <c r="M14">
        <f t="shared" si="4"/>
        <v>0.54453081060411757</v>
      </c>
    </row>
    <row r="15" spans="1:13" x14ac:dyDescent="0.2">
      <c r="A15">
        <v>13</v>
      </c>
      <c r="B15" s="4">
        <v>6.9019215176033901</v>
      </c>
      <c r="C15" s="4">
        <v>7.0615478810374084</v>
      </c>
      <c r="D15" s="4">
        <v>7.2069843574144103</v>
      </c>
      <c r="E15" s="4">
        <f t="shared" si="0"/>
        <v>7.0568179186850699</v>
      </c>
      <c r="F15">
        <f t="shared" si="1"/>
        <v>0.1525864131116593</v>
      </c>
      <c r="G15">
        <f t="shared" si="2"/>
        <v>8.8095806684695938E-2</v>
      </c>
      <c r="H15">
        <v>2.6203154746718678</v>
      </c>
      <c r="I15" s="4">
        <f>((B15-'Blank-C'!E15)/(8.0418*0.5121*(44/12)))*100</f>
        <v>1.6045097953628562</v>
      </c>
      <c r="J15" s="4">
        <f>((C15-'Blank-C'!E15)/(8.1416*0.5121*(44/12)))*100</f>
        <v>2.629005508188321</v>
      </c>
      <c r="K15" s="4">
        <f>((D15-'Blank-C'!E15)/(8.034*0.5121*(44/12)))*100</f>
        <v>3.6283009532615598</v>
      </c>
      <c r="L15">
        <f t="shared" si="3"/>
        <v>1.011921728110335</v>
      </c>
      <c r="M15">
        <f t="shared" si="4"/>
        <v>0.58423328212333325</v>
      </c>
    </row>
    <row r="16" spans="1:13" x14ac:dyDescent="0.2">
      <c r="A16">
        <v>14</v>
      </c>
      <c r="B16" s="4">
        <v>7.1867207463010887</v>
      </c>
      <c r="C16" s="4">
        <v>7.3280947665051661</v>
      </c>
      <c r="D16" s="4">
        <v>7.5126434002461302</v>
      </c>
      <c r="E16" s="4">
        <f t="shared" si="0"/>
        <v>7.3424863043507953</v>
      </c>
      <c r="F16">
        <f t="shared" si="1"/>
        <v>0.16343723981949904</v>
      </c>
      <c r="G16">
        <f t="shared" si="2"/>
        <v>9.4360534405397198E-2</v>
      </c>
      <c r="H16">
        <v>2.4571589791537778</v>
      </c>
      <c r="I16" s="4">
        <f>((B16-'Blank-C'!E16)/(8.0418*0.5121*(44/12)))*100</f>
        <v>1.4349751445952246</v>
      </c>
      <c r="J16" s="4">
        <f>((C16-'Blank-C'!E16)/(8.1416*0.5121*(44/12)))*100</f>
        <v>2.3421549756344597</v>
      </c>
      <c r="K16" s="4">
        <f>((D16-'Blank-C'!E16)/(8.034*0.5121*(44/12)))*100</f>
        <v>3.5968794864733922</v>
      </c>
      <c r="L16">
        <f t="shared" si="3"/>
        <v>1.085598086108609</v>
      </c>
      <c r="M16">
        <f t="shared" si="4"/>
        <v>0.62677034724654801</v>
      </c>
    </row>
    <row r="17" spans="1:13" x14ac:dyDescent="0.2">
      <c r="A17">
        <v>15</v>
      </c>
      <c r="B17" s="4">
        <v>7.4850694477405213</v>
      </c>
      <c r="C17" s="4">
        <v>7.6017245388785932</v>
      </c>
      <c r="D17" s="4">
        <v>7.8275551462313206</v>
      </c>
      <c r="E17" s="4">
        <f t="shared" si="0"/>
        <v>7.6381163776168108</v>
      </c>
      <c r="F17">
        <f t="shared" si="1"/>
        <v>0.17411889002271999</v>
      </c>
      <c r="G17">
        <f t="shared" si="2"/>
        <v>0.10052758802561623</v>
      </c>
      <c r="H17">
        <v>2.4382072138850934</v>
      </c>
      <c r="I17" s="4">
        <f>((B17-'Blank-C'!E17)/(8.0418*0.5121*(44/12)))*100</f>
        <v>1.4339551638395209</v>
      </c>
      <c r="J17" s="4">
        <f>((C17-'Blank-C'!E17)/(8.1416*0.5121*(44/12)))*100</f>
        <v>2.1794535802337824</v>
      </c>
      <c r="K17" s="4">
        <f>((D17-'Blank-C'!E17)/(8.034*0.5121*(44/12)))*100</f>
        <v>3.7056534075360923</v>
      </c>
      <c r="L17">
        <f t="shared" si="3"/>
        <v>1.1579915595632257</v>
      </c>
      <c r="M17">
        <f t="shared" si="4"/>
        <v>0.66856673863314298</v>
      </c>
    </row>
    <row r="18" spans="1:13" x14ac:dyDescent="0.2">
      <c r="A18">
        <v>16</v>
      </c>
      <c r="B18" s="4">
        <v>7.7711392419687071</v>
      </c>
      <c r="C18" s="4">
        <v>7.8554792040121617</v>
      </c>
      <c r="D18" s="4">
        <v>8.1328319235111515</v>
      </c>
      <c r="E18" s="4">
        <f t="shared" si="0"/>
        <v>7.9198167898306737</v>
      </c>
      <c r="F18">
        <f t="shared" si="1"/>
        <v>0.18923501970316381</v>
      </c>
      <c r="G18">
        <f t="shared" si="2"/>
        <v>0.10925488956572577</v>
      </c>
      <c r="H18">
        <v>2.5142118810947087</v>
      </c>
      <c r="I18" s="4">
        <f>((B18-'Blank-C'!E18)/(8.0418*0.5121*(44/12)))*100</f>
        <v>1.5391858042404796</v>
      </c>
      <c r="J18" s="4">
        <f>((C18-'Blank-C'!E18)/(8.1416*0.5121*(44/12)))*100</f>
        <v>2.0720113631661397</v>
      </c>
      <c r="K18" s="4">
        <f>((D18-'Blank-C'!E18)/(8.034*0.5121*(44/12)))*100</f>
        <v>3.9383075297894448</v>
      </c>
      <c r="L18">
        <f t="shared" si="3"/>
        <v>1.2598114615421852</v>
      </c>
      <c r="M18">
        <f t="shared" si="4"/>
        <v>0.72735248644955652</v>
      </c>
    </row>
    <row r="19" spans="1:13" x14ac:dyDescent="0.2">
      <c r="A19">
        <v>17</v>
      </c>
      <c r="B19" s="4">
        <v>8.0557431371029118</v>
      </c>
      <c r="C19" s="4">
        <v>8.0790625268697394</v>
      </c>
      <c r="D19" s="4">
        <v>8.4371997209003293</v>
      </c>
      <c r="E19" s="4">
        <f t="shared" si="0"/>
        <v>8.1906684616243268</v>
      </c>
      <c r="F19">
        <f t="shared" si="1"/>
        <v>0.21382047337645893</v>
      </c>
      <c r="G19">
        <f t="shared" si="2"/>
        <v>0.12344930786215177</v>
      </c>
      <c r="H19">
        <v>2.6407717957018897</v>
      </c>
      <c r="I19" s="4">
        <f>((B19-'Blank-C'!E19)/(8.0418*0.5121*(44/12)))*100</f>
        <v>1.7573021403151317</v>
      </c>
      <c r="J19" s="4">
        <f>((C19-'Blank-C'!E19)/(8.1416*0.5121*(44/12)))*100</f>
        <v>1.8883001849324323</v>
      </c>
      <c r="K19" s="4">
        <f>((D19-'Blank-C'!E19)/(8.034*0.5121*(44/12)))*100</f>
        <v>4.2876487114262893</v>
      </c>
      <c r="L19">
        <f t="shared" si="3"/>
        <v>1.4245869348233184</v>
      </c>
      <c r="M19">
        <f t="shared" si="4"/>
        <v>0.82248565030426679</v>
      </c>
    </row>
    <row r="20" spans="1:13" x14ac:dyDescent="0.2">
      <c r="A20">
        <v>18</v>
      </c>
      <c r="B20" s="4">
        <v>8.3214860689964922</v>
      </c>
      <c r="C20" s="4">
        <v>8.2801371599833242</v>
      </c>
      <c r="D20" s="4">
        <v>8.7279077691256717</v>
      </c>
      <c r="E20" s="4">
        <f t="shared" si="0"/>
        <v>8.4431769993684966</v>
      </c>
      <c r="F20">
        <f t="shared" si="1"/>
        <v>0.24744927056677724</v>
      </c>
      <c r="G20">
        <f t="shared" si="2"/>
        <v>0.1428649029725054</v>
      </c>
      <c r="H20">
        <v>2.8310613350141685</v>
      </c>
      <c r="I20" s="4">
        <f>((B20-'Blank-C'!E20)/(8.0418*0.5121*(44/12)))*100</f>
        <v>2.0359618157350403</v>
      </c>
      <c r="J20" s="4">
        <f>((C20-'Blank-C'!E20)/(8.1416*0.5121*(44/12)))*100</f>
        <v>1.7405293323595119</v>
      </c>
      <c r="K20" s="4">
        <f>((D20-'Blank-C'!E20)/(8.034*0.5121*(44/12)))*100</f>
        <v>4.7320703799422157</v>
      </c>
      <c r="L20">
        <f t="shared" si="3"/>
        <v>1.6485144616490788</v>
      </c>
      <c r="M20">
        <f t="shared" si="4"/>
        <v>0.95177026819608668</v>
      </c>
    </row>
    <row r="21" spans="1:13" x14ac:dyDescent="0.2">
      <c r="A21">
        <v>19</v>
      </c>
      <c r="B21" s="4">
        <v>8.5574441523170766</v>
      </c>
      <c r="C21" s="4">
        <v>8.4674134476823948</v>
      </c>
      <c r="D21" s="4">
        <v>8.9961156981344832</v>
      </c>
      <c r="E21" s="4">
        <f t="shared" si="0"/>
        <v>8.6736577660446503</v>
      </c>
      <c r="F21">
        <f t="shared" si="1"/>
        <v>0.28286166304395549</v>
      </c>
      <c r="G21">
        <f t="shared" si="2"/>
        <v>0.16331025730185292</v>
      </c>
      <c r="H21">
        <v>3.0601206181734759</v>
      </c>
      <c r="I21" s="4">
        <f>((B21-'Blank-C'!E21)/(8.0418*0.5121*(44/12)))*100</f>
        <v>2.3021680045636348</v>
      </c>
      <c r="J21" s="4">
        <f>((C21-'Blank-C'!E21)/(8.1416*0.5121*(44/12)))*100</f>
        <v>1.6850301530830218</v>
      </c>
      <c r="K21" s="4">
        <f>((D21-'Blank-C'!E21)/(8.034*0.5121*(44/12)))*100</f>
        <v>5.212316268996009</v>
      </c>
      <c r="L21">
        <f t="shared" si="3"/>
        <v>1.883771456069862</v>
      </c>
      <c r="M21">
        <f t="shared" si="4"/>
        <v>1.0875959572536682</v>
      </c>
    </row>
    <row r="22" spans="1:13" x14ac:dyDescent="0.2">
      <c r="A22">
        <v>20</v>
      </c>
      <c r="B22" s="4">
        <v>8.7616440118796284</v>
      </c>
      <c r="C22" s="4">
        <v>8.6892270152001174</v>
      </c>
      <c r="D22" s="4">
        <v>9.2552975275165998</v>
      </c>
      <c r="E22" s="4">
        <f t="shared" si="0"/>
        <v>8.9020561848654491</v>
      </c>
      <c r="F22">
        <f t="shared" si="1"/>
        <v>0.30805135930638439</v>
      </c>
      <c r="G22">
        <f t="shared" si="2"/>
        <v>0.17785353521977115</v>
      </c>
      <c r="H22">
        <v>3.3536561471274386</v>
      </c>
      <c r="I22" s="4">
        <f>((B22-'Blank-C'!E22)/(8.0418*0.5121*(44/12)))*100</f>
        <v>2.4365684774538874</v>
      </c>
      <c r="J22" s="4">
        <f>((C22-'Blank-C'!E22)/(8.1416*0.5121*(44/12)))*100</f>
        <v>1.9329996790805142</v>
      </c>
      <c r="K22" s="4">
        <f>((D22-'Blank-C'!E22)/(8.034*0.5121*(44/12)))*100</f>
        <v>5.7113176261206533</v>
      </c>
      <c r="L22">
        <f t="shared" si="3"/>
        <v>2.0515542900572767</v>
      </c>
      <c r="M22">
        <f t="shared" si="4"/>
        <v>1.1844654216217003</v>
      </c>
    </row>
    <row r="23" spans="1:13" x14ac:dyDescent="0.2">
      <c r="A23">
        <v>21</v>
      </c>
      <c r="B23" s="4">
        <v>8.9632920065007529</v>
      </c>
      <c r="C23" s="4">
        <v>8.9148003810176721</v>
      </c>
      <c r="D23" s="4">
        <v>9.5210784400576571</v>
      </c>
      <c r="E23" s="4">
        <f t="shared" si="0"/>
        <v>9.1330569425253607</v>
      </c>
      <c r="F23">
        <f t="shared" si="1"/>
        <v>0.33691003449868079</v>
      </c>
      <c r="G23">
        <f t="shared" si="2"/>
        <v>0.19451509911049947</v>
      </c>
      <c r="H23">
        <v>3.7492935582785409</v>
      </c>
      <c r="I23" s="4">
        <f>((B23-'Blank-C'!E23)/(8.0418*0.5121*(44/12)))*100</f>
        <v>2.6393265874404546</v>
      </c>
      <c r="J23" s="4">
        <f>((C23-'Blank-C'!E23)/(8.1416*0.5121*(44/12)))*100</f>
        <v>2.2897753914312791</v>
      </c>
      <c r="K23" s="4">
        <f>((D23-'Blank-C'!E23)/(8.034*0.5121*(44/12)))*100</f>
        <v>6.3394037765122171</v>
      </c>
      <c r="L23">
        <f t="shared" si="3"/>
        <v>2.2439640260401497</v>
      </c>
      <c r="M23">
        <f t="shared" si="4"/>
        <v>1.2955532344861169</v>
      </c>
    </row>
    <row r="24" spans="1:13" x14ac:dyDescent="0.2">
      <c r="A24">
        <v>22</v>
      </c>
      <c r="B24" s="4">
        <v>9.1698309701052949</v>
      </c>
      <c r="C24" s="4">
        <v>9.1472399073173882</v>
      </c>
      <c r="D24" s="4">
        <v>9.8026272705879069</v>
      </c>
      <c r="E24" s="4">
        <f t="shared" si="0"/>
        <v>9.37323271600353</v>
      </c>
      <c r="F24">
        <f t="shared" si="1"/>
        <v>0.37203810511761881</v>
      </c>
      <c r="G24">
        <f t="shared" si="2"/>
        <v>0.21479630013845552</v>
      </c>
      <c r="H24">
        <v>4.3359446982421126</v>
      </c>
      <c r="I24" s="4">
        <f>((B24-'Blank-C'!E24)/(8.0418*0.5121*(44/12)))*100</f>
        <v>3.0054558335598647</v>
      </c>
      <c r="J24" s="4">
        <f>((C24-'Blank-C'!E24)/(8.1416*0.5121*(44/12)))*100</f>
        <v>2.8208399502706882</v>
      </c>
      <c r="K24" s="4">
        <f>((D24-'Blank-C'!E24)/(8.034*0.5121*(44/12)))*100</f>
        <v>7.2031219658654413</v>
      </c>
      <c r="L24">
        <f t="shared" si="3"/>
        <v>2.4785371911295138</v>
      </c>
      <c r="M24">
        <f t="shared" si="4"/>
        <v>1.4309841144951239</v>
      </c>
    </row>
    <row r="25" spans="1:13" x14ac:dyDescent="0.2">
      <c r="A25">
        <v>23</v>
      </c>
      <c r="B25" s="4">
        <v>9.3845388386090391</v>
      </c>
      <c r="C25" s="4">
        <v>9.3876174655442242</v>
      </c>
      <c r="D25" s="4">
        <v>10.104670644433327</v>
      </c>
      <c r="E25" s="4">
        <f t="shared" si="0"/>
        <v>9.6256089828621967</v>
      </c>
      <c r="F25">
        <f t="shared" si="1"/>
        <v>0.41488242452099661</v>
      </c>
      <c r="G25">
        <f t="shared" si="2"/>
        <v>0.239532479479242</v>
      </c>
      <c r="H25" s="4">
        <v>5.1270749642390205</v>
      </c>
      <c r="I25" s="4">
        <f>((B25-'Blank-C'!E25)/(8.0418*0.5121*(44/12)))*100</f>
        <v>3.5501448619882781</v>
      </c>
      <c r="J25" s="4">
        <f>((C25-'Blank-C'!E25)/(8.1416*0.5121*(44/12)))*100</f>
        <v>3.5267652904974267</v>
      </c>
      <c r="K25" s="4">
        <f>((D25-'Blank-C'!E25)/(8.034*0.5121*(44/12)))*100</f>
        <v>8.3272788148756334</v>
      </c>
      <c r="L25">
        <f t="shared" si="3"/>
        <v>2.7648533868884231</v>
      </c>
      <c r="M25">
        <f t="shared" si="4"/>
        <v>1.5962888471898797</v>
      </c>
    </row>
    <row r="26" spans="1:13" x14ac:dyDescent="0.2">
      <c r="A26">
        <v>24</v>
      </c>
      <c r="B26" s="4">
        <v>9.6049733000180861</v>
      </c>
      <c r="C26" s="4">
        <v>9.6302328466220501</v>
      </c>
      <c r="D26" s="4">
        <v>10.417697816618578</v>
      </c>
      <c r="E26" s="4">
        <f t="shared" si="0"/>
        <v>9.8843013210862392</v>
      </c>
      <c r="F26">
        <f t="shared" si="1"/>
        <v>0.46210753862958714</v>
      </c>
      <c r="G26">
        <f t="shared" si="2"/>
        <v>0.26679791182234752</v>
      </c>
      <c r="H26" s="4">
        <v>6.0217130573264068</v>
      </c>
      <c r="I26" s="4">
        <f>((B26-'Blank-C'!E26)/(8.0418*0.5121*(44/12)))*100</f>
        <v>4.1948326269645984</v>
      </c>
      <c r="J26" s="4">
        <f>((C26-'Blank-C'!E26)/(8.1416*0.5121*(44/12)))*100</f>
        <v>4.3086424897697899</v>
      </c>
      <c r="K26" s="4">
        <f>((D26-'Blank-C'!E26)/(8.034*0.5121*(44/12)))*100</f>
        <v>9.5863810157160394</v>
      </c>
      <c r="L26">
        <f t="shared" si="3"/>
        <v>3.0804834756191899</v>
      </c>
      <c r="M26">
        <f t="shared" si="4"/>
        <v>1.7785179638829334</v>
      </c>
    </row>
    <row r="27" spans="1:13" x14ac:dyDescent="0.2">
      <c r="A27">
        <v>25</v>
      </c>
      <c r="B27" s="4">
        <v>9.8377918244071019</v>
      </c>
      <c r="C27" s="4">
        <v>9.8924086549231376</v>
      </c>
      <c r="D27" s="4">
        <v>10.71447157371491</v>
      </c>
      <c r="E27" s="4">
        <f t="shared" si="0"/>
        <v>10.148224017681716</v>
      </c>
      <c r="F27">
        <f t="shared" si="1"/>
        <v>0.4911445516129419</v>
      </c>
      <c r="G27">
        <f t="shared" si="2"/>
        <v>0.2835624390847501</v>
      </c>
      <c r="H27" s="4">
        <v>6.863018775918726</v>
      </c>
      <c r="I27" s="4">
        <f>((B27-'Blank-C'!E27)/(8.0418*0.5121*(44/12)))*100</f>
        <v>4.833359890881515</v>
      </c>
      <c r="J27" s="4">
        <f>((C27-'Blank-C'!E27)/(8.1416*0.5121*(44/12)))*100</f>
        <v>5.1313774512292927</v>
      </c>
      <c r="K27" s="4">
        <f>((D27-'Blank-C'!E27)/(8.034*0.5121*(44/12)))*100</f>
        <v>10.649481538027723</v>
      </c>
      <c r="L27">
        <f t="shared" si="3"/>
        <v>3.2753004491552611</v>
      </c>
      <c r="M27">
        <f t="shared" si="4"/>
        <v>1.8909955959966922</v>
      </c>
    </row>
    <row r="28" spans="1:13" x14ac:dyDescent="0.2">
      <c r="A28">
        <v>26</v>
      </c>
      <c r="B28" s="4">
        <v>10.102991423810998</v>
      </c>
      <c r="C28" s="4">
        <v>10.209240716477616</v>
      </c>
      <c r="D28" s="4">
        <v>11.05034144867372</v>
      </c>
      <c r="E28" s="4">
        <f t="shared" si="0"/>
        <v>10.454191196320778</v>
      </c>
      <c r="F28">
        <f t="shared" si="1"/>
        <v>0.51900729338169838</v>
      </c>
      <c r="G28">
        <f t="shared" si="2"/>
        <v>0.29964900054530264</v>
      </c>
      <c r="H28" s="4">
        <v>7.8975371614099394</v>
      </c>
      <c r="I28" s="4">
        <f>((B28-'Blank-C'!E28)/(8.0418*0.5121*(44/12)))*100</f>
        <v>5.6018409198040988</v>
      </c>
      <c r="J28" s="4">
        <f>((C28-'Blank-C'!E28)/(8.1416*0.5121*(44/12)))*100</f>
        <v>6.2281818117874952</v>
      </c>
      <c r="K28" s="4">
        <f>((D28-'Blank-C'!E28)/(8.034*0.5121*(44/12)))*100</f>
        <v>11.887175392705918</v>
      </c>
      <c r="L28">
        <f t="shared" si="3"/>
        <v>3.4622232909431299</v>
      </c>
      <c r="M28">
        <f t="shared" si="4"/>
        <v>1.9989155490206081</v>
      </c>
    </row>
    <row r="29" spans="1:13" x14ac:dyDescent="0.2">
      <c r="A29">
        <v>27</v>
      </c>
      <c r="B29" s="4">
        <v>10.4143411861491</v>
      </c>
      <c r="C29" s="4">
        <v>10.608289367972251</v>
      </c>
      <c r="D29" s="4">
        <v>11.462551360487485</v>
      </c>
      <c r="E29" s="4">
        <f t="shared" si="0"/>
        <v>10.828393971536277</v>
      </c>
      <c r="F29">
        <f t="shared" si="1"/>
        <v>0.55769227157921508</v>
      </c>
      <c r="G29">
        <f t="shared" si="2"/>
        <v>0.32198378312123371</v>
      </c>
      <c r="H29" s="4">
        <v>9.2661427589608554</v>
      </c>
      <c r="I29" s="4">
        <f>((B29-'Blank-C'!E29)/(8.0418*0.5121*(44/12)))*100</f>
        <v>6.5594228727987423</v>
      </c>
      <c r="J29" s="4">
        <f>((C29-'Blank-C'!E29)/(8.1416*0.5121*(44/12)))*100</f>
        <v>7.7476903909491952</v>
      </c>
      <c r="K29" s="4">
        <f>((D29-'Blank-C'!E29)/(8.034*0.5121*(44/12)))*100</f>
        <v>13.51427964966814</v>
      </c>
      <c r="L29">
        <f t="shared" si="3"/>
        <v>3.7201156827942499</v>
      </c>
      <c r="M29">
        <f t="shared" si="4"/>
        <v>2.1478097908778087</v>
      </c>
    </row>
    <row r="30" spans="1:13" x14ac:dyDescent="0.2">
      <c r="A30">
        <v>28</v>
      </c>
      <c r="B30" s="4">
        <v>10.802766565385795</v>
      </c>
      <c r="C30" s="4">
        <v>11.162167459191936</v>
      </c>
      <c r="D30" s="4">
        <v>12.024967685750578</v>
      </c>
      <c r="E30" s="4">
        <f t="shared" si="0"/>
        <v>11.329967236776104</v>
      </c>
      <c r="F30">
        <f t="shared" si="1"/>
        <v>0.62814128082239962</v>
      </c>
      <c r="G30">
        <f t="shared" si="2"/>
        <v>0.36265753757192876</v>
      </c>
      <c r="H30" s="4">
        <v>11.270209421458306</v>
      </c>
      <c r="I30" s="4">
        <f>((B30-'Blank-C'!E30)/(8.0418*0.5121*(44/12)))*100</f>
        <v>7.8218124712728097</v>
      </c>
      <c r="J30" s="4">
        <f>((C30-'Blank-C'!E30)/(8.1416*0.5121*(44/12)))*100</f>
        <v>10.076881313526664</v>
      </c>
      <c r="K30" s="4">
        <f>((D30-'Blank-C'!E30)/(8.034*0.5121*(44/12)))*100</f>
        <v>15.931264775894165</v>
      </c>
      <c r="L30">
        <f t="shared" si="3"/>
        <v>4.1857368504775607</v>
      </c>
      <c r="M30">
        <f t="shared" si="4"/>
        <v>2.4166362973801561</v>
      </c>
    </row>
    <row r="31" spans="1:13" x14ac:dyDescent="0.2">
      <c r="A31">
        <v>29</v>
      </c>
      <c r="B31" s="4">
        <v>11.203289711090648</v>
      </c>
      <c r="C31" s="4">
        <v>11.77402940261136</v>
      </c>
      <c r="D31" s="4">
        <v>12.610746910923286</v>
      </c>
      <c r="E31" s="4">
        <f t="shared" si="0"/>
        <v>11.862688674875097</v>
      </c>
      <c r="F31">
        <f t="shared" si="1"/>
        <v>0.70790486102225247</v>
      </c>
      <c r="G31">
        <f t="shared" si="2"/>
        <v>0.4087090620718421</v>
      </c>
      <c r="H31" s="4">
        <v>13.434450692696057</v>
      </c>
      <c r="I31" s="4">
        <f>((B31-'Blank-C'!E31)/(8.0418*0.5121*(44/12)))*100</f>
        <v>9.1188265920096931</v>
      </c>
      <c r="J31" s="4">
        <f>((C31-'Blank-C'!E31)/(8.1416*0.5121*(44/12)))*100</f>
        <v>12.740426958120727</v>
      </c>
      <c r="K31" s="4">
        <f>((D31-'Blank-C'!E31)/(8.034*0.5121*(44/12)))*100</f>
        <v>18.457583569260436</v>
      </c>
      <c r="L31">
        <f t="shared" si="3"/>
        <v>4.7084011937575223</v>
      </c>
      <c r="M31">
        <f t="shared" si="4"/>
        <v>2.7183966966686608</v>
      </c>
    </row>
    <row r="32" spans="1:13" x14ac:dyDescent="0.2">
      <c r="A32">
        <v>30</v>
      </c>
      <c r="B32" s="4">
        <v>11.60483463788011</v>
      </c>
      <c r="C32" s="4">
        <v>12.418827859795467</v>
      </c>
      <c r="D32" s="4">
        <v>13.210260540848658</v>
      </c>
      <c r="E32" s="4">
        <f t="shared" si="0"/>
        <v>12.411307679508079</v>
      </c>
      <c r="F32">
        <f t="shared" si="1"/>
        <v>0.80273937072642754</v>
      </c>
      <c r="G32">
        <f t="shared" si="2"/>
        <v>0.46346179177801378</v>
      </c>
      <c r="H32" s="4">
        <v>15.718986204033101</v>
      </c>
      <c r="I32" s="4">
        <f>((B32-'Blank-C'!E32)/(8.0418*0.5121*(44/12)))*100</f>
        <v>10.438079121681369</v>
      </c>
      <c r="J32" s="4">
        <f>((C32-'Blank-C'!E32)/(8.1416*0.5121*(44/12)))*100</f>
        <v>15.634702236473691</v>
      </c>
      <c r="K32" s="4">
        <f>((D32-'Blank-C'!E32)/(8.034*0.5121*(44/12)))*100</f>
        <v>21.090433170069645</v>
      </c>
      <c r="L32">
        <f t="shared" si="3"/>
        <v>5.3267022097667409</v>
      </c>
      <c r="M32">
        <f t="shared" si="4"/>
        <v>3.0753729547018023</v>
      </c>
    </row>
    <row r="33" spans="1:13" x14ac:dyDescent="0.2">
      <c r="A33">
        <v>31</v>
      </c>
      <c r="B33" s="4">
        <v>12.004616286045469</v>
      </c>
      <c r="C33" s="4">
        <v>13.083922063252505</v>
      </c>
      <c r="D33" s="4">
        <v>13.818362559657173</v>
      </c>
      <c r="E33" s="4">
        <f t="shared" si="0"/>
        <v>12.968966969651715</v>
      </c>
      <c r="F33">
        <f t="shared" si="1"/>
        <v>0.91232115585393525</v>
      </c>
      <c r="G33">
        <f t="shared" si="2"/>
        <v>0.52672886491966009</v>
      </c>
      <c r="H33" s="4">
        <v>18.079678563550321</v>
      </c>
      <c r="I33" s="4">
        <f>((B33-'Blank-C'!E33)/(8.0418*0.5121*(44/12)))*100</f>
        <v>11.762232550634499</v>
      </c>
      <c r="J33" s="4">
        <f>((C33-'Blank-C'!E33)/(8.1416*0.5121*(44/12)))*100</f>
        <v>18.678113026595241</v>
      </c>
      <c r="K33" s="4">
        <f>((D33-'Blank-C'!E33)/(8.034*0.5121*(44/12)))*100</f>
        <v>23.796808675865446</v>
      </c>
      <c r="L33">
        <f t="shared" si="3"/>
        <v>6.0396118862833674</v>
      </c>
      <c r="M33">
        <f t="shared" si="4"/>
        <v>3.486971548346566</v>
      </c>
    </row>
    <row r="34" spans="1:13" x14ac:dyDescent="0.2">
      <c r="A34">
        <v>32</v>
      </c>
      <c r="B34" s="4">
        <v>12.404397934210829</v>
      </c>
      <c r="C34" s="4">
        <v>13.749016266709543</v>
      </c>
      <c r="D34" s="4">
        <v>14.426464578465689</v>
      </c>
      <c r="E34" s="4">
        <f t="shared" si="0"/>
        <v>13.526626259795355</v>
      </c>
      <c r="F34">
        <f t="shared" si="1"/>
        <v>1.0292139548381072</v>
      </c>
      <c r="G34">
        <f t="shared" si="2"/>
        <v>0.59421695387950058</v>
      </c>
      <c r="H34" s="4">
        <v>20.440370923067537</v>
      </c>
      <c r="I34" s="4">
        <f>((B34-'Blank-C'!E34)/(8.0418*0.5121*(44/12)))*100</f>
        <v>13.086385979587616</v>
      </c>
      <c r="J34" s="4">
        <f>((C34-'Blank-C'!E34)/(8.1416*0.5121*(44/12)))*100</f>
        <v>21.721523816716768</v>
      </c>
      <c r="K34" s="4">
        <f>((D34-'Blank-C'!E34)/(8.034*0.5121*(44/12)))*100</f>
        <v>26.503184181661233</v>
      </c>
      <c r="L34">
        <f t="shared" si="3"/>
        <v>6.8000043542518718</v>
      </c>
      <c r="M34">
        <f t="shared" si="4"/>
        <v>3.9259843444179459</v>
      </c>
    </row>
    <row r="35" spans="1:13" x14ac:dyDescent="0.2">
      <c r="A35">
        <v>33</v>
      </c>
      <c r="B35" s="4">
        <v>12.82369074027722</v>
      </c>
      <c r="C35" s="4">
        <v>14.449318058034526</v>
      </c>
      <c r="D35" s="4">
        <v>15.077534118606026</v>
      </c>
      <c r="E35" s="4">
        <f t="shared" si="0"/>
        <v>14.116847638972592</v>
      </c>
      <c r="F35">
        <f t="shared" si="1"/>
        <v>1.1631229204914526</v>
      </c>
      <c r="G35">
        <f t="shared" si="2"/>
        <v>0.67152933124636394</v>
      </c>
      <c r="H35" s="4">
        <v>22.905441995824948</v>
      </c>
      <c r="I35" s="4">
        <f>((B35-'Blank-C'!E35)/(8.0418*0.5121*(44/12)))*100</f>
        <v>14.428886655823096</v>
      </c>
      <c r="J35" s="4">
        <f>((C35-'Blank-C'!E35)/(8.1416*0.5121*(44/12)))*100</f>
        <v>24.885732001987424</v>
      </c>
      <c r="K35" s="4">
        <f>((D35-'Blank-C'!E35)/(8.034*0.5121*(44/12)))*100</f>
        <v>29.383414813730607</v>
      </c>
      <c r="L35">
        <f t="shared" si="3"/>
        <v>7.6725992737609028</v>
      </c>
      <c r="M35">
        <f t="shared" si="4"/>
        <v>4.4297772560899844</v>
      </c>
    </row>
    <row r="36" spans="1:13" x14ac:dyDescent="0.2">
      <c r="A36">
        <v>34</v>
      </c>
      <c r="B36" s="4">
        <v>13.26948820039693</v>
      </c>
      <c r="C36" s="4">
        <v>15.165919916620588</v>
      </c>
      <c r="D36" s="4">
        <v>15.754450530529189</v>
      </c>
      <c r="E36" s="4">
        <f t="shared" si="0"/>
        <v>14.729952882515569</v>
      </c>
      <c r="F36">
        <f t="shared" si="1"/>
        <v>1.2985799500469084</v>
      </c>
      <c r="G36">
        <f t="shared" si="2"/>
        <v>0.74973548372383336</v>
      </c>
      <c r="H36" s="4">
        <v>25.46607337231573</v>
      </c>
      <c r="I36" s="4">
        <f>((B36-'Blank-C'!E36)/(8.0418*0.5121*(44/12)))*100</f>
        <v>15.891290646377296</v>
      </c>
      <c r="J36" s="4">
        <f>((C36-'Blank-C'!E36)/(8.1416*0.5121*(44/12)))*100</f>
        <v>28.101622464637405</v>
      </c>
      <c r="K36" s="4">
        <f>((D36-'Blank-C'!E36)/(8.034*0.5121*(44/12)))*100</f>
        <v>32.379304793202621</v>
      </c>
      <c r="L36">
        <f t="shared" si="3"/>
        <v>8.5561418458910516</v>
      </c>
      <c r="M36">
        <f t="shared" si="4"/>
        <v>4.9398907979498201</v>
      </c>
    </row>
    <row r="37" spans="1:13" x14ac:dyDescent="0.2">
      <c r="A37">
        <v>35</v>
      </c>
      <c r="B37" s="4">
        <v>13.7485232886043</v>
      </c>
      <c r="C37" s="4">
        <v>15.879185277371805</v>
      </c>
      <c r="D37" s="4">
        <v>16.43683036143025</v>
      </c>
      <c r="E37" s="4">
        <f t="shared" si="0"/>
        <v>15.354846309135453</v>
      </c>
      <c r="F37">
        <f t="shared" si="1"/>
        <v>1.4187837201842568</v>
      </c>
      <c r="G37">
        <f t="shared" si="2"/>
        <v>0.81913516277023934</v>
      </c>
      <c r="H37" s="4">
        <v>28.074458324739105</v>
      </c>
      <c r="I37" s="4">
        <f>((B37-'Blank-C'!E37)/(8.0418*0.5121*(44/12)))*100</f>
        <v>17.543678794937499</v>
      </c>
      <c r="J37" s="4">
        <f>((C37-'Blank-C'!E37)/(8.1416*0.5121*(44/12)))*100</f>
        <v>31.26592594273075</v>
      </c>
      <c r="K37" s="4">
        <f>((D37-'Blank-C'!E37)/(8.034*0.5121*(44/12)))*100</f>
        <v>35.381250715094744</v>
      </c>
      <c r="L37">
        <f t="shared" si="3"/>
        <v>9.3400119269546646</v>
      </c>
      <c r="M37">
        <f t="shared" si="4"/>
        <v>5.3924584002615914</v>
      </c>
    </row>
    <row r="38" spans="1:13" x14ac:dyDescent="0.2">
      <c r="A38">
        <v>36</v>
      </c>
      <c r="B38" s="4">
        <v>14.285351429308099</v>
      </c>
      <c r="C38" s="4">
        <v>16.5718690630728</v>
      </c>
      <c r="D38" s="4">
        <v>17.088030839512413</v>
      </c>
      <c r="E38" s="4">
        <f t="shared" si="0"/>
        <v>15.981750443964437</v>
      </c>
      <c r="F38">
        <f t="shared" si="1"/>
        <v>1.4916209161712541</v>
      </c>
      <c r="G38">
        <f t="shared" si="2"/>
        <v>0.86118773748034982</v>
      </c>
      <c r="H38" s="4">
        <v>30.658906206638175</v>
      </c>
      <c r="I38" s="4">
        <f>((B38-'Blank-C'!E38)/(8.0418*0.5121*(44/12)))*100</f>
        <v>19.541455940271426</v>
      </c>
      <c r="J38" s="4">
        <f>((C38-'Blank-C'!E38)/(8.1416*0.5121*(44/12)))*100</f>
        <v>34.258712718294582</v>
      </c>
      <c r="K38" s="4">
        <f>((D38-'Blank-C'!E38)/(8.034*0.5121*(44/12)))*100</f>
        <v>38.139131107903573</v>
      </c>
      <c r="L38">
        <f t="shared" si="3"/>
        <v>9.8109531951916242</v>
      </c>
      <c r="M38">
        <f t="shared" si="4"/>
        <v>5.6643564682507037</v>
      </c>
    </row>
    <row r="39" spans="1:13" x14ac:dyDescent="0.2">
      <c r="A39">
        <v>37</v>
      </c>
      <c r="B39" s="4">
        <v>14.851819048110487</v>
      </c>
      <c r="C39" s="4">
        <v>17.241651448665657</v>
      </c>
      <c r="D39" s="4">
        <v>17.743635519945368</v>
      </c>
      <c r="E39" s="4">
        <f t="shared" si="0"/>
        <v>16.612368672240503</v>
      </c>
      <c r="F39">
        <f t="shared" si="1"/>
        <v>1.5452016814069598</v>
      </c>
      <c r="G39">
        <f t="shared" si="2"/>
        <v>0.8921226067125706</v>
      </c>
      <c r="H39" s="4">
        <v>33.28365744029432</v>
      </c>
      <c r="I39" s="4">
        <f>((B39-'Blank-C'!E39)/(8.0418*0.5121*(44/12)))*100</f>
        <v>21.751380420593005</v>
      </c>
      <c r="J39" s="4">
        <f>((C39-'Blank-C'!E39)/(8.1416*0.5121*(44/12)))*100</f>
        <v>37.11736070107554</v>
      </c>
      <c r="K39" s="4">
        <f>((D39-'Blank-C'!E39)/(8.034*0.5121*(44/12)))*100</f>
        <v>40.94208249245483</v>
      </c>
      <c r="L39">
        <f t="shared" si="3"/>
        <v>10.15730355272002</v>
      </c>
      <c r="M39">
        <f t="shared" si="4"/>
        <v>5.864321940403646</v>
      </c>
    </row>
    <row r="40" spans="1:13" x14ac:dyDescent="0.2">
      <c r="A40">
        <v>38</v>
      </c>
      <c r="B40" s="4">
        <v>15.444227535111004</v>
      </c>
      <c r="C40" s="4">
        <v>17.888025413737509</v>
      </c>
      <c r="D40" s="4">
        <v>18.395989849061756</v>
      </c>
      <c r="E40" s="4">
        <f t="shared" si="0"/>
        <v>17.242747599303424</v>
      </c>
      <c r="F40">
        <f t="shared" si="1"/>
        <v>1.5781358569101702</v>
      </c>
      <c r="G40">
        <f t="shared" si="2"/>
        <v>0.91113716180488757</v>
      </c>
      <c r="H40" s="4">
        <v>35.900026482778387</v>
      </c>
      <c r="I40" s="4">
        <f>((B40-'Blank-C'!E40)/(8.0418*0.5121*(44/12)))*100</f>
        <v>24.126268341593001</v>
      </c>
      <c r="J40" s="4">
        <f>((C40-'Blank-C'!E40)/(8.1416*0.5121*(44/12)))*100</f>
        <v>39.816141521113543</v>
      </c>
      <c r="K40" s="4">
        <f>((D40-'Blank-C'!E40)/(8.034*0.5121*(44/12)))*100</f>
        <v>43.716651579078444</v>
      </c>
      <c r="L40">
        <f t="shared" si="3"/>
        <v>10.369580628721</v>
      </c>
      <c r="M40">
        <f t="shared" si="4"/>
        <v>5.986880167375598</v>
      </c>
    </row>
    <row r="41" spans="1:13" x14ac:dyDescent="0.2">
      <c r="A41">
        <v>39</v>
      </c>
      <c r="B41" s="4">
        <v>16.055462623771223</v>
      </c>
      <c r="C41" s="4">
        <v>18.507625630087148</v>
      </c>
      <c r="D41" s="4">
        <v>19.034704952724269</v>
      </c>
      <c r="E41" s="4">
        <f t="shared" si="0"/>
        <v>17.865931068860878</v>
      </c>
      <c r="F41">
        <f t="shared" si="1"/>
        <v>1.58990570352047</v>
      </c>
      <c r="G41">
        <f t="shared" si="2"/>
        <v>0.91793248591366472</v>
      </c>
      <c r="H41" s="4">
        <v>38.447919321504173</v>
      </c>
      <c r="I41" s="4">
        <f>((B41-'Blank-C'!E41)/(8.0418*0.5121*(44/12)))*100</f>
        <v>26.604749446050263</v>
      </c>
      <c r="J41" s="4">
        <f>((C41-'Blank-C'!E41)/(8.1416*0.5121*(44/12)))*100</f>
        <v>42.318960128173529</v>
      </c>
      <c r="K41" s="4">
        <f>((D41-'Blank-C'!E41)/(8.034*0.5121*(44/12)))*100</f>
        <v>46.379701456536054</v>
      </c>
      <c r="L41">
        <f t="shared" si="3"/>
        <v>10.444095337518432</v>
      </c>
      <c r="M41">
        <f t="shared" si="4"/>
        <v>6.0299012545583821</v>
      </c>
    </row>
    <row r="42" spans="1:13" x14ac:dyDescent="0.2">
      <c r="A42">
        <v>40</v>
      </c>
      <c r="B42" s="4">
        <v>16.617567690734028</v>
      </c>
      <c r="C42" s="4">
        <v>19.041359649551481</v>
      </c>
      <c r="D42" s="4">
        <v>19.553313245949859</v>
      </c>
      <c r="E42" s="4">
        <f t="shared" si="0"/>
        <v>18.40408019541179</v>
      </c>
      <c r="F42">
        <f t="shared" si="1"/>
        <v>1.5681977930872799</v>
      </c>
      <c r="G42">
        <f t="shared" si="2"/>
        <v>0.90539941798151813</v>
      </c>
      <c r="H42" s="4">
        <v>40.388604174142543</v>
      </c>
      <c r="I42" s="4">
        <f>((B42-'Blank-C'!E42)/(8.0418*0.5121*(44/12)))*100</f>
        <v>28.711482611265911</v>
      </c>
      <c r="J42" s="4">
        <f>((C42-'Blank-C'!E42)/(8.1416*0.5121*(44/12)))*100</f>
        <v>44.214285371139042</v>
      </c>
      <c r="K42" s="4">
        <f>((D42-'Blank-C'!E42)/(8.034*0.5121*(44/12)))*100</f>
        <v>48.200143899170435</v>
      </c>
      <c r="L42">
        <f t="shared" si="3"/>
        <v>10.295888179363022</v>
      </c>
      <c r="M42">
        <f t="shared" si="4"/>
        <v>5.9443338119015268</v>
      </c>
    </row>
    <row r="43" spans="1:13" x14ac:dyDescent="0.2">
      <c r="A43">
        <v>41</v>
      </c>
      <c r="B43" s="4">
        <v>17.182844351588251</v>
      </c>
      <c r="C43" s="4">
        <v>19.570780275948604</v>
      </c>
      <c r="D43" s="4">
        <v>20.024656922107617</v>
      </c>
      <c r="E43" s="4">
        <f t="shared" si="0"/>
        <v>18.926093849881489</v>
      </c>
      <c r="F43">
        <f t="shared" si="1"/>
        <v>1.5266597893626668</v>
      </c>
      <c r="G43">
        <f t="shared" si="2"/>
        <v>0.88141744034951308</v>
      </c>
      <c r="H43">
        <v>42.243420987636206</v>
      </c>
      <c r="I43" s="4">
        <f>((B43-'Blank-C'!E43)/(8.0418*0.5121*(44/12)))*100</f>
        <v>30.859880907540461</v>
      </c>
      <c r="J43" s="4">
        <f>((C43-'Blank-C'!E43)/(8.1416*0.5121*(44/12)))*100</f>
        <v>46.101803471392842</v>
      </c>
      <c r="K43" s="4">
        <f>((D43-'Blank-C'!E43)/(8.034*0.5121*(44/12)))*100</f>
        <v>49.727954941626841</v>
      </c>
      <c r="L43">
        <f t="shared" si="3"/>
        <v>10.012237476236441</v>
      </c>
      <c r="M43">
        <f t="shared" si="4"/>
        <v>5.7805680020955688</v>
      </c>
    </row>
    <row r="44" spans="1:13" x14ac:dyDescent="0.2">
      <c r="A44">
        <v>42</v>
      </c>
      <c r="B44" s="4">
        <v>17.75293273169547</v>
      </c>
      <c r="C44" s="4">
        <v>20.090232833943372</v>
      </c>
      <c r="D44" s="4">
        <v>20.46422868214108</v>
      </c>
      <c r="E44" s="4">
        <f t="shared" si="0"/>
        <v>19.435798082593308</v>
      </c>
      <c r="F44">
        <f t="shared" si="1"/>
        <v>1.4693519202548639</v>
      </c>
      <c r="G44">
        <f t="shared" si="2"/>
        <v>0.84833072669343923</v>
      </c>
      <c r="H44">
        <v>44.048588368824007</v>
      </c>
      <c r="I44" s="4">
        <f>((B44-'Blank-C'!E44)/(8.0418*0.5121*(44/12)))*100</f>
        <v>33.071824818028375</v>
      </c>
      <c r="J44" s="4">
        <f>((C44-'Blank-C'!E44)/(8.1416*0.5121*(44/12)))*100</f>
        <v>47.955409224476348</v>
      </c>
      <c r="K44" s="4">
        <f>((D44-'Blank-C'!E44)/(8.034*0.5121*(44/12)))*100</f>
        <v>51.076863753988164</v>
      </c>
      <c r="L44">
        <f t="shared" si="3"/>
        <v>9.6215555763184035</v>
      </c>
      <c r="M44">
        <f t="shared" si="4"/>
        <v>5.5550077020103759</v>
      </c>
    </row>
    <row r="45" spans="1:13" x14ac:dyDescent="0.2">
      <c r="A45">
        <v>43</v>
      </c>
      <c r="B45" s="4">
        <v>18.320711625917312</v>
      </c>
      <c r="C45" s="4">
        <v>20.589666046976095</v>
      </c>
      <c r="D45" s="4">
        <v>20.880192666532444</v>
      </c>
      <c r="E45" s="4">
        <f t="shared" si="0"/>
        <v>19.930190113141951</v>
      </c>
      <c r="F45">
        <f t="shared" si="1"/>
        <v>1.4013982944890768</v>
      </c>
      <c r="G45">
        <f t="shared" si="2"/>
        <v>0.80909768256515102</v>
      </c>
      <c r="H45">
        <v>45.784159314318615</v>
      </c>
      <c r="I45" s="4">
        <f>((B45-'Blank-C'!E45)/(8.0418*0.5121*(44/12)))*100</f>
        <v>35.300017095989858</v>
      </c>
      <c r="J45" s="4">
        <f>((C45-'Blank-C'!E45)/(8.1416*0.5121*(44/12)))*100</f>
        <v>49.709218680216736</v>
      </c>
      <c r="K45" s="4">
        <f>((D45-'Blank-C'!E45)/(8.034*0.5121*(44/12)))*100</f>
        <v>52.300852313815703</v>
      </c>
      <c r="L45">
        <f t="shared" si="3"/>
        <v>9.1594218639365348</v>
      </c>
      <c r="M45">
        <f t="shared" si="4"/>
        <v>5.2881946787651026</v>
      </c>
    </row>
    <row r="46" spans="1:13" x14ac:dyDescent="0.2">
      <c r="A46">
        <v>44</v>
      </c>
      <c r="B46" s="4">
        <v>18.811630011675216</v>
      </c>
      <c r="C46" s="4">
        <v>20.997148621894805</v>
      </c>
      <c r="D46" s="4">
        <v>21.23637533648813</v>
      </c>
      <c r="E46" s="4">
        <f t="shared" si="0"/>
        <v>20.348384656686051</v>
      </c>
      <c r="F46">
        <f t="shared" si="1"/>
        <v>1.3362329454348745</v>
      </c>
      <c r="G46">
        <f t="shared" si="2"/>
        <v>0.77147445074687138</v>
      </c>
      <c r="H46">
        <v>47.037812092947959</v>
      </c>
      <c r="I46" s="4">
        <f>((B46-'Blank-C'!E46)/(8.0418*0.5121*(44/12)))*100</f>
        <v>37.040062611316941</v>
      </c>
      <c r="J46" s="4">
        <f>((C46-'Blank-C'!E46)/(8.1416*0.5121*(44/12)))*100</f>
        <v>50.882156035274853</v>
      </c>
      <c r="K46" s="4">
        <f>((D46-'Blank-C'!E46)/(8.034*0.5121*(44/12)))*100</f>
        <v>53.14943658143828</v>
      </c>
      <c r="L46">
        <f t="shared" si="3"/>
        <v>8.720245038050022</v>
      </c>
      <c r="M46">
        <f t="shared" si="4"/>
        <v>5.0346358201176793</v>
      </c>
    </row>
    <row r="47" spans="1:13" x14ac:dyDescent="0.2">
      <c r="A47">
        <v>45</v>
      </c>
      <c r="B47" s="4">
        <v>19.271223527810491</v>
      </c>
      <c r="C47" s="4">
        <v>21.366313269631529</v>
      </c>
      <c r="D47" s="4">
        <v>21.577584128523512</v>
      </c>
      <c r="E47" s="4">
        <f t="shared" si="0"/>
        <v>20.738373641988513</v>
      </c>
      <c r="F47">
        <f t="shared" si="1"/>
        <v>1.2749729162235843</v>
      </c>
      <c r="G47">
        <f t="shared" si="2"/>
        <v>0.7361059563911686</v>
      </c>
      <c r="H47">
        <v>48.138856202462335</v>
      </c>
      <c r="I47" s="4">
        <f>((B47-'Blank-C'!E47)/(8.0418*0.5121*(44/12)))*100</f>
        <v>38.606259927299519</v>
      </c>
      <c r="J47" s="4">
        <f>((C47-'Blank-C'!E47)/(8.1416*0.5121*(44/12)))*100</f>
        <v>51.837632544213704</v>
      </c>
      <c r="K47" s="4">
        <f>((D47-'Blank-C'!E47)/(8.034*0.5121*(44/12)))*100</f>
        <v>53.93239307843951</v>
      </c>
      <c r="L47">
        <f t="shared" si="3"/>
        <v>8.3101103120420614</v>
      </c>
      <c r="M47">
        <f t="shared" si="4"/>
        <v>4.7978444256529693</v>
      </c>
    </row>
    <row r="48" spans="1:13" x14ac:dyDescent="0.2">
      <c r="A48">
        <v>46</v>
      </c>
      <c r="B48" s="4">
        <v>19.711272357939411</v>
      </c>
      <c r="C48" s="4">
        <v>21.711310251283511</v>
      </c>
      <c r="D48" s="4">
        <v>21.911248104579148</v>
      </c>
      <c r="E48" s="4">
        <f t="shared" si="0"/>
        <v>21.11127690460069</v>
      </c>
      <c r="F48">
        <f t="shared" si="1"/>
        <v>1.2165538764474457</v>
      </c>
      <c r="G48">
        <f t="shared" si="2"/>
        <v>0.7023777080506155</v>
      </c>
      <c r="H48">
        <v>49.182302200338441</v>
      </c>
      <c r="I48" s="4">
        <f>((B48-'Blank-C'!E48)/(8.0418*0.5121*(44/12)))*100</f>
        <v>40.098355056007954</v>
      </c>
      <c r="J48" s="4">
        <f>((C48-'Blank-C'!E48)/(8.1416*0.5121*(44/12)))*100</f>
        <v>52.689674915784643</v>
      </c>
      <c r="K48" s="4">
        <f>((D48-'Blank-C'!E48)/(8.034*0.5121*(44/12)))*100</f>
        <v>54.720721474075027</v>
      </c>
      <c r="L48">
        <f t="shared" si="3"/>
        <v>7.9212802584490039</v>
      </c>
      <c r="M48">
        <f t="shared" si="4"/>
        <v>4.573353289542001</v>
      </c>
    </row>
    <row r="49" spans="1:13" x14ac:dyDescent="0.2">
      <c r="A49">
        <v>47</v>
      </c>
      <c r="B49" s="4">
        <v>20.139376881386379</v>
      </c>
      <c r="C49" s="4">
        <v>22.041311087254289</v>
      </c>
      <c r="D49" s="4">
        <v>22.240788417353034</v>
      </c>
      <c r="E49" s="4">
        <f t="shared" si="0"/>
        <v>21.473825461997901</v>
      </c>
      <c r="F49">
        <f t="shared" si="1"/>
        <v>1.1599623106066461</v>
      </c>
      <c r="G49">
        <f t="shared" si="2"/>
        <v>0.66970455227856751</v>
      </c>
      <c r="H49">
        <v>50.203893723980954</v>
      </c>
      <c r="I49" s="4">
        <f>((B49-'Blank-C'!E49)/(8.0418*0.5121*(44/12)))*100</f>
        <v>41.557985269669274</v>
      </c>
      <c r="J49" s="4">
        <f>((C49-'Blank-C'!E49)/(8.1416*0.5121*(44/12)))*100</f>
        <v>53.489687335473747</v>
      </c>
      <c r="K49" s="4">
        <f>((D49-'Blank-C'!E49)/(8.034*0.5121*(44/12)))*100</f>
        <v>55.528395757905969</v>
      </c>
      <c r="L49">
        <f t="shared" si="3"/>
        <v>7.5464585008317266</v>
      </c>
      <c r="M49">
        <f t="shared" si="4"/>
        <v>4.3569498468835377</v>
      </c>
    </row>
    <row r="50" spans="1:13" x14ac:dyDescent="0.2">
      <c r="A50">
        <v>48</v>
      </c>
      <c r="B50" s="4">
        <v>20.572098610063843</v>
      </c>
      <c r="C50" s="4">
        <v>22.374567237978837</v>
      </c>
      <c r="D50" s="4">
        <v>22.560551208100716</v>
      </c>
      <c r="E50" s="4">
        <f t="shared" si="0"/>
        <v>21.835739018714467</v>
      </c>
      <c r="F50">
        <f t="shared" si="1"/>
        <v>1.0982885873333144</v>
      </c>
      <c r="G50">
        <f t="shared" si="2"/>
        <v>0.63409721154478293</v>
      </c>
      <c r="H50">
        <v>51.224236887520668</v>
      </c>
      <c r="I50" s="4">
        <f>((B50-'Blank-C'!E50)/(8.0418*0.5121*(44/12)))*100</f>
        <v>43.051144980940471</v>
      </c>
      <c r="J50" s="4">
        <f>((C50-'Blank-C'!E50)/(8.1416*0.5121*(44/12)))*100</f>
        <v>54.313909713636775</v>
      </c>
      <c r="K50" s="4">
        <f>((D50-'Blank-C'!E50)/(8.034*0.5121*(44/12)))*100</f>
        <v>56.274210775151865</v>
      </c>
      <c r="L50">
        <f t="shared" si="3"/>
        <v>7.1360834107827245</v>
      </c>
      <c r="M50">
        <f t="shared" si="4"/>
        <v>4.1200196781750291</v>
      </c>
    </row>
    <row r="51" spans="1:13" x14ac:dyDescent="0.2">
      <c r="A51">
        <v>49</v>
      </c>
      <c r="B51" s="4">
        <v>21.072042699926008</v>
      </c>
      <c r="C51" s="4">
        <v>22.71666290669377</v>
      </c>
      <c r="D51" s="4">
        <v>22.928494112813087</v>
      </c>
      <c r="E51" s="4">
        <f t="shared" si="0"/>
        <v>22.239066573144289</v>
      </c>
      <c r="F51">
        <f t="shared" si="1"/>
        <v>1.016206994400028</v>
      </c>
      <c r="G51">
        <f t="shared" si="2"/>
        <v>0.58670738176923676</v>
      </c>
      <c r="H51">
        <v>52.545603845697542</v>
      </c>
      <c r="I51" s="4">
        <f>((B51-'Blank-C'!E51)/(8.0418*0.5121*(44/12)))*100</f>
        <v>45.017391733380585</v>
      </c>
      <c r="J51" s="4">
        <f>((C51-'Blank-C'!E51)/(8.1416*0.5121*(44/12)))*100</f>
        <v>55.223520355237973</v>
      </c>
      <c r="K51" s="4">
        <f>((D51-'Blank-C'!E51)/(8.034*0.5121*(44/12)))*100</f>
        <v>57.367342843800074</v>
      </c>
      <c r="L51">
        <f t="shared" si="3"/>
        <v>6.5990192293768715</v>
      </c>
      <c r="M51">
        <f t="shared" si="4"/>
        <v>3.8099455284682535</v>
      </c>
    </row>
    <row r="52" spans="1:13" x14ac:dyDescent="0.2">
      <c r="A52">
        <v>50</v>
      </c>
      <c r="B52" s="4">
        <v>21.575918224087598</v>
      </c>
      <c r="C52" s="4">
        <v>23.043466252645828</v>
      </c>
      <c r="D52" s="4">
        <v>23.305753330564695</v>
      </c>
      <c r="E52" s="4">
        <f t="shared" si="0"/>
        <v>22.641712602432708</v>
      </c>
      <c r="F52">
        <f t="shared" si="1"/>
        <v>0.93227510451305762</v>
      </c>
      <c r="G52">
        <f t="shared" si="2"/>
        <v>0.5382492825494003</v>
      </c>
      <c r="H52">
        <v>53.853286767896606</v>
      </c>
      <c r="I52" s="4">
        <f>((B52-'Blank-C'!E52)/(8.0418*0.5121*(44/12)))*100</f>
        <v>47.000451489545263</v>
      </c>
      <c r="J52" s="4">
        <f>((C52-'Blank-C'!E52)/(8.1416*0.5121*(44/12)))*100</f>
        <v>56.023989554326057</v>
      </c>
      <c r="K52" s="4">
        <f>((D52-'Blank-C'!E52)/(8.034*0.5121*(44/12)))*100</f>
        <v>58.513000103153168</v>
      </c>
      <c r="L52">
        <f t="shared" si="3"/>
        <v>6.057477311821672</v>
      </c>
      <c r="M52">
        <f t="shared" si="4"/>
        <v>3.4972861565902931</v>
      </c>
    </row>
    <row r="53" spans="1:13" x14ac:dyDescent="0.2">
      <c r="A53">
        <v>51</v>
      </c>
      <c r="B53" s="4">
        <v>22.052069330729115</v>
      </c>
      <c r="C53" s="4">
        <v>23.346389675034736</v>
      </c>
      <c r="D53" s="4">
        <v>23.669187016611101</v>
      </c>
      <c r="E53" s="4">
        <f t="shared" si="0"/>
        <v>23.022548674124987</v>
      </c>
      <c r="F53">
        <f t="shared" si="1"/>
        <v>0.85581665554063047</v>
      </c>
      <c r="G53">
        <f t="shared" si="2"/>
        <v>0.49410597645334825</v>
      </c>
      <c r="H53">
        <v>54.997581099349802</v>
      </c>
      <c r="I53" s="4">
        <f>((B53-'Blank-C'!E53)/(8.0418*0.5121*(44/12)))*100</f>
        <v>48.780331206695209</v>
      </c>
      <c r="J53" s="4">
        <f>((C53-'Blank-C'!E53)/(8.1416*0.5121*(44/12)))*100</f>
        <v>56.648917288269317</v>
      </c>
      <c r="K53" s="4">
        <f>((D53-'Blank-C'!E53)/(8.034*0.5121*(44/12)))*100</f>
        <v>59.547414491314143</v>
      </c>
      <c r="L53">
        <f t="shared" si="3"/>
        <v>5.5714452855179468</v>
      </c>
      <c r="M53">
        <f t="shared" si="4"/>
        <v>3.2166754353690581</v>
      </c>
    </row>
    <row r="54" spans="1:13" x14ac:dyDescent="0.2">
      <c r="A54">
        <v>52</v>
      </c>
      <c r="B54" s="4">
        <v>22.45499309463025</v>
      </c>
      <c r="C54" s="4">
        <v>23.631061946570366</v>
      </c>
      <c r="D54" s="4">
        <v>23.980017488434587</v>
      </c>
      <c r="E54" s="4">
        <f t="shared" si="0"/>
        <v>23.355357509878402</v>
      </c>
      <c r="F54">
        <f t="shared" si="1"/>
        <v>0.79902099642831437</v>
      </c>
      <c r="G54">
        <f t="shared" si="2"/>
        <v>0.46131498737605031</v>
      </c>
      <c r="H54">
        <v>55.786811717200379</v>
      </c>
      <c r="I54" s="4">
        <f>((B54-'Blank-C'!E54)/(8.0418*0.5121*(44/12)))*100</f>
        <v>50.036906053865636</v>
      </c>
      <c r="J54" s="4">
        <f>((C54-'Blank-C'!E54)/(8.1416*0.5121*(44/12)))*100</f>
        <v>57.116570575366566</v>
      </c>
      <c r="K54" s="4">
        <f>((D54-'Blank-C'!E54)/(8.034*0.5121*(44/12)))*100</f>
        <v>60.194731389064835</v>
      </c>
      <c r="L54">
        <f t="shared" si="3"/>
        <v>5.2086168873064134</v>
      </c>
      <c r="M54">
        <f t="shared" si="4"/>
        <v>3.0071963619919884</v>
      </c>
    </row>
    <row r="55" spans="1:13" x14ac:dyDescent="0.2">
      <c r="A55">
        <v>53</v>
      </c>
      <c r="B55" s="4">
        <v>22.820215401129758</v>
      </c>
      <c r="C55" s="4">
        <v>23.90085921338196</v>
      </c>
      <c r="D55" s="4">
        <v>24.273646961156008</v>
      </c>
      <c r="E55" s="4">
        <f t="shared" si="0"/>
        <v>23.664907191889242</v>
      </c>
      <c r="F55">
        <f t="shared" si="1"/>
        <v>0.75489790187478956</v>
      </c>
      <c r="G55">
        <f t="shared" si="2"/>
        <v>0.43584050685809345</v>
      </c>
      <c r="H55">
        <v>56.523711551955458</v>
      </c>
      <c r="I55" s="4">
        <f>((B55-'Blank-C'!E55)/(8.0418*0.5121*(44/12)))*100</f>
        <v>51.145306720713975</v>
      </c>
      <c r="J55" s="4">
        <f>((C55-'Blank-C'!E55)/(8.1416*0.5121*(44/12)))*100</f>
        <v>57.587180668912772</v>
      </c>
      <c r="K55" s="4">
        <f>((D55-'Blank-C'!E55)/(8.034*0.5121*(44/12)))*100</f>
        <v>60.829625892166753</v>
      </c>
      <c r="L55">
        <f t="shared" si="3"/>
        <v>4.9294561702222408</v>
      </c>
      <c r="M55">
        <f t="shared" si="4"/>
        <v>2.8460228468362727</v>
      </c>
    </row>
    <row r="56" spans="1:13" x14ac:dyDescent="0.2">
      <c r="A56">
        <v>54</v>
      </c>
      <c r="B56" s="4">
        <v>23.155786115289356</v>
      </c>
      <c r="C56" s="4">
        <v>24.156492511107409</v>
      </c>
      <c r="D56" s="4">
        <v>24.546819753637788</v>
      </c>
      <c r="E56" s="4">
        <f t="shared" si="0"/>
        <v>23.95303279334485</v>
      </c>
      <c r="F56">
        <f t="shared" si="1"/>
        <v>0.7174890510093056</v>
      </c>
      <c r="G56">
        <f t="shared" si="2"/>
        <v>0.41424249674083174</v>
      </c>
      <c r="H56">
        <v>57.121100141116024</v>
      </c>
      <c r="I56" s="4">
        <f>((B56-'Blank-C'!E56)/(8.0418*0.5121*(44/12)))*100</f>
        <v>52.05917761265043</v>
      </c>
      <c r="J56" s="4">
        <f>((C56-'Blank-C'!E56)/(8.1416*0.5121*(44/12)))*100</f>
        <v>57.96695472169624</v>
      </c>
      <c r="K56" s="4">
        <f>((D56-'Blank-C'!E56)/(8.034*0.5121*(44/12)))*100</f>
        <v>61.330753979323937</v>
      </c>
      <c r="L56">
        <f t="shared" si="3"/>
        <v>4.6935967753745995</v>
      </c>
      <c r="M56">
        <f t="shared" si="4"/>
        <v>2.7098493617300847</v>
      </c>
    </row>
    <row r="57" spans="1:13" x14ac:dyDescent="0.2">
      <c r="A57">
        <v>55</v>
      </c>
      <c r="B57" s="4">
        <v>23.464795876963954</v>
      </c>
      <c r="C57" s="4">
        <v>24.398531396014601</v>
      </c>
      <c r="D57" s="4">
        <v>24.799402748286965</v>
      </c>
      <c r="E57" s="4">
        <f t="shared" si="0"/>
        <v>24.220910007088506</v>
      </c>
      <c r="F57">
        <f t="shared" si="1"/>
        <v>0.68480354379827435</v>
      </c>
      <c r="G57">
        <f t="shared" si="2"/>
        <v>0.39537151035394341</v>
      </c>
      <c r="H57">
        <v>57.586936556167188</v>
      </c>
      <c r="I57" s="4">
        <f>((B57-'Blank-C'!E57)/(8.0418*0.5121*(44/12)))*100</f>
        <v>52.799189846849103</v>
      </c>
      <c r="J57" s="4">
        <f>((C57-'Blank-C'!E57)/(8.1416*0.5121*(44/12)))*100</f>
        <v>58.259819300926331</v>
      </c>
      <c r="K57" s="4">
        <f>((D57-'Blank-C'!E57)/(8.034*0.5121*(44/12)))*100</f>
        <v>61.697436846466282</v>
      </c>
      <c r="L57">
        <f t="shared" si="3"/>
        <v>4.4872873782560445</v>
      </c>
      <c r="M57">
        <f t="shared" si="4"/>
        <v>2.5907365757673375</v>
      </c>
    </row>
    <row r="58" spans="1:13" x14ac:dyDescent="0.2">
      <c r="A58">
        <v>56</v>
      </c>
      <c r="B58" s="4">
        <v>23.750544902604478</v>
      </c>
      <c r="C58" s="4">
        <v>24.628609490511955</v>
      </c>
      <c r="D58" s="4">
        <v>25.036644369241166</v>
      </c>
      <c r="E58" s="4">
        <f t="shared" si="0"/>
        <v>24.471932920785871</v>
      </c>
      <c r="F58">
        <f t="shared" si="1"/>
        <v>0.65720896231460824</v>
      </c>
      <c r="G58">
        <f t="shared" si="2"/>
        <v>0.37943977130617368</v>
      </c>
      <c r="H58">
        <v>57.972222111869243</v>
      </c>
      <c r="I58" s="4">
        <f>((B58-'Blank-C'!E58)/(8.0418*0.5121*(44/12)))*100</f>
        <v>53.415917566849444</v>
      </c>
      <c r="J58" s="4">
        <f>((C58-'Blank-C'!E58)/(8.1416*0.5121*(44/12)))*100</f>
        <v>58.504826919903948</v>
      </c>
      <c r="K58" s="4">
        <f>((D58-'Blank-C'!E58)/(8.034*0.5121*(44/12)))*100</f>
        <v>61.993212227010339</v>
      </c>
      <c r="L58">
        <f t="shared" si="3"/>
        <v>4.3134636921632943</v>
      </c>
      <c r="M58">
        <f t="shared" si="4"/>
        <v>2.4903794238101553</v>
      </c>
    </row>
    <row r="59" spans="1:13" x14ac:dyDescent="0.2">
      <c r="A59">
        <v>57</v>
      </c>
      <c r="B59" s="4">
        <v>23.997639089295625</v>
      </c>
      <c r="C59" s="4">
        <v>24.837720353029102</v>
      </c>
      <c r="D59" s="4">
        <v>25.252286958539102</v>
      </c>
      <c r="E59" s="4">
        <f t="shared" si="0"/>
        <v>24.695882133621279</v>
      </c>
      <c r="F59">
        <f t="shared" si="1"/>
        <v>0.6392369508350455</v>
      </c>
      <c r="G59">
        <f t="shared" si="2"/>
        <v>0.3690636256405691</v>
      </c>
      <c r="H59">
        <v>58.290300480705262</v>
      </c>
      <c r="I59" s="4">
        <f>((B59-'Blank-C'!E59)/(8.0418*0.5121*(44/12)))*100</f>
        <v>53.888485979074588</v>
      </c>
      <c r="J59" s="4">
        <f>((C59-'Blank-C'!E59)/(8.1416*0.5121*(44/12)))*100</f>
        <v>58.723142274728211</v>
      </c>
      <c r="K59" s="4">
        <f>((D59-'Blank-C'!E59)/(8.034*0.5121*(44/12)))*100</f>
        <v>62.257749710104761</v>
      </c>
      <c r="L59">
        <f t="shared" si="3"/>
        <v>4.2014268730765645</v>
      </c>
      <c r="M59">
        <f t="shared" si="4"/>
        <v>2.4256949361512823</v>
      </c>
    </row>
    <row r="60" spans="1:13" x14ac:dyDescent="0.2">
      <c r="A60">
        <v>58</v>
      </c>
      <c r="B60" s="4">
        <v>24.23281937233282</v>
      </c>
      <c r="C60" s="4">
        <v>25.050512465082846</v>
      </c>
      <c r="D60" s="4">
        <v>25.465683195085422</v>
      </c>
      <c r="E60" s="4">
        <f t="shared" si="0"/>
        <v>24.916338344167031</v>
      </c>
      <c r="F60">
        <f t="shared" si="1"/>
        <v>0.62728806971413786</v>
      </c>
      <c r="G60">
        <f t="shared" si="2"/>
        <v>0.36216493590889826</v>
      </c>
      <c r="H60">
        <v>58.596304334651975</v>
      </c>
      <c r="I60" s="4">
        <f>((B60-'Blank-C'!E60)/(8.0418*0.5121*(44/12)))*100</f>
        <v>54.293166597135524</v>
      </c>
      <c r="J60" s="4">
        <f>((C60-'Blank-C'!E60)/(8.1416*0.5121*(44/12)))*100</f>
        <v>58.97641457349966</v>
      </c>
      <c r="K60" s="4">
        <f>((D60-'Blank-C'!E60)/(8.034*0.5121*(44/12)))*100</f>
        <v>62.518418790334927</v>
      </c>
      <c r="L60">
        <f t="shared" si="3"/>
        <v>4.1258005106469771</v>
      </c>
      <c r="M60">
        <f t="shared" si="4"/>
        <v>2.3820320354447277</v>
      </c>
    </row>
    <row r="61" spans="1:13" x14ac:dyDescent="0.2">
      <c r="A61">
        <v>59</v>
      </c>
      <c r="B61" s="4">
        <v>24.461510061881341</v>
      </c>
      <c r="C61" s="4">
        <v>25.272421805126623</v>
      </c>
      <c r="D61" s="4">
        <v>25.680773947919018</v>
      </c>
      <c r="E61" s="4">
        <f t="shared" si="0"/>
        <v>25.13823527164233</v>
      </c>
      <c r="F61">
        <f t="shared" si="1"/>
        <v>0.62060907604974902</v>
      </c>
      <c r="G61">
        <f t="shared" si="2"/>
        <v>0.35830881711884754</v>
      </c>
      <c r="H61">
        <v>58.917665023291811</v>
      </c>
      <c r="I61" s="4">
        <f>((B61-'Blank-C'!E61)/(8.0418*0.5121*(44/12)))*100</f>
        <v>54.660744305308917</v>
      </c>
      <c r="J61" s="4">
        <f>((C61-'Blank-C'!E61)/(8.1416*0.5121*(44/12)))*100</f>
        <v>59.295127664140288</v>
      </c>
      <c r="K61" s="4">
        <f>((D61-'Blank-C'!E61)/(8.034*0.5121*(44/12)))*100</f>
        <v>62.796200646037889</v>
      </c>
      <c r="L61">
        <f t="shared" si="3"/>
        <v>4.0808632872039405</v>
      </c>
      <c r="M61">
        <f t="shared" si="4"/>
        <v>2.3560875173932563</v>
      </c>
    </row>
    <row r="62" spans="1:13" x14ac:dyDescent="0.2">
      <c r="A62">
        <v>60</v>
      </c>
      <c r="B62" s="4">
        <v>24.683315910499193</v>
      </c>
      <c r="C62" s="4">
        <v>25.502410359080596</v>
      </c>
      <c r="D62" s="4">
        <v>25.893185980494529</v>
      </c>
      <c r="E62" s="4">
        <f t="shared" si="0"/>
        <v>25.359637416691442</v>
      </c>
      <c r="F62">
        <f t="shared" si="1"/>
        <v>0.61744188501953201</v>
      </c>
      <c r="G62">
        <f t="shared" si="2"/>
        <v>0.35648023852497679</v>
      </c>
      <c r="H62">
        <v>59.248648661756263</v>
      </c>
      <c r="I62" s="4">
        <f>((B62-'Blank-C'!E62)/(8.0418*0.5121*(44/12)))*100</f>
        <v>54.995663637531052</v>
      </c>
      <c r="J62" s="4">
        <f>((C62-'Blank-C'!E62)/(8.1416*0.5121*(44/12)))*100</f>
        <v>59.67946707027599</v>
      </c>
      <c r="K62" s="4">
        <f>((D62-'Blank-C'!E62)/(8.034*0.5121*(44/12)))*100</f>
        <v>63.069174403978003</v>
      </c>
      <c r="L62">
        <f t="shared" si="3"/>
        <v>4.0540043270138328</v>
      </c>
      <c r="M62">
        <f t="shared" si="4"/>
        <v>2.3405804894973441</v>
      </c>
    </row>
    <row r="63" spans="1:13" x14ac:dyDescent="0.2">
      <c r="A63">
        <v>61</v>
      </c>
      <c r="B63" s="4">
        <v>24.887853976558933</v>
      </c>
      <c r="C63" s="4">
        <v>25.718111402791337</v>
      </c>
      <c r="D63" s="4">
        <v>26.082883284836811</v>
      </c>
      <c r="E63" s="4">
        <f t="shared" si="0"/>
        <v>25.562949554729027</v>
      </c>
      <c r="F63">
        <f t="shared" si="1"/>
        <v>0.61243788356972106</v>
      </c>
      <c r="G63">
        <f t="shared" si="2"/>
        <v>0.35359117694090314</v>
      </c>
      <c r="H63">
        <v>59.557423436503868</v>
      </c>
      <c r="I63" s="4">
        <f>((B63-'Blank-C'!E63)/(8.0418*0.5121*(44/12)))*100</f>
        <v>55.313734577944459</v>
      </c>
      <c r="J63" s="4">
        <f>((C63-'Blank-C'!E63)/(8.1416*0.5121*(44/12)))*100</f>
        <v>60.066659466456983</v>
      </c>
      <c r="K63" s="4">
        <f>((D63-'Blank-C'!E63)/(8.034*0.5121*(44/12)))*100</f>
        <v>63.289176112791687</v>
      </c>
      <c r="L63">
        <f t="shared" si="3"/>
        <v>4.0121186466236756</v>
      </c>
      <c r="M63">
        <f t="shared" si="4"/>
        <v>2.316397780648896</v>
      </c>
    </row>
    <row r="64" spans="1:13" x14ac:dyDescent="0.2">
      <c r="A64">
        <v>62</v>
      </c>
      <c r="B64" s="4">
        <v>25.09011078129662</v>
      </c>
      <c r="C64" s="4">
        <v>25.9316657004455</v>
      </c>
      <c r="D64" s="4">
        <v>26.268742102940124</v>
      </c>
      <c r="E64" s="4">
        <f t="shared" si="0"/>
        <v>25.763506194894081</v>
      </c>
      <c r="F64">
        <f t="shared" si="1"/>
        <v>0.60704296600014351</v>
      </c>
      <c r="G64">
        <f t="shared" si="2"/>
        <v>0.35047641982985173</v>
      </c>
      <c r="H64">
        <v>59.852930015375264</v>
      </c>
      <c r="I64" s="4">
        <f>((B64-'Blank-C'!E64)/(8.0418*0.5121*(44/12)))*100</f>
        <v>55.621627346567017</v>
      </c>
      <c r="J64" s="4">
        <f>((C64-'Blank-C'!E64)/(8.1416*0.5121*(44/12)))*100</f>
        <v>60.444678359845753</v>
      </c>
      <c r="K64" s="4">
        <f>((D64-'Blank-C'!E64)/(8.034*0.5121*(44/12)))*100</f>
        <v>63.488667067986761</v>
      </c>
      <c r="L64">
        <f t="shared" si="3"/>
        <v>3.9669048032938528</v>
      </c>
      <c r="M64">
        <f t="shared" si="4"/>
        <v>2.2902935560313256</v>
      </c>
    </row>
    <row r="65" spans="1:13" x14ac:dyDescent="0.2">
      <c r="A65">
        <v>63</v>
      </c>
      <c r="B65" s="4">
        <v>25.288641015480366</v>
      </c>
      <c r="C65" s="4">
        <v>26.140749207104328</v>
      </c>
      <c r="D65" s="4">
        <v>26.450762819488496</v>
      </c>
      <c r="E65" s="4">
        <f t="shared" si="0"/>
        <v>25.960051014024398</v>
      </c>
      <c r="F65">
        <f t="shared" si="1"/>
        <v>0.60176461309596951</v>
      </c>
      <c r="G65">
        <f t="shared" si="2"/>
        <v>0.34742896135974899</v>
      </c>
      <c r="H65">
        <v>60.142956556453406</v>
      </c>
      <c r="I65" s="4">
        <f>((B65-'Blank-C'!E65)/(8.0418*0.5121*(44/12)))*100</f>
        <v>55.925908244815005</v>
      </c>
      <c r="J65" s="4">
        <f>((C65-'Blank-C'!E65)/(8.1416*0.5121*(44/12)))*100</f>
        <v>60.814261488506581</v>
      </c>
      <c r="K65" s="4">
        <f>((D65-'Blank-C'!E65)/(8.034*0.5121*(44/12)))*100</f>
        <v>63.683803317435363</v>
      </c>
      <c r="L65">
        <f t="shared" si="3"/>
        <v>3.9224822859355508</v>
      </c>
      <c r="M65">
        <f t="shared" si="4"/>
        <v>2.264646203676429</v>
      </c>
    </row>
    <row r="66" spans="1:13" x14ac:dyDescent="0.2">
      <c r="A66">
        <v>64</v>
      </c>
      <c r="B66" s="4">
        <v>25.475122334434808</v>
      </c>
      <c r="C66" s="4">
        <v>26.334191394183378</v>
      </c>
      <c r="D66" s="4">
        <v>26.618201236626451</v>
      </c>
      <c r="E66" s="4">
        <f t="shared" si="0"/>
        <v>26.142504988414881</v>
      </c>
      <c r="F66">
        <f t="shared" si="1"/>
        <v>0.59515972879240353</v>
      </c>
      <c r="G66">
        <f t="shared" si="2"/>
        <v>0.34361562962911885</v>
      </c>
      <c r="H66">
        <v>60.387733378549825</v>
      </c>
      <c r="I66" s="4">
        <f>((B66-'Blank-C'!E66)/(8.0418*0.5121*(44/12)))*100</f>
        <v>56.198289501736689</v>
      </c>
      <c r="J66" s="4">
        <f>((C66-'Blank-C'!E66)/(8.1416*0.5121*(44/12)))*100</f>
        <v>61.128837010017008</v>
      </c>
      <c r="K66" s="4">
        <f>((D66-'Blank-C'!E66)/(8.034*0.5121*(44/12)))*100</f>
        <v>63.830215385346158</v>
      </c>
      <c r="L66">
        <f t="shared" si="3"/>
        <v>3.8698414384186637</v>
      </c>
      <c r="M66">
        <f t="shared" si="4"/>
        <v>2.2342539961921841</v>
      </c>
    </row>
    <row r="67" spans="1:13" x14ac:dyDescent="0.2">
      <c r="A67">
        <v>65</v>
      </c>
      <c r="B67" s="4">
        <v>25.644934876944149</v>
      </c>
      <c r="C67" s="4">
        <v>26.500026490944219</v>
      </c>
      <c r="D67" s="4">
        <v>26.767670822892722</v>
      </c>
      <c r="E67" s="4">
        <f t="shared" ref="E67:E122" si="5">AVERAGE(B67:D67)</f>
        <v>26.304210730260365</v>
      </c>
      <c r="F67">
        <f t="shared" ref="F67:F122" si="6">STDEV(B67:D67)</f>
        <v>0.58642293626733866</v>
      </c>
      <c r="G67">
        <f t="shared" ref="G67:G122" si="7">F67/SQRT(3)</f>
        <v>0.33857144011291873</v>
      </c>
      <c r="H67">
        <v>60.561558563941453</v>
      </c>
      <c r="I67" s="4">
        <f>((B67-'Blank-C'!E67)/(8.0418*0.5121*(44/12)))*100</f>
        <v>56.426464662762911</v>
      </c>
      <c r="J67" s="4">
        <f>((C67-'Blank-C'!E67)/(8.1416*0.5121*(44/12)))*100</f>
        <v>61.328197528663573</v>
      </c>
      <c r="K67" s="4">
        <f>((D67-'Blank-C'!E67)/(8.034*0.5121*(44/12)))*100</f>
        <v>63.923760498135529</v>
      </c>
      <c r="L67">
        <f t="shared" ref="L67:L122" si="8">STDEV(I67:K67)</f>
        <v>3.8073038811438997</v>
      </c>
      <c r="M67">
        <f t="shared" ref="M67:M122" si="9">L67/SQRT(3)</f>
        <v>2.1981479206651375</v>
      </c>
    </row>
    <row r="68" spans="1:13" x14ac:dyDescent="0.2">
      <c r="A68">
        <v>66</v>
      </c>
      <c r="B68" s="4">
        <v>25.813000239005284</v>
      </c>
      <c r="C68" s="4">
        <v>26.657278057850487</v>
      </c>
      <c r="D68" s="4">
        <v>26.916177225650465</v>
      </c>
      <c r="E68" s="4">
        <f t="shared" si="5"/>
        <v>26.462151840835407</v>
      </c>
      <c r="F68">
        <f t="shared" si="6"/>
        <v>0.57689301121685133</v>
      </c>
      <c r="G68">
        <f t="shared" si="7"/>
        <v>0.33306933531966293</v>
      </c>
      <c r="H68">
        <v>60.718557928052299</v>
      </c>
      <c r="I68" s="4">
        <f>((B68-'Blank-C'!E68)/(8.0418*0.5121*(44/12)))*100</f>
        <v>56.651110362515212</v>
      </c>
      <c r="J68" s="4">
        <f>((C68-'Blank-C'!E68)/(8.1416*0.5121*(44/12)))*100</f>
        <v>61.479353241538625</v>
      </c>
      <c r="K68" s="4">
        <f>((D68-'Blank-C'!E68)/(8.034*0.5121*(44/12)))*100</f>
        <v>64.018969766271894</v>
      </c>
      <c r="L68">
        <f t="shared" si="8"/>
        <v>3.7427025348239198</v>
      </c>
      <c r="M68">
        <f t="shared" si="9"/>
        <v>2.1608503159772847</v>
      </c>
    </row>
    <row r="69" spans="1:13" x14ac:dyDescent="0.2">
      <c r="A69">
        <v>67</v>
      </c>
      <c r="B69" s="4">
        <v>25.981272702851868</v>
      </c>
      <c r="C69" s="4">
        <v>26.809315686602492</v>
      </c>
      <c r="D69" s="4">
        <v>27.065801687805596</v>
      </c>
      <c r="E69" s="4">
        <f t="shared" si="5"/>
        <v>26.618796692419988</v>
      </c>
      <c r="F69">
        <f t="shared" si="6"/>
        <v>0.5668102814517626</v>
      </c>
      <c r="G69">
        <f t="shared" si="7"/>
        <v>0.32724806857562272</v>
      </c>
      <c r="H69">
        <v>60.871465701629567</v>
      </c>
      <c r="I69" s="4">
        <f>((B69-'Blank-C'!E69)/(8.0418*0.5121*(44/12)))*100</f>
        <v>56.88160484252802</v>
      </c>
      <c r="J69" s="4">
        <f>((C69-'Blank-C'!E69)/(8.1416*0.5121*(44/12)))*100</f>
        <v>61.6008253944484</v>
      </c>
      <c r="K69" s="4">
        <f>((D69-'Blank-C'!E69)/(8.034*0.5121*(44/12)))*100</f>
        <v>64.126072146945504</v>
      </c>
      <c r="L69">
        <f t="shared" si="8"/>
        <v>3.67718688454999</v>
      </c>
      <c r="M69">
        <f t="shared" si="9"/>
        <v>2.1230248376554983</v>
      </c>
    </row>
    <row r="70" spans="1:13" x14ac:dyDescent="0.2">
      <c r="A70">
        <v>68</v>
      </c>
      <c r="B70" s="4">
        <v>26.150411905714304</v>
      </c>
      <c r="C70" s="4">
        <v>26.957869050253169</v>
      </c>
      <c r="D70" s="4">
        <v>27.215562950378882</v>
      </c>
      <c r="E70" s="4">
        <f t="shared" si="5"/>
        <v>26.774614635448785</v>
      </c>
      <c r="F70">
        <f t="shared" si="6"/>
        <v>0.555718743967201</v>
      </c>
      <c r="G70">
        <f t="shared" si="7"/>
        <v>0.32084436642318426</v>
      </c>
      <c r="H70">
        <v>61.020844537362471</v>
      </c>
      <c r="I70" s="4">
        <f>((B70-'Blank-C'!E70)/(8.0418*0.5121*(44/12)))*100</f>
        <v>57.119773071237759</v>
      </c>
      <c r="J70" s="4">
        <f>((C70-'Blank-C'!E70)/(8.1416*0.5121*(44/12)))*100</f>
        <v>61.701416010065323</v>
      </c>
      <c r="K70" s="4">
        <f>((D70-'Blank-C'!E70)/(8.034*0.5121*(44/12)))*100</f>
        <v>64.236017031029874</v>
      </c>
      <c r="L70">
        <f t="shared" si="8"/>
        <v>3.6068588007124425</v>
      </c>
      <c r="M70">
        <f t="shared" si="9"/>
        <v>2.0824208995202995</v>
      </c>
    </row>
    <row r="71" spans="1:13" x14ac:dyDescent="0.2">
      <c r="A71">
        <v>69</v>
      </c>
      <c r="B71" s="4">
        <v>26.322209561039223</v>
      </c>
      <c r="C71" s="4">
        <v>27.105867953347943</v>
      </c>
      <c r="D71" s="4">
        <v>27.354131877281336</v>
      </c>
      <c r="E71" s="4">
        <f t="shared" si="5"/>
        <v>26.927403130556169</v>
      </c>
      <c r="F71">
        <f t="shared" si="6"/>
        <v>0.53861227837860959</v>
      </c>
      <c r="G71">
        <f t="shared" si="7"/>
        <v>0.31096794391072791</v>
      </c>
      <c r="H71">
        <v>61.154471909622046</v>
      </c>
      <c r="I71" s="4">
        <f>((B71-'Blank-C'!E71)/(8.0418*0.5121*(44/12)))*100</f>
        <v>57.379797765003026</v>
      </c>
      <c r="J71" s="4">
        <f>((C71-'Blank-C'!E71)/(8.1416*0.5121*(44/12)))*100</f>
        <v>61.802578547246966</v>
      </c>
      <c r="K71" s="4">
        <f>((D71-'Blank-C'!E71)/(8.034*0.5121*(44/12)))*100</f>
        <v>64.276024005129813</v>
      </c>
      <c r="L71">
        <f t="shared" si="8"/>
        <v>3.493729111706688</v>
      </c>
      <c r="M71">
        <f t="shared" si="9"/>
        <v>2.0171054431194886</v>
      </c>
    </row>
    <row r="72" spans="1:13" x14ac:dyDescent="0.2">
      <c r="A72">
        <v>70</v>
      </c>
      <c r="B72" s="4">
        <v>26.497388459055291</v>
      </c>
      <c r="C72" s="4">
        <v>27.253220897277401</v>
      </c>
      <c r="D72" s="4">
        <v>27.485889354108362</v>
      </c>
      <c r="E72" s="4">
        <f t="shared" si="5"/>
        <v>27.07883290348035</v>
      </c>
      <c r="F72">
        <f t="shared" si="6"/>
        <v>0.51680933057134426</v>
      </c>
      <c r="G72">
        <f t="shared" si="7"/>
        <v>0.29838000612507593</v>
      </c>
      <c r="H72">
        <v>61.27087501366897</v>
      </c>
      <c r="I72" s="4">
        <f>((B72-'Blank-C'!E72)/(8.0418*0.5121*(44/12)))*100</f>
        <v>57.653922820599455</v>
      </c>
      <c r="J72" s="4">
        <f>((C72-'Blank-C'!E72)/(8.1416*0.5121*(44/12)))*100</f>
        <v>61.891325470191738</v>
      </c>
      <c r="K72" s="4">
        <f>((D72-'Blank-C'!E72)/(8.034*0.5121*(44/12)))*100</f>
        <v>64.262578612050874</v>
      </c>
      <c r="L72">
        <f t="shared" si="8"/>
        <v>3.34795345565598</v>
      </c>
      <c r="M72">
        <f t="shared" si="9"/>
        <v>1.9329418288573179</v>
      </c>
    </row>
    <row r="73" spans="1:13" x14ac:dyDescent="0.2">
      <c r="A73">
        <v>71</v>
      </c>
      <c r="B73" s="4">
        <v>26.66743622338306</v>
      </c>
      <c r="C73" s="4">
        <v>27.395638054662818</v>
      </c>
      <c r="D73" s="4">
        <v>27.609542890590753</v>
      </c>
      <c r="E73" s="4">
        <f t="shared" si="5"/>
        <v>27.224205722878878</v>
      </c>
      <c r="F73">
        <f t="shared" si="6"/>
        <v>0.49389576469631319</v>
      </c>
      <c r="G73">
        <f t="shared" si="7"/>
        <v>0.28515085269903251</v>
      </c>
      <c r="H73">
        <v>61.359244228691281</v>
      </c>
      <c r="I73" s="4">
        <f>((B73-'Blank-C'!E73)/(8.0418*0.5121*(44/12)))*100</f>
        <v>57.906038304033146</v>
      </c>
      <c r="J73" s="4">
        <f>((C73-'Blank-C'!E73)/(8.1416*0.5121*(44/12)))*100</f>
        <v>61.959610439202905</v>
      </c>
      <c r="K73" s="4">
        <f>((D73-'Blank-C'!E73)/(8.034*0.5121*(44/12)))*100</f>
        <v>64.207395817615051</v>
      </c>
      <c r="L73">
        <f t="shared" si="8"/>
        <v>3.1935114601433972</v>
      </c>
      <c r="M73">
        <f t="shared" si="9"/>
        <v>1.8437747011739454</v>
      </c>
    </row>
    <row r="74" spans="1:13" x14ac:dyDescent="0.2">
      <c r="A74">
        <v>72</v>
      </c>
      <c r="B74" s="4">
        <v>26.82047687258963</v>
      </c>
      <c r="C74" s="4">
        <v>27.52643763219681</v>
      </c>
      <c r="D74" s="4">
        <v>27.721915647545178</v>
      </c>
      <c r="E74" s="4">
        <f t="shared" si="5"/>
        <v>27.356276717443873</v>
      </c>
      <c r="F74">
        <f t="shared" si="6"/>
        <v>0.47419829072921266</v>
      </c>
      <c r="G74">
        <f t="shared" si="7"/>
        <v>0.27377851080177135</v>
      </c>
      <c r="H74">
        <v>61.387407006967322</v>
      </c>
      <c r="I74" s="4">
        <f>((B74-'Blank-C'!E74)/(8.0418*0.5121*(44/12)))*100</f>
        <v>58.073179555497134</v>
      </c>
      <c r="J74" s="4">
        <f>((C74-'Blank-C'!E74)/(8.1416*0.5121*(44/12)))*100</f>
        <v>61.97921735737323</v>
      </c>
      <c r="K74" s="4">
        <f>((D74-'Blank-C'!E74)/(8.034*0.5121*(44/12)))*100</f>
        <v>64.105115641566243</v>
      </c>
      <c r="L74">
        <f t="shared" si="8"/>
        <v>3.0594342551862583</v>
      </c>
      <c r="M74">
        <f t="shared" si="9"/>
        <v>1.7663651907997486</v>
      </c>
    </row>
    <row r="75" spans="1:13" x14ac:dyDescent="0.2">
      <c r="A75">
        <v>73</v>
      </c>
      <c r="B75" s="4">
        <v>26.957831804612017</v>
      </c>
      <c r="C75" s="4">
        <v>27.650593756925208</v>
      </c>
      <c r="D75" s="4">
        <v>27.834628471091907</v>
      </c>
      <c r="E75" s="4">
        <f t="shared" si="5"/>
        <v>27.48101801087638</v>
      </c>
      <c r="F75">
        <f t="shared" si="6"/>
        <v>0.46234191765789007</v>
      </c>
      <c r="G75">
        <f t="shared" si="7"/>
        <v>0.26693323061743063</v>
      </c>
      <c r="H75">
        <v>61.366216207803227</v>
      </c>
      <c r="I75" s="4">
        <f>((B75-'Blank-C'!E75)/(8.0418*0.5121*(44/12)))*100</f>
        <v>58.13544149151717</v>
      </c>
      <c r="J75" s="4">
        <f>((C75-'Blank-C'!E75)/(8.1416*0.5121*(44/12)))*100</f>
        <v>61.954378733379158</v>
      </c>
      <c r="K75" s="4">
        <f>((D75-'Blank-C'!E75)/(8.034*0.5121*(44/12)))*100</f>
        <v>64.004087765582568</v>
      </c>
      <c r="L75">
        <f t="shared" si="8"/>
        <v>2.9784391288077487</v>
      </c>
      <c r="M75">
        <f t="shared" si="9"/>
        <v>1.7196026327820684</v>
      </c>
    </row>
    <row r="76" spans="1:13" x14ac:dyDescent="0.2">
      <c r="A76">
        <v>74</v>
      </c>
      <c r="B76" s="4">
        <v>27.088867968868218</v>
      </c>
      <c r="C76" s="4">
        <v>27.768467317377581</v>
      </c>
      <c r="D76" s="4">
        <v>27.944185457473669</v>
      </c>
      <c r="E76" s="4">
        <f t="shared" si="5"/>
        <v>27.600506914573156</v>
      </c>
      <c r="F76">
        <f t="shared" si="6"/>
        <v>0.45171896601897554</v>
      </c>
      <c r="G76">
        <f t="shared" si="7"/>
        <v>0.26080006662911498</v>
      </c>
      <c r="H76">
        <v>61.331166251742232</v>
      </c>
      <c r="I76" s="4">
        <f>((B76-'Blank-C'!E76)/(8.0418*0.5121*(44/12)))*100</f>
        <v>58.176729354945714</v>
      </c>
      <c r="J76" s="4">
        <f>((C76-'Blank-C'!E76)/(8.1416*0.5121*(44/12)))*100</f>
        <v>61.909059955534765</v>
      </c>
      <c r="K76" s="4">
        <f>((D76-'Blank-C'!E76)/(8.034*0.5121*(44/12)))*100</f>
        <v>63.903032228573274</v>
      </c>
      <c r="L76">
        <f t="shared" si="8"/>
        <v>2.9067955362751561</v>
      </c>
      <c r="M76">
        <f t="shared" si="9"/>
        <v>1.6782391853476641</v>
      </c>
    </row>
    <row r="77" spans="1:13" x14ac:dyDescent="0.2">
      <c r="A77">
        <v>75</v>
      </c>
      <c r="B77" s="4">
        <v>27.2137248562019</v>
      </c>
      <c r="C77" s="4">
        <v>27.882669125412107</v>
      </c>
      <c r="D77" s="4">
        <v>28.050841256678343</v>
      </c>
      <c r="E77" s="4">
        <f t="shared" si="5"/>
        <v>27.715745079430786</v>
      </c>
      <c r="F77">
        <f t="shared" si="6"/>
        <v>0.44281903169550041</v>
      </c>
      <c r="G77">
        <f t="shared" si="7"/>
        <v>0.25566168715168658</v>
      </c>
      <c r="H77">
        <v>61.28710841251489</v>
      </c>
      <c r="I77" s="4">
        <f>((B77-'Blank-C'!E77)/(8.0418*0.5121*(44/12)))*100</f>
        <v>58.196203283397793</v>
      </c>
      <c r="J77" s="4">
        <f>((C77-'Blank-C'!E77)/(8.1416*0.5121*(44/12)))*100</f>
        <v>61.858597107358612</v>
      </c>
      <c r="K77" s="4">
        <f>((D77-'Blank-C'!E77)/(8.034*0.5121*(44/12)))*100</f>
        <v>63.801871732080897</v>
      </c>
      <c r="L77">
        <f t="shared" si="8"/>
        <v>2.8464294459737078</v>
      </c>
      <c r="M77">
        <f t="shared" si="9"/>
        <v>1.6433868068621977</v>
      </c>
    </row>
    <row r="78" spans="1:13" x14ac:dyDescent="0.2">
      <c r="A78">
        <v>76</v>
      </c>
      <c r="B78" s="4">
        <v>27.332339595119699</v>
      </c>
      <c r="C78" s="4">
        <v>27.996394327883781</v>
      </c>
      <c r="D78" s="4">
        <v>28.155231712738765</v>
      </c>
      <c r="E78" s="4">
        <f t="shared" si="5"/>
        <v>27.827988545247418</v>
      </c>
      <c r="F78">
        <f t="shared" si="6"/>
        <v>0.43652976992288045</v>
      </c>
      <c r="G78">
        <f t="shared" si="7"/>
        <v>0.25203058017426044</v>
      </c>
      <c r="H78">
        <v>61.237691914766565</v>
      </c>
      <c r="I78" s="4">
        <f>((B78-'Blank-C'!E78)/(8.0418*0.5121*(44/12)))*100</f>
        <v>58.188791956459795</v>
      </c>
      <c r="J78" s="4">
        <f>((C78-'Blank-C'!E78)/(8.1416*0.5121*(44/12)))*100</f>
        <v>61.819292706545049</v>
      </c>
      <c r="K78" s="4">
        <f>((D78-'Blank-C'!E78)/(8.034*0.5121*(44/12)))*100</f>
        <v>63.700161752750972</v>
      </c>
      <c r="L78">
        <f t="shared" si="8"/>
        <v>2.8015888675540239</v>
      </c>
      <c r="M78">
        <f t="shared" si="9"/>
        <v>1.6174980868409745</v>
      </c>
    </row>
    <row r="79" spans="1:13" x14ac:dyDescent="0.2">
      <c r="A79">
        <v>77</v>
      </c>
      <c r="B79" s="4">
        <v>27.44889951713704</v>
      </c>
      <c r="C79" s="4">
        <v>28.11298783504586</v>
      </c>
      <c r="D79" s="4">
        <v>28.261856029141239</v>
      </c>
      <c r="E79" s="4">
        <f t="shared" si="5"/>
        <v>27.941247793774711</v>
      </c>
      <c r="F79">
        <f t="shared" si="6"/>
        <v>0.43283432619695245</v>
      </c>
      <c r="G79">
        <f t="shared" si="7"/>
        <v>0.2498970147443208</v>
      </c>
      <c r="H79">
        <v>61.169354639080055</v>
      </c>
      <c r="I79" s="4">
        <f>((B79-'Blank-C'!E79)/(8.0418*0.5121*(44/12)))*100</f>
        <v>58.142052720490021</v>
      </c>
      <c r="J79" s="4">
        <f>((C79-'Blank-C'!E79)/(8.1416*0.5121*(44/12)))*100</f>
        <v>61.773346092153211</v>
      </c>
      <c r="K79" s="4">
        <f>((D79-'Blank-C'!E79)/(8.034*0.5121*(44/12)))*100</f>
        <v>63.587514927177757</v>
      </c>
      <c r="L79">
        <f t="shared" si="8"/>
        <v>2.7728011936645047</v>
      </c>
      <c r="M79">
        <f t="shared" si="9"/>
        <v>1.6008775155715176</v>
      </c>
    </row>
    <row r="80" spans="1:13" x14ac:dyDescent="0.2">
      <c r="A80">
        <v>78</v>
      </c>
      <c r="B80" s="4">
        <v>27.559461281784369</v>
      </c>
      <c r="C80" s="4">
        <v>28.221154487317818</v>
      </c>
      <c r="D80" s="4">
        <v>28.361912276863457</v>
      </c>
      <c r="E80" s="4">
        <f t="shared" si="5"/>
        <v>28.047509348655211</v>
      </c>
      <c r="F80">
        <f t="shared" si="6"/>
        <v>0.42848147627607047</v>
      </c>
      <c r="G80">
        <f t="shared" si="7"/>
        <v>0.24738389567075755</v>
      </c>
      <c r="H80">
        <v>61.081958293049219</v>
      </c>
      <c r="I80" s="4">
        <f>((B80-'Blank-C'!E80)/(8.0418*0.5121*(44/12)))*100</f>
        <v>58.082801141185634</v>
      </c>
      <c r="J80" s="4">
        <f>((C80-'Blank-C'!E80)/(8.1416*0.5121*(44/12)))*100</f>
        <v>61.699153673340525</v>
      </c>
      <c r="K80" s="4">
        <f>((D80-'Blank-C'!E80)/(8.034*0.5121*(44/12)))*100</f>
        <v>63.458565720940321</v>
      </c>
      <c r="L80">
        <f t="shared" si="8"/>
        <v>2.7408143925667874</v>
      </c>
      <c r="M80">
        <f t="shared" si="9"/>
        <v>1.5824099273472354</v>
      </c>
    </row>
    <row r="81" spans="1:13" x14ac:dyDescent="0.2">
      <c r="A81">
        <v>79</v>
      </c>
      <c r="B81" s="4">
        <v>27.665589654961451</v>
      </c>
      <c r="C81" s="4">
        <v>28.323536761916056</v>
      </c>
      <c r="D81" s="4">
        <v>28.457087087985396</v>
      </c>
      <c r="E81" s="4">
        <f t="shared" si="5"/>
        <v>28.148737834954304</v>
      </c>
      <c r="F81">
        <f t="shared" si="6"/>
        <v>0.42371339991922535</v>
      </c>
      <c r="G81">
        <f t="shared" si="7"/>
        <v>0.24463104550261633</v>
      </c>
      <c r="H81">
        <v>60.977727413224713</v>
      </c>
      <c r="I81" s="4">
        <f>((B81-'Blank-C'!E81)/(8.0418*0.5121*(44/12)))*100</f>
        <v>58.010622179626736</v>
      </c>
      <c r="J81" s="4">
        <f>((C81-'Blank-C'!E81)/(8.1416*0.5121*(44/12)))*100</f>
        <v>61.603355131212275</v>
      </c>
      <c r="K81" s="4">
        <f>((D81-'Blank-C'!E81)/(8.034*0.5121*(44/12)))*100</f>
        <v>63.313706531818184</v>
      </c>
      <c r="L81">
        <f t="shared" si="8"/>
        <v>2.706650316702083</v>
      </c>
      <c r="M81">
        <f t="shared" si="9"/>
        <v>1.5626852889501335</v>
      </c>
    </row>
    <row r="82" spans="1:13" x14ac:dyDescent="0.2">
      <c r="A82">
        <v>80</v>
      </c>
      <c r="B82" s="4">
        <v>27.768774415089567</v>
      </c>
      <c r="C82" s="4">
        <v>28.422941752797996</v>
      </c>
      <c r="D82" s="4">
        <v>28.549558105755487</v>
      </c>
      <c r="E82" s="4">
        <f t="shared" si="5"/>
        <v>28.247091424547687</v>
      </c>
      <c r="F82">
        <f t="shared" si="6"/>
        <v>0.4190445040348113</v>
      </c>
      <c r="G82">
        <f t="shared" si="7"/>
        <v>0.24193545720693155</v>
      </c>
      <c r="H82">
        <v>60.864159699287946</v>
      </c>
      <c r="I82" s="4">
        <f>((B82-'Blank-C'!E82)/(8.0418*0.5121*(44/12)))*100</f>
        <v>57.928615706322063</v>
      </c>
      <c r="J82" s="4">
        <f>((C82-'Blank-C'!E82)/(8.1416*0.5121*(44/12)))*100</f>
        <v>61.497629293381387</v>
      </c>
      <c r="K82" s="4">
        <f>((D82-'Blank-C'!E82)/(8.034*0.5121*(44/12)))*100</f>
        <v>63.160600032292805</v>
      </c>
      <c r="L82">
        <f t="shared" si="8"/>
        <v>2.6732311799983797</v>
      </c>
      <c r="M82">
        <f t="shared" si="9"/>
        <v>1.5433907413781656</v>
      </c>
    </row>
    <row r="83" spans="1:13" x14ac:dyDescent="0.2">
      <c r="A83">
        <v>81</v>
      </c>
      <c r="B83" s="4">
        <v>27.869850993683205</v>
      </c>
      <c r="C83" s="4">
        <v>28.517170806844078</v>
      </c>
      <c r="D83" s="4">
        <v>28.637748691499684</v>
      </c>
      <c r="E83" s="4">
        <f t="shared" si="5"/>
        <v>28.341590164008988</v>
      </c>
      <c r="F83">
        <f t="shared" si="6"/>
        <v>0.4129626377552208</v>
      </c>
      <c r="G83">
        <f t="shared" si="7"/>
        <v>0.23842409007323465</v>
      </c>
      <c r="H83">
        <v>60.728628313713408</v>
      </c>
      <c r="I83" s="4">
        <f>((B83-'Blank-C'!E83)/(8.0418*0.5121*(44/12)))*100</f>
        <v>57.836129079333745</v>
      </c>
      <c r="J83" s="4">
        <f>((C83-'Blank-C'!E83)/(8.1416*0.5121*(44/12)))*100</f>
        <v>61.361484661807133</v>
      </c>
      <c r="K83" s="4">
        <f>((D83-'Blank-C'!E83)/(8.034*0.5121*(44/12)))*100</f>
        <v>62.982603556356466</v>
      </c>
      <c r="L83">
        <f t="shared" si="8"/>
        <v>2.6312974618296652</v>
      </c>
      <c r="M83">
        <f t="shared" si="9"/>
        <v>1.5191802979053364</v>
      </c>
    </row>
    <row r="84" spans="1:13" x14ac:dyDescent="0.2">
      <c r="A84">
        <v>82</v>
      </c>
      <c r="B84" s="4">
        <v>27.972209890009427</v>
      </c>
      <c r="C84" s="4">
        <v>28.613315101912011</v>
      </c>
      <c r="D84" s="4">
        <v>28.728168426430223</v>
      </c>
      <c r="E84" s="4">
        <f t="shared" si="5"/>
        <v>28.437897806117221</v>
      </c>
      <c r="F84">
        <f t="shared" si="6"/>
        <v>0.40736561949290179</v>
      </c>
      <c r="G84">
        <f t="shared" si="7"/>
        <v>0.23519265007282553</v>
      </c>
      <c r="H84">
        <v>60.590431912986212</v>
      </c>
      <c r="I84" s="4">
        <f>((B84-'Blank-C'!E84)/(8.0418*0.5121*(44/12)))*100</f>
        <v>57.737479977379358</v>
      </c>
      <c r="J84" s="4">
        <f>((C84-'Blank-C'!E84)/(8.1416*0.5121*(44/12)))*100</f>
        <v>61.223393235863931</v>
      </c>
      <c r="K84" s="4">
        <f>((D84-'Blank-C'!E84)/(8.034*0.5121*(44/12)))*100</f>
        <v>62.804715080701087</v>
      </c>
      <c r="L84">
        <f t="shared" si="8"/>
        <v>2.5925869196285296</v>
      </c>
      <c r="M84">
        <f t="shared" si="9"/>
        <v>1.4968307559450342</v>
      </c>
    </row>
    <row r="85" spans="1:13" x14ac:dyDescent="0.2">
      <c r="A85">
        <v>83</v>
      </c>
      <c r="B85" s="4">
        <v>28.074148605740763</v>
      </c>
      <c r="C85" s="4">
        <v>28.711377025458749</v>
      </c>
      <c r="D85" s="4">
        <v>28.821790411804784</v>
      </c>
      <c r="E85" s="4">
        <f t="shared" si="5"/>
        <v>28.535772014334764</v>
      </c>
      <c r="F85">
        <f t="shared" si="6"/>
        <v>0.40357144038268905</v>
      </c>
      <c r="G85">
        <f t="shared" si="7"/>
        <v>0.23300207974219053</v>
      </c>
      <c r="H85">
        <v>60.456705250343475</v>
      </c>
      <c r="I85" s="4">
        <f>((B85-'Blank-C'!E85)/(8.0418*0.5121*(44/12)))*100</f>
        <v>57.6301604720596</v>
      </c>
      <c r="J85" s="4">
        <f>((C85-'Blank-C'!E85)/(8.1416*0.5121*(44/12)))*100</f>
        <v>61.092029997899452</v>
      </c>
      <c r="K85" s="4">
        <f>((D85-'Blank-C'!E85)/(8.034*0.5121*(44/12)))*100</f>
        <v>62.642160544505963</v>
      </c>
      <c r="L85">
        <f t="shared" si="8"/>
        <v>2.5660472213004826</v>
      </c>
      <c r="M85">
        <f t="shared" si="9"/>
        <v>1.4815080539711249</v>
      </c>
    </row>
    <row r="86" spans="1:13" x14ac:dyDescent="0.2">
      <c r="A86">
        <v>84</v>
      </c>
      <c r="B86" s="4">
        <v>28.174006308723627</v>
      </c>
      <c r="C86" s="4">
        <v>28.810929222624591</v>
      </c>
      <c r="D86" s="4">
        <v>28.919137361868096</v>
      </c>
      <c r="E86" s="4">
        <f t="shared" si="5"/>
        <v>28.634690964405436</v>
      </c>
      <c r="F86">
        <f t="shared" si="6"/>
        <v>0.40261646058642092</v>
      </c>
      <c r="G86">
        <f t="shared" si="7"/>
        <v>0.23245072189974447</v>
      </c>
      <c r="H86">
        <v>60.332321834310356</v>
      </c>
      <c r="I86" s="4">
        <f>((B86-'Blank-C'!E86)/(8.0418*0.5121*(44/12)))*100</f>
        <v>57.511519601808601</v>
      </c>
      <c r="J86" s="4">
        <f>((C86-'Blank-C'!E86)/(8.1416*0.5121*(44/12)))*100</f>
        <v>60.97284502629067</v>
      </c>
      <c r="K86" s="4">
        <f>((D86-'Blank-C'!E86)/(8.034*0.5121*(44/12)))*100</f>
        <v>62.506760939800188</v>
      </c>
      <c r="L86">
        <f t="shared" si="8"/>
        <v>2.5588443924508741</v>
      </c>
      <c r="M86">
        <f t="shared" si="9"/>
        <v>1.4773494987958766</v>
      </c>
    </row>
    <row r="87" spans="1:13" x14ac:dyDescent="0.2">
      <c r="A87">
        <v>85</v>
      </c>
      <c r="B87" s="4">
        <v>28.265224176299213</v>
      </c>
      <c r="C87" s="4">
        <v>28.903484748968079</v>
      </c>
      <c r="D87" s="4">
        <v>29.011225373551515</v>
      </c>
      <c r="E87" s="4">
        <f t="shared" si="5"/>
        <v>28.726644766272937</v>
      </c>
      <c r="F87">
        <f t="shared" si="6"/>
        <v>0.40321672979327228</v>
      </c>
      <c r="G87">
        <f t="shared" si="7"/>
        <v>0.23279728748790635</v>
      </c>
      <c r="H87">
        <v>60.19234328050954</v>
      </c>
      <c r="I87" s="4">
        <f>((B87-'Blank-C'!E87)/(8.0418*0.5121*(44/12)))*100</f>
        <v>57.36613354395773</v>
      </c>
      <c r="J87" s="4">
        <f>((C87-'Blank-C'!E87)/(8.1416*0.5121*(44/12)))*100</f>
        <v>60.837991142098112</v>
      </c>
      <c r="K87" s="4">
        <f>((D87-'Blank-C'!E87)/(8.034*0.5121*(44/12)))*100</f>
        <v>62.36700183533803</v>
      </c>
      <c r="L87">
        <f t="shared" si="8"/>
        <v>2.56256227727705</v>
      </c>
      <c r="M87">
        <f t="shared" si="9"/>
        <v>1.4794960206010854</v>
      </c>
    </row>
    <row r="88" spans="1:13" x14ac:dyDescent="0.2">
      <c r="A88">
        <v>86</v>
      </c>
      <c r="B88" s="4">
        <v>28.3564420438748</v>
      </c>
      <c r="C88" s="4">
        <v>28.996040275311568</v>
      </c>
      <c r="D88" s="4">
        <v>29.103313385234934</v>
      </c>
      <c r="E88" s="4">
        <f t="shared" si="5"/>
        <v>28.81859856814043</v>
      </c>
      <c r="F88">
        <f t="shared" si="6"/>
        <v>0.40381724792178725</v>
      </c>
      <c r="G88">
        <f t="shared" si="7"/>
        <v>0.23314399679105774</v>
      </c>
      <c r="H88">
        <v>60.052364726708682</v>
      </c>
      <c r="I88" s="4">
        <f>((B88-'Blank-C'!E88)/(8.0418*0.5121*(44/12)))*100</f>
        <v>57.220747486106859</v>
      </c>
      <c r="J88" s="4">
        <f>((C88-'Blank-C'!E88)/(8.1416*0.5121*(44/12)))*100</f>
        <v>60.70313725790556</v>
      </c>
      <c r="K88" s="4">
        <f>((D88-'Blank-C'!E88)/(8.034*0.5121*(44/12)))*100</f>
        <v>62.227242730875872</v>
      </c>
      <c r="L88">
        <f t="shared" si="8"/>
        <v>2.5662855989205164</v>
      </c>
      <c r="M88">
        <f t="shared" si="9"/>
        <v>1.4816456813542203</v>
      </c>
    </row>
    <row r="89" spans="1:13" x14ac:dyDescent="0.2">
      <c r="A89">
        <v>87</v>
      </c>
      <c r="B89" s="4">
        <v>28.447659911450387</v>
      </c>
      <c r="C89" s="4">
        <v>29.088595801655057</v>
      </c>
      <c r="D89" s="4">
        <v>29.195401396918353</v>
      </c>
      <c r="E89" s="4">
        <f t="shared" si="5"/>
        <v>28.910552370007935</v>
      </c>
      <c r="F89">
        <f t="shared" si="6"/>
        <v>0.40441801386309839</v>
      </c>
      <c r="G89">
        <f t="shared" si="7"/>
        <v>0.23349084916899368</v>
      </c>
      <c r="H89">
        <v>59.912386172907915</v>
      </c>
      <c r="I89" s="4">
        <f>((B89-'Blank-C'!E89)/(8.0418*0.5121*(44/12)))*100</f>
        <v>57.075361428256024</v>
      </c>
      <c r="J89" s="4">
        <f>((C89-'Blank-C'!E89)/(8.1416*0.5121*(44/12)))*100</f>
        <v>60.56828337371303</v>
      </c>
      <c r="K89" s="4">
        <f>((D89-'Blank-C'!E89)/(8.034*0.5121*(44/12)))*100</f>
        <v>62.08748362641375</v>
      </c>
      <c r="L89">
        <f t="shared" si="8"/>
        <v>2.5700143337514199</v>
      </c>
      <c r="M89">
        <f t="shared" si="9"/>
        <v>1.483798467412579</v>
      </c>
    </row>
    <row r="90" spans="1:13" x14ac:dyDescent="0.2">
      <c r="A90">
        <v>88</v>
      </c>
      <c r="B90" s="4">
        <v>28.535498853507562</v>
      </c>
      <c r="C90" s="4">
        <v>29.179133043773394</v>
      </c>
      <c r="D90" s="4">
        <v>29.283658668002673</v>
      </c>
      <c r="E90" s="4">
        <f t="shared" si="5"/>
        <v>28.999430188427876</v>
      </c>
      <c r="F90">
        <f t="shared" si="6"/>
        <v>0.40516121997402305</v>
      </c>
      <c r="G90">
        <f t="shared" si="7"/>
        <v>0.23391993941719941</v>
      </c>
      <c r="H90">
        <v>59.76345140597239</v>
      </c>
      <c r="I90" s="4">
        <f>((B90-'Blank-C'!E90)/(8.0418*0.5121*(44/12)))*100</f>
        <v>56.918978776366643</v>
      </c>
      <c r="J90" s="4">
        <f>((C90-'Blank-C'!E90)/(8.1416*0.5121*(44/12)))*100</f>
        <v>60.431468054263291</v>
      </c>
      <c r="K90" s="4">
        <f>((D90-'Blank-C'!E90)/(8.034*0.5121*(44/12)))*100</f>
        <v>61.933722211179976</v>
      </c>
      <c r="L90">
        <f t="shared" si="8"/>
        <v>2.5736485190068144</v>
      </c>
      <c r="M90">
        <f t="shared" si="9"/>
        <v>1.4858966652480661</v>
      </c>
    </row>
    <row r="91" spans="1:13" x14ac:dyDescent="0.2">
      <c r="A91">
        <v>89</v>
      </c>
      <c r="B91" s="4">
        <v>28.621163202383908</v>
      </c>
      <c r="C91" s="4">
        <v>29.268432244656193</v>
      </c>
      <c r="D91" s="4">
        <v>29.3685679781956</v>
      </c>
      <c r="E91" s="4">
        <f t="shared" si="5"/>
        <v>29.086054475078566</v>
      </c>
      <c r="F91">
        <f t="shared" si="6"/>
        <v>0.40570890161988499</v>
      </c>
      <c r="G91">
        <f t="shared" si="7"/>
        <v>0.23423614356286801</v>
      </c>
      <c r="H91">
        <v>59.599569792333554</v>
      </c>
      <c r="I91" s="4">
        <f>((B91-'Blank-C'!E91)/(8.0418*0.5121*(44/12)))*100</f>
        <v>56.748115048412075</v>
      </c>
      <c r="J91" s="4">
        <f>((C91-'Blank-C'!E91)/(8.1416*0.5121*(44/12)))*100</f>
        <v>60.28647543499752</v>
      </c>
      <c r="K91" s="4">
        <f>((D91-'Blank-C'!E91)/(8.034*0.5121*(44/12)))*100</f>
        <v>61.757687514433925</v>
      </c>
      <c r="L91">
        <f t="shared" si="8"/>
        <v>2.5748875541908278</v>
      </c>
      <c r="M91">
        <f t="shared" si="9"/>
        <v>1.4866120225450916</v>
      </c>
    </row>
    <row r="92" spans="1:13" x14ac:dyDescent="0.2">
      <c r="A92">
        <v>90</v>
      </c>
      <c r="B92" s="4">
        <v>28.705692508436641</v>
      </c>
      <c r="C92" s="4">
        <v>29.357219589502346</v>
      </c>
      <c r="D92" s="4">
        <v>29.450698940117434</v>
      </c>
      <c r="E92" s="4">
        <f t="shared" si="5"/>
        <v>29.171203679352143</v>
      </c>
      <c r="F92">
        <f t="shared" si="6"/>
        <v>0.4058449025590859</v>
      </c>
      <c r="G92">
        <f t="shared" si="7"/>
        <v>0.23431466374172569</v>
      </c>
      <c r="H92">
        <v>59.420499592212451</v>
      </c>
      <c r="I92" s="4">
        <f>((B92-'Blank-C'!E92)/(8.0418*0.5121*(44/12)))*100</f>
        <v>56.564256718163911</v>
      </c>
      <c r="J92" s="4">
        <f>((C92-'Blank-C'!E92)/(8.1416*0.5121*(44/12)))*100</f>
        <v>60.132723953098953</v>
      </c>
      <c r="K92" s="4">
        <f>((D92-'Blank-C'!E92)/(8.034*0.5121*(44/12)))*100</f>
        <v>61.557752279283562</v>
      </c>
      <c r="L92">
        <f t="shared" si="8"/>
        <v>2.5722772678489618</v>
      </c>
      <c r="M92">
        <f t="shared" si="9"/>
        <v>1.4851049730229533</v>
      </c>
    </row>
    <row r="93" spans="1:13" x14ac:dyDescent="0.2">
      <c r="A93">
        <v>91</v>
      </c>
      <c r="B93" s="4">
        <v>28.790589050258806</v>
      </c>
      <c r="C93" s="4">
        <v>29.446005098060716</v>
      </c>
      <c r="D93" s="4">
        <v>29.530281447062382</v>
      </c>
      <c r="E93" s="4">
        <f t="shared" si="5"/>
        <v>29.255625198460635</v>
      </c>
      <c r="F93">
        <f t="shared" si="6"/>
        <v>0.40493158693914921</v>
      </c>
      <c r="G93">
        <f t="shared" si="7"/>
        <v>0.23378736072270015</v>
      </c>
      <c r="H93">
        <v>59.229808396846529</v>
      </c>
      <c r="I93" s="4">
        <f>((B93-'Blank-C'!E93)/(8.0418*0.5121*(44/12)))*100</f>
        <v>56.375984166897354</v>
      </c>
      <c r="J93" s="4">
        <f>((C93-'Blank-C'!E93)/(8.1416*0.5121*(44/12)))*100</f>
        <v>59.972198148995801</v>
      </c>
      <c r="K93" s="4">
        <f>((D93-'Blank-C'!E93)/(8.034*0.5121*(44/12)))*100</f>
        <v>61.334070692876672</v>
      </c>
      <c r="L93">
        <f t="shared" si="8"/>
        <v>2.5615774381525989</v>
      </c>
      <c r="M93">
        <f t="shared" si="9"/>
        <v>1.478927423467475</v>
      </c>
    </row>
    <row r="94" spans="1:13" x14ac:dyDescent="0.2">
      <c r="A94">
        <v>92</v>
      </c>
      <c r="B94" s="4">
        <v>28.873415841533163</v>
      </c>
      <c r="C94" s="4">
        <v>29.531395322515387</v>
      </c>
      <c r="D94" s="4">
        <v>29.605758826656224</v>
      </c>
      <c r="E94" s="4">
        <f t="shared" si="5"/>
        <v>29.336856663568259</v>
      </c>
      <c r="F94">
        <f t="shared" si="6"/>
        <v>0.40307012954751387</v>
      </c>
      <c r="G94">
        <f t="shared" si="7"/>
        <v>0.23271264779655448</v>
      </c>
      <c r="H94">
        <v>59.042902199618155</v>
      </c>
      <c r="I94" s="4">
        <f>((B94-'Blank-C'!E94)/(8.0418*0.5121*(44/12)))*100</f>
        <v>56.198930232508701</v>
      </c>
      <c r="J94" s="4">
        <f>((C94-'Blank-C'!E94)/(8.1416*0.5121*(44/12)))*100</f>
        <v>59.814082731649833</v>
      </c>
      <c r="K94" s="4">
        <f>((D94-'Blank-C'!E94)/(8.034*0.5121*(44/12)))*100</f>
        <v>61.108126290421126</v>
      </c>
      <c r="L94">
        <f t="shared" si="8"/>
        <v>2.544408322153592</v>
      </c>
      <c r="M94">
        <f t="shared" si="9"/>
        <v>1.4690148297237005</v>
      </c>
    </row>
    <row r="95" spans="1:13" x14ac:dyDescent="0.2">
      <c r="A95">
        <v>93</v>
      </c>
      <c r="B95" s="4">
        <v>28.951936752367025</v>
      </c>
      <c r="C95" s="4">
        <v>29.61650366431563</v>
      </c>
      <c r="D95" s="4">
        <v>29.680543131516131</v>
      </c>
      <c r="E95" s="4">
        <f t="shared" si="5"/>
        <v>29.416327849399597</v>
      </c>
      <c r="F95">
        <f t="shared" si="6"/>
        <v>0.40344712366327079</v>
      </c>
      <c r="G95">
        <f t="shared" si="7"/>
        <v>0.23293030545076965</v>
      </c>
      <c r="H95">
        <v>58.845835033516593</v>
      </c>
      <c r="I95" s="4">
        <f>((B95-'Blank-C'!E95)/(8.0418*0.5121*(44/12)))*100</f>
        <v>55.994818393558489</v>
      </c>
      <c r="J95" s="4">
        <f>((C95-'Blank-C'!E95)/(8.1416*0.5121*(44/12)))*100</f>
        <v>59.655563261010371</v>
      </c>
      <c r="K95" s="4">
        <f>((D95-'Blank-C'!E95)/(8.034*0.5121*(44/12)))*100</f>
        <v>60.879046668847835</v>
      </c>
      <c r="L95">
        <f t="shared" si="8"/>
        <v>2.5414448147646516</v>
      </c>
      <c r="M95">
        <f t="shared" si="9"/>
        <v>1.4673038479349503</v>
      </c>
    </row>
    <row r="96" spans="1:13" x14ac:dyDescent="0.2">
      <c r="A96">
        <v>94</v>
      </c>
      <c r="B96" s="4">
        <v>29.024522735694251</v>
      </c>
      <c r="C96" s="4">
        <v>29.703429782613078</v>
      </c>
      <c r="D96" s="4">
        <v>29.757149548680928</v>
      </c>
      <c r="E96" s="4">
        <f t="shared" si="5"/>
        <v>29.495034022329421</v>
      </c>
      <c r="F96">
        <f t="shared" si="6"/>
        <v>0.40835904110832044</v>
      </c>
      <c r="G96">
        <f t="shared" si="7"/>
        <v>0.23576620230990628</v>
      </c>
      <c r="H96">
        <v>58.640620770081597</v>
      </c>
      <c r="I96" s="4">
        <f>((B96-'Blank-C'!E96)/(8.0418*0.5121*(44/12)))*100</f>
        <v>55.748290743212614</v>
      </c>
      <c r="J96" s="4">
        <f>((C96-'Blank-C'!E96)/(8.1416*0.5121*(44/12)))*100</f>
        <v>59.505860671976095</v>
      </c>
      <c r="K96" s="4">
        <f>((D96-'Blank-C'!E96)/(8.034*0.5121*(44/12)))*100</f>
        <v>60.658930755743789</v>
      </c>
      <c r="L96">
        <f t="shared" si="8"/>
        <v>2.5678553866440055</v>
      </c>
      <c r="M96">
        <f t="shared" si="9"/>
        <v>1.4825519987189473</v>
      </c>
    </row>
    <row r="97" spans="1:13" x14ac:dyDescent="0.2">
      <c r="A97">
        <v>95</v>
      </c>
      <c r="B97" s="4">
        <v>29.089253423065362</v>
      </c>
      <c r="C97" s="4">
        <v>29.790735327122519</v>
      </c>
      <c r="D97" s="4">
        <v>29.832177117636945</v>
      </c>
      <c r="E97" s="4">
        <f t="shared" si="5"/>
        <v>29.570721955941607</v>
      </c>
      <c r="F97">
        <f t="shared" si="6"/>
        <v>0.41747852233709543</v>
      </c>
      <c r="G97">
        <f t="shared" si="7"/>
        <v>0.24103133725220924</v>
      </c>
      <c r="H97">
        <v>58.430319852903438</v>
      </c>
      <c r="I97" s="4">
        <f>((B97-'Blank-C'!E97)/(8.0418*0.5121*(44/12)))*100</f>
        <v>55.464623740351207</v>
      </c>
      <c r="J97" s="4">
        <f>((C97-'Blank-C'!E97)/(8.1416*0.5121*(44/12)))*100</f>
        <v>59.373339769583509</v>
      </c>
      <c r="K97" s="4">
        <f>((D97-'Blank-C'!E97)/(8.034*0.5121*(44/12)))*100</f>
        <v>60.443245424758018</v>
      </c>
      <c r="L97">
        <f t="shared" si="8"/>
        <v>2.6207324988953515</v>
      </c>
      <c r="M97">
        <f t="shared" si="9"/>
        <v>1.5130806137112318</v>
      </c>
    </row>
    <row r="98" spans="1:13" x14ac:dyDescent="0.2">
      <c r="A98">
        <v>96</v>
      </c>
      <c r="B98" s="4">
        <v>29.165248074155162</v>
      </c>
      <c r="C98" s="4">
        <v>29.8776556304501</v>
      </c>
      <c r="D98" s="4">
        <v>29.908270350529079</v>
      </c>
      <c r="E98" s="4">
        <f t="shared" si="5"/>
        <v>29.650391351711448</v>
      </c>
      <c r="F98">
        <f t="shared" si="6"/>
        <v>0.42042515991543555</v>
      </c>
      <c r="G98">
        <f t="shared" si="7"/>
        <v>0.24273257925126818</v>
      </c>
      <c r="H98">
        <v>58.251888962297251</v>
      </c>
      <c r="I98" s="4">
        <f>((B98-'Blank-C'!E98)/(8.0418*0.5121*(44/12)))*100</f>
        <v>55.261176504026125</v>
      </c>
      <c r="J98" s="4">
        <f>((C98-'Blank-C'!E98)/(8.1416*0.5121*(44/12)))*100</f>
        <v>59.243854359352468</v>
      </c>
      <c r="K98" s="4">
        <f>((D98-'Blank-C'!E98)/(8.034*0.5121*(44/12)))*100</f>
        <v>60.240254156504299</v>
      </c>
      <c r="L98">
        <f t="shared" si="8"/>
        <v>2.6345698486495106</v>
      </c>
      <c r="M98">
        <f t="shared" si="9"/>
        <v>1.5210696113166666</v>
      </c>
    </row>
    <row r="99" spans="1:13" x14ac:dyDescent="0.2">
      <c r="A99">
        <v>97</v>
      </c>
      <c r="B99" s="4">
        <v>29.249343931926148</v>
      </c>
      <c r="C99" s="4">
        <v>29.965135970953323</v>
      </c>
      <c r="D99" s="4">
        <v>29.98745542696069</v>
      </c>
      <c r="E99" s="4">
        <f t="shared" si="5"/>
        <v>29.733978443280055</v>
      </c>
      <c r="F99">
        <f t="shared" si="6"/>
        <v>0.41985413744006994</v>
      </c>
      <c r="G99">
        <f t="shared" si="7"/>
        <v>0.24240289927140252</v>
      </c>
      <c r="H99">
        <v>58.07682929175737</v>
      </c>
      <c r="I99" s="4">
        <f>((B99-'Blank-C'!E99)/(8.0418*0.5121*(44/12)))*100</f>
        <v>55.088818552484128</v>
      </c>
      <c r="J99" s="4">
        <f>((C99-'Blank-C'!E99)/(8.1416*0.5121*(44/12)))*100</f>
        <v>59.095748092340287</v>
      </c>
      <c r="K99" s="4">
        <f>((D99-'Blank-C'!E99)/(8.034*0.5121*(44/12)))*100</f>
        <v>60.035175751336801</v>
      </c>
      <c r="L99">
        <f t="shared" si="8"/>
        <v>2.626926537562519</v>
      </c>
      <c r="M99">
        <f t="shared" si="9"/>
        <v>1.516656743603092</v>
      </c>
    </row>
    <row r="100" spans="1:13" x14ac:dyDescent="0.2">
      <c r="A100">
        <v>98</v>
      </c>
      <c r="B100" s="4">
        <v>29.33826551632793</v>
      </c>
      <c r="C100" s="4">
        <v>30.053090074531763</v>
      </c>
      <c r="D100" s="4">
        <v>30.070219267252231</v>
      </c>
      <c r="E100" s="4">
        <f t="shared" si="5"/>
        <v>29.820524952703973</v>
      </c>
      <c r="F100">
        <f t="shared" si="6"/>
        <v>0.41773672964095354</v>
      </c>
      <c r="G100">
        <f t="shared" si="7"/>
        <v>0.24118041330859846</v>
      </c>
      <c r="H100">
        <v>57.899255446506068</v>
      </c>
      <c r="I100" s="4">
        <f>((B100-'Blank-C'!E100)/(8.0418*0.5121*(44/12)))*100</f>
        <v>54.92629642750606</v>
      </c>
      <c r="J100" s="4">
        <f>((C100-'Blank-C'!E100)/(8.1416*0.5121*(44/12)))*100</f>
        <v>58.928889587106916</v>
      </c>
      <c r="K100" s="4">
        <f>((D100-'Blank-C'!E100)/(8.034*0.5121*(44/12)))*100</f>
        <v>59.831676721073947</v>
      </c>
      <c r="L100">
        <f t="shared" si="8"/>
        <v>2.6108278519486285</v>
      </c>
      <c r="M100">
        <f t="shared" si="9"/>
        <v>1.5073621631303131</v>
      </c>
    </row>
    <row r="101" spans="1:13" x14ac:dyDescent="0.2">
      <c r="A101">
        <v>99</v>
      </c>
      <c r="B101" s="4">
        <v>29.418380737113395</v>
      </c>
      <c r="C101" s="4">
        <v>30.13585261895674</v>
      </c>
      <c r="D101" s="4">
        <v>30.147514132950462</v>
      </c>
      <c r="E101" s="4">
        <f t="shared" si="5"/>
        <v>29.900582496340196</v>
      </c>
      <c r="F101">
        <f t="shared" si="6"/>
        <v>0.41763967744722835</v>
      </c>
      <c r="G101">
        <f t="shared" si="7"/>
        <v>0.24112438019842578</v>
      </c>
      <c r="H101">
        <v>57.688311282424756</v>
      </c>
      <c r="I101" s="4">
        <f>((B101-'Blank-C'!E101)/(8.0418*0.5121*(44/12)))*100</f>
        <v>54.71492981285715</v>
      </c>
      <c r="J101" s="4">
        <f>((C101-'Blank-C'!E101)/(8.1416*0.5121*(44/12)))*100</f>
        <v>58.737430848077722</v>
      </c>
      <c r="K101" s="4">
        <f>((D101-'Blank-C'!E101)/(8.034*0.5121*(44/12)))*100</f>
        <v>59.601409022809193</v>
      </c>
      <c r="L101">
        <f t="shared" si="8"/>
        <v>2.607829619116774</v>
      </c>
      <c r="M101">
        <f t="shared" si="9"/>
        <v>1.5056311325977487</v>
      </c>
    </row>
    <row r="102" spans="1:13" x14ac:dyDescent="0.2">
      <c r="A102">
        <v>100</v>
      </c>
      <c r="B102" s="4">
        <v>29.493093088488809</v>
      </c>
      <c r="C102" s="4">
        <v>30.213389437602327</v>
      </c>
      <c r="D102" s="4">
        <v>30.219049247773754</v>
      </c>
      <c r="E102" s="4">
        <f t="shared" si="5"/>
        <v>29.975177257954964</v>
      </c>
      <c r="F102">
        <f t="shared" si="6"/>
        <v>0.4175067283292544</v>
      </c>
      <c r="G102">
        <f t="shared" si="7"/>
        <v>0.24104762198937499</v>
      </c>
      <c r="H102">
        <v>57.479405137854179</v>
      </c>
      <c r="I102" s="4">
        <f>((B102-'Blank-C'!E102)/(8.0418*0.5121*(44/12)))*100</f>
        <v>54.506005759471762</v>
      </c>
      <c r="J102" s="4">
        <f>((C102-'Blank-C'!E102)/(8.1416*0.5121*(44/12)))*100</f>
        <v>58.54954347885333</v>
      </c>
      <c r="K102" s="4">
        <f>((D102-'Blank-C'!E102)/(8.034*0.5121*(44/12)))*100</f>
        <v>59.371220522966993</v>
      </c>
      <c r="L102">
        <f t="shared" si="8"/>
        <v>2.6043446119838807</v>
      </c>
      <c r="M102">
        <f t="shared" si="9"/>
        <v>1.503619062791445</v>
      </c>
    </row>
    <row r="103" spans="1:13" x14ac:dyDescent="0.2">
      <c r="A103">
        <v>101</v>
      </c>
      <c r="B103" s="4">
        <v>29.565277870437701</v>
      </c>
      <c r="C103" s="4">
        <v>30.289630252200567</v>
      </c>
      <c r="D103" s="4">
        <v>30.288481168685514</v>
      </c>
      <c r="E103" s="4">
        <f t="shared" si="5"/>
        <v>30.047796430441263</v>
      </c>
      <c r="F103">
        <f t="shared" si="6"/>
        <v>0.41787372573441728</v>
      </c>
      <c r="G103">
        <f t="shared" si="7"/>
        <v>0.24125950804003768</v>
      </c>
      <c r="H103">
        <v>57.25559454590006</v>
      </c>
      <c r="I103" s="4">
        <f>((B103-'Blank-C'!E103)/(8.0418*0.5121*(44/12)))*100</f>
        <v>54.278464944566807</v>
      </c>
      <c r="J103" s="4">
        <f>((C103-'Blank-C'!E103)/(8.1416*0.5121*(44/12)))*100</f>
        <v>58.351323590945313</v>
      </c>
      <c r="K103" s="4">
        <f>((D103-'Blank-C'!E103)/(8.034*0.5121*(44/12)))*100</f>
        <v>59.125210333161746</v>
      </c>
      <c r="L103">
        <f t="shared" si="8"/>
        <v>2.6037799159755175</v>
      </c>
      <c r="M103">
        <f t="shared" si="9"/>
        <v>1.5032930353990062</v>
      </c>
    </row>
    <row r="104" spans="1:13" x14ac:dyDescent="0.2">
      <c r="A104">
        <v>102</v>
      </c>
      <c r="B104" s="4">
        <v>29.636189595054219</v>
      </c>
      <c r="C104" s="4">
        <v>30.366620743121342</v>
      </c>
      <c r="D104" s="4">
        <v>30.357792042189065</v>
      </c>
      <c r="E104" s="4">
        <f t="shared" si="5"/>
        <v>30.120200793454874</v>
      </c>
      <c r="F104">
        <f t="shared" si="6"/>
        <v>0.41918923724610013</v>
      </c>
      <c r="G104">
        <f t="shared" si="7"/>
        <v>0.24201901896542982</v>
      </c>
      <c r="H104">
        <v>57.018160937383399</v>
      </c>
      <c r="I104" s="4">
        <f>((B104-'Blank-C'!E104)/(8.0418*0.5121*(44/12)))*100</f>
        <v>54.030240939781436</v>
      </c>
      <c r="J104" s="4">
        <f>((C104-'Blank-C'!E104)/(8.1416*0.5121*(44/12)))*100</f>
        <v>58.145905354962387</v>
      </c>
      <c r="K104" s="4">
        <f>((D104-'Blank-C'!E104)/(8.034*0.5121*(44/12)))*100</f>
        <v>58.866133440066257</v>
      </c>
      <c r="L104">
        <f t="shared" si="8"/>
        <v>2.6090636362262911</v>
      </c>
      <c r="M104">
        <f t="shared" si="9"/>
        <v>1.506343592708113</v>
      </c>
    </row>
    <row r="105" spans="1:13" x14ac:dyDescent="0.2">
      <c r="A105">
        <v>103</v>
      </c>
      <c r="B105" s="4">
        <v>29.706616382424968</v>
      </c>
      <c r="C105" s="4">
        <v>30.446403774287546</v>
      </c>
      <c r="D105" s="4">
        <v>30.428452125690328</v>
      </c>
      <c r="E105" s="4">
        <f t="shared" si="5"/>
        <v>30.193824094134282</v>
      </c>
      <c r="F105">
        <f t="shared" si="6"/>
        <v>0.42202971599593286</v>
      </c>
      <c r="G105">
        <f t="shared" si="7"/>
        <v>0.24365897013627316</v>
      </c>
      <c r="H105">
        <v>56.771138746458504</v>
      </c>
      <c r="I105" s="4">
        <f>((B105-'Blank-C'!E105)/(8.0418*0.5121*(44/12)))*100</f>
        <v>53.761107913252346</v>
      </c>
      <c r="J105" s="4">
        <f>((C105-'Blank-C'!E105)/(8.1416*0.5121*(44/12)))*100</f>
        <v>57.941273362487166</v>
      </c>
      <c r="K105" s="4">
        <f>((D105-'Blank-C'!E105)/(8.034*0.5121*(44/12)))*100</f>
        <v>58.598285617832389</v>
      </c>
      <c r="L105">
        <f t="shared" si="8"/>
        <v>2.6237294205112125</v>
      </c>
      <c r="M105">
        <f t="shared" si="9"/>
        <v>1.5148108872128894</v>
      </c>
    </row>
    <row r="106" spans="1:13" x14ac:dyDescent="0.2">
      <c r="A106">
        <v>104</v>
      </c>
      <c r="B106" s="4">
        <v>29.777759325982146</v>
      </c>
      <c r="C106" s="4">
        <v>30.525695007482064</v>
      </c>
      <c r="D106" s="4">
        <v>30.505725201999741</v>
      </c>
      <c r="E106" s="4">
        <f t="shared" si="5"/>
        <v>30.269726511821318</v>
      </c>
      <c r="F106">
        <f t="shared" si="6"/>
        <v>0.42617306606546079</v>
      </c>
      <c r="G106">
        <f t="shared" si="7"/>
        <v>0.24605113441426196</v>
      </c>
      <c r="H106">
        <v>56.550487941985452</v>
      </c>
      <c r="I106" s="4">
        <f>((B106-'Blank-C'!E106)/(8.0418*0.5121*(44/12)))*100</f>
        <v>53.50809616434902</v>
      </c>
      <c r="J106" s="4">
        <f>((C106-'Blank-C'!E106)/(8.1416*0.5121*(44/12)))*100</f>
        <v>57.744663442593016</v>
      </c>
      <c r="K106" s="4">
        <f>((D106-'Blank-C'!E106)/(8.034*0.5121*(44/12)))*100</f>
        <v>58.385664310127048</v>
      </c>
      <c r="L106">
        <f t="shared" si="8"/>
        <v>2.6504733989728333</v>
      </c>
      <c r="M106">
        <f t="shared" si="9"/>
        <v>1.5302515303769078</v>
      </c>
    </row>
    <row r="107" spans="1:13" x14ac:dyDescent="0.2">
      <c r="A107">
        <v>105</v>
      </c>
      <c r="B107" s="4">
        <v>29.845985847862135</v>
      </c>
      <c r="C107" s="4">
        <v>30.608628689764483</v>
      </c>
      <c r="D107" s="4">
        <v>30.586440333889495</v>
      </c>
      <c r="E107" s="4">
        <f t="shared" si="5"/>
        <v>30.347018290505371</v>
      </c>
      <c r="F107">
        <f t="shared" si="6"/>
        <v>0.43404862886535489</v>
      </c>
      <c r="G107">
        <f t="shared" si="7"/>
        <v>0.25059809271680061</v>
      </c>
      <c r="H107">
        <v>56.352446557910476</v>
      </c>
      <c r="I107" s="4">
        <f>((B107-'Blank-C'!E107)/(8.0418*0.5121*(44/12)))*100</f>
        <v>53.24926510366236</v>
      </c>
      <c r="J107" s="4">
        <f>((C107-'Blank-C'!E107)/(8.1416*0.5121*(44/12)))*100</f>
        <v>57.585209082090927</v>
      </c>
      <c r="K107" s="4">
        <f>((D107-'Blank-C'!E107)/(8.034*0.5121*(44/12)))*100</f>
        <v>58.20936779912337</v>
      </c>
      <c r="L107">
        <f t="shared" si="8"/>
        <v>2.7016230627050262</v>
      </c>
      <c r="M107">
        <f t="shared" si="9"/>
        <v>1.5597828025016482</v>
      </c>
    </row>
    <row r="108" spans="1:13" x14ac:dyDescent="0.2">
      <c r="A108">
        <v>106</v>
      </c>
      <c r="B108" s="4">
        <v>29.910065316833226</v>
      </c>
      <c r="C108" s="4">
        <v>30.695722731750749</v>
      </c>
      <c r="D108" s="4">
        <v>30.667617350292261</v>
      </c>
      <c r="E108" s="4">
        <f t="shared" si="5"/>
        <v>30.42446846629208</v>
      </c>
      <c r="F108">
        <f t="shared" si="6"/>
        <v>0.44570778347098883</v>
      </c>
      <c r="G108">
        <f t="shared" si="7"/>
        <v>0.25732950876688687</v>
      </c>
      <c r="H108">
        <v>56.168732137665437</v>
      </c>
      <c r="I108" s="4">
        <f>((B108-'Blank-C'!E108)/(8.0418*0.5121*(44/12)))*100</f>
        <v>52.97630289328692</v>
      </c>
      <c r="J108" s="4">
        <f>((C108-'Blank-C'!E108)/(8.1416*0.5121*(44/12)))*100</f>
        <v>57.466138065718923</v>
      </c>
      <c r="K108" s="4">
        <f>((D108-'Blank-C'!E108)/(8.034*0.5121*(44/12)))*100</f>
        <v>58.049478639234032</v>
      </c>
      <c r="L108">
        <f t="shared" si="8"/>
        <v>2.7759688473751067</v>
      </c>
      <c r="M108">
        <f t="shared" si="9"/>
        <v>1.6027063612940331</v>
      </c>
    </row>
    <row r="109" spans="1:13" x14ac:dyDescent="0.2">
      <c r="A109">
        <v>107</v>
      </c>
      <c r="B109" s="4">
        <v>29.969569517145043</v>
      </c>
      <c r="C109" s="4">
        <v>30.782546399188046</v>
      </c>
      <c r="D109" s="4">
        <v>30.739652537318396</v>
      </c>
      <c r="E109" s="4">
        <f t="shared" si="5"/>
        <v>30.497256151217162</v>
      </c>
      <c r="F109">
        <f t="shared" si="6"/>
        <v>0.45749301489781741</v>
      </c>
      <c r="G109">
        <f t="shared" si="7"/>
        <v>0.26413371530362839</v>
      </c>
      <c r="H109">
        <v>55.965118636629526</v>
      </c>
      <c r="I109" s="4">
        <f>((B109-'Blank-C'!E109)/(8.0418*0.5121*(44/12)))*100</f>
        <v>52.683943345919481</v>
      </c>
      <c r="J109" s="4">
        <f>((C109-'Blank-C'!E109)/(8.1416*0.5121*(44/12)))*100</f>
        <v>57.356067087111228</v>
      </c>
      <c r="K109" s="4">
        <f>((D109-'Blank-C'!E109)/(8.034*0.5121*(44/12)))*100</f>
        <v>57.839902000880208</v>
      </c>
      <c r="L109">
        <f t="shared" si="8"/>
        <v>2.8474183081185971</v>
      </c>
      <c r="M109">
        <f t="shared" si="9"/>
        <v>1.643957726687741</v>
      </c>
    </row>
    <row r="110" spans="1:13" x14ac:dyDescent="0.2">
      <c r="A110">
        <v>108</v>
      </c>
      <c r="B110" s="4">
        <v>30.034233700514861</v>
      </c>
      <c r="C110" s="4">
        <v>30.862336189828955</v>
      </c>
      <c r="D110" s="4">
        <v>30.81112274998452</v>
      </c>
      <c r="E110" s="4">
        <f t="shared" si="5"/>
        <v>30.569230880109444</v>
      </c>
      <c r="F110">
        <f t="shared" si="6"/>
        <v>0.46402822191736898</v>
      </c>
      <c r="G110">
        <f t="shared" si="7"/>
        <v>0.26790681883557638</v>
      </c>
      <c r="H110">
        <v>55.74378622509726</v>
      </c>
      <c r="I110" s="4">
        <f>((B110-'Blank-C'!E110)/(8.0418*0.5121*(44/12)))*100</f>
        <v>52.413352976477988</v>
      </c>
      <c r="J110" s="4">
        <f>((C110-'Blank-C'!E110)/(8.1416*0.5121*(44/12)))*100</f>
        <v>57.187734750127227</v>
      </c>
      <c r="K110" s="4">
        <f>((D110-'Blank-C'!E110)/(8.034*0.5121*(44/12)))*100</f>
        <v>57.614165461761694</v>
      </c>
      <c r="L110">
        <f t="shared" si="8"/>
        <v>2.8874733759079061</v>
      </c>
      <c r="M110">
        <f t="shared" si="9"/>
        <v>1.6670835308583072</v>
      </c>
    </row>
    <row r="111" spans="1:13" x14ac:dyDescent="0.2">
      <c r="A111">
        <v>109</v>
      </c>
      <c r="B111" s="4">
        <v>30.099495646032427</v>
      </c>
      <c r="C111" s="4">
        <v>30.940524864729159</v>
      </c>
      <c r="D111" s="4">
        <v>30.884390200886155</v>
      </c>
      <c r="E111" s="4">
        <f t="shared" si="5"/>
        <v>30.641470237215913</v>
      </c>
      <c r="F111">
        <f t="shared" si="6"/>
        <v>0.47020220994543693</v>
      </c>
      <c r="G111">
        <f t="shared" si="7"/>
        <v>0.27147137248555497</v>
      </c>
      <c r="H111">
        <v>55.534563781040347</v>
      </c>
      <c r="I111" s="4">
        <f>((B111-'Blank-C'!E111)/(8.0418*0.5121*(44/12)))*100</f>
        <v>52.15712492691582</v>
      </c>
      <c r="J111" s="4">
        <f>((C111-'Blank-C'!E111)/(8.1416*0.5121*(44/12)))*100</f>
        <v>57.019205160467415</v>
      </c>
      <c r="K111" s="4">
        <f>((D111-'Blank-C'!E111)/(8.034*0.5121*(44/12)))*100</f>
        <v>57.410756402692684</v>
      </c>
      <c r="L111">
        <f t="shared" si="8"/>
        <v>2.9267097639970689</v>
      </c>
      <c r="M111">
        <f t="shared" si="9"/>
        <v>1.6897366700836141</v>
      </c>
    </row>
    <row r="112" spans="1:13" x14ac:dyDescent="0.2">
      <c r="A112">
        <v>110</v>
      </c>
      <c r="B112" s="4">
        <v>30.164412592565366</v>
      </c>
      <c r="C112" s="4">
        <v>31.018775145765332</v>
      </c>
      <c r="D112" s="4">
        <v>30.960131103925995</v>
      </c>
      <c r="E112" s="4">
        <f t="shared" si="5"/>
        <v>30.714439614085563</v>
      </c>
      <c r="F112">
        <f t="shared" si="6"/>
        <v>0.47723901162059151</v>
      </c>
      <c r="G112">
        <f t="shared" si="7"/>
        <v>0.27553407182693945</v>
      </c>
      <c r="H112">
        <v>55.333113103156798</v>
      </c>
      <c r="I112" s="4">
        <f>((B112-'Blank-C'!E112)/(8.0418*0.5121*(44/12)))*100</f>
        <v>51.901578992412652</v>
      </c>
      <c r="J112" s="4">
        <f>((C112-'Blank-C'!E112)/(8.1416*0.5121*(44/12)))*100</f>
        <v>56.85400905033773</v>
      </c>
      <c r="K112" s="4">
        <f>((D112-'Blank-C'!E112)/(8.034*0.5121*(44/12)))*100</f>
        <v>57.226713373036532</v>
      </c>
      <c r="L112">
        <f t="shared" si="8"/>
        <v>2.9727240078896386</v>
      </c>
      <c r="M112">
        <f t="shared" si="9"/>
        <v>1.7163030061815461</v>
      </c>
    </row>
    <row r="113" spans="1:14" x14ac:dyDescent="0.2">
      <c r="A113">
        <v>111</v>
      </c>
      <c r="B113" s="4">
        <v>30.22941861438682</v>
      </c>
      <c r="C113" s="4">
        <v>31.097826519518218</v>
      </c>
      <c r="D113" s="4">
        <v>31.038156257344429</v>
      </c>
      <c r="E113" s="4">
        <f t="shared" si="5"/>
        <v>30.788467130416489</v>
      </c>
      <c r="F113">
        <f t="shared" si="6"/>
        <v>0.48506862143742491</v>
      </c>
      <c r="G113">
        <f t="shared" si="7"/>
        <v>0.28005449916233799</v>
      </c>
      <c r="H113">
        <v>55.123811371039096</v>
      </c>
      <c r="I113" s="4">
        <f>((B113-'Blank-C'!E113)/(8.0418*0.5121*(44/12)))*100</f>
        <v>51.631734458213039</v>
      </c>
      <c r="J113" s="4">
        <f>((C113-'Blank-C'!E113)/(8.1416*0.5121*(44/12)))*100</f>
        <v>56.679347132441769</v>
      </c>
      <c r="K113" s="4">
        <f>((D113-'Blank-C'!E113)/(8.034*0.5121*(44/12)))*100</f>
        <v>57.042909474415758</v>
      </c>
      <c r="L113">
        <f t="shared" si="8"/>
        <v>3.0246593841707377</v>
      </c>
      <c r="M113">
        <f t="shared" si="9"/>
        <v>1.7462879096579031</v>
      </c>
    </row>
    <row r="114" spans="1:14" x14ac:dyDescent="0.2">
      <c r="A114">
        <v>112</v>
      </c>
      <c r="B114" s="4">
        <v>30.289700163117871</v>
      </c>
      <c r="C114" s="4">
        <v>31.174095913124013</v>
      </c>
      <c r="D114" s="4">
        <v>31.1133660311543</v>
      </c>
      <c r="E114" s="4">
        <f t="shared" si="5"/>
        <v>30.859054035798732</v>
      </c>
      <c r="F114">
        <f t="shared" si="6"/>
        <v>0.494009011955785</v>
      </c>
      <c r="G114">
        <f t="shared" si="7"/>
        <v>0.28521623603477353</v>
      </c>
      <c r="H114">
        <v>54.857581989965986</v>
      </c>
      <c r="I114" s="4">
        <f>((B114-'Blank-C'!E114)/(8.0418*0.5121*(44/12)))*100</f>
        <v>51.296242837872171</v>
      </c>
      <c r="J114" s="4">
        <f>((C114-'Blank-C'!E114)/(8.1416*0.5121*(44/12)))*100</f>
        <v>56.452549260601849</v>
      </c>
      <c r="K114" s="4">
        <f>((D114-'Blank-C'!E114)/(8.034*0.5121*(44/12)))*100</f>
        <v>56.806049958935148</v>
      </c>
      <c r="L114">
        <f t="shared" si="8"/>
        <v>3.0841107086733488</v>
      </c>
      <c r="M114">
        <f t="shared" si="9"/>
        <v>1.7806121478631656</v>
      </c>
    </row>
    <row r="115" spans="1:14" x14ac:dyDescent="0.2">
      <c r="A115" s="6">
        <v>113</v>
      </c>
      <c r="B115" s="7">
        <v>30.346905192444591</v>
      </c>
      <c r="C115" s="7">
        <v>31.248487124831986</v>
      </c>
      <c r="D115" s="7">
        <v>31.186094621601715</v>
      </c>
      <c r="E115" s="7">
        <f t="shared" si="5"/>
        <v>30.927162312959428</v>
      </c>
      <c r="F115" s="6">
        <f t="shared" si="6"/>
        <v>0.50348480666844786</v>
      </c>
      <c r="G115" s="6">
        <f t="shared" si="7"/>
        <v>0.29068708866291509</v>
      </c>
      <c r="H115" s="6">
        <v>54.594020374757882</v>
      </c>
      <c r="I115" s="7">
        <f>((B115-'Blank-C'!E115)/(8.0418*0.5121*(44/12)))*100</f>
        <v>50.959469635458518</v>
      </c>
      <c r="J115" s="7">
        <f>((C115-'Blank-C'!E115)/(8.1416*0.5121*(44/12)))*100</f>
        <v>56.232324200860639</v>
      </c>
      <c r="K115" s="7">
        <f>((D115-'Blank-C'!E115)/(8.034*0.5121*(44/12)))*100</f>
        <v>56.571854044747838</v>
      </c>
      <c r="L115" s="6">
        <f t="shared" si="8"/>
        <v>3.1468803213236933</v>
      </c>
      <c r="M115" s="6">
        <f t="shared" si="9"/>
        <v>1.8168522006237704</v>
      </c>
      <c r="N115" s="6"/>
    </row>
    <row r="116" spans="1:14" x14ac:dyDescent="0.2">
      <c r="A116" s="6">
        <v>114</v>
      </c>
      <c r="B116" s="7">
        <v>30.401243322760209</v>
      </c>
      <c r="C116" s="7">
        <v>31.321574085690195</v>
      </c>
      <c r="D116" s="7">
        <v>31.25599158133522</v>
      </c>
      <c r="E116" s="7">
        <f t="shared" si="5"/>
        <v>30.99293632992854</v>
      </c>
      <c r="F116" s="6">
        <f t="shared" si="6"/>
        <v>0.51346930508872257</v>
      </c>
      <c r="G116" s="6">
        <f t="shared" si="7"/>
        <v>0.29645164151358405</v>
      </c>
      <c r="H116" s="6">
        <v>54.329521854013265</v>
      </c>
      <c r="I116" s="7">
        <f>((B116-'Blank-C'!E116)/(8.0418*0.5121*(44/12)))*100</f>
        <v>50.618228565828517</v>
      </c>
      <c r="J116" s="7">
        <f>((C116-'Blank-C'!E116)/(8.1416*0.5121*(44/12)))*100</f>
        <v>56.017907790755885</v>
      </c>
      <c r="K116" s="7">
        <f>((D116-'Blank-C'!E116)/(8.034*0.5121*(44/12)))*100</f>
        <v>56.333419715892809</v>
      </c>
      <c r="L116" s="6">
        <f t="shared" si="8"/>
        <v>3.2124625390497821</v>
      </c>
      <c r="M116" s="6">
        <f t="shared" si="9"/>
        <v>1.8547161116819804</v>
      </c>
      <c r="N116" s="6"/>
    </row>
    <row r="117" spans="1:14" x14ac:dyDescent="0.2">
      <c r="A117" s="6">
        <v>115</v>
      </c>
      <c r="B117" s="7">
        <v>30.452435149008966</v>
      </c>
      <c r="C117" s="7">
        <v>31.39441685542721</v>
      </c>
      <c r="D117" s="7">
        <v>31.321670800624496</v>
      </c>
      <c r="E117" s="7">
        <f t="shared" si="5"/>
        <v>31.056174268353555</v>
      </c>
      <c r="F117" s="6">
        <f t="shared" si="6"/>
        <v>0.5241170578149279</v>
      </c>
      <c r="G117" s="6">
        <f t="shared" si="7"/>
        <v>0.30259912441632331</v>
      </c>
      <c r="H117" s="6">
        <v>54.051868585099115</v>
      </c>
      <c r="I117" s="7">
        <f>((B117-'Blank-C'!E117)/(8.0418*0.5121*(44/12)))*100</f>
        <v>50.2597413784898</v>
      </c>
      <c r="J117" s="7">
        <f>((C117-'Blank-C'!E117)/(8.1416*0.5121*(44/12)))*100</f>
        <v>55.805440256293146</v>
      </c>
      <c r="K117" s="7">
        <f>((D117-'Blank-C'!E117)/(8.034*0.5121*(44/12)))*100</f>
        <v>56.070620072766211</v>
      </c>
      <c r="L117" s="6">
        <f t="shared" si="8"/>
        <v>3.2810416937798257</v>
      </c>
      <c r="M117" s="6">
        <f t="shared" si="9"/>
        <v>1.894310305126168</v>
      </c>
      <c r="N117" s="6"/>
    </row>
    <row r="118" spans="1:14" x14ac:dyDescent="0.2">
      <c r="A118" s="6">
        <v>116</v>
      </c>
      <c r="B118" s="7">
        <v>30.499119725797279</v>
      </c>
      <c r="C118" s="7">
        <v>31.467259625164228</v>
      </c>
      <c r="D118" s="7">
        <v>31.383791385298021</v>
      </c>
      <c r="E118" s="7">
        <f t="shared" si="5"/>
        <v>31.116723578753177</v>
      </c>
      <c r="F118" s="6">
        <f t="shared" si="6"/>
        <v>0.53648637089498186</v>
      </c>
      <c r="G118" s="6">
        <f t="shared" si="7"/>
        <v>0.30974055065278322</v>
      </c>
      <c r="H118" s="6">
        <v>53.771509316525901</v>
      </c>
      <c r="I118" s="7">
        <f>((B118-'Blank-C'!E118)/(8.0418*0.5121*(44/12)))*100</f>
        <v>49.886494091924519</v>
      </c>
      <c r="J118" s="7">
        <f>((C118-'Blank-C'!E118)/(8.1416*0.5121*(44/12)))*100</f>
        <v>55.607876820892123</v>
      </c>
      <c r="K118" s="7">
        <f>((D118-'Blank-C'!E118)/(8.034*0.5121*(44/12)))*100</f>
        <v>55.799334280385835</v>
      </c>
      <c r="L118" s="6">
        <f t="shared" si="8"/>
        <v>3.359874883196492</v>
      </c>
      <c r="M118" s="6">
        <f t="shared" si="9"/>
        <v>1.9398246682569571</v>
      </c>
      <c r="N118" s="6"/>
    </row>
    <row r="119" spans="1:14" x14ac:dyDescent="0.2">
      <c r="A119" s="6">
        <v>117</v>
      </c>
      <c r="B119" s="7">
        <v>30.554054857151566</v>
      </c>
      <c r="C119" s="7">
        <v>31.543783580446355</v>
      </c>
      <c r="D119" s="7">
        <v>31.451222429509546</v>
      </c>
      <c r="E119" s="7">
        <f t="shared" si="5"/>
        <v>31.183020289035824</v>
      </c>
      <c r="F119" s="6">
        <f t="shared" si="6"/>
        <v>0.54666262680441058</v>
      </c>
      <c r="G119" s="6">
        <f t="shared" si="7"/>
        <v>0.31561581474143441</v>
      </c>
      <c r="H119" s="6">
        <v>53.540001165456275</v>
      </c>
      <c r="I119" s="7">
        <f>((B119-'Blank-C'!E119)/(8.0418*0.5121*(44/12)))*100</f>
        <v>49.578861298994873</v>
      </c>
      <c r="J119" s="7">
        <f>((C119-'Blank-C'!E119)/(8.1416*0.5121*(44/12)))*100</f>
        <v>55.445233963355136</v>
      </c>
      <c r="K119" s="7">
        <f>((D119-'Blank-C'!E119)/(8.034*0.5121*(44/12)))*100</f>
        <v>55.574237066717814</v>
      </c>
      <c r="L119" s="6">
        <f t="shared" si="8"/>
        <v>3.4247992796179547</v>
      </c>
      <c r="M119" s="6">
        <f t="shared" si="9"/>
        <v>1.9773087860078626</v>
      </c>
      <c r="N119" s="6"/>
    </row>
    <row r="120" spans="1:14" x14ac:dyDescent="0.2">
      <c r="A120" s="6">
        <v>118</v>
      </c>
      <c r="B120" s="7">
        <v>30.617475413946678</v>
      </c>
      <c r="C120" s="7">
        <v>31.624311265932043</v>
      </c>
      <c r="D120" s="7">
        <v>31.524999230519231</v>
      </c>
      <c r="E120" s="7">
        <f t="shared" si="5"/>
        <v>31.255595303465984</v>
      </c>
      <c r="F120" s="6">
        <f t="shared" si="6"/>
        <v>0.55485445401885103</v>
      </c>
      <c r="G120" s="6">
        <f t="shared" si="7"/>
        <v>0.32034536838884647</v>
      </c>
      <c r="H120" s="6">
        <v>53.352131119074386</v>
      </c>
      <c r="I120" s="7">
        <f>((B120-'Blank-C'!E120)/(8.0418*0.5121*(44/12)))*100</f>
        <v>49.329649632921793</v>
      </c>
      <c r="J120" s="7">
        <f>((C120-'Blank-C'!E120)/(8.1416*0.5121*(44/12)))*100</f>
        <v>55.31097999390343</v>
      </c>
      <c r="K120" s="7">
        <f>((D120-'Blank-C'!E120)/(8.034*0.5121*(44/12)))*100</f>
        <v>55.393434033691427</v>
      </c>
      <c r="L120" s="6">
        <f t="shared" si="8"/>
        <v>3.4773695234303958</v>
      </c>
      <c r="M120" s="6">
        <f t="shared" si="9"/>
        <v>2.0076602304243396</v>
      </c>
      <c r="N120" s="6"/>
    </row>
    <row r="121" spans="1:14" x14ac:dyDescent="0.2">
      <c r="A121" s="6">
        <v>119</v>
      </c>
      <c r="B121" s="7">
        <v>30.686855668489851</v>
      </c>
      <c r="C121" s="7">
        <v>31.708438732520122</v>
      </c>
      <c r="D121" s="7">
        <v>31.60400608854772</v>
      </c>
      <c r="E121" s="7">
        <f t="shared" si="5"/>
        <v>31.3331001631859</v>
      </c>
      <c r="F121" s="6">
        <f t="shared" si="6"/>
        <v>0.56209474688479155</v>
      </c>
      <c r="G121" s="6">
        <f t="shared" si="7"/>
        <v>0.32452555342400896</v>
      </c>
      <c r="H121" s="6">
        <v>53.190078558761876</v>
      </c>
      <c r="I121" s="7">
        <f>((B121-'Blank-C'!E121)/(8.0418*0.5121*(44/12)))*100</f>
        <v>49.113174080805308</v>
      </c>
      <c r="J121" s="7">
        <f>((C121-'Blank-C'!E121)/(8.1416*0.5121*(44/12)))*100</f>
        <v>55.193623936545102</v>
      </c>
      <c r="K121" s="7">
        <f>((D121-'Blank-C'!E121)/(8.034*0.5121*(44/12)))*100</f>
        <v>55.24056217627129</v>
      </c>
      <c r="L121" s="6">
        <f t="shared" si="8"/>
        <v>3.5241774103794512</v>
      </c>
      <c r="M121" s="6">
        <f t="shared" si="9"/>
        <v>2.0346847765545744</v>
      </c>
      <c r="N121" s="6"/>
    </row>
    <row r="122" spans="1:14" x14ac:dyDescent="0.2">
      <c r="A122" s="6">
        <v>120</v>
      </c>
      <c r="B122" s="7">
        <v>30.749446193912249</v>
      </c>
      <c r="C122" s="7">
        <v>31.788932365846058</v>
      </c>
      <c r="D122" s="7">
        <v>31.686177384506585</v>
      </c>
      <c r="E122" s="7">
        <f t="shared" si="5"/>
        <v>31.408185314754963</v>
      </c>
      <c r="F122" s="6">
        <f t="shared" si="6"/>
        <v>0.57279365267432403</v>
      </c>
      <c r="G122" s="6">
        <f t="shared" si="7"/>
        <v>0.33070256956163002</v>
      </c>
      <c r="H122" s="6">
        <v>53.032082717218913</v>
      </c>
      <c r="I122" s="7">
        <f>((B122-'Blank-C'!E122)/(8.0418*0.5121*(44/12)))*100</f>
        <v>48.871830349549398</v>
      </c>
      <c r="J122" s="7">
        <f>((C122-'Blank-C'!E122)/(8.1416*0.5121*(44/12)))*100</f>
        <v>55.07234819491137</v>
      </c>
      <c r="K122" s="7">
        <f>((D122-'Blank-C'!E122)/(8.034*0.5121*(44/12)))*100</f>
        <v>55.12878324959923</v>
      </c>
      <c r="L122" s="6">
        <f t="shared" si="8"/>
        <v>3.5962727478018102</v>
      </c>
      <c r="M122" s="6">
        <f t="shared" si="9"/>
        <v>2.0763090390226902</v>
      </c>
      <c r="N122" s="6"/>
    </row>
    <row r="123" spans="1:14" x14ac:dyDescent="0.2">
      <c r="A123" s="6"/>
      <c r="B123" s="7"/>
      <c r="C123" s="7"/>
      <c r="D123" s="7"/>
      <c r="E123" s="7"/>
      <c r="F123" s="6"/>
      <c r="G123" s="6"/>
      <c r="H123" s="6"/>
      <c r="I123" s="7"/>
      <c r="J123" s="7"/>
      <c r="K123" s="7"/>
      <c r="L123" s="6"/>
      <c r="M123" s="6"/>
      <c r="N123" s="6"/>
    </row>
    <row r="124" spans="1:14" x14ac:dyDescent="0.2">
      <c r="A124" s="6"/>
      <c r="B124" s="7"/>
      <c r="C124" s="7"/>
      <c r="D124" s="7"/>
      <c r="E124" s="7"/>
      <c r="F124" s="6"/>
      <c r="G124" s="6"/>
      <c r="H124" s="6"/>
      <c r="I124" s="7"/>
      <c r="J124" s="7"/>
      <c r="K124" s="7"/>
      <c r="L124" s="6"/>
      <c r="M124" s="6"/>
      <c r="N124" s="6"/>
    </row>
    <row r="125" spans="1:14" x14ac:dyDescent="0.2">
      <c r="A125" s="6"/>
      <c r="B125" s="7"/>
      <c r="C125" s="7"/>
      <c r="D125" s="7"/>
      <c r="E125" s="7"/>
      <c r="F125" s="6"/>
      <c r="G125" s="6"/>
      <c r="H125" s="6"/>
      <c r="I125" s="7"/>
      <c r="J125" s="7"/>
      <c r="K125" s="7"/>
      <c r="L125" s="6"/>
      <c r="M125" s="6"/>
      <c r="N125" s="6"/>
    </row>
    <row r="126" spans="1:14" x14ac:dyDescent="0.2">
      <c r="B126" s="4"/>
      <c r="C126" s="4"/>
      <c r="D126" s="4"/>
      <c r="E126" s="4"/>
      <c r="I126" s="4"/>
      <c r="J126" s="4"/>
      <c r="K126" s="4"/>
    </row>
    <row r="127" spans="1:14" x14ac:dyDescent="0.2">
      <c r="B127" s="4"/>
      <c r="C127" s="4"/>
      <c r="D127" s="4"/>
      <c r="E127" s="4"/>
      <c r="I127" s="4"/>
      <c r="J127" s="4"/>
      <c r="K127" s="4"/>
    </row>
    <row r="128" spans="1:14" x14ac:dyDescent="0.2">
      <c r="B128" s="4"/>
      <c r="C128" s="4"/>
      <c r="D128" s="4"/>
      <c r="E128" s="4"/>
      <c r="I128" s="4"/>
      <c r="J128" s="4"/>
      <c r="K128" s="4"/>
    </row>
    <row r="129" spans="2:11" x14ac:dyDescent="0.2">
      <c r="B129" s="4"/>
      <c r="C129" s="4"/>
      <c r="D129" s="4"/>
      <c r="E129" s="4"/>
      <c r="I129" s="4"/>
      <c r="J129" s="4"/>
      <c r="K129" s="4"/>
    </row>
    <row r="130" spans="2:11" x14ac:dyDescent="0.2">
      <c r="B130" s="4"/>
      <c r="C130" s="4"/>
      <c r="D130" s="4"/>
      <c r="E130" s="4"/>
      <c r="I130" s="4"/>
      <c r="J130" s="4"/>
      <c r="K130" s="4"/>
    </row>
    <row r="131" spans="2:11" x14ac:dyDescent="0.2">
      <c r="B131" s="4"/>
      <c r="C131" s="4"/>
      <c r="D131" s="4"/>
      <c r="E131" s="4"/>
      <c r="I131" s="4"/>
      <c r="J131" s="4"/>
      <c r="K131" s="4"/>
    </row>
    <row r="132" spans="2:11" x14ac:dyDescent="0.2">
      <c r="B132" s="4"/>
      <c r="C132" s="4"/>
      <c r="D132" s="4"/>
      <c r="E132" s="4"/>
      <c r="I132" s="4"/>
      <c r="J132" s="4"/>
      <c r="K132" s="4"/>
    </row>
    <row r="133" spans="2:11" x14ac:dyDescent="0.2">
      <c r="B133" s="4"/>
      <c r="C133" s="4"/>
      <c r="D133" s="4"/>
      <c r="E133" s="4"/>
      <c r="I133" s="4"/>
      <c r="J133" s="4"/>
      <c r="K133" s="4"/>
    </row>
    <row r="134" spans="2:11" x14ac:dyDescent="0.2">
      <c r="B134" s="4"/>
      <c r="C134" s="4"/>
      <c r="D134" s="4"/>
      <c r="E134" s="4"/>
      <c r="I134" s="4"/>
      <c r="J134" s="4"/>
      <c r="K134" s="4"/>
    </row>
    <row r="135" spans="2:11" x14ac:dyDescent="0.2">
      <c r="B135" s="4"/>
      <c r="C135" s="4"/>
      <c r="D135" s="4"/>
      <c r="E135" s="4"/>
      <c r="I135" s="4"/>
      <c r="J135" s="4"/>
      <c r="K135" s="4"/>
    </row>
    <row r="136" spans="2:11" x14ac:dyDescent="0.2">
      <c r="B136" s="4"/>
      <c r="C136" s="4"/>
      <c r="D136" s="4"/>
      <c r="E136" s="4"/>
      <c r="I136" s="4"/>
      <c r="J136" s="4"/>
      <c r="K136" s="4"/>
    </row>
    <row r="137" spans="2:11" x14ac:dyDescent="0.2">
      <c r="B137" s="4"/>
      <c r="C137" s="4"/>
      <c r="D137" s="4"/>
      <c r="E137" s="4"/>
      <c r="I137" s="4"/>
      <c r="J137" s="4"/>
      <c r="K137" s="4"/>
    </row>
    <row r="138" spans="2:11" x14ac:dyDescent="0.2">
      <c r="B138" s="4"/>
      <c r="C138" s="4"/>
      <c r="D138" s="4"/>
      <c r="E138" s="4"/>
      <c r="I138" s="4"/>
      <c r="J138" s="4"/>
      <c r="K138" s="4"/>
    </row>
    <row r="139" spans="2:11" x14ac:dyDescent="0.2">
      <c r="B139" s="4"/>
      <c r="C139" s="4"/>
      <c r="D139" s="4"/>
      <c r="E139" s="4"/>
      <c r="I139" s="4"/>
      <c r="J139" s="4"/>
      <c r="K139" s="4"/>
    </row>
    <row r="140" spans="2:11" x14ac:dyDescent="0.2">
      <c r="B140" s="4"/>
      <c r="C140" s="4"/>
      <c r="D140" s="4"/>
      <c r="E140" s="4"/>
      <c r="I140" s="4"/>
      <c r="J140" s="4"/>
      <c r="K140" s="4"/>
    </row>
    <row r="141" spans="2:11" x14ac:dyDescent="0.2">
      <c r="B141" s="4"/>
      <c r="C141" s="4"/>
      <c r="D141" s="4"/>
      <c r="E141" s="4"/>
      <c r="I141" s="4"/>
      <c r="J141" s="4"/>
      <c r="K141" s="4"/>
    </row>
    <row r="142" spans="2:11" x14ac:dyDescent="0.2">
      <c r="B142" s="4"/>
      <c r="C142" s="4"/>
      <c r="D142" s="4"/>
      <c r="E142" s="4"/>
      <c r="I142" s="4"/>
      <c r="J142" s="4"/>
      <c r="K142" s="4"/>
    </row>
    <row r="143" spans="2:11" x14ac:dyDescent="0.2">
      <c r="B143" s="4"/>
      <c r="C143" s="4"/>
      <c r="D143" s="4"/>
      <c r="E143" s="4"/>
      <c r="I143" s="4"/>
      <c r="J143" s="4"/>
      <c r="K143" s="4"/>
    </row>
    <row r="144" spans="2:11" x14ac:dyDescent="0.2">
      <c r="B144" s="4"/>
      <c r="C144" s="4"/>
      <c r="D144" s="4"/>
      <c r="E144" s="4"/>
      <c r="I144" s="4"/>
      <c r="J144" s="4"/>
      <c r="K144" s="4"/>
    </row>
    <row r="145" spans="2:11" x14ac:dyDescent="0.2">
      <c r="B145" s="4"/>
      <c r="C145" s="4"/>
      <c r="D145" s="4"/>
      <c r="E145" s="4"/>
      <c r="I145" s="4"/>
      <c r="J145" s="4"/>
      <c r="K145" s="4"/>
    </row>
    <row r="146" spans="2:11" x14ac:dyDescent="0.2">
      <c r="B146" s="4"/>
      <c r="C146" s="4"/>
      <c r="D146" s="4"/>
      <c r="E146" s="4"/>
      <c r="I146" s="4"/>
      <c r="J146" s="4"/>
      <c r="K146" s="4"/>
    </row>
    <row r="147" spans="2:11" x14ac:dyDescent="0.2">
      <c r="B147" s="4"/>
      <c r="C147" s="4"/>
      <c r="D147" s="4"/>
      <c r="E147" s="4"/>
      <c r="I147" s="4"/>
      <c r="J147" s="4"/>
      <c r="K147" s="4"/>
    </row>
    <row r="148" spans="2:11" x14ac:dyDescent="0.2">
      <c r="B148" s="4"/>
      <c r="C148" s="4"/>
      <c r="D148" s="4"/>
      <c r="E148" s="4"/>
      <c r="I148" s="4"/>
      <c r="J148" s="4"/>
      <c r="K148" s="4"/>
    </row>
    <row r="149" spans="2:11" x14ac:dyDescent="0.2">
      <c r="B149" s="4"/>
      <c r="C149" s="4"/>
      <c r="D149" s="4"/>
      <c r="E149" s="4"/>
      <c r="I149" s="4"/>
      <c r="J149" s="4"/>
      <c r="K149" s="4"/>
    </row>
    <row r="150" spans="2:11" x14ac:dyDescent="0.2">
      <c r="B150" s="4"/>
      <c r="C150" s="4"/>
      <c r="D150" s="4"/>
      <c r="E150" s="4"/>
      <c r="I150" s="4"/>
      <c r="J150" s="4"/>
      <c r="K150" s="4"/>
    </row>
    <row r="151" spans="2:11" x14ac:dyDescent="0.2">
      <c r="B151" s="4"/>
      <c r="C151" s="4"/>
      <c r="D151" s="4"/>
      <c r="E151" s="4"/>
      <c r="I151" s="4"/>
      <c r="J151" s="4"/>
      <c r="K151" s="4"/>
    </row>
    <row r="152" spans="2:11" x14ac:dyDescent="0.2">
      <c r="B152" s="4"/>
      <c r="C152" s="4"/>
      <c r="D152" s="4"/>
      <c r="E152" s="4"/>
      <c r="I152" s="4"/>
      <c r="J152" s="4"/>
      <c r="K152" s="4"/>
    </row>
    <row r="153" spans="2:11" x14ac:dyDescent="0.2">
      <c r="B153" s="4"/>
      <c r="C153" s="4"/>
      <c r="D153" s="4"/>
      <c r="E153" s="4"/>
      <c r="I153" s="4"/>
      <c r="J153" s="4"/>
      <c r="K153" s="4"/>
    </row>
    <row r="154" spans="2:11" x14ac:dyDescent="0.2">
      <c r="B154" s="4"/>
      <c r="C154" s="4"/>
      <c r="D154" s="4"/>
      <c r="E154" s="4"/>
      <c r="I154" s="4"/>
      <c r="J154" s="4"/>
      <c r="K154" s="4"/>
    </row>
    <row r="155" spans="2:11" x14ac:dyDescent="0.2">
      <c r="B155" s="4"/>
      <c r="C155" s="4"/>
      <c r="D155" s="4"/>
      <c r="E155" s="4"/>
      <c r="I155" s="4"/>
      <c r="J155" s="4"/>
      <c r="K155" s="4"/>
    </row>
    <row r="156" spans="2:11" x14ac:dyDescent="0.2">
      <c r="B156" s="4"/>
      <c r="C156" s="4"/>
      <c r="D156" s="4"/>
      <c r="E156" s="4"/>
      <c r="I156" s="4"/>
      <c r="J156" s="4"/>
      <c r="K156" s="4"/>
    </row>
    <row r="157" spans="2:11" x14ac:dyDescent="0.2">
      <c r="B157" s="4"/>
      <c r="C157" s="4"/>
      <c r="D157" s="4"/>
      <c r="E157" s="4"/>
      <c r="I157" s="4"/>
      <c r="J157" s="4"/>
      <c r="K157" s="4"/>
    </row>
    <row r="158" spans="2:11" x14ac:dyDescent="0.2">
      <c r="B158" s="4"/>
      <c r="C158" s="4"/>
      <c r="D158" s="4"/>
      <c r="E158" s="4"/>
      <c r="I158" s="4"/>
      <c r="J158" s="4"/>
      <c r="K158" s="4"/>
    </row>
    <row r="159" spans="2:11" x14ac:dyDescent="0.2">
      <c r="B159" s="4"/>
      <c r="C159" s="4"/>
      <c r="D159" s="4"/>
      <c r="E159" s="4"/>
      <c r="I159" s="4"/>
      <c r="J159" s="4"/>
      <c r="K159" s="4"/>
    </row>
    <row r="160" spans="2:11" x14ac:dyDescent="0.2">
      <c r="B160" s="4"/>
      <c r="C160" s="4"/>
      <c r="D160" s="4"/>
      <c r="E160" s="4"/>
      <c r="I160" s="4"/>
      <c r="J160" s="4"/>
      <c r="K160" s="4"/>
    </row>
    <row r="161" spans="2:11" x14ac:dyDescent="0.2">
      <c r="B161" s="4"/>
      <c r="C161" s="4"/>
      <c r="D161" s="4"/>
      <c r="E161" s="4"/>
      <c r="I161" s="4"/>
      <c r="J161" s="4"/>
      <c r="K161" s="4"/>
    </row>
    <row r="162" spans="2:11" x14ac:dyDescent="0.2">
      <c r="B162" s="4"/>
      <c r="C162" s="4"/>
      <c r="D162" s="4"/>
      <c r="E162" s="4"/>
      <c r="I162" s="4"/>
      <c r="J162" s="4"/>
      <c r="K162" s="4"/>
    </row>
    <row r="163" spans="2:11" x14ac:dyDescent="0.2">
      <c r="B163" s="4"/>
      <c r="C163" s="4"/>
      <c r="D163" s="4"/>
      <c r="E163" s="4"/>
      <c r="I163" s="4"/>
      <c r="J163" s="4"/>
      <c r="K163" s="4"/>
    </row>
    <row r="164" spans="2:11" x14ac:dyDescent="0.2">
      <c r="B164" s="4"/>
      <c r="C164" s="4"/>
      <c r="D164" s="4"/>
      <c r="E164" s="4"/>
      <c r="I164" s="4"/>
      <c r="J164" s="4"/>
      <c r="K164" s="4"/>
    </row>
    <row r="165" spans="2:11" x14ac:dyDescent="0.2">
      <c r="B165" s="4"/>
      <c r="C165" s="4"/>
      <c r="D165" s="4"/>
      <c r="E165" s="4"/>
      <c r="I165" s="4"/>
      <c r="J165" s="4"/>
      <c r="K165" s="4"/>
    </row>
    <row r="166" spans="2:11" x14ac:dyDescent="0.2">
      <c r="B166" s="4"/>
      <c r="C166" s="4"/>
      <c r="D166" s="4"/>
      <c r="E166" s="4"/>
      <c r="I166" s="4"/>
      <c r="J166" s="4"/>
      <c r="K166" s="4"/>
    </row>
    <row r="167" spans="2:11" x14ac:dyDescent="0.2">
      <c r="B167" s="4"/>
      <c r="C167" s="4"/>
      <c r="D167" s="4"/>
      <c r="E167" s="4"/>
      <c r="I167" s="4"/>
      <c r="J167" s="4"/>
      <c r="K167" s="4"/>
    </row>
    <row r="168" spans="2:11" x14ac:dyDescent="0.2">
      <c r="B168" s="4"/>
      <c r="C168" s="4"/>
      <c r="D168" s="4"/>
      <c r="E168" s="4"/>
      <c r="I168" s="4"/>
      <c r="J168" s="4"/>
      <c r="K168" s="4"/>
    </row>
    <row r="169" spans="2:11" x14ac:dyDescent="0.2">
      <c r="B169" s="4"/>
      <c r="C169" s="4"/>
      <c r="D169" s="4"/>
      <c r="E169" s="4"/>
      <c r="I169" s="4"/>
      <c r="J169" s="4"/>
      <c r="K169" s="4"/>
    </row>
    <row r="170" spans="2:11" x14ac:dyDescent="0.2">
      <c r="B170" s="4"/>
      <c r="C170" s="4"/>
      <c r="D170" s="4"/>
      <c r="E170" s="4"/>
      <c r="I170" s="4"/>
      <c r="J170" s="4"/>
      <c r="K170" s="4"/>
    </row>
    <row r="171" spans="2:11" x14ac:dyDescent="0.2">
      <c r="B171" s="4"/>
      <c r="C171" s="4"/>
      <c r="D171" s="4"/>
      <c r="E171" s="4"/>
      <c r="I171" s="4"/>
      <c r="J171" s="4"/>
      <c r="K171" s="4"/>
    </row>
    <row r="172" spans="2:11" x14ac:dyDescent="0.2">
      <c r="B172" s="4"/>
      <c r="C172" s="4"/>
      <c r="D172" s="4"/>
      <c r="E172" s="4"/>
      <c r="I172" s="4"/>
      <c r="J172" s="4"/>
      <c r="K172" s="4"/>
    </row>
    <row r="173" spans="2:11" x14ac:dyDescent="0.2">
      <c r="B173" s="4"/>
      <c r="C173" s="4"/>
      <c r="D173" s="4"/>
      <c r="E173" s="4"/>
      <c r="I173" s="4"/>
      <c r="J173" s="4"/>
      <c r="K173" s="4"/>
    </row>
    <row r="174" spans="2:11" x14ac:dyDescent="0.2">
      <c r="B174" s="4"/>
      <c r="C174" s="4"/>
      <c r="D174" s="4"/>
      <c r="E174" s="4"/>
      <c r="I174" s="4"/>
      <c r="J174" s="4"/>
      <c r="K174" s="4"/>
    </row>
    <row r="175" spans="2:11" x14ac:dyDescent="0.2">
      <c r="B175" s="4"/>
      <c r="C175" s="4"/>
      <c r="D175" s="4"/>
      <c r="E175" s="4"/>
      <c r="I175" s="4"/>
      <c r="J175" s="4"/>
      <c r="K175" s="4"/>
    </row>
    <row r="176" spans="2:11" x14ac:dyDescent="0.2">
      <c r="B176" s="4"/>
      <c r="C176" s="4"/>
      <c r="D176" s="4"/>
      <c r="E176" s="4"/>
      <c r="I176" s="4"/>
      <c r="J176" s="4"/>
      <c r="K176" s="4"/>
    </row>
    <row r="177" spans="2:11" x14ac:dyDescent="0.2">
      <c r="B177" s="4"/>
      <c r="C177" s="4"/>
      <c r="D177" s="4"/>
      <c r="E177" s="4"/>
      <c r="I177" s="4"/>
      <c r="J177" s="4"/>
      <c r="K177" s="4"/>
    </row>
    <row r="178" spans="2:11" x14ac:dyDescent="0.2">
      <c r="B178" s="4"/>
      <c r="C178" s="4"/>
      <c r="D178" s="4"/>
      <c r="E178" s="4"/>
      <c r="I178" s="4"/>
      <c r="J178" s="4"/>
      <c r="K178" s="4"/>
    </row>
    <row r="179" spans="2:11" x14ac:dyDescent="0.2">
      <c r="B179" s="4"/>
      <c r="C179" s="4"/>
      <c r="D179" s="4"/>
      <c r="E179" s="4"/>
      <c r="I179" s="4"/>
      <c r="J179" s="4"/>
      <c r="K179" s="4"/>
    </row>
    <row r="180" spans="2:11" x14ac:dyDescent="0.2">
      <c r="B180" s="4"/>
      <c r="C180" s="4"/>
      <c r="D180" s="4"/>
      <c r="E180" s="4"/>
      <c r="I180" s="4"/>
      <c r="J180" s="4"/>
      <c r="K180" s="4"/>
    </row>
    <row r="181" spans="2:11" x14ac:dyDescent="0.2">
      <c r="B181" s="4"/>
      <c r="C181" s="4"/>
      <c r="D181" s="4"/>
      <c r="E181" s="4"/>
      <c r="I181" s="4"/>
      <c r="J181" s="4"/>
      <c r="K181" s="4"/>
    </row>
    <row r="182" spans="2:11" x14ac:dyDescent="0.2">
      <c r="B182" s="4"/>
      <c r="C182" s="4"/>
      <c r="D182" s="4"/>
      <c r="E182" s="4"/>
      <c r="I182" s="4"/>
      <c r="J182" s="4"/>
      <c r="K182" s="4"/>
    </row>
    <row r="183" spans="2:11" x14ac:dyDescent="0.2">
      <c r="B183" s="4"/>
      <c r="C183" s="4"/>
      <c r="D183" s="4"/>
      <c r="E183" s="4"/>
      <c r="I183" s="4"/>
      <c r="J183" s="4"/>
      <c r="K183" s="4"/>
    </row>
    <row r="184" spans="2:11" x14ac:dyDescent="0.2">
      <c r="B184" s="4"/>
      <c r="C184" s="4"/>
      <c r="D184" s="4"/>
      <c r="E184" s="4"/>
      <c r="I184" s="4"/>
      <c r="J184" s="4"/>
      <c r="K184" s="4"/>
    </row>
    <row r="185" spans="2:11" x14ac:dyDescent="0.2">
      <c r="B185" s="4"/>
      <c r="C185" s="4"/>
      <c r="D185" s="4"/>
      <c r="E185" s="4"/>
      <c r="I185" s="4"/>
      <c r="J185" s="4"/>
      <c r="K185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997FE-256E-894B-8341-691A991C3324}">
  <dimension ref="A1:M185"/>
  <sheetViews>
    <sheetView topLeftCell="A103" workbookViewId="0">
      <selection activeCell="D127" sqref="D127"/>
    </sheetView>
  </sheetViews>
  <sheetFormatPr baseColWidth="10" defaultRowHeight="16" x14ac:dyDescent="0.2"/>
  <cols>
    <col min="1" max="1" width="6.83203125" bestFit="1" customWidth="1"/>
    <col min="2" max="4" width="17.33203125" bestFit="1" customWidth="1"/>
    <col min="5" max="5" width="12.6640625" bestFit="1" customWidth="1"/>
    <col min="6" max="6" width="8" bestFit="1" customWidth="1"/>
    <col min="7" max="7" width="7.1640625" bestFit="1" customWidth="1"/>
    <col min="8" max="8" width="14.6640625" bestFit="1" customWidth="1"/>
    <col min="9" max="11" width="16" bestFit="1" customWidth="1"/>
    <col min="12" max="12" width="8" bestFit="1" customWidth="1"/>
    <col min="13" max="13" width="7.1640625" bestFit="1" customWidth="1"/>
  </cols>
  <sheetData>
    <row r="1" spans="1:13" x14ac:dyDescent="0.2">
      <c r="A1" s="1" t="s">
        <v>0</v>
      </c>
      <c r="B1" s="2" t="s">
        <v>4</v>
      </c>
      <c r="C1" s="2" t="s">
        <v>5</v>
      </c>
      <c r="D1" s="2" t="s">
        <v>6</v>
      </c>
      <c r="E1" s="2" t="s">
        <v>2</v>
      </c>
      <c r="F1" s="2" t="s">
        <v>3</v>
      </c>
      <c r="G1" s="2" t="s">
        <v>7</v>
      </c>
      <c r="H1" s="2" t="s">
        <v>1</v>
      </c>
      <c r="I1" s="2" t="s">
        <v>8</v>
      </c>
      <c r="J1" s="2" t="s">
        <v>10</v>
      </c>
      <c r="K1" s="2" t="s">
        <v>9</v>
      </c>
      <c r="L1" s="2" t="s">
        <v>3</v>
      </c>
      <c r="M1" s="2" t="s">
        <v>7</v>
      </c>
    </row>
    <row r="2" spans="1:13" x14ac:dyDescent="0.2">
      <c r="A2">
        <v>0</v>
      </c>
      <c r="B2" s="4">
        <v>0</v>
      </c>
      <c r="C2" s="4">
        <v>0</v>
      </c>
      <c r="D2" s="4">
        <v>0</v>
      </c>
      <c r="E2" s="4">
        <f>AVERAGE(B2:C2)</f>
        <v>0</v>
      </c>
      <c r="F2">
        <f>STDEV(B2:C2)</f>
        <v>0</v>
      </c>
      <c r="G2">
        <f>F2/SQRT(3)</f>
        <v>0</v>
      </c>
      <c r="H2">
        <v>0</v>
      </c>
      <c r="I2" s="4">
        <f>((B2-'Blank-C'!E2)/(8.0035*0.4949*(44/12)))*100</f>
        <v>0</v>
      </c>
      <c r="J2" s="4">
        <f>((C2-'Blank-C'!E2)/(8.0033*0.4949*(44/12)))*100</f>
        <v>0</v>
      </c>
      <c r="K2" s="4">
        <f>((D2-'Blank-C'!E2)/(8.008*0.4949*(44/12)))*100</f>
        <v>0</v>
      </c>
      <c r="L2">
        <f>STDEV(I2:J2)</f>
        <v>0</v>
      </c>
      <c r="M2">
        <f>L2/SQRT(3)</f>
        <v>0</v>
      </c>
    </row>
    <row r="3" spans="1:13" x14ac:dyDescent="0.2">
      <c r="A3">
        <v>1</v>
      </c>
      <c r="B3" s="4">
        <v>0.61620991120596735</v>
      </c>
      <c r="C3" s="4">
        <v>0.59005256817719487</v>
      </c>
      <c r="D3" s="4">
        <v>0.60282227142676215</v>
      </c>
      <c r="E3" s="4">
        <f t="shared" ref="E3:E66" si="0">AVERAGE(B3:C3)</f>
        <v>0.60313123969158111</v>
      </c>
      <c r="F3">
        <f t="shared" ref="F3:F66" si="1">STDEV(B3:C3)</f>
        <v>1.849603463346769E-2</v>
      </c>
      <c r="G3">
        <f t="shared" ref="G3:G66" si="2">F3/SQRT(3)</f>
        <v>1.0678690574573213E-2</v>
      </c>
      <c r="H3">
        <v>-0.50998526004975298</v>
      </c>
      <c r="I3" s="4">
        <f>((B3-'Blank-C'!E3)/(8.0035*0.4949*(44/12)))*100</f>
        <v>-0.41992546502619549</v>
      </c>
      <c r="J3" s="4">
        <f>((C3-'Blank-C'!E3)/(8.0033*0.4949*(44/12)))*100</f>
        <v>-0.60004505507331041</v>
      </c>
      <c r="K3" s="4">
        <f>((D3-'Blank-C'!E3)/(8.008*0.4949*(44/12)))*100</f>
        <v>-0.51181737124002924</v>
      </c>
      <c r="L3">
        <f t="shared" ref="L3:L66" si="3">STDEV(I3:J3)</f>
        <v>0.12736378354685551</v>
      </c>
      <c r="M3">
        <f t="shared" ref="M3:M66" si="4">L3/SQRT(3)</f>
        <v>7.3533514715786258E-2</v>
      </c>
    </row>
    <row r="4" spans="1:13" x14ac:dyDescent="0.2">
      <c r="A4">
        <v>2</v>
      </c>
      <c r="B4" s="4">
        <v>1.4653245481669472</v>
      </c>
      <c r="C4" s="4">
        <v>1.4179540371659498</v>
      </c>
      <c r="D4" s="4">
        <v>1.4520911400929575</v>
      </c>
      <c r="E4" s="4">
        <f t="shared" si="0"/>
        <v>1.4416392926664485</v>
      </c>
      <c r="F4">
        <f t="shared" si="1"/>
        <v>3.3496009557077232E-2</v>
      </c>
      <c r="G4">
        <f t="shared" si="2"/>
        <v>1.9338930134556818E-2</v>
      </c>
      <c r="H4">
        <v>0.4615371742405911</v>
      </c>
      <c r="I4" s="4">
        <f>((B4-'Blank-C'!E4)/(8.0035*0.4949*(44/12)))*100</f>
        <v>0.62461665112042664</v>
      </c>
      <c r="J4" s="4">
        <f>((C4-'Blank-C'!E4)/(8.0033*0.4949*(44/12)))*100</f>
        <v>0.29845769736075556</v>
      </c>
      <c r="K4" s="4">
        <f>((D4-'Blank-C'!E4)/(8.008*0.4949*(44/12)))*100</f>
        <v>0.53319913203527192</v>
      </c>
      <c r="L4">
        <f t="shared" si="3"/>
        <v>0.23062920794817302</v>
      </c>
      <c r="M4">
        <f t="shared" si="4"/>
        <v>0.13315383529186789</v>
      </c>
    </row>
    <row r="5" spans="1:13" x14ac:dyDescent="0.2">
      <c r="A5">
        <v>3</v>
      </c>
      <c r="B5" s="4">
        <v>2.1456680413459419</v>
      </c>
      <c r="C5" s="4">
        <v>2.1015159647567847</v>
      </c>
      <c r="D5" s="4">
        <v>2.1459681814624147</v>
      </c>
      <c r="E5" s="4">
        <f t="shared" si="0"/>
        <v>2.1235920030513631</v>
      </c>
      <c r="F5">
        <f t="shared" si="1"/>
        <v>3.1220232759660873E-2</v>
      </c>
      <c r="G5">
        <f t="shared" si="2"/>
        <v>1.8025009787952979E-2</v>
      </c>
      <c r="H5">
        <v>1.3057229097104672</v>
      </c>
      <c r="I5" s="4">
        <f>((B5-'Blank-C'!E5)/(8.0035*0.4949*(44/12)))*100</f>
        <v>1.4577115453555138</v>
      </c>
      <c r="J5" s="4">
        <f>((C5-'Blank-C'!E5)/(8.0033*0.4949*(44/12)))*100</f>
        <v>1.1537342740654206</v>
      </c>
      <c r="K5" s="4">
        <f>((D5-'Blank-C'!E5)/(8.008*0.4949*(44/12)))*100</f>
        <v>1.4589578346903169</v>
      </c>
      <c r="L5">
        <f t="shared" si="3"/>
        <v>0.21494438985580835</v>
      </c>
      <c r="M5">
        <f t="shared" si="4"/>
        <v>0.12409820134405082</v>
      </c>
    </row>
    <row r="6" spans="1:13" x14ac:dyDescent="0.2">
      <c r="A6">
        <v>4</v>
      </c>
      <c r="B6" s="4">
        <v>2.8283193623678122</v>
      </c>
      <c r="C6" s="4">
        <v>2.7885156734493233</v>
      </c>
      <c r="D6" s="4">
        <v>2.8405633946559146</v>
      </c>
      <c r="E6" s="4">
        <f t="shared" si="0"/>
        <v>2.808417517908568</v>
      </c>
      <c r="F6">
        <f t="shared" si="1"/>
        <v>2.8145458350503378E-2</v>
      </c>
      <c r="G6">
        <f t="shared" si="2"/>
        <v>1.6249787955128527E-2</v>
      </c>
      <c r="H6">
        <v>2.2118983614040886</v>
      </c>
      <c r="I6" s="4">
        <f>((B6-'Blank-C'!E6)/(8.0035*0.4949*(44/12)))*100</f>
        <v>2.3489052247458333</v>
      </c>
      <c r="J6" s="4">
        <f>((C6-'Blank-C'!E6)/(8.0033*0.4949*(44/12)))*100</f>
        <v>2.0748914980623439</v>
      </c>
      <c r="K6" s="4">
        <f>((D6-'Blank-C'!E6)/(8.008*0.4949*(44/12)))*100</f>
        <v>2.4318433575190803</v>
      </c>
      <c r="L6">
        <f t="shared" si="3"/>
        <v>0.19375696427609262</v>
      </c>
      <c r="M6">
        <f t="shared" si="4"/>
        <v>0.11186563548216678</v>
      </c>
    </row>
    <row r="7" spans="1:13" x14ac:dyDescent="0.2">
      <c r="A7">
        <v>5</v>
      </c>
      <c r="B7" s="4">
        <v>3.4978777475892335</v>
      </c>
      <c r="C7" s="4">
        <v>3.4706663900844426</v>
      </c>
      <c r="D7" s="4">
        <v>3.5168445412679197</v>
      </c>
      <c r="E7" s="4">
        <f t="shared" si="0"/>
        <v>3.4842720688368383</v>
      </c>
      <c r="F7">
        <f t="shared" si="1"/>
        <v>1.9241335416929153E-2</v>
      </c>
      <c r="G7">
        <f t="shared" si="2"/>
        <v>1.1108990182531926E-2</v>
      </c>
      <c r="H7">
        <v>2.8481225759483406</v>
      </c>
      <c r="I7" s="4">
        <f>((B7-'Blank-C'!E7)/(8.0035*0.4949*(44/12)))*100</f>
        <v>2.9417691300697237</v>
      </c>
      <c r="J7" s="4">
        <f>((C7-'Blank-C'!E7)/(8.0033*0.4949*(44/12)))*100</f>
        <v>2.7544760218269579</v>
      </c>
      <c r="K7" s="4">
        <f>((D7-'Blank-C'!E7)/(8.008*0.4949*(44/12)))*100</f>
        <v>3.0706372119514147</v>
      </c>
      <c r="L7">
        <f t="shared" si="3"/>
        <v>0.13243622690796575</v>
      </c>
      <c r="M7">
        <f t="shared" si="4"/>
        <v>7.6462091255772385E-2</v>
      </c>
    </row>
    <row r="8" spans="1:13" x14ac:dyDescent="0.2">
      <c r="A8">
        <v>6</v>
      </c>
      <c r="B8" s="4">
        <v>4.1415620750135247</v>
      </c>
      <c r="C8" s="4">
        <v>4.1390440472787802</v>
      </c>
      <c r="D8" s="4">
        <v>4.1520365840001361</v>
      </c>
      <c r="E8" s="4">
        <f t="shared" si="0"/>
        <v>4.1403030611461524</v>
      </c>
      <c r="F8">
        <f t="shared" si="1"/>
        <v>1.7805144864536521E-3</v>
      </c>
      <c r="G8">
        <f t="shared" si="2"/>
        <v>1.0279805180500444E-3</v>
      </c>
      <c r="H8">
        <v>3.2067768296221857</v>
      </c>
      <c r="I8" s="4">
        <f>((B8-'Blank-C'!E8)/(8.0035*0.4949*(44/12)))*100</f>
        <v>3.2154057240848473</v>
      </c>
      <c r="J8" s="4">
        <f>((C8-'Blank-C'!E8)/(8.0033*0.4949*(44/12)))*100</f>
        <v>3.1981479351595241</v>
      </c>
      <c r="K8" s="4">
        <f>((D8-'Blank-C'!E8)/(8.008*0.4949*(44/12)))*100</f>
        <v>3.285679852257585</v>
      </c>
      <c r="L8">
        <f t="shared" si="3"/>
        <v>1.2203099577382099E-2</v>
      </c>
      <c r="M8">
        <f t="shared" si="4"/>
        <v>7.0454628259493633E-3</v>
      </c>
    </row>
    <row r="9" spans="1:13" x14ac:dyDescent="0.2">
      <c r="A9">
        <v>7</v>
      </c>
      <c r="B9" s="4">
        <v>4.764623408233688</v>
      </c>
      <c r="C9" s="4">
        <v>4.779887655279337</v>
      </c>
      <c r="D9" s="4">
        <v>4.7513460050167211</v>
      </c>
      <c r="E9" s="4">
        <f t="shared" si="0"/>
        <v>4.7722555317565121</v>
      </c>
      <c r="F9">
        <f t="shared" si="1"/>
        <v>1.0793452595685126E-2</v>
      </c>
      <c r="G9">
        <f t="shared" si="2"/>
        <v>6.2316027616042729E-3</v>
      </c>
      <c r="H9">
        <v>3.3484779183863584</v>
      </c>
      <c r="I9" s="4">
        <f>((B9-'Blank-C'!E9)/(8.0035*0.4949*(44/12)))*100</f>
        <v>3.2958849593407247</v>
      </c>
      <c r="J9" s="4">
        <f>((C9-'Blank-C'!E9)/(8.0033*0.4949*(44/12)))*100</f>
        <v>3.4010708774319922</v>
      </c>
      <c r="K9" s="4">
        <f>((D9-'Blank-C'!E9)/(8.008*0.4949*(44/12)))*100</f>
        <v>3.2026635975985402</v>
      </c>
      <c r="L9">
        <f t="shared" si="3"/>
        <v>7.4377675967668019E-2</v>
      </c>
      <c r="M9">
        <f t="shared" si="4"/>
        <v>4.294197124163189E-2</v>
      </c>
    </row>
    <row r="10" spans="1:13" x14ac:dyDescent="0.2">
      <c r="A10">
        <v>8</v>
      </c>
      <c r="B10" s="4">
        <v>5.3086618480937018</v>
      </c>
      <c r="C10" s="4">
        <v>5.3299631621775312</v>
      </c>
      <c r="D10" s="4">
        <v>5.3083935044305619</v>
      </c>
      <c r="E10" s="4">
        <f t="shared" si="0"/>
        <v>5.3193125051356169</v>
      </c>
      <c r="F10">
        <f t="shared" si="1"/>
        <v>1.5062303636860281E-2</v>
      </c>
      <c r="G10">
        <f t="shared" si="2"/>
        <v>8.6962250593571634E-3</v>
      </c>
      <c r="H10">
        <v>3.3737647658808898</v>
      </c>
      <c r="I10" s="4">
        <f>((B10-'Blank-C'!E10)/(8.0035*0.4949*(44/12)))*100</f>
        <v>3.3003873252076645</v>
      </c>
      <c r="J10" s="4">
        <f>((C10-'Blank-C'!E10)/(8.0033*0.4949*(44/12)))*100</f>
        <v>3.4471422065541151</v>
      </c>
      <c r="K10" s="4">
        <f>((D10-'Blank-C'!E10)/(8.008*0.4949*(44/12)))*100</f>
        <v>3.2966860882922311</v>
      </c>
      <c r="L10">
        <f t="shared" si="3"/>
        <v>0.10377137177230235</v>
      </c>
      <c r="M10">
        <f t="shared" si="4"/>
        <v>5.9912429426915499E-2</v>
      </c>
    </row>
    <row r="11" spans="1:13" x14ac:dyDescent="0.2">
      <c r="A11">
        <v>9</v>
      </c>
      <c r="B11" s="4">
        <v>5.7819104190073816</v>
      </c>
      <c r="C11" s="4">
        <v>5.8015232148508122</v>
      </c>
      <c r="D11" s="4">
        <v>5.8146312463151428</v>
      </c>
      <c r="E11" s="4">
        <f t="shared" si="0"/>
        <v>5.7917168169290969</v>
      </c>
      <c r="F11">
        <f t="shared" si="1"/>
        <v>1.3868340938917163E-2</v>
      </c>
      <c r="G11">
        <f t="shared" si="2"/>
        <v>8.0068903742973319E-3</v>
      </c>
      <c r="H11">
        <v>3.6712925002793964</v>
      </c>
      <c r="I11" s="4">
        <f>((B11-'Blank-C'!E11)/(8.0035*0.4949*(44/12)))*100</f>
        <v>3.6037245031217573</v>
      </c>
      <c r="J11" s="4">
        <f>((C11-'Blank-C'!E11)/(8.0033*0.4949*(44/12)))*100</f>
        <v>3.7388604974370354</v>
      </c>
      <c r="K11" s="4">
        <f>((D11-'Blank-C'!E11)/(8.008*0.4949*(44/12)))*100</f>
        <v>3.826869847534847</v>
      </c>
      <c r="L11">
        <f t="shared" si="3"/>
        <v>9.5555577962719893E-2</v>
      </c>
      <c r="M11">
        <f t="shared" si="4"/>
        <v>5.5169038659346602E-2</v>
      </c>
    </row>
    <row r="12" spans="1:13" x14ac:dyDescent="0.2">
      <c r="A12">
        <v>10</v>
      </c>
      <c r="B12" s="4">
        <v>6.1987792555842045</v>
      </c>
      <c r="C12" s="4">
        <v>6.2104835679894386</v>
      </c>
      <c r="D12" s="4">
        <v>6.2673206676687832</v>
      </c>
      <c r="E12" s="4">
        <f t="shared" si="0"/>
        <v>6.2046314117868215</v>
      </c>
      <c r="F12">
        <f t="shared" si="1"/>
        <v>8.2761986708668363E-3</v>
      </c>
      <c r="G12">
        <f t="shared" si="2"/>
        <v>4.7782655304917914E-3</v>
      </c>
      <c r="H12">
        <v>3.9188582358624546</v>
      </c>
      <c r="I12" s="4">
        <f>((B12-'Blank-C'!E12)/(8.0035*0.4949*(44/12)))*100</f>
        <v>3.8785141464050135</v>
      </c>
      <c r="J12" s="4">
        <f>((C12-'Blank-C'!E12)/(8.0033*0.4949*(44/12)))*100</f>
        <v>3.9592023253198958</v>
      </c>
      <c r="K12" s="4">
        <f>((D12-'Blank-C'!E12)/(8.008*0.4949*(44/12)))*100</f>
        <v>4.3480066648333873</v>
      </c>
      <c r="L12">
        <f t="shared" si="3"/>
        <v>5.7055158472306702E-2</v>
      </c>
      <c r="M12">
        <f t="shared" si="4"/>
        <v>3.2940811102643033E-2</v>
      </c>
    </row>
    <row r="13" spans="1:13" x14ac:dyDescent="0.2">
      <c r="A13">
        <v>11</v>
      </c>
      <c r="B13" s="4">
        <v>6.6816602486445289</v>
      </c>
      <c r="C13" s="4">
        <v>6.6734809276044817</v>
      </c>
      <c r="D13" s="4">
        <v>6.7646309248814278</v>
      </c>
      <c r="E13" s="4">
        <f t="shared" si="0"/>
        <v>6.6775705881245049</v>
      </c>
      <c r="F13">
        <f t="shared" si="1"/>
        <v>5.7836533729191441E-3</v>
      </c>
      <c r="G13">
        <f t="shared" si="2"/>
        <v>3.3391938317543549E-3</v>
      </c>
      <c r="H13">
        <v>4.7085507669025413</v>
      </c>
      <c r="I13" s="4">
        <f>((B13-'Blank-C'!E13)/(8.0035*0.4949*(44/12)))*100</f>
        <v>4.736651364516101</v>
      </c>
      <c r="J13" s="4">
        <f>((C13-'Blank-C'!E13)/(8.0033*0.4949*(44/12)))*100</f>
        <v>4.6804501692889815</v>
      </c>
      <c r="K13" s="4">
        <f>((D13-'Blank-C'!E13)/(8.008*0.4949*(44/12)))*100</f>
        <v>5.3049575443994019</v>
      </c>
      <c r="L13">
        <f t="shared" si="3"/>
        <v>3.9740246255885243E-2</v>
      </c>
      <c r="M13">
        <f t="shared" si="4"/>
        <v>2.2944041873497363E-2</v>
      </c>
    </row>
    <row r="14" spans="1:13" x14ac:dyDescent="0.2">
      <c r="A14">
        <v>12</v>
      </c>
      <c r="B14" s="4">
        <v>7.0943774195083611</v>
      </c>
      <c r="C14" s="4">
        <v>7.1351272067925606</v>
      </c>
      <c r="D14" s="4">
        <v>7.2621201554289936</v>
      </c>
      <c r="E14" s="4">
        <f t="shared" si="0"/>
        <v>7.1147523131504613</v>
      </c>
      <c r="F14">
        <f t="shared" si="1"/>
        <v>2.8814450920566836E-2</v>
      </c>
      <c r="G14">
        <f t="shared" si="2"/>
        <v>1.6636030995540525E-2</v>
      </c>
      <c r="H14">
        <v>5.3563985421363478</v>
      </c>
      <c r="I14" s="4">
        <f>((B14-'Blank-C'!E14)/(8.0035*0.4949*(44/12)))*100</f>
        <v>5.216039926797901</v>
      </c>
      <c r="J14" s="4">
        <f>((C14-'Blank-C'!E14)/(8.0033*0.4949*(44/12)))*100</f>
        <v>5.4967571574747947</v>
      </c>
      <c r="K14" s="4">
        <f>((D14-'Blank-C'!E14)/(8.008*0.4949*(44/12)))*100</f>
        <v>6.3674409371397402</v>
      </c>
      <c r="L14">
        <f t="shared" si="3"/>
        <v>0.19849705740753987</v>
      </c>
      <c r="M14">
        <f t="shared" si="4"/>
        <v>0.11460232952759175</v>
      </c>
    </row>
    <row r="15" spans="1:13" x14ac:dyDescent="0.2">
      <c r="A15">
        <v>13</v>
      </c>
      <c r="B15" s="4">
        <v>7.482846656799695</v>
      </c>
      <c r="C15" s="4">
        <v>7.5501267219894963</v>
      </c>
      <c r="D15" s="4">
        <v>7.7135889235635409</v>
      </c>
      <c r="E15" s="4">
        <f t="shared" si="0"/>
        <v>7.5164866893945952</v>
      </c>
      <c r="F15">
        <f t="shared" si="1"/>
        <v>4.7574190334381504E-2</v>
      </c>
      <c r="G15">
        <f t="shared" si="2"/>
        <v>2.7466971596033656E-2</v>
      </c>
      <c r="H15">
        <v>5.8998418554205596</v>
      </c>
      <c r="I15" s="4">
        <f>((B15-'Blank-C'!E15)/(8.0035*0.4949*(44/12)))*100</f>
        <v>5.6681391021812573</v>
      </c>
      <c r="J15" s="4">
        <f>((C15-'Blank-C'!E15)/(8.0033*0.4949*(44/12)))*100</f>
        <v>6.1315446086598611</v>
      </c>
      <c r="K15" s="4">
        <f>((D15-'Blank-C'!E15)/(8.008*0.4949*(44/12)))*100</f>
        <v>7.2528212624522217</v>
      </c>
      <c r="L15">
        <f t="shared" si="3"/>
        <v>0.3276771760702073</v>
      </c>
      <c r="M15">
        <f t="shared" si="4"/>
        <v>0.18918450581143059</v>
      </c>
    </row>
    <row r="16" spans="1:13" x14ac:dyDescent="0.2">
      <c r="A16">
        <v>14</v>
      </c>
      <c r="B16" s="4">
        <v>7.8650277159446969</v>
      </c>
      <c r="C16" s="4">
        <v>7.8944594817129214</v>
      </c>
      <c r="D16" s="4">
        <v>8.0911876129697209</v>
      </c>
      <c r="E16" s="4">
        <f t="shared" si="0"/>
        <v>7.8797435988288091</v>
      </c>
      <c r="F16">
        <f t="shared" si="1"/>
        <v>2.0811401157005707E-2</v>
      </c>
      <c r="G16">
        <f t="shared" si="2"/>
        <v>1.2015468060210534E-2</v>
      </c>
      <c r="H16">
        <v>6.2637935363388735</v>
      </c>
      <c r="I16" s="4">
        <f>((B16-'Blank-C'!E16)/(8.0035*0.4949*(44/12)))*100</f>
        <v>6.1623888015624324</v>
      </c>
      <c r="J16" s="4">
        <f>((C16-'Blank-C'!E16)/(8.0033*0.4949*(44/12)))*100</f>
        <v>6.3651982711153146</v>
      </c>
      <c r="K16" s="4">
        <f>((D16-'Blank-C'!E16)/(8.008*0.4949*(44/12)))*100</f>
        <v>7.7152593608907205</v>
      </c>
      <c r="L16">
        <f t="shared" si="3"/>
        <v>0.1434079512096896</v>
      </c>
      <c r="M16">
        <f t="shared" si="4"/>
        <v>8.2796619234847019E-2</v>
      </c>
    </row>
    <row r="17" spans="1:13" x14ac:dyDescent="0.2">
      <c r="A17">
        <v>15</v>
      </c>
      <c r="B17" s="4">
        <v>8.1880607273531627</v>
      </c>
      <c r="C17" s="4">
        <v>8.2044956106736802</v>
      </c>
      <c r="D17" s="4">
        <v>8.4372187718394223</v>
      </c>
      <c r="E17" s="4">
        <f t="shared" si="0"/>
        <v>8.1962781690134214</v>
      </c>
      <c r="F17">
        <f t="shared" si="1"/>
        <v>1.1621217443947578E-2</v>
      </c>
      <c r="G17">
        <f t="shared" si="2"/>
        <v>6.7095130195743095E-3</v>
      </c>
      <c r="H17">
        <v>6.3879516030414845</v>
      </c>
      <c r="I17" s="4">
        <f>((B17-'Blank-C'!E17)/(8.0035*0.4949*(44/12)))*100</f>
        <v>6.3312904483773815</v>
      </c>
      <c r="J17" s="4">
        <f>((C17-'Blank-C'!E17)/(8.0033*0.4949*(44/12)))*100</f>
        <v>6.4446127577055865</v>
      </c>
      <c r="K17" s="4">
        <f>((D17-'Blank-C'!E17)/(8.008*0.4949*(44/12)))*100</f>
        <v>8.0423292819137071</v>
      </c>
      <c r="L17">
        <f t="shared" si="3"/>
        <v>8.0130973385693291E-2</v>
      </c>
      <c r="M17">
        <f t="shared" si="4"/>
        <v>4.6263639054656761E-2</v>
      </c>
    </row>
    <row r="18" spans="1:13" x14ac:dyDescent="0.2">
      <c r="A18">
        <v>16</v>
      </c>
      <c r="B18" s="4">
        <v>8.5260100041090787</v>
      </c>
      <c r="C18" s="4">
        <v>8.5475944474138732</v>
      </c>
      <c r="D18" s="4">
        <v>8.8258427191013489</v>
      </c>
      <c r="E18" s="4">
        <f t="shared" si="0"/>
        <v>8.5368022257614768</v>
      </c>
      <c r="F18">
        <f t="shared" si="1"/>
        <v>1.5262506228956748E-2</v>
      </c>
      <c r="G18">
        <f t="shared" si="2"/>
        <v>8.8118120797965188E-3</v>
      </c>
      <c r="H18">
        <v>6.8723079257220263</v>
      </c>
      <c r="I18" s="4">
        <f>((B18-'Blank-C'!E18)/(8.0035*0.4949*(44/12)))*100</f>
        <v>6.7979120262201969</v>
      </c>
      <c r="J18" s="4">
        <f>((C18-'Blank-C'!E18)/(8.0033*0.4949*(44/12)))*100</f>
        <v>6.9467038252238558</v>
      </c>
      <c r="K18" s="4">
        <f>((D18-'Blank-C'!E18)/(8.008*0.4949*(44/12)))*100</f>
        <v>8.8574095537097737</v>
      </c>
      <c r="L18">
        <f t="shared" si="3"/>
        <v>0.105211690060433</v>
      </c>
      <c r="M18">
        <f t="shared" si="4"/>
        <v>6.0743997578286468E-2</v>
      </c>
    </row>
    <row r="19" spans="1:13" x14ac:dyDescent="0.2">
      <c r="A19">
        <v>17</v>
      </c>
      <c r="B19" s="4">
        <v>8.8486127016079923</v>
      </c>
      <c r="C19" s="4">
        <v>8.8834534682090975</v>
      </c>
      <c r="D19" s="4">
        <v>9.2149321557904642</v>
      </c>
      <c r="E19" s="4">
        <f t="shared" si="0"/>
        <v>8.866033084908544</v>
      </c>
      <c r="F19">
        <f t="shared" si="1"/>
        <v>2.46361423253793E-2</v>
      </c>
      <c r="G19">
        <f t="shared" si="2"/>
        <v>1.4223683403351672E-2</v>
      </c>
      <c r="H19">
        <v>7.4063679863244278</v>
      </c>
      <c r="I19" s="4">
        <f>((B19-'Blank-C'!E19)/(8.0035*0.4949*(44/12)))*100</f>
        <v>7.2863270902141677</v>
      </c>
      <c r="J19" s="4">
        <f>((C19-'Blank-C'!E19)/(8.0033*0.4949*(44/12)))*100</f>
        <v>7.5264088824346871</v>
      </c>
      <c r="K19" s="4">
        <f>((D19-'Blank-C'!E19)/(8.008*0.4949*(44/12)))*100</f>
        <v>9.8030828021387908</v>
      </c>
      <c r="L19">
        <f t="shared" si="3"/>
        <v>0.16976346331854897</v>
      </c>
      <c r="M19">
        <f t="shared" si="4"/>
        <v>9.8012981245527417E-2</v>
      </c>
    </row>
    <row r="20" spans="1:13" x14ac:dyDescent="0.2">
      <c r="A20">
        <v>18</v>
      </c>
      <c r="B20" s="4">
        <v>9.1412354325129428</v>
      </c>
      <c r="C20" s="4">
        <v>9.1896013228924147</v>
      </c>
      <c r="D20" s="4">
        <v>9.5775972439262045</v>
      </c>
      <c r="E20" s="4">
        <f t="shared" si="0"/>
        <v>9.1654183777026788</v>
      </c>
      <c r="F20">
        <f t="shared" si="1"/>
        <v>3.4199849065449796E-2</v>
      </c>
      <c r="G20">
        <f t="shared" si="2"/>
        <v>1.9745292064182011E-2</v>
      </c>
      <c r="H20">
        <v>7.9277414532123576</v>
      </c>
      <c r="I20" s="4">
        <f>((B20-'Blank-C'!E20)/(8.0035*0.4949*(44/12)))*100</f>
        <v>7.7611303037834816</v>
      </c>
      <c r="J20" s="4">
        <f>((C20-'Blank-C'!E20)/(8.0033*0.4949*(44/12)))*100</f>
        <v>8.0943526026412336</v>
      </c>
      <c r="K20" s="4">
        <f>((D20-'Blank-C'!E20)/(8.008*0.4949*(44/12)))*100</f>
        <v>10.759620056520165</v>
      </c>
      <c r="L20">
        <f t="shared" si="3"/>
        <v>0.23562374716488679</v>
      </c>
      <c r="M20">
        <f t="shared" si="4"/>
        <v>0.13603743385311573</v>
      </c>
    </row>
    <row r="21" spans="1:13" x14ac:dyDescent="0.2">
      <c r="A21">
        <v>19</v>
      </c>
      <c r="B21" s="4">
        <v>9.3937118658557779</v>
      </c>
      <c r="C21" s="4">
        <v>9.4427601367034217</v>
      </c>
      <c r="D21" s="4">
        <v>9.8755995900452103</v>
      </c>
      <c r="E21" s="4">
        <f t="shared" si="0"/>
        <v>9.4182360012795989</v>
      </c>
      <c r="F21">
        <f t="shared" si="1"/>
        <v>3.4682364921843421E-2</v>
      </c>
      <c r="G21">
        <f t="shared" si="2"/>
        <v>2.0023872723759134E-2</v>
      </c>
      <c r="H21">
        <v>8.320607831477826</v>
      </c>
      <c r="I21" s="4">
        <f>((B21-'Blank-C'!E21)/(8.0035*0.4949*(44/12)))*100</f>
        <v>8.1516425019431953</v>
      </c>
      <c r="J21" s="4">
        <f>((C21-'Blank-C'!E21)/(8.0033*0.4949*(44/12)))*100</f>
        <v>8.4895731610124585</v>
      </c>
      <c r="K21" s="4">
        <f>((D21-'Blank-C'!E21)/(8.008*0.4949*(44/12)))*100</f>
        <v>11.463202219872182</v>
      </c>
      <c r="L21">
        <f t="shared" si="3"/>
        <v>0.23895306059871532</v>
      </c>
      <c r="M21">
        <f t="shared" si="4"/>
        <v>0.13795961386035327</v>
      </c>
    </row>
    <row r="22" spans="1:13" x14ac:dyDescent="0.2">
      <c r="A22">
        <v>20</v>
      </c>
      <c r="B22" s="4">
        <v>9.6308083557872148</v>
      </c>
      <c r="C22" s="4">
        <v>9.6760702569748638</v>
      </c>
      <c r="D22" s="4">
        <v>10.149851633417223</v>
      </c>
      <c r="E22" s="4">
        <f t="shared" si="0"/>
        <v>9.6534393063810384</v>
      </c>
      <c r="F22">
        <f t="shared" si="1"/>
        <v>3.2004997259182023E-2</v>
      </c>
      <c r="G22">
        <f t="shared" si="2"/>
        <v>1.8478093783001977E-2</v>
      </c>
      <c r="H22">
        <v>8.6738211917738841</v>
      </c>
      <c r="I22" s="4">
        <f>((B22-'Blank-C'!E22)/(8.0035*0.4949*(44/12)))*100</f>
        <v>8.5178870064176522</v>
      </c>
      <c r="J22" s="4">
        <f>((C22-'Blank-C'!E22)/(8.0033*0.4949*(44/12)))*100</f>
        <v>8.829755377130116</v>
      </c>
      <c r="K22" s="4">
        <f>((D22-'Blank-C'!E22)/(8.008*0.4949*(44/12)))*100</f>
        <v>12.084929176534875</v>
      </c>
      <c r="L22">
        <f t="shared" si="3"/>
        <v>0.22052423976838328</v>
      </c>
      <c r="M22">
        <f t="shared" si="4"/>
        <v>0.12731972919311368</v>
      </c>
    </row>
    <row r="23" spans="1:13" x14ac:dyDescent="0.2">
      <c r="A23">
        <v>21</v>
      </c>
      <c r="B23" s="4">
        <v>9.861149373211104</v>
      </c>
      <c r="C23" s="4">
        <v>9.8984427500540217</v>
      </c>
      <c r="D23" s="4">
        <v>10.411793516408871</v>
      </c>
      <c r="E23" s="4">
        <f t="shared" si="0"/>
        <v>9.8797960616325629</v>
      </c>
      <c r="F23">
        <f t="shared" si="1"/>
        <v>2.6370399658972522E-2</v>
      </c>
      <c r="G23">
        <f t="shared" si="2"/>
        <v>1.5224957341745801E-2</v>
      </c>
      <c r="H23">
        <v>9.0547649567047834</v>
      </c>
      <c r="I23" s="4">
        <f>((B23-'Blank-C'!E23)/(8.0035*0.4949*(44/12)))*100</f>
        <v>8.9262597188910284</v>
      </c>
      <c r="J23" s="4">
        <f>((C23-'Blank-C'!E23)/(8.0033*0.4949*(44/12)))*100</f>
        <v>9.1832701945185384</v>
      </c>
      <c r="K23" s="4">
        <f>((D23-'Blank-C'!E23)/(8.008*0.4949*(44/12)))*100</f>
        <v>12.710535736632208</v>
      </c>
      <c r="L23">
        <f t="shared" si="3"/>
        <v>0.18173385015219223</v>
      </c>
      <c r="M23">
        <f t="shared" si="4"/>
        <v>0.1049240873062353</v>
      </c>
    </row>
    <row r="24" spans="1:13" x14ac:dyDescent="0.2">
      <c r="A24">
        <v>22</v>
      </c>
      <c r="B24" s="4">
        <v>10.088279338279367</v>
      </c>
      <c r="C24" s="4">
        <v>10.116992169760268</v>
      </c>
      <c r="D24" s="4">
        <v>10.670485552029684</v>
      </c>
      <c r="E24" s="4">
        <f t="shared" si="0"/>
        <v>10.102635754019818</v>
      </c>
      <c r="F24">
        <f t="shared" si="1"/>
        <v>2.0303037847211429E-2</v>
      </c>
      <c r="G24">
        <f t="shared" si="2"/>
        <v>1.1721964366454679E-2</v>
      </c>
      <c r="H24">
        <v>9.5476751522233734</v>
      </c>
      <c r="I24" s="4">
        <f>((B24-'Blank-C'!E24)/(8.0035*0.4949*(44/12)))*100</f>
        <v>9.4487045037097719</v>
      </c>
      <c r="J24" s="4">
        <f>((C24-'Blank-C'!E24)/(8.0033*0.4949*(44/12)))*100</f>
        <v>9.6466458007369731</v>
      </c>
      <c r="K24" s="4">
        <f>((D24-'Blank-C'!E24)/(8.008*0.4949*(44/12)))*100</f>
        <v>13.449883297318305</v>
      </c>
      <c r="L24">
        <f t="shared" si="3"/>
        <v>0.13996563340479456</v>
      </c>
      <c r="M24">
        <f t="shared" si="4"/>
        <v>8.0809196123554625E-2</v>
      </c>
    </row>
    <row r="25" spans="1:13" x14ac:dyDescent="0.2">
      <c r="A25">
        <v>23</v>
      </c>
      <c r="B25" s="4">
        <v>10.31548061281107</v>
      </c>
      <c r="C25" s="4">
        <v>10.351579868895143</v>
      </c>
      <c r="D25" s="4">
        <v>10.951925945498653</v>
      </c>
      <c r="E25" s="4">
        <f t="shared" si="0"/>
        <v>10.333530240853108</v>
      </c>
      <c r="F25">
        <f t="shared" si="1"/>
        <v>2.5526028772837866E-2</v>
      </c>
      <c r="G25">
        <f t="shared" si="2"/>
        <v>1.4737459583340076E-2</v>
      </c>
      <c r="H25">
        <v>10.225452360417613</v>
      </c>
      <c r="I25" s="4">
        <f>((B25-'Blank-C'!E25)/(8.0035*0.4949*(44/12)))*100</f>
        <v>10.101043564979591</v>
      </c>
      <c r="J25" s="4">
        <f>((C25-'Blank-C'!E25)/(8.0033*0.4949*(44/12)))*100</f>
        <v>10.349861155855637</v>
      </c>
      <c r="K25" s="4">
        <f>((D25-'Blank-C'!E25)/(8.008*0.4949*(44/12)))*100</f>
        <v>14.47510566506309</v>
      </c>
      <c r="L25">
        <f t="shared" si="3"/>
        <v>0.17594060578695195</v>
      </c>
      <c r="M25">
        <f t="shared" si="4"/>
        <v>0.10157935611248255</v>
      </c>
    </row>
    <row r="26" spans="1:13" x14ac:dyDescent="0.2">
      <c r="A26">
        <v>24</v>
      </c>
      <c r="B26" s="4">
        <v>10.529842639079913</v>
      </c>
      <c r="C26" s="4">
        <v>10.578953973201813</v>
      </c>
      <c r="D26" s="4">
        <v>11.222200955705107</v>
      </c>
      <c r="E26" s="4">
        <f t="shared" si="0"/>
        <v>10.554398306140863</v>
      </c>
      <c r="F26">
        <f t="shared" si="1"/>
        <v>3.4726957390713645E-2</v>
      </c>
      <c r="G26">
        <f t="shared" si="2"/>
        <v>2.0049618197665188E-2</v>
      </c>
      <c r="H26">
        <v>10.898732759436335</v>
      </c>
      <c r="I26" s="4">
        <f>((B26-'Blank-C'!E26)/(8.0035*0.4949*(44/12)))*100</f>
        <v>10.729518105388127</v>
      </c>
      <c r="J26" s="4">
        <f>((C26-'Blank-C'!E26)/(8.0033*0.4949*(44/12)))*100</f>
        <v>11.067947413484545</v>
      </c>
      <c r="K26" s="4">
        <f>((D26-'Blank-C'!E26)/(8.008*0.4949*(44/12)))*100</f>
        <v>15.48799572875155</v>
      </c>
      <c r="L26">
        <f t="shared" si="3"/>
        <v>0.23930565870724804</v>
      </c>
      <c r="M26">
        <f t="shared" si="4"/>
        <v>0.13816318647323036</v>
      </c>
    </row>
    <row r="27" spans="1:13" x14ac:dyDescent="0.2">
      <c r="A27">
        <v>25</v>
      </c>
      <c r="B27" s="4">
        <v>10.747575194999182</v>
      </c>
      <c r="C27" s="4">
        <v>10.803944165201155</v>
      </c>
      <c r="D27" s="4">
        <v>11.468134824797055</v>
      </c>
      <c r="E27" s="4">
        <f t="shared" si="0"/>
        <v>10.775759680100169</v>
      </c>
      <c r="F27">
        <f t="shared" si="1"/>
        <v>3.9858881078317511E-2</v>
      </c>
      <c r="G27">
        <f t="shared" si="2"/>
        <v>2.3012535720163898E-2</v>
      </c>
      <c r="H27">
        <v>11.483733721542951</v>
      </c>
      <c r="I27" s="4">
        <f>((B27-'Blank-C'!E27)/(8.0035*0.4949*(44/12)))*100</f>
        <v>11.289525467602065</v>
      </c>
      <c r="J27" s="4">
        <f>((C27-'Blank-C'!E27)/(8.0033*0.4949*(44/12)))*100</f>
        <v>11.677941975483837</v>
      </c>
      <c r="K27" s="4">
        <f>((D27-'Blank-C'!E27)/(8.008*0.4949*(44/12)))*100</f>
        <v>16.241757497423652</v>
      </c>
      <c r="L27">
        <f t="shared" si="3"/>
        <v>0.2746519466479988</v>
      </c>
      <c r="M27">
        <f t="shared" si="4"/>
        <v>0.15857037533067686</v>
      </c>
    </row>
    <row r="28" spans="1:13" x14ac:dyDescent="0.2">
      <c r="A28">
        <v>26</v>
      </c>
      <c r="B28" s="4">
        <v>10.976361485548381</v>
      </c>
      <c r="C28" s="4">
        <v>11.029757605502356</v>
      </c>
      <c r="D28" s="4">
        <v>11.690651037643351</v>
      </c>
      <c r="E28" s="4">
        <f t="shared" si="0"/>
        <v>11.003059545525367</v>
      </c>
      <c r="F28">
        <f t="shared" si="1"/>
        <v>3.775675850850603E-2</v>
      </c>
      <c r="G28">
        <f t="shared" si="2"/>
        <v>2.1798874688613652E-2</v>
      </c>
      <c r="H28">
        <v>12.021778794666009</v>
      </c>
      <c r="I28" s="4">
        <f>((B28-'Blank-C'!E28)/(8.0035*0.4949*(44/12)))*100</f>
        <v>11.837798624373399</v>
      </c>
      <c r="J28" s="4">
        <f>((C28-'Blank-C'!E28)/(8.0033*0.4949*(44/12)))*100</f>
        <v>12.205758964958619</v>
      </c>
      <c r="K28" s="4">
        <f>((D28-'Blank-C'!E28)/(8.008*0.4949*(44/12)))*100</f>
        <v>16.746574627774482</v>
      </c>
      <c r="L28">
        <f t="shared" si="3"/>
        <v>0.26018725203552101</v>
      </c>
      <c r="M28">
        <f t="shared" si="4"/>
        <v>0.15021918000241707</v>
      </c>
    </row>
    <row r="29" spans="1:13" x14ac:dyDescent="0.2">
      <c r="A29">
        <v>27</v>
      </c>
      <c r="B29" s="4">
        <v>11.228443222764232</v>
      </c>
      <c r="C29" s="4">
        <v>11.263437912790417</v>
      </c>
      <c r="D29" s="4">
        <v>11.913167250489648</v>
      </c>
      <c r="E29" s="4">
        <f t="shared" si="0"/>
        <v>11.245940567777325</v>
      </c>
      <c r="F29">
        <f t="shared" si="1"/>
        <v>2.4744982623036531E-2</v>
      </c>
      <c r="G29">
        <f t="shared" si="2"/>
        <v>1.4286522378502753E-2</v>
      </c>
      <c r="H29">
        <v>12.545951637397682</v>
      </c>
      <c r="I29" s="4">
        <f>((B29-'Blank-C'!E29)/(8.0035*0.4949*(44/12)))*100</f>
        <v>12.42531660255789</v>
      </c>
      <c r="J29" s="4">
        <f>((C29-'Blank-C'!E29)/(8.0033*0.4949*(44/12)))*100</f>
        <v>12.666586672237473</v>
      </c>
      <c r="K29" s="4">
        <f>((D29-'Blank-C'!E29)/(8.008*0.4949*(44/12)))*100</f>
        <v>17.130305456878681</v>
      </c>
      <c r="L29">
        <f t="shared" si="3"/>
        <v>0.17060370236778405</v>
      </c>
      <c r="M29">
        <f t="shared" si="4"/>
        <v>9.8498093486786925E-2</v>
      </c>
    </row>
    <row r="30" spans="1:13" x14ac:dyDescent="0.2">
      <c r="A30">
        <v>28</v>
      </c>
      <c r="B30" s="4">
        <v>11.480765869248152</v>
      </c>
      <c r="C30" s="4">
        <v>11.482949046534038</v>
      </c>
      <c r="D30" s="4">
        <v>12.168508423181265</v>
      </c>
      <c r="E30" s="4">
        <f t="shared" si="0"/>
        <v>11.481857457891095</v>
      </c>
      <c r="F30">
        <f t="shared" si="1"/>
        <v>1.543739463382445E-3</v>
      </c>
      <c r="G30">
        <f t="shared" si="2"/>
        <v>8.9127839474250313E-4</v>
      </c>
      <c r="H30">
        <v>12.808381052584981</v>
      </c>
      <c r="I30" s="4">
        <f>((B30-'Blank-C'!E30)/(8.0035*0.4949*(44/12)))*100</f>
        <v>12.800704863022908</v>
      </c>
      <c r="J30" s="4">
        <f>((C30-'Blank-C'!E30)/(8.0033*0.4949*(44/12)))*100</f>
        <v>12.816057242147053</v>
      </c>
      <c r="K30" s="4">
        <f>((D30-'Blank-C'!E30)/(8.008*0.4949*(44/12)))*100</f>
        <v>17.5262549487983</v>
      </c>
      <c r="L30">
        <f t="shared" si="3"/>
        <v>1.0855771386030033E-2</v>
      </c>
      <c r="M30">
        <f t="shared" si="4"/>
        <v>6.2675825319854763E-3</v>
      </c>
    </row>
    <row r="31" spans="1:13" x14ac:dyDescent="0.2">
      <c r="A31">
        <v>29</v>
      </c>
      <c r="B31" s="4">
        <v>11.733127502233625</v>
      </c>
      <c r="C31" s="4">
        <v>11.699896322369803</v>
      </c>
      <c r="D31" s="4">
        <v>12.438418797200464</v>
      </c>
      <c r="E31" s="4">
        <f t="shared" si="0"/>
        <v>11.716511912301714</v>
      </c>
      <c r="F31">
        <f t="shared" si="1"/>
        <v>2.3497992628538591E-2</v>
      </c>
      <c r="G31">
        <f t="shared" si="2"/>
        <v>1.3566572369502598E-2</v>
      </c>
      <c r="H31">
        <v>13.014818229434436</v>
      </c>
      <c r="I31" s="4">
        <f>((B31-'Blank-C'!E31)/(8.0035*0.4949*(44/12)))*100</f>
        <v>13.129062550253146</v>
      </c>
      <c r="J31" s="4">
        <f>((C31-'Blank-C'!E31)/(8.0033*0.4949*(44/12)))*100</f>
        <v>12.900573908615726</v>
      </c>
      <c r="K31" s="4">
        <f>((D31-'Blank-C'!E31)/(8.008*0.4949*(44/12)))*100</f>
        <v>17.975190875531304</v>
      </c>
      <c r="L31">
        <f t="shared" si="3"/>
        <v>0.16156586792592206</v>
      </c>
      <c r="M31">
        <f t="shared" si="4"/>
        <v>9.3280097338886633E-2</v>
      </c>
    </row>
    <row r="32" spans="1:13" x14ac:dyDescent="0.2">
      <c r="A32">
        <v>30</v>
      </c>
      <c r="B32" s="4">
        <v>11.990368050284134</v>
      </c>
      <c r="C32" s="4">
        <v>11.920793105099685</v>
      </c>
      <c r="D32" s="4">
        <v>12.719529992588939</v>
      </c>
      <c r="E32" s="4">
        <f t="shared" si="0"/>
        <v>11.95558057769191</v>
      </c>
      <c r="F32">
        <f t="shared" si="1"/>
        <v>4.9196915540606345E-2</v>
      </c>
      <c r="G32">
        <f t="shared" si="2"/>
        <v>2.8403852430668359E-2</v>
      </c>
      <c r="H32">
        <v>13.26773570297734</v>
      </c>
      <c r="I32" s="4">
        <f>((B32-'Blank-C'!E32)/(8.0035*0.4949*(44/12)))*100</f>
        <v>13.507099681579845</v>
      </c>
      <c r="J32" s="4">
        <f>((C32-'Blank-C'!E32)/(8.0033*0.4949*(44/12)))*100</f>
        <v>13.028371724374837</v>
      </c>
      <c r="K32" s="4">
        <f>((D32-'Blank-C'!E32)/(8.008*0.4949*(44/12)))*100</f>
        <v>18.517282922208985</v>
      </c>
      <c r="L32">
        <f t="shared" si="3"/>
        <v>0.33851178488324435</v>
      </c>
      <c r="M32">
        <f t="shared" si="4"/>
        <v>0.19543987012620181</v>
      </c>
    </row>
    <row r="33" spans="1:13" x14ac:dyDescent="0.2">
      <c r="A33">
        <v>31</v>
      </c>
      <c r="B33" s="4">
        <v>12.265567634092747</v>
      </c>
      <c r="C33" s="4">
        <v>12.157517549398278</v>
      </c>
      <c r="D33" s="4">
        <v>13.016031284311744</v>
      </c>
      <c r="E33" s="4">
        <f t="shared" si="0"/>
        <v>12.211542591745513</v>
      </c>
      <c r="F33">
        <f t="shared" si="1"/>
        <v>7.6402947595239648E-2</v>
      </c>
      <c r="G33">
        <f t="shared" si="2"/>
        <v>4.4111262360992484E-2</v>
      </c>
      <c r="H33">
        <v>13.654209179546047</v>
      </c>
      <c r="I33" s="4">
        <f>((B33-'Blank-C'!E33)/(8.0035*0.4949*(44/12)))*100</f>
        <v>14.026028954439699</v>
      </c>
      <c r="J33" s="4">
        <f>((C33-'Blank-C'!E33)/(8.0033*0.4949*(44/12)))*100</f>
        <v>13.282389404652397</v>
      </c>
      <c r="K33" s="4">
        <f>((D33-'Blank-C'!E33)/(8.008*0.4949*(44/12)))*100</f>
        <v>19.182509620857321</v>
      </c>
      <c r="L33">
        <f t="shared" si="3"/>
        <v>0.52583256841311232</v>
      </c>
      <c r="M33">
        <f t="shared" si="4"/>
        <v>0.30358957492198274</v>
      </c>
    </row>
    <row r="34" spans="1:13" x14ac:dyDescent="0.2">
      <c r="A34">
        <v>32</v>
      </c>
      <c r="B34" s="4">
        <v>12.54076721790136</v>
      </c>
      <c r="C34" s="4">
        <v>12.394241993696872</v>
      </c>
      <c r="D34" s="4">
        <v>13.312532576034549</v>
      </c>
      <c r="E34" s="4">
        <f t="shared" si="0"/>
        <v>12.467504605799116</v>
      </c>
      <c r="F34">
        <f t="shared" si="1"/>
        <v>0.10360897964987294</v>
      </c>
      <c r="G34">
        <f t="shared" si="2"/>
        <v>5.9818672291316599E-2</v>
      </c>
      <c r="H34">
        <v>14.040682656114729</v>
      </c>
      <c r="I34" s="4">
        <f>((B34-'Blank-C'!E34)/(8.0035*0.4949*(44/12)))*100</f>
        <v>14.544958227299526</v>
      </c>
      <c r="J34" s="4">
        <f>((C34-'Blank-C'!E34)/(8.0033*0.4949*(44/12)))*100</f>
        <v>13.536407084929932</v>
      </c>
      <c r="K34" s="4">
        <f>((D34-'Blank-C'!E34)/(8.008*0.4949*(44/12)))*100</f>
        <v>19.847736319505632</v>
      </c>
      <c r="L34">
        <f t="shared" si="3"/>
        <v>0.71315335194297913</v>
      </c>
      <c r="M34">
        <f t="shared" si="4"/>
        <v>0.41173927971776297</v>
      </c>
    </row>
    <row r="35" spans="1:13" x14ac:dyDescent="0.2">
      <c r="A35">
        <v>33</v>
      </c>
      <c r="B35" s="4">
        <v>12.817636074750688</v>
      </c>
      <c r="C35" s="4">
        <v>12.628249746532752</v>
      </c>
      <c r="D35" s="4">
        <v>13.611181321273515</v>
      </c>
      <c r="E35" s="4">
        <f t="shared" si="0"/>
        <v>12.72294291064172</v>
      </c>
      <c r="F35">
        <f t="shared" si="1"/>
        <v>0.13391635694692328</v>
      </c>
      <c r="G35">
        <f t="shared" si="2"/>
        <v>7.7316644732200165E-2</v>
      </c>
      <c r="H35">
        <v>14.308281499257664</v>
      </c>
      <c r="I35" s="4">
        <f>((B35-'Blank-C'!E35)/(8.0035*0.4949*(44/12)))*100</f>
        <v>14.960114169929122</v>
      </c>
      <c r="J35" s="4">
        <f>((C35-'Blank-C'!E35)/(8.0033*0.4949*(44/12)))*100</f>
        <v>13.656448828586203</v>
      </c>
      <c r="K35" s="4">
        <f>((D35-'Blank-C'!E35)/(8.008*0.4949*(44/12)))*100</f>
        <v>20.412538630880395</v>
      </c>
      <c r="L35">
        <f t="shared" si="3"/>
        <v>0.92183060326145316</v>
      </c>
      <c r="M35">
        <f t="shared" si="4"/>
        <v>0.53221914694023509</v>
      </c>
    </row>
    <row r="36" spans="1:13" x14ac:dyDescent="0.2">
      <c r="A36">
        <v>34</v>
      </c>
      <c r="B36" s="4">
        <v>13.102281562915202</v>
      </c>
      <c r="C36" s="4">
        <v>12.860676741125399</v>
      </c>
      <c r="D36" s="4">
        <v>13.914646843677646</v>
      </c>
      <c r="E36" s="4">
        <f t="shared" si="0"/>
        <v>12.981479152020301</v>
      </c>
      <c r="F36">
        <f t="shared" si="1"/>
        <v>0.17084040785493707</v>
      </c>
      <c r="G36">
        <f t="shared" si="2"/>
        <v>9.8634755463513371E-2</v>
      </c>
      <c r="H36">
        <v>14.53937835334993</v>
      </c>
      <c r="I36" s="4">
        <f>((B36-'Blank-C'!E36)/(8.0035*0.4949*(44/12)))*100</f>
        <v>15.37098381484317</v>
      </c>
      <c r="J36" s="4">
        <f>((C36-'Blank-C'!E36)/(8.0033*0.4949*(44/12)))*100</f>
        <v>13.70777289185669</v>
      </c>
      <c r="K36" s="4">
        <f>((D36-'Blank-C'!E36)/(8.008*0.4949*(44/12)))*100</f>
        <v>20.95268863219238</v>
      </c>
      <c r="L36">
        <f t="shared" si="3"/>
        <v>1.1760677221872764</v>
      </c>
      <c r="M36">
        <f t="shared" si="4"/>
        <v>0.67900301599005408</v>
      </c>
    </row>
    <row r="37" spans="1:13" x14ac:dyDescent="0.2">
      <c r="A37">
        <v>35</v>
      </c>
      <c r="B37" s="4">
        <v>13.45141595243933</v>
      </c>
      <c r="C37" s="4">
        <v>13.135184848667501</v>
      </c>
      <c r="D37" s="4">
        <v>14.241689977386363</v>
      </c>
      <c r="E37" s="4">
        <f t="shared" si="0"/>
        <v>13.293300400553417</v>
      </c>
      <c r="F37">
        <f t="shared" si="1"/>
        <v>0.22360915789916683</v>
      </c>
      <c r="G37">
        <f t="shared" si="2"/>
        <v>0.1291008075063495</v>
      </c>
      <c r="H37">
        <v>15.106041003211899</v>
      </c>
      <c r="I37" s="4">
        <f>((B37-'Blank-C'!E37)/(8.0035*0.4949*(44/12)))*100</f>
        <v>16.194559673490318</v>
      </c>
      <c r="J37" s="4">
        <f>((C37-'Blank-C'!E37)/(8.0033*0.4949*(44/12)))*100</f>
        <v>14.017522332933483</v>
      </c>
      <c r="K37" s="4">
        <f>((D37-'Blank-C'!E37)/(8.008*0.4949*(44/12)))*100</f>
        <v>21.623779337181869</v>
      </c>
      <c r="L37">
        <f t="shared" si="3"/>
        <v>1.5393978664040651</v>
      </c>
      <c r="M37">
        <f t="shared" si="4"/>
        <v>0.88877177255832263</v>
      </c>
    </row>
    <row r="38" spans="1:13" x14ac:dyDescent="0.2">
      <c r="A38">
        <v>36</v>
      </c>
      <c r="B38" s="4">
        <v>13.854073046542327</v>
      </c>
      <c r="C38" s="4">
        <v>13.454854074317792</v>
      </c>
      <c r="D38" s="4">
        <v>14.596524648462166</v>
      </c>
      <c r="E38" s="4">
        <f t="shared" si="0"/>
        <v>13.654463560430059</v>
      </c>
      <c r="F38">
        <f t="shared" si="1"/>
        <v>0.28229044243829265</v>
      </c>
      <c r="G38">
        <f t="shared" si="2"/>
        <v>0.16298046293140683</v>
      </c>
      <c r="H38">
        <v>15.973620386258972</v>
      </c>
      <c r="I38" s="4">
        <f>((B38-'Blank-C'!E38)/(8.0035*0.4949*(44/12)))*100</f>
        <v>17.347835430871324</v>
      </c>
      <c r="J38" s="4">
        <f>((C38-'Blank-C'!E38)/(8.0033*0.4949*(44/12)))*100</f>
        <v>14.599405341646621</v>
      </c>
      <c r="K38" s="4">
        <f>((D38-'Blank-C'!E38)/(8.008*0.4949*(44/12)))*100</f>
        <v>22.447314037600762</v>
      </c>
      <c r="L38">
        <f t="shared" si="3"/>
        <v>1.9434335537079355</v>
      </c>
      <c r="M38">
        <f t="shared" si="4"/>
        <v>1.1220418853854277</v>
      </c>
    </row>
    <row r="39" spans="1:13" x14ac:dyDescent="0.2">
      <c r="A39">
        <v>37</v>
      </c>
      <c r="B39" s="4">
        <v>14.288313687854687</v>
      </c>
      <c r="C39" s="4">
        <v>13.806899680014446</v>
      </c>
      <c r="D39" s="4">
        <v>14.982632642011216</v>
      </c>
      <c r="E39" s="4">
        <f t="shared" si="0"/>
        <v>14.047606683934568</v>
      </c>
      <c r="F39">
        <f t="shared" si="1"/>
        <v>0.34041110950202841</v>
      </c>
      <c r="G39">
        <f t="shared" si="2"/>
        <v>0.19653644570613529</v>
      </c>
      <c r="H39">
        <v>17.077888916748329</v>
      </c>
      <c r="I39" s="4">
        <f>((B39-'Blank-C'!E39)/(8.0035*0.4949*(44/12)))*100</f>
        <v>18.735067846110059</v>
      </c>
      <c r="J39" s="4">
        <f>((C39-'Blank-C'!E39)/(8.0033*0.4949*(44/12)))*100</f>
        <v>15.420709987386596</v>
      </c>
      <c r="K39" s="4">
        <f>((D39-'Blank-C'!E39)/(8.008*0.4949*(44/12)))*100</f>
        <v>23.50253909585183</v>
      </c>
      <c r="L39">
        <f t="shared" si="3"/>
        <v>2.3436049171822861</v>
      </c>
      <c r="M39">
        <f t="shared" si="4"/>
        <v>1.3530809298093236</v>
      </c>
    </row>
    <row r="40" spans="1:13" x14ac:dyDescent="0.2">
      <c r="A40">
        <v>38</v>
      </c>
      <c r="B40" s="4">
        <v>14.744459959205582</v>
      </c>
      <c r="C40" s="4">
        <v>14.185187207261174</v>
      </c>
      <c r="D40" s="4">
        <v>15.40390183926738</v>
      </c>
      <c r="E40" s="4">
        <f t="shared" si="0"/>
        <v>14.464823583233379</v>
      </c>
      <c r="F40">
        <f t="shared" si="1"/>
        <v>0.39546555543275219</v>
      </c>
      <c r="G40">
        <f t="shared" si="2"/>
        <v>0.22832214488432437</v>
      </c>
      <c r="H40">
        <v>18.340817393981155</v>
      </c>
      <c r="I40" s="4">
        <f>((B40-'Blank-C'!E40)/(8.0035*0.4949*(44/12)))*100</f>
        <v>20.266029419921576</v>
      </c>
      <c r="J40" s="4">
        <f>((C40-'Blank-C'!E40)/(8.0033*0.4949*(44/12)))*100</f>
        <v>16.41560536804073</v>
      </c>
      <c r="K40" s="4">
        <f>((D40-'Blank-C'!E40)/(8.008*0.4949*(44/12)))*100</f>
        <v>24.792631602927585</v>
      </c>
      <c r="L40">
        <f t="shared" si="3"/>
        <v>2.7226609575287108</v>
      </c>
      <c r="M40">
        <f t="shared" si="4"/>
        <v>1.5719290367412855</v>
      </c>
    </row>
    <row r="41" spans="1:13" x14ac:dyDescent="0.2">
      <c r="A41">
        <v>39</v>
      </c>
      <c r="B41" s="4">
        <v>15.229006831598936</v>
      </c>
      <c r="C41" s="4">
        <v>14.595010753967109</v>
      </c>
      <c r="D41" s="4">
        <v>15.875599379885935</v>
      </c>
      <c r="E41" s="4">
        <f t="shared" si="0"/>
        <v>14.912008792783023</v>
      </c>
      <c r="F41">
        <f t="shared" si="1"/>
        <v>0.44830292573913705</v>
      </c>
      <c r="G41">
        <f t="shared" si="2"/>
        <v>0.25882781485398759</v>
      </c>
      <c r="H41">
        <v>19.788170259330986</v>
      </c>
      <c r="I41" s="4">
        <f>((B41-'Blank-C'!E41)/(8.0035*0.4949*(44/12)))*100</f>
        <v>21.970618588176372</v>
      </c>
      <c r="J41" s="4">
        <f>((C41-'Blank-C'!E41)/(8.0033*0.4949*(44/12)))*100</f>
        <v>17.605721930485601</v>
      </c>
      <c r="K41" s="4">
        <f>((D41-'Blank-C'!E41)/(8.008*0.4949*(44/12)))*100</f>
        <v>26.407839419447122</v>
      </c>
      <c r="L41">
        <f t="shared" si="3"/>
        <v>3.0864480258316345</v>
      </c>
      <c r="M41">
        <f t="shared" si="4"/>
        <v>1.7819615985536832</v>
      </c>
    </row>
    <row r="42" spans="1:13" x14ac:dyDescent="0.2">
      <c r="A42">
        <v>40</v>
      </c>
      <c r="B42" s="4">
        <v>15.746792851951135</v>
      </c>
      <c r="C42" s="4">
        <v>15.022877637907674</v>
      </c>
      <c r="D42" s="4">
        <v>16.36470864469527</v>
      </c>
      <c r="E42" s="4">
        <f t="shared" si="0"/>
        <v>15.384835244929405</v>
      </c>
      <c r="F42">
        <f t="shared" si="1"/>
        <v>0.51188535685424175</v>
      </c>
      <c r="G42">
        <f t="shared" si="2"/>
        <v>0.29553714857402413</v>
      </c>
      <c r="H42">
        <v>21.363847854661138</v>
      </c>
      <c r="I42" s="4">
        <f>((B42-'Blank-C'!E42)/(8.0035*0.4949*(44/12)))*100</f>
        <v>23.855846394138776</v>
      </c>
      <c r="J42" s="4">
        <f>((C42-'Blank-C'!E42)/(8.0033*0.4949*(44/12)))*100</f>
        <v>18.871849315183503</v>
      </c>
      <c r="K42" s="4">
        <f>((D42-'Blank-C'!E42)/(8.008*0.4949*(44/12)))*100</f>
        <v>28.094666961909521</v>
      </c>
      <c r="L42">
        <f t="shared" si="3"/>
        <v>3.524218131943242</v>
      </c>
      <c r="M42">
        <f t="shared" si="4"/>
        <v>2.0347082871603908</v>
      </c>
    </row>
    <row r="43" spans="1:13" x14ac:dyDescent="0.2">
      <c r="A43">
        <v>41</v>
      </c>
      <c r="B43" s="4">
        <v>16.294871241939056</v>
      </c>
      <c r="C43" s="4">
        <v>15.466679068648922</v>
      </c>
      <c r="D43" s="4">
        <v>16.863929129332035</v>
      </c>
      <c r="E43" s="4">
        <f t="shared" si="0"/>
        <v>15.880775155293989</v>
      </c>
      <c r="F43">
        <f t="shared" si="1"/>
        <v>0.58562030185907787</v>
      </c>
      <c r="G43">
        <f t="shared" si="2"/>
        <v>0.33810803892124852</v>
      </c>
      <c r="H43">
        <v>23.120154927270612</v>
      </c>
      <c r="I43" s="4">
        <f>((B43-'Blank-C'!E43)/(8.0035*0.4949*(44/12)))*100</f>
        <v>25.971131941395843</v>
      </c>
      <c r="J43" s="4">
        <f>((C43-'Blank-C'!E43)/(8.0033*0.4949*(44/12)))*100</f>
        <v>20.269177913145384</v>
      </c>
      <c r="K43" s="4">
        <f>((D43-'Blank-C'!E43)/(8.008*0.4949*(44/12)))*100</f>
        <v>29.872545126077654</v>
      </c>
      <c r="L43">
        <f t="shared" si="3"/>
        <v>4.0318903593898661</v>
      </c>
      <c r="M43">
        <f t="shared" si="4"/>
        <v>2.3278129843367963</v>
      </c>
    </row>
    <row r="44" spans="1:13" x14ac:dyDescent="0.2">
      <c r="A44">
        <v>42</v>
      </c>
      <c r="B44" s="4">
        <v>16.86943234523557</v>
      </c>
      <c r="C44" s="4">
        <v>15.925292564716981</v>
      </c>
      <c r="D44" s="4">
        <v>17.370201087132028</v>
      </c>
      <c r="E44" s="4">
        <f t="shared" si="0"/>
        <v>16.397362454976275</v>
      </c>
      <c r="F44">
        <f t="shared" si="1"/>
        <v>0.66760764119267246</v>
      </c>
      <c r="G44">
        <f t="shared" si="2"/>
        <v>0.38544345135564057</v>
      </c>
      <c r="H44">
        <v>25.051567878487745</v>
      </c>
      <c r="I44" s="4">
        <f>((B44-'Blank-C'!E44)/(8.0035*0.4949*(44/12)))*100</f>
        <v>28.301700405416401</v>
      </c>
      <c r="J44" s="4">
        <f>((C44-'Blank-C'!E44)/(8.0033*0.4949*(44/12)))*100</f>
        <v>21.801435351559086</v>
      </c>
      <c r="K44" s="4">
        <f>((D44-'Blank-C'!E44)/(8.008*0.4949*(44/12)))*100</f>
        <v>31.731867940084452</v>
      </c>
      <c r="L44">
        <f t="shared" si="3"/>
        <v>4.5963814990924234</v>
      </c>
      <c r="M44">
        <f t="shared" si="4"/>
        <v>2.6537220957992265</v>
      </c>
    </row>
    <row r="45" spans="1:13" x14ac:dyDescent="0.2">
      <c r="A45">
        <v>43</v>
      </c>
      <c r="B45" s="4">
        <v>17.454449794119302</v>
      </c>
      <c r="C45" s="4">
        <v>16.396328903416645</v>
      </c>
      <c r="D45" s="4">
        <v>17.886550299521868</v>
      </c>
      <c r="E45" s="4">
        <f t="shared" si="0"/>
        <v>16.925389348767972</v>
      </c>
      <c r="F45">
        <f t="shared" si="1"/>
        <v>0.74820445713099848</v>
      </c>
      <c r="G45">
        <f t="shared" si="2"/>
        <v>0.4319760447334598</v>
      </c>
      <c r="H45">
        <v>27.094544186373199</v>
      </c>
      <c r="I45" s="4">
        <f>((B45-'Blank-C'!E45)/(8.0035*0.4949*(44/12)))*100</f>
        <v>30.737060657149591</v>
      </c>
      <c r="J45" s="4">
        <f>((C45-'Blank-C'!E45)/(8.0033*0.4949*(44/12)))*100</f>
        <v>23.452027715596802</v>
      </c>
      <c r="K45" s="4">
        <f>((D45-'Blank-C'!E45)/(8.008*0.4949*(44/12)))*100</f>
        <v>33.693314916962152</v>
      </c>
      <c r="L45">
        <f t="shared" si="3"/>
        <v>5.1512961941393511</v>
      </c>
      <c r="M45">
        <f t="shared" si="4"/>
        <v>2.9741022443618492</v>
      </c>
    </row>
    <row r="46" spans="1:13" x14ac:dyDescent="0.2">
      <c r="A46">
        <v>44</v>
      </c>
      <c r="B46" s="4">
        <v>18.062229373051135</v>
      </c>
      <c r="C46" s="4">
        <v>16.881535499377172</v>
      </c>
      <c r="D46" s="4">
        <v>18.437217345222596</v>
      </c>
      <c r="E46" s="4">
        <f t="shared" si="0"/>
        <v>17.471882436214152</v>
      </c>
      <c r="F46">
        <f t="shared" si="1"/>
        <v>0.83487664458027233</v>
      </c>
      <c r="G46">
        <f t="shared" si="2"/>
        <v>0.48201625548855176</v>
      </c>
      <c r="H46">
        <v>29.286358244858747</v>
      </c>
      <c r="I46" s="4">
        <f>((B46-'Blank-C'!E46)/(8.0035*0.4949*(44/12)))*100</f>
        <v>33.350836545454349</v>
      </c>
      <c r="J46" s="4">
        <f>((C46-'Blank-C'!E46)/(8.0033*0.4949*(44/12)))*100</f>
        <v>25.221879944263144</v>
      </c>
      <c r="K46" s="4">
        <f>((D46-'Blank-C'!E46)/(8.008*0.4949*(44/12)))*100</f>
        <v>35.912598564768835</v>
      </c>
      <c r="L46">
        <f t="shared" si="3"/>
        <v>5.7480403366734407</v>
      </c>
      <c r="M46">
        <f t="shared" si="4"/>
        <v>3.3186326356912383</v>
      </c>
    </row>
    <row r="47" spans="1:13" x14ac:dyDescent="0.2">
      <c r="A47">
        <v>45</v>
      </c>
      <c r="B47" s="4">
        <v>18.709013421769725</v>
      </c>
      <c r="C47" s="4">
        <v>17.382062048160698</v>
      </c>
      <c r="D47" s="4">
        <v>19.013426492587389</v>
      </c>
      <c r="E47" s="4">
        <f t="shared" si="0"/>
        <v>18.045537734965212</v>
      </c>
      <c r="F47">
        <f t="shared" si="1"/>
        <v>0.93829631458374729</v>
      </c>
      <c r="G47">
        <f t="shared" si="2"/>
        <v>0.54172562980456029</v>
      </c>
      <c r="H47">
        <v>31.700131797708472</v>
      </c>
      <c r="I47" s="4">
        <f>((B47-'Blank-C'!E47)/(8.0035*0.4949*(44/12)))*100</f>
        <v>36.268109234026227</v>
      </c>
      <c r="J47" s="4">
        <f>((C47-'Blank-C'!E47)/(8.0033*0.4949*(44/12)))*100</f>
        <v>27.132154361390722</v>
      </c>
      <c r="K47" s="4">
        <f>((D47-'Blank-C'!E47)/(8.008*0.4949*(44/12)))*100</f>
        <v>38.342566340365522</v>
      </c>
      <c r="L47">
        <f t="shared" si="3"/>
        <v>6.4600956430548679</v>
      </c>
      <c r="M47">
        <f t="shared" si="4"/>
        <v>3.7297379585084567</v>
      </c>
    </row>
    <row r="48" spans="1:13" x14ac:dyDescent="0.2">
      <c r="A48">
        <v>46</v>
      </c>
      <c r="B48" s="4">
        <v>19.406119291480383</v>
      </c>
      <c r="C48" s="4">
        <v>17.902561530559698</v>
      </c>
      <c r="D48" s="4">
        <v>19.611973172747224</v>
      </c>
      <c r="E48" s="4">
        <f t="shared" si="0"/>
        <v>18.654340411020041</v>
      </c>
      <c r="F48">
        <f t="shared" si="1"/>
        <v>1.0631758886526783</v>
      </c>
      <c r="G48">
        <f t="shared" si="2"/>
        <v>0.61382488550954339</v>
      </c>
      <c r="H48">
        <v>34.413441742270912</v>
      </c>
      <c r="I48" s="4">
        <f>((B48-'Blank-C'!E48)/(8.0035*0.4949*(44/12)))*100</f>
        <v>39.589398470804575</v>
      </c>
      <c r="J48" s="4">
        <f>((C48-'Blank-C'!E48)/(8.0033*0.4949*(44/12)))*100</f>
        <v>29.237485013737246</v>
      </c>
      <c r="K48" s="4">
        <f>((D48-'Blank-C'!E48)/(8.008*0.4949*(44/12)))*100</f>
        <v>40.983748006891489</v>
      </c>
      <c r="L48">
        <f t="shared" si="3"/>
        <v>7.3199082037485805</v>
      </c>
      <c r="M48">
        <f t="shared" si="4"/>
        <v>4.2261509718775931</v>
      </c>
    </row>
    <row r="49" spans="1:13" x14ac:dyDescent="0.2">
      <c r="A49">
        <v>47</v>
      </c>
      <c r="B49" s="4">
        <v>20.17916690209973</v>
      </c>
      <c r="C49" s="4">
        <v>18.462503649786836</v>
      </c>
      <c r="D49" s="4">
        <v>20.232650101514007</v>
      </c>
      <c r="E49" s="4">
        <f t="shared" si="0"/>
        <v>19.320835275943281</v>
      </c>
      <c r="F49">
        <f t="shared" si="1"/>
        <v>1.213864226724201</v>
      </c>
      <c r="G49">
        <f t="shared" si="2"/>
        <v>0.70082483805887441</v>
      </c>
      <c r="H49">
        <v>37.572479036923475</v>
      </c>
      <c r="I49" s="4">
        <f>((B49-'Blank-C'!E49)/(8.0035*0.4949*(44/12)))*100</f>
        <v>43.482067100240087</v>
      </c>
      <c r="J49" s="4">
        <f>((C49-'Blank-C'!E49)/(8.0033*0.4949*(44/12)))*100</f>
        <v>31.662890973606867</v>
      </c>
      <c r="K49" s="4">
        <f>((D49-'Blank-C'!E49)/(8.008*0.4949*(44/12)))*100</f>
        <v>43.825680844992739</v>
      </c>
      <c r="L49">
        <f t="shared" si="3"/>
        <v>8.3574195871805355</v>
      </c>
      <c r="M49">
        <f t="shared" si="4"/>
        <v>4.8251584483893337</v>
      </c>
    </row>
    <row r="50" spans="1:13" x14ac:dyDescent="0.2">
      <c r="A50">
        <v>48</v>
      </c>
      <c r="B50" s="4">
        <v>20.969482367993521</v>
      </c>
      <c r="C50" s="4">
        <v>19.054437481280193</v>
      </c>
      <c r="D50" s="4">
        <v>20.735089445271424</v>
      </c>
      <c r="E50" s="4">
        <f t="shared" si="0"/>
        <v>20.011959924636855</v>
      </c>
      <c r="F50">
        <f t="shared" si="1"/>
        <v>1.3541412256716183</v>
      </c>
      <c r="G50">
        <f t="shared" si="2"/>
        <v>0.78181380116227861</v>
      </c>
      <c r="H50">
        <v>40.904175189434611</v>
      </c>
      <c r="I50" s="4">
        <f>((B50-'Blank-C'!E50)/(8.0035*0.4949*(44/12)))*100</f>
        <v>47.49670174197621</v>
      </c>
      <c r="J50" s="4">
        <f>((C50-'Blank-C'!E50)/(8.0033*0.4949*(44/12)))*100</f>
        <v>34.311648636893004</v>
      </c>
      <c r="K50" s="4">
        <f>((D50-'Blank-C'!E50)/(8.008*0.4949*(44/12)))*100</f>
        <v>45.857022017358631</v>
      </c>
      <c r="L50">
        <f t="shared" si="3"/>
        <v>9.3232404609090462</v>
      </c>
      <c r="M50">
        <f t="shared" si="4"/>
        <v>5.3827753898254489</v>
      </c>
    </row>
    <row r="51" spans="1:13" x14ac:dyDescent="0.2">
      <c r="A51">
        <v>49</v>
      </c>
      <c r="B51" s="4">
        <v>21.735117460827084</v>
      </c>
      <c r="C51" s="4">
        <v>19.668159898853453</v>
      </c>
      <c r="D51" s="4">
        <v>21.222764245434618</v>
      </c>
      <c r="E51" s="4">
        <f t="shared" si="0"/>
        <v>20.701638679840269</v>
      </c>
      <c r="F51">
        <f t="shared" si="1"/>
        <v>1.4615597084963678</v>
      </c>
      <c r="G51">
        <f t="shared" si="2"/>
        <v>0.84383189113708901</v>
      </c>
      <c r="H51">
        <v>44.254934548134074</v>
      </c>
      <c r="I51" s="4">
        <f>((B51-'Blank-C'!E51)/(8.0035*0.4949*(44/12)))*100</f>
        <v>51.370417933671497</v>
      </c>
      <c r="J51" s="4">
        <f>((C51-'Blank-C'!E51)/(8.0033*0.4949*(44/12)))*100</f>
        <v>37.139451162596657</v>
      </c>
      <c r="K51" s="4">
        <f>((D51-'Blank-C'!E51)/(8.008*0.4949*(44/12)))*100</f>
        <v>47.815760326184332</v>
      </c>
      <c r="L51">
        <f t="shared" si="3"/>
        <v>10.062813106667468</v>
      </c>
      <c r="M51">
        <f t="shared" si="4"/>
        <v>5.8097678559393575</v>
      </c>
    </row>
    <row r="52" spans="1:13" x14ac:dyDescent="0.2">
      <c r="A52">
        <v>50</v>
      </c>
      <c r="B52" s="4">
        <v>22.457438548685104</v>
      </c>
      <c r="C52" s="4">
        <v>20.293950960657366</v>
      </c>
      <c r="D52" s="4">
        <v>21.748197353257176</v>
      </c>
      <c r="E52" s="4">
        <f t="shared" si="0"/>
        <v>21.375694754671237</v>
      </c>
      <c r="F52">
        <f t="shared" si="1"/>
        <v>1.5298167445073416</v>
      </c>
      <c r="G52">
        <f t="shared" si="2"/>
        <v>0.88324010925211072</v>
      </c>
      <c r="H52">
        <v>47.488536891319626</v>
      </c>
      <c r="I52" s="4">
        <f>((B52-'Blank-C'!E52)/(8.0035*0.4949*(44/12)))*100</f>
        <v>54.936309470731196</v>
      </c>
      <c r="J52" s="4">
        <f>((C52-'Blank-C'!E52)/(8.0033*0.4949*(44/12)))*100</f>
        <v>40.040764311908063</v>
      </c>
      <c r="K52" s="4">
        <f>((D52-'Blank-C'!E52)/(8.008*0.4949*(44/12)))*100</f>
        <v>50.024751135780711</v>
      </c>
      <c r="L52">
        <f t="shared" si="3"/>
        <v>10.532740991274339</v>
      </c>
      <c r="M52">
        <f t="shared" si="4"/>
        <v>6.081080846616846</v>
      </c>
    </row>
    <row r="53" spans="1:13" x14ac:dyDescent="0.2">
      <c r="A53">
        <v>51</v>
      </c>
      <c r="B53" s="4">
        <v>23.108103150193486</v>
      </c>
      <c r="C53" s="4">
        <v>20.906759797060044</v>
      </c>
      <c r="D53" s="4">
        <v>22.398011876957522</v>
      </c>
      <c r="E53" s="4">
        <f t="shared" si="0"/>
        <v>22.007431473626767</v>
      </c>
      <c r="F53">
        <f t="shared" si="1"/>
        <v>1.5565848127205895</v>
      </c>
      <c r="G53">
        <f t="shared" si="2"/>
        <v>0.89869466064071557</v>
      </c>
      <c r="H53">
        <v>50.410397864331344</v>
      </c>
      <c r="I53" s="4">
        <f>((B53-'Blank-C'!E53)/(8.0035*0.4949*(44/12)))*100</f>
        <v>57.988462204472469</v>
      </c>
      <c r="J53" s="4">
        <f>((C53-'Blank-C'!E53)/(8.0033*0.4949*(44/12)))*100</f>
        <v>42.832333524190211</v>
      </c>
      <c r="K53" s="4">
        <f>((D53-'Blank-C'!E53)/(8.008*0.4949*(44/12)))*100</f>
        <v>53.069338885262752</v>
      </c>
      <c r="L53">
        <f t="shared" si="3"/>
        <v>10.717001366363473</v>
      </c>
      <c r="M53">
        <f t="shared" si="4"/>
        <v>6.187463623775538</v>
      </c>
    </row>
    <row r="54" spans="1:13" x14ac:dyDescent="0.2">
      <c r="A54">
        <v>52</v>
      </c>
      <c r="B54" s="4">
        <v>23.722605657198258</v>
      </c>
      <c r="C54" s="4">
        <v>21.504372271026696</v>
      </c>
      <c r="D54" s="4">
        <v>23.030695820360148</v>
      </c>
      <c r="E54" s="4">
        <f t="shared" si="0"/>
        <v>22.613488964112477</v>
      </c>
      <c r="F54">
        <f t="shared" si="1"/>
        <v>1.5685278696163092</v>
      </c>
      <c r="G54">
        <f t="shared" si="2"/>
        <v>0.90558998775440636</v>
      </c>
      <c r="H54">
        <v>53.115562992239134</v>
      </c>
      <c r="I54" s="4">
        <f>((B54-'Blank-C'!E54)/(8.0035*0.4949*(44/12)))*100</f>
        <v>60.751741842067815</v>
      </c>
      <c r="J54" s="4">
        <f>((C54-'Blank-C'!E54)/(8.0033*0.4949*(44/12)))*100</f>
        <v>45.47938414241046</v>
      </c>
      <c r="K54" s="4">
        <f>((D54-'Blank-C'!E54)/(8.008*0.4949*(44/12)))*100</f>
        <v>55.956182419657452</v>
      </c>
      <c r="L54">
        <f t="shared" si="3"/>
        <v>10.799187694134346</v>
      </c>
      <c r="M54">
        <f t="shared" si="4"/>
        <v>6.2349139222377588</v>
      </c>
    </row>
    <row r="55" spans="1:13" x14ac:dyDescent="0.2">
      <c r="A55">
        <v>53</v>
      </c>
      <c r="B55" s="4">
        <v>24.323058172618001</v>
      </c>
      <c r="C55" s="4">
        <v>22.10182225290005</v>
      </c>
      <c r="D55" s="4">
        <v>23.660876255954772</v>
      </c>
      <c r="E55" s="4">
        <f t="shared" si="0"/>
        <v>23.212440212759027</v>
      </c>
      <c r="F55">
        <f t="shared" si="1"/>
        <v>1.5706509814477012</v>
      </c>
      <c r="G55">
        <f t="shared" si="2"/>
        <v>0.90681576694178023</v>
      </c>
      <c r="H55">
        <v>55.877333071492053</v>
      </c>
      <c r="I55" s="4">
        <f>((B55-'Blank-C'!E55)/(8.0035*0.4949*(44/12)))*100</f>
        <v>63.523814412651724</v>
      </c>
      <c r="J55" s="4">
        <f>((C55-'Blank-C'!E55)/(8.0033*0.4949*(44/12)))*100</f>
        <v>48.230851730332382</v>
      </c>
      <c r="K55" s="4">
        <f>((D55-'Blank-C'!E55)/(8.008*0.4949*(44/12)))*100</f>
        <v>58.93127179438504</v>
      </c>
      <c r="L55">
        <f t="shared" si="3"/>
        <v>10.813757617100823</v>
      </c>
      <c r="M55">
        <f t="shared" si="4"/>
        <v>6.2433258711845268</v>
      </c>
    </row>
    <row r="56" spans="1:13" x14ac:dyDescent="0.2">
      <c r="A56">
        <v>54</v>
      </c>
      <c r="B56" s="4">
        <v>24.90987772069392</v>
      </c>
      <c r="C56" s="4">
        <v>22.700550348784695</v>
      </c>
      <c r="D56" s="4">
        <v>24.29316518437323</v>
      </c>
      <c r="E56" s="4">
        <f t="shared" si="0"/>
        <v>23.805214034739308</v>
      </c>
      <c r="F56">
        <f t="shared" si="1"/>
        <v>1.5622303665380666</v>
      </c>
      <c r="G56">
        <f t="shared" si="2"/>
        <v>0.90195412265696051</v>
      </c>
      <c r="H56">
        <v>58.598479229688081</v>
      </c>
      <c r="I56" s="4">
        <f>((B56-'Blank-C'!E56)/(8.0035*0.4949*(44/12)))*100</f>
        <v>66.203928313198347</v>
      </c>
      <c r="J56" s="4">
        <f>((C56-'Blank-C'!E56)/(8.0033*0.4949*(44/12)))*100</f>
        <v>50.993030146177823</v>
      </c>
      <c r="K56" s="4">
        <f>((D56-'Blank-C'!E56)/(8.008*0.4949*(44/12)))*100</f>
        <v>61.922780014311954</v>
      </c>
      <c r="L56">
        <f t="shared" si="3"/>
        <v>10.755729241838292</v>
      </c>
      <c r="M56">
        <f t="shared" si="4"/>
        <v>6.2098231731060674</v>
      </c>
    </row>
    <row r="57" spans="1:13" x14ac:dyDescent="0.2">
      <c r="A57">
        <v>55</v>
      </c>
      <c r="B57" s="4">
        <v>25.474096915837929</v>
      </c>
      <c r="C57" s="4">
        <v>23.296100494783676</v>
      </c>
      <c r="D57" s="4">
        <v>24.931407961756264</v>
      </c>
      <c r="E57" s="4">
        <f t="shared" si="0"/>
        <v>24.385098705310803</v>
      </c>
      <c r="F57">
        <f t="shared" si="1"/>
        <v>1.5400760387274934</v>
      </c>
      <c r="G57">
        <f t="shared" si="2"/>
        <v>0.88916331553181094</v>
      </c>
      <c r="H57">
        <v>61.232999464473558</v>
      </c>
      <c r="I57" s="4">
        <f>((B57-'Blank-C'!E57)/(8.0035*0.4949*(44/12)))*100</f>
        <v>68.730550723679713</v>
      </c>
      <c r="J57" s="4">
        <f>((C57-'Blank-C'!E57)/(8.0033*0.4949*(44/12)))*100</f>
        <v>53.735448205267403</v>
      </c>
      <c r="K57" s="4">
        <f>((D57-'Blank-C'!E57)/(8.008*0.4949*(44/12)))*100</f>
        <v>64.95738051856155</v>
      </c>
      <c r="L57">
        <f t="shared" si="3"/>
        <v>10.60313867535686</v>
      </c>
      <c r="M57">
        <f t="shared" si="4"/>
        <v>6.1217249684722157</v>
      </c>
    </row>
    <row r="58" spans="1:13" x14ac:dyDescent="0.2">
      <c r="A58">
        <v>56</v>
      </c>
      <c r="B58" s="4">
        <v>26.011819433669853</v>
      </c>
      <c r="C58" s="4">
        <v>23.882967996697484</v>
      </c>
      <c r="D58" s="4">
        <v>25.571297961198844</v>
      </c>
      <c r="E58" s="4">
        <f t="shared" si="0"/>
        <v>24.947393715183669</v>
      </c>
      <c r="F58">
        <f t="shared" si="1"/>
        <v>1.5053252872218879</v>
      </c>
      <c r="G58">
        <f t="shared" si="2"/>
        <v>0.86909995979550769</v>
      </c>
      <c r="H58">
        <v>63.778387477187223</v>
      </c>
      <c r="I58" s="4">
        <f>((B58-'Blank-C'!E58)/(8.0035*0.4949*(44/12)))*100</f>
        <v>71.106712606100345</v>
      </c>
      <c r="J58" s="4">
        <f>((C58-'Blank-C'!E58)/(8.0033*0.4949*(44/12)))*100</f>
        <v>56.450062348274109</v>
      </c>
      <c r="K58" s="4">
        <f>((D58-'Blank-C'!E58)/(8.008*0.4949*(44/12)))*100</f>
        <v>68.035279043504275</v>
      </c>
      <c r="L58">
        <f t="shared" si="3"/>
        <v>10.363816786788487</v>
      </c>
      <c r="M58">
        <f t="shared" si="4"/>
        <v>5.9835524116842951</v>
      </c>
    </row>
    <row r="59" spans="1:13" x14ac:dyDescent="0.2">
      <c r="A59">
        <v>57</v>
      </c>
      <c r="B59" s="4">
        <v>26.516786361168904</v>
      </c>
      <c r="C59" s="4">
        <v>24.455086456229502</v>
      </c>
      <c r="D59" s="4">
        <v>26.20013367370133</v>
      </c>
      <c r="E59" s="4">
        <f t="shared" si="0"/>
        <v>25.485936408699203</v>
      </c>
      <c r="F59">
        <f t="shared" si="1"/>
        <v>1.4578419835543119</v>
      </c>
      <c r="G59">
        <f t="shared" si="2"/>
        <v>0.84168546164101998</v>
      </c>
      <c r="H59">
        <v>66.276502644855981</v>
      </c>
      <c r="I59" s="4">
        <f>((B59-'Blank-C'!E59)/(8.0035*0.4949*(44/12)))*100</f>
        <v>73.373610032706267</v>
      </c>
      <c r="J59" s="4">
        <f>((C59-'Blank-C'!E59)/(8.0033*0.4949*(44/12)))*100</f>
        <v>59.179395257005687</v>
      </c>
      <c r="K59" s="4">
        <f>((D59-'Blank-C'!E59)/(8.008*0.4949*(44/12)))*100</f>
        <v>71.153313385601464</v>
      </c>
      <c r="L59">
        <f t="shared" si="3"/>
        <v>10.036825521516059</v>
      </c>
      <c r="M59">
        <f t="shared" si="4"/>
        <v>5.7947639166566027</v>
      </c>
    </row>
    <row r="60" spans="1:13" x14ac:dyDescent="0.2">
      <c r="A60">
        <v>58</v>
      </c>
      <c r="B60" s="4">
        <v>26.993424574033355</v>
      </c>
      <c r="C60" s="4">
        <v>25.012951602008435</v>
      </c>
      <c r="D60" s="4">
        <v>26.81642489422957</v>
      </c>
      <c r="E60" s="4">
        <f t="shared" si="0"/>
        <v>26.003188088020895</v>
      </c>
      <c r="F60">
        <f t="shared" si="1"/>
        <v>1.4004058684754965</v>
      </c>
      <c r="G60">
        <f t="shared" si="2"/>
        <v>0.80852470513905961</v>
      </c>
      <c r="H60">
        <v>68.639467914757773</v>
      </c>
      <c r="I60" s="4">
        <f>((B60-'Blank-C'!E60)/(8.0035*0.4949*(44/12)))*100</f>
        <v>75.456901039942679</v>
      </c>
      <c r="J60" s="4">
        <f>((C60-'Blank-C'!E60)/(8.0033*0.4949*(44/12)))*100</f>
        <v>61.822034789572868</v>
      </c>
      <c r="K60" s="4">
        <f>((D60-'Blank-C'!E60)/(8.008*0.4949*(44/12)))*100</f>
        <v>74.196464596685587</v>
      </c>
      <c r="L60">
        <f t="shared" si="3"/>
        <v>9.6413063862080879</v>
      </c>
      <c r="M60">
        <f t="shared" si="4"/>
        <v>5.5664108374168979</v>
      </c>
    </row>
    <row r="61" spans="1:13" x14ac:dyDescent="0.2">
      <c r="A61">
        <v>59</v>
      </c>
      <c r="B61" s="4">
        <v>27.451193923444993</v>
      </c>
      <c r="C61" s="4">
        <v>25.559244045333809</v>
      </c>
      <c r="D61" s="4">
        <v>27.421610134941215</v>
      </c>
      <c r="E61" s="4">
        <f t="shared" si="0"/>
        <v>26.505218984389401</v>
      </c>
      <c r="F61">
        <f t="shared" si="1"/>
        <v>1.3378105884774802</v>
      </c>
      <c r="G61">
        <f t="shared" si="2"/>
        <v>0.7723853033822049</v>
      </c>
      <c r="H61">
        <v>70.903738131695945</v>
      </c>
      <c r="I61" s="4">
        <f>((B61-'Blank-C'!E61)/(8.0035*0.4949*(44/12)))*100</f>
        <v>77.416379304887826</v>
      </c>
      <c r="J61" s="4">
        <f>((C61-'Blank-C'!E61)/(8.0033*0.4949*(44/12)))*100</f>
        <v>64.39109695850405</v>
      </c>
      <c r="K61" s="4">
        <f>((D61-'Blank-C'!E61)/(8.008*0.4949*(44/12)))*100</f>
        <v>77.16929340859366</v>
      </c>
      <c r="L61">
        <f t="shared" si="3"/>
        <v>9.2102654739973939</v>
      </c>
      <c r="M61">
        <f t="shared" si="4"/>
        <v>5.3175492507203117</v>
      </c>
    </row>
    <row r="62" spans="1:13" x14ac:dyDescent="0.2">
      <c r="A62">
        <v>60</v>
      </c>
      <c r="B62" s="4">
        <v>27.898119679264937</v>
      </c>
      <c r="C62" s="4">
        <v>26.087842158197759</v>
      </c>
      <c r="D62" s="4">
        <v>28.009395339138557</v>
      </c>
      <c r="E62" s="4">
        <f t="shared" si="0"/>
        <v>26.992980918731348</v>
      </c>
      <c r="F62">
        <f t="shared" si="1"/>
        <v>1.2800595109761748</v>
      </c>
      <c r="G62">
        <f t="shared" si="2"/>
        <v>0.73904270324083521</v>
      </c>
      <c r="H62">
        <v>73.083209017390999</v>
      </c>
      <c r="I62" s="4">
        <f>((B62-'Blank-C'!E62)/(8.0035*0.4949*(44/12)))*100</f>
        <v>79.31464473278092</v>
      </c>
      <c r="J62" s="4">
        <f>((C62-'Blank-C'!E62)/(8.0033*0.4949*(44/12)))*100</f>
        <v>66.851773302001064</v>
      </c>
      <c r="K62" s="4">
        <f>((D62-'Blank-C'!E62)/(8.008*0.4949*(44/12)))*100</f>
        <v>80.035825210283292</v>
      </c>
      <c r="L62">
        <f t="shared" si="3"/>
        <v>8.8125809017605263</v>
      </c>
      <c r="M62">
        <f t="shared" si="4"/>
        <v>5.087945955886795</v>
      </c>
    </row>
    <row r="63" spans="1:13" x14ac:dyDescent="0.2">
      <c r="A63">
        <v>61</v>
      </c>
      <c r="B63" s="4">
        <v>28.323627744902186</v>
      </c>
      <c r="C63" s="4">
        <v>26.593378247606076</v>
      </c>
      <c r="D63" s="4">
        <v>28.577763466467985</v>
      </c>
      <c r="E63" s="4">
        <f t="shared" si="0"/>
        <v>27.458502996254133</v>
      </c>
      <c r="F63">
        <f t="shared" si="1"/>
        <v>1.2234711526826949</v>
      </c>
      <c r="G63">
        <f t="shared" si="2"/>
        <v>0.7063713993470957</v>
      </c>
      <c r="H63">
        <v>75.210926930926831</v>
      </c>
      <c r="I63" s="4">
        <f>((B63-'Blank-C'!E63)/(8.0035*0.4949*(44/12)))*100</f>
        <v>81.166818877998878</v>
      </c>
      <c r="J63" s="4">
        <f>((C63-'Blank-C'!E63)/(8.0033*0.4949*(44/12)))*100</f>
        <v>69.255034983854785</v>
      </c>
      <c r="K63" s="4">
        <f>((D63-'Blank-C'!E63)/(8.008*0.4949*(44/12)))*100</f>
        <v>82.870058975075892</v>
      </c>
      <c r="L63">
        <f t="shared" si="3"/>
        <v>8.4229031675779886</v>
      </c>
      <c r="M63">
        <f t="shared" si="4"/>
        <v>4.8629654111593039</v>
      </c>
    </row>
    <row r="64" spans="1:13" x14ac:dyDescent="0.2">
      <c r="A64">
        <v>62</v>
      </c>
      <c r="B64" s="4">
        <v>28.735681171055674</v>
      </c>
      <c r="C64" s="4">
        <v>27.08408619515566</v>
      </c>
      <c r="D64" s="4">
        <v>29.13329844681784</v>
      </c>
      <c r="E64" s="4">
        <f t="shared" si="0"/>
        <v>27.909883683105669</v>
      </c>
      <c r="F64">
        <f t="shared" si="1"/>
        <v>1.1678540072325327</v>
      </c>
      <c r="G64">
        <f t="shared" si="2"/>
        <v>0.67426082544988597</v>
      </c>
      <c r="H64">
        <v>77.246399215268497</v>
      </c>
      <c r="I64" s="4">
        <f>((B64-'Blank-C'!E64)/(8.0035*0.4949*(44/12)))*100</f>
        <v>82.931477183992413</v>
      </c>
      <c r="J64" s="4">
        <f>((C64-'Blank-C'!E64)/(8.0033*0.4949*(44/12)))*100</f>
        <v>71.561321246544566</v>
      </c>
      <c r="K64" s="4">
        <f>((D64-'Blank-C'!E64)/(8.008*0.4949*(44/12)))*100</f>
        <v>85.621102918563935</v>
      </c>
      <c r="L64">
        <f t="shared" si="3"/>
        <v>8.0399143665178592</v>
      </c>
      <c r="M64">
        <f t="shared" si="4"/>
        <v>4.6418467237706258</v>
      </c>
    </row>
    <row r="65" spans="1:13" x14ac:dyDescent="0.2">
      <c r="A65">
        <v>63</v>
      </c>
      <c r="B65" s="4">
        <v>29.147734597209162</v>
      </c>
      <c r="C65" s="4">
        <v>27.574794142705247</v>
      </c>
      <c r="D65" s="4">
        <v>29.688833427167697</v>
      </c>
      <c r="E65" s="4">
        <f t="shared" si="0"/>
        <v>28.361264369957205</v>
      </c>
      <c r="F65">
        <f t="shared" si="1"/>
        <v>1.1122368617823681</v>
      </c>
      <c r="G65">
        <f t="shared" si="2"/>
        <v>0.64215025155267491</v>
      </c>
      <c r="H65">
        <v>79.303775535752607</v>
      </c>
      <c r="I65" s="4">
        <f>((B65-'Blank-C'!E65)/(8.0035*0.4949*(44/12)))*100</f>
        <v>84.718039252444271</v>
      </c>
      <c r="J65" s="4">
        <f>((C65-'Blank-C'!E65)/(8.0033*0.4949*(44/12)))*100</f>
        <v>73.889511819060942</v>
      </c>
      <c r="K65" s="4">
        <f>((D65-'Blank-C'!E65)/(8.008*0.4949*(44/12)))*100</f>
        <v>88.394038315952471</v>
      </c>
      <c r="L65">
        <f t="shared" si="3"/>
        <v>7.6569251784099128</v>
      </c>
      <c r="M65">
        <f t="shared" si="4"/>
        <v>4.4207278129197869</v>
      </c>
    </row>
    <row r="66" spans="1:13" x14ac:dyDescent="0.2">
      <c r="A66">
        <v>64</v>
      </c>
      <c r="B66" s="4">
        <v>29.526161141324497</v>
      </c>
      <c r="C66" s="4">
        <v>28.027722608629531</v>
      </c>
      <c r="D66" s="4">
        <v>30.214520850271899</v>
      </c>
      <c r="E66" s="4">
        <f t="shared" si="0"/>
        <v>28.776941874977013</v>
      </c>
      <c r="F66">
        <f t="shared" si="1"/>
        <v>1.0595560476598305</v>
      </c>
      <c r="G66">
        <f t="shared" si="2"/>
        <v>0.61173496933789906</v>
      </c>
      <c r="H66">
        <v>81.165113138739287</v>
      </c>
      <c r="I66" s="4">
        <f>((B66-'Blank-C'!E66)/(8.0035*0.4949*(44/12)))*100</f>
        <v>86.322861451616205</v>
      </c>
      <c r="J66" s="4">
        <f>((C66-'Blank-C'!E66)/(8.0033*0.4949*(44/12)))*100</f>
        <v>76.007364825862368</v>
      </c>
      <c r="K66" s="4">
        <f>((D66-'Blank-C'!E66)/(8.008*0.4949*(44/12)))*100</f>
        <v>91.011343629940171</v>
      </c>
      <c r="L66">
        <f t="shared" si="3"/>
        <v>7.2941576153774879</v>
      </c>
      <c r="M66">
        <f t="shared" si="4"/>
        <v>4.2112838627497515</v>
      </c>
    </row>
    <row r="67" spans="1:13" x14ac:dyDescent="0.2">
      <c r="A67">
        <v>65</v>
      </c>
      <c r="B67" s="4">
        <v>29.901642619829541</v>
      </c>
      <c r="C67" s="4">
        <v>28.466897540315262</v>
      </c>
      <c r="D67" s="4">
        <v>30.73510141895483</v>
      </c>
      <c r="E67" s="4">
        <f t="shared" ref="E67:E122" si="5">AVERAGE(B67:C67)</f>
        <v>29.184270080072402</v>
      </c>
      <c r="F67">
        <f t="shared" ref="F67:F122" si="6">STDEV(B67:C67)</f>
        <v>1.0145179749985791</v>
      </c>
      <c r="G67">
        <f t="shared" ref="G67:G122" si="7">F67/SQRT(3)</f>
        <v>0.58573222596314367</v>
      </c>
      <c r="H67">
        <v>83.03777225181824</v>
      </c>
      <c r="I67" s="4">
        <f>((B67-'Blank-C'!E67)/(8.0035*0.4949*(44/12)))*100</f>
        <v>87.97621596991398</v>
      </c>
      <c r="J67" s="4">
        <f>((C67-'Blank-C'!E67)/(8.0033*0.4949*(44/12)))*100</f>
        <v>78.099328533722485</v>
      </c>
      <c r="K67" s="4">
        <f>((D67-'Blank-C'!E67)/(8.008*0.4949*(44/12)))*100</f>
        <v>93.662277506332472</v>
      </c>
      <c r="L67">
        <f t="shared" ref="L67:L122" si="8">STDEV(I67:J67)</f>
        <v>6.9840140831472199</v>
      </c>
      <c r="M67">
        <f t="shared" ref="M67:M122" si="9">L67/SQRT(3)</f>
        <v>4.0322224109291849</v>
      </c>
    </row>
    <row r="68" spans="1:13" x14ac:dyDescent="0.2">
      <c r="A68">
        <v>66</v>
      </c>
      <c r="B68" s="4">
        <v>30.273021470890907</v>
      </c>
      <c r="C68" s="4">
        <v>28.894127613586669</v>
      </c>
      <c r="D68" s="4">
        <v>31.251959379440873</v>
      </c>
      <c r="E68" s="4">
        <f t="shared" si="5"/>
        <v>29.583574542238786</v>
      </c>
      <c r="F68">
        <f t="shared" si="6"/>
        <v>0.9750251970363023</v>
      </c>
      <c r="G68">
        <f t="shared" si="7"/>
        <v>0.56293105997557702</v>
      </c>
      <c r="H68">
        <v>84.863543997430298</v>
      </c>
      <c r="I68" s="4">
        <f>((B68-'Blank-C'!E68)/(8.0035*0.4949*(44/12)))*100</f>
        <v>89.609682616279528</v>
      </c>
      <c r="J68" s="4">
        <f>((C68-'Blank-C'!E68)/(8.0033*0.4949*(44/12)))*100</f>
        <v>80.117405378581083</v>
      </c>
      <c r="K68" s="4">
        <f>((D68-'Blank-C'!E68)/(8.008*0.4949*(44/12)))*100</f>
        <v>96.29594981269868</v>
      </c>
      <c r="L68">
        <f t="shared" si="8"/>
        <v>6.7120536036792799</v>
      </c>
      <c r="M68">
        <f t="shared" si="9"/>
        <v>3.87520595489943</v>
      </c>
    </row>
    <row r="69" spans="1:13" x14ac:dyDescent="0.2">
      <c r="A69">
        <v>67</v>
      </c>
      <c r="B69" s="4">
        <v>30.637155848417123</v>
      </c>
      <c r="C69" s="4">
        <v>29.309732595799282</v>
      </c>
      <c r="D69" s="4">
        <v>31.764069620790188</v>
      </c>
      <c r="E69" s="4">
        <f t="shared" si="5"/>
        <v>29.973444222108203</v>
      </c>
      <c r="F69">
        <f t="shared" si="6"/>
        <v>0.93862998343077886</v>
      </c>
      <c r="G69">
        <f t="shared" si="7"/>
        <v>0.54191827360321421</v>
      </c>
      <c r="H69">
        <v>86.62900728121167</v>
      </c>
      <c r="I69" s="4">
        <f>((B69-'Blank-C'!E69)/(8.0035*0.4949*(44/12)))*100</f>
        <v>91.197922963882021</v>
      </c>
      <c r="J69" s="4">
        <f>((C69-'Blank-C'!E69)/(8.0033*0.4949*(44/12)))*100</f>
        <v>82.060091598541305</v>
      </c>
      <c r="K69" s="4">
        <f>((D69-'Blank-C'!E69)/(8.008*0.4949*(44/12)))*100</f>
        <v>98.901602805830919</v>
      </c>
      <c r="L69">
        <f t="shared" si="8"/>
        <v>6.4614225237715486</v>
      </c>
      <c r="M69">
        <f t="shared" si="9"/>
        <v>3.7305040334474149</v>
      </c>
    </row>
    <row r="70" spans="1:13" x14ac:dyDescent="0.2">
      <c r="A70">
        <v>68</v>
      </c>
      <c r="B70" s="4">
        <v>30.961958317048339</v>
      </c>
      <c r="C70" s="4">
        <v>29.690270175635213</v>
      </c>
      <c r="D70" s="4">
        <v>32.240561340292714</v>
      </c>
      <c r="E70" s="4">
        <f t="shared" si="5"/>
        <v>30.326114246341774</v>
      </c>
      <c r="F70">
        <f t="shared" si="6"/>
        <v>0.89921930834773844</v>
      </c>
      <c r="G70">
        <f t="shared" si="7"/>
        <v>0.51916450973507589</v>
      </c>
      <c r="H70">
        <v>88.140342461911303</v>
      </c>
      <c r="I70" s="4">
        <f>((B70-'Blank-C'!E70)/(8.0035*0.4949*(44/12)))*100</f>
        <v>92.517356716307901</v>
      </c>
      <c r="J70" s="4">
        <f>((C70-'Blank-C'!E70)/(8.0033*0.4949*(44/12)))*100</f>
        <v>83.763328207514704</v>
      </c>
      <c r="K70" s="4">
        <f>((D70-'Blank-C'!E70)/(8.008*0.4949*(44/12)))*100</f>
        <v>101.26415416107204</v>
      </c>
      <c r="L70">
        <f t="shared" si="8"/>
        <v>6.1900329212680303</v>
      </c>
      <c r="M70">
        <f t="shared" si="9"/>
        <v>3.5738171733867432</v>
      </c>
    </row>
    <row r="71" spans="1:13" x14ac:dyDescent="0.2">
      <c r="A71">
        <v>69</v>
      </c>
      <c r="B71" s="4">
        <v>31.276702120527894</v>
      </c>
      <c r="C71" s="4">
        <v>30.047530405602004</v>
      </c>
      <c r="D71" s="4">
        <v>32.698603971798256</v>
      </c>
      <c r="E71" s="4">
        <f t="shared" si="5"/>
        <v>30.662116263064949</v>
      </c>
      <c r="F71">
        <f t="shared" si="6"/>
        <v>0.86915565486679469</v>
      </c>
      <c r="G71">
        <f t="shared" si="7"/>
        <v>0.50180725130502946</v>
      </c>
      <c r="H71">
        <v>89.541328980183863</v>
      </c>
      <c r="I71" s="4">
        <f>((B71-'Blank-C'!E71)/(8.0035*0.4949*(44/12)))*100</f>
        <v>93.771951928224155</v>
      </c>
      <c r="J71" s="4">
        <f>((C71-'Blank-C'!E71)/(8.0033*0.4949*(44/12)))*100</f>
        <v>85.310706032143571</v>
      </c>
      <c r="K71" s="4">
        <f>((D71-'Blank-C'!E71)/(8.008*0.4949*(44/12)))*100</f>
        <v>103.50416419280867</v>
      </c>
      <c r="L71">
        <f t="shared" si="8"/>
        <v>5.9830043504054267</v>
      </c>
      <c r="M71">
        <f t="shared" si="9"/>
        <v>3.4542891722692755</v>
      </c>
    </row>
    <row r="72" spans="1:13" x14ac:dyDescent="0.2">
      <c r="A72">
        <v>70</v>
      </c>
      <c r="B72" s="4">
        <v>31.586606444326183</v>
      </c>
      <c r="C72" s="4">
        <v>30.39275337211901</v>
      </c>
      <c r="D72" s="4">
        <v>33.146938692029885</v>
      </c>
      <c r="E72" s="4">
        <f t="shared" si="5"/>
        <v>30.989679908222598</v>
      </c>
      <c r="F72">
        <f t="shared" si="6"/>
        <v>0.84418160309808465</v>
      </c>
      <c r="G72">
        <f t="shared" si="7"/>
        <v>0.487388475793609</v>
      </c>
      <c r="H72">
        <v>90.875591443845579</v>
      </c>
      <c r="I72" s="4">
        <f>((B72-'Blank-C'!E72)/(8.0035*0.4949*(44/12)))*100</f>
        <v>94.984604152640728</v>
      </c>
      <c r="J72" s="4">
        <f>((C72-'Blank-C'!E72)/(8.0033*0.4949*(44/12)))*100</f>
        <v>86.76657873505043</v>
      </c>
      <c r="K72" s="4">
        <f>((D72-'Blank-C'!E72)/(8.008*0.4949*(44/12)))*100</f>
        <v>105.66875239068945</v>
      </c>
      <c r="L72">
        <f t="shared" si="8"/>
        <v>5.811021500741508</v>
      </c>
      <c r="M72">
        <f t="shared" si="9"/>
        <v>3.3549948277198132</v>
      </c>
    </row>
    <row r="73" spans="1:13" x14ac:dyDescent="0.2">
      <c r="A73">
        <v>71</v>
      </c>
      <c r="B73" s="4">
        <v>31.896296646918355</v>
      </c>
      <c r="C73" s="4">
        <v>30.737926144676432</v>
      </c>
      <c r="D73" s="4">
        <v>33.595273412261513</v>
      </c>
      <c r="E73" s="4">
        <f t="shared" si="5"/>
        <v>31.317111395797394</v>
      </c>
      <c r="F73">
        <f t="shared" si="6"/>
        <v>0.81909163726173018</v>
      </c>
      <c r="G73">
        <f t="shared" si="7"/>
        <v>0.47290277726403124</v>
      </c>
      <c r="H73">
        <v>92.221390677598919</v>
      </c>
      <c r="I73" s="4">
        <f>((B73-'Blank-C'!E73)/(8.0035*0.4949*(44/12)))*100</f>
        <v>96.208228641029862</v>
      </c>
      <c r="J73" s="4">
        <f>((C73-'Blank-C'!E73)/(8.0033*0.4949*(44/12)))*100</f>
        <v>88.234552714167975</v>
      </c>
      <c r="K73" s="4">
        <f>((D73-'Blank-C'!E73)/(8.008*0.4949*(44/12)))*100</f>
        <v>107.84578017524767</v>
      </c>
      <c r="L73">
        <f t="shared" si="8"/>
        <v>5.6382403188679699</v>
      </c>
      <c r="M73">
        <f t="shared" si="9"/>
        <v>3.2552395658542239</v>
      </c>
    </row>
    <row r="74" spans="1:13" x14ac:dyDescent="0.2">
      <c r="A74">
        <v>72</v>
      </c>
      <c r="B74" s="4">
        <v>32.193094351115242</v>
      </c>
      <c r="C74" s="4">
        <v>31.062275710870015</v>
      </c>
      <c r="D74" s="4">
        <v>34.02254344719546</v>
      </c>
      <c r="E74" s="4">
        <f t="shared" si="5"/>
        <v>31.62768503099263</v>
      </c>
      <c r="F74">
        <f t="shared" si="6"/>
        <v>0.79960952880955105</v>
      </c>
      <c r="G74">
        <f t="shared" si="7"/>
        <v>0.46165477670478416</v>
      </c>
      <c r="H74">
        <v>93.479867980308455</v>
      </c>
      <c r="I74" s="4">
        <f>((B74-'Blank-C'!E74)/(8.0035*0.4949*(44/12)))*100</f>
        <v>97.371835804090395</v>
      </c>
      <c r="J74" s="4">
        <f>((C74-'Blank-C'!E74)/(8.0033*0.4949*(44/12)))*100</f>
        <v>89.58790015652653</v>
      </c>
      <c r="K74" s="4">
        <f>((D74-'Blank-C'!E74)/(8.008*0.4949*(44/12)))*100</f>
        <v>109.90658694651381</v>
      </c>
      <c r="L74">
        <f t="shared" si="8"/>
        <v>5.5040736807121089</v>
      </c>
      <c r="M74">
        <f t="shared" si="9"/>
        <v>3.1777784211986706</v>
      </c>
    </row>
    <row r="75" spans="1:13" x14ac:dyDescent="0.2">
      <c r="A75">
        <v>73</v>
      </c>
      <c r="B75" s="4">
        <v>32.473902516727691</v>
      </c>
      <c r="C75" s="4">
        <v>31.382047631162965</v>
      </c>
      <c r="D75" s="4">
        <v>34.433736735874348</v>
      </c>
      <c r="E75" s="4">
        <f t="shared" si="5"/>
        <v>31.927975073945326</v>
      </c>
      <c r="F75">
        <f t="shared" si="6"/>
        <v>0.77205799365447902</v>
      </c>
      <c r="G75">
        <f t="shared" si="7"/>
        <v>0.44574789046641589</v>
      </c>
      <c r="H75">
        <v>94.666497161544328</v>
      </c>
      <c r="I75" s="4">
        <f>((B75-'Blank-C'!E75)/(8.0035*0.4949*(44/12)))*100</f>
        <v>98.424307349427096</v>
      </c>
      <c r="J75" s="4">
        <f>((C75-'Blank-C'!E75)/(8.0033*0.4949*(44/12)))*100</f>
        <v>90.908686973661545</v>
      </c>
      <c r="K75" s="4">
        <f>((D75-'Blank-C'!E75)/(8.008*0.4949*(44/12)))*100</f>
        <v>111.855720426364</v>
      </c>
      <c r="L75">
        <f t="shared" si="8"/>
        <v>5.3143461325276089</v>
      </c>
      <c r="M75">
        <f t="shared" si="9"/>
        <v>3.0682391701816618</v>
      </c>
    </row>
    <row r="76" spans="1:13" x14ac:dyDescent="0.2">
      <c r="A76">
        <v>74</v>
      </c>
      <c r="B76" s="4">
        <v>32.743301538754217</v>
      </c>
      <c r="C76" s="4">
        <v>31.695417969165085</v>
      </c>
      <c r="D76" s="4">
        <v>34.831534523415073</v>
      </c>
      <c r="E76" s="4">
        <f t="shared" si="5"/>
        <v>32.219359753959651</v>
      </c>
      <c r="F76">
        <f t="shared" si="6"/>
        <v>0.74096557795044071</v>
      </c>
      <c r="G76">
        <f t="shared" si="7"/>
        <v>0.42779667588993359</v>
      </c>
      <c r="H76">
        <v>95.813509365462778</v>
      </c>
      <c r="I76" s="4">
        <f>((B76-'Blank-C'!E76)/(8.0035*0.4949*(44/12)))*100</f>
        <v>99.419922586729371</v>
      </c>
      <c r="J76" s="4">
        <f>((C76-'Blank-C'!E76)/(8.0033*0.4949*(44/12)))*100</f>
        <v>92.207096144196171</v>
      </c>
      <c r="K76" s="4">
        <f>((D76-'Blank-C'!E76)/(8.008*0.4949*(44/12)))*100</f>
        <v>113.73436030449054</v>
      </c>
      <c r="L76">
        <f t="shared" si="8"/>
        <v>5.1002384890368671</v>
      </c>
      <c r="M76">
        <f t="shared" si="9"/>
        <v>2.9446240645767254</v>
      </c>
    </row>
    <row r="77" spans="1:13" x14ac:dyDescent="0.2">
      <c r="A77">
        <v>75</v>
      </c>
      <c r="B77" s="4">
        <v>33.005537294572655</v>
      </c>
      <c r="C77" s="4">
        <v>32.000771511109626</v>
      </c>
      <c r="D77" s="4">
        <v>35.218685562331629</v>
      </c>
      <c r="E77" s="4">
        <f t="shared" si="5"/>
        <v>32.50315440284114</v>
      </c>
      <c r="F77">
        <f t="shared" si="6"/>
        <v>0.7104766989909217</v>
      </c>
      <c r="G77">
        <f t="shared" si="7"/>
        <v>0.41019391341536537</v>
      </c>
      <c r="H77">
        <v>96.928127392529348</v>
      </c>
      <c r="I77" s="4">
        <f>((B77-'Blank-C'!E77)/(8.0035*0.4949*(44/12)))*100</f>
        <v>100.38608254933598</v>
      </c>
      <c r="J77" s="4">
        <f>((C77-'Blank-C'!E77)/(8.0033*0.4949*(44/12)))*100</f>
        <v>93.470172235722728</v>
      </c>
      <c r="K77" s="4">
        <f>((D77-'Blank-C'!E77)/(8.008*0.4949*(44/12)))*100</f>
        <v>115.55958965840138</v>
      </c>
      <c r="L77">
        <f t="shared" si="8"/>
        <v>4.8902870808339136</v>
      </c>
      <c r="M77">
        <f t="shared" si="9"/>
        <v>2.8234085625340093</v>
      </c>
    </row>
    <row r="78" spans="1:13" x14ac:dyDescent="0.2">
      <c r="A78">
        <v>76</v>
      </c>
      <c r="B78" s="4">
        <v>33.272242571804533</v>
      </c>
      <c r="C78" s="4">
        <v>32.296043685133199</v>
      </c>
      <c r="D78" s="4">
        <v>35.595141977584674</v>
      </c>
      <c r="E78" s="4">
        <f t="shared" si="5"/>
        <v>32.78414312846887</v>
      </c>
      <c r="F78">
        <f t="shared" si="6"/>
        <v>0.69027685255205817</v>
      </c>
      <c r="G78">
        <f t="shared" si="7"/>
        <v>0.39853152663629843</v>
      </c>
      <c r="H78">
        <v>98.038451866081701</v>
      </c>
      <c r="I78" s="4">
        <f>((B78-'Blank-C'!E78)/(8.0035*0.4949*(44/12)))*100</f>
        <v>101.39804421438943</v>
      </c>
      <c r="J78" s="4">
        <f>((C78-'Blank-C'!E78)/(8.0033*0.4949*(44/12)))*100</f>
        <v>94.678859517773972</v>
      </c>
      <c r="K78" s="4">
        <f>((D78-'Blank-C'!E78)/(8.008*0.4949*(44/12)))*100</f>
        <v>117.3262419666913</v>
      </c>
      <c r="L78">
        <f t="shared" si="8"/>
        <v>4.7511810630216651</v>
      </c>
      <c r="M78">
        <f t="shared" si="9"/>
        <v>2.7430956657042107</v>
      </c>
    </row>
    <row r="79" spans="1:13" x14ac:dyDescent="0.2">
      <c r="A79">
        <v>77</v>
      </c>
      <c r="B79" s="4">
        <v>33.541056953431998</v>
      </c>
      <c r="C79" s="4">
        <v>32.589048638692624</v>
      </c>
      <c r="D79" s="4">
        <v>35.964649443611684</v>
      </c>
      <c r="E79" s="4">
        <f t="shared" si="5"/>
        <v>33.065052796062311</v>
      </c>
      <c r="F79">
        <f t="shared" si="6"/>
        <v>0.67317153509818795</v>
      </c>
      <c r="G79">
        <f t="shared" si="7"/>
        <v>0.38865576699973242</v>
      </c>
      <c r="H79">
        <v>99.121490291417587</v>
      </c>
      <c r="I79" s="4">
        <f>((B79-'Blank-C'!E79)/(8.0035*0.4949*(44/12)))*100</f>
        <v>102.39778680308279</v>
      </c>
      <c r="J79" s="4">
        <f>((C79-'Blank-C'!E79)/(8.0033*0.4949*(44/12)))*100</f>
        <v>95.845193779752364</v>
      </c>
      <c r="K79" s="4">
        <f>((D79-'Blank-C'!E79)/(8.008*0.4949*(44/12)))*100</f>
        <v>119.01834850390998</v>
      </c>
      <c r="L79">
        <f t="shared" si="8"/>
        <v>4.6333829611526083</v>
      </c>
      <c r="M79">
        <f t="shared" si="9"/>
        <v>2.6750848998800838</v>
      </c>
    </row>
    <row r="80" spans="1:13" x14ac:dyDescent="0.2">
      <c r="A80">
        <v>78</v>
      </c>
      <c r="B80" s="4">
        <v>33.802323608638446</v>
      </c>
      <c r="C80" s="4">
        <v>32.873492721670495</v>
      </c>
      <c r="D80" s="4">
        <v>36.323957289275114</v>
      </c>
      <c r="E80" s="4">
        <f t="shared" si="5"/>
        <v>33.337908165154474</v>
      </c>
      <c r="F80">
        <f t="shared" si="6"/>
        <v>0.65678261875055388</v>
      </c>
      <c r="G80">
        <f t="shared" si="7"/>
        <v>0.37919362173469967</v>
      </c>
      <c r="H80">
        <v>100.17736175352215</v>
      </c>
      <c r="I80" s="4">
        <f>((B80-'Blank-C'!E80)/(8.0035*0.4949*(44/12)))*100</f>
        <v>103.37385077896273</v>
      </c>
      <c r="J80" s="4">
        <f>((C80-'Blank-C'!E80)/(8.0033*0.4949*(44/12)))*100</f>
        <v>96.98087272808155</v>
      </c>
      <c r="K80" s="4">
        <f>((D80-'Blank-C'!E80)/(8.008*0.4949*(44/12)))*100</f>
        <v>120.66854056062736</v>
      </c>
      <c r="L80">
        <f t="shared" si="8"/>
        <v>4.5205181317548417</v>
      </c>
      <c r="M80">
        <f t="shared" si="9"/>
        <v>2.6099223602452422</v>
      </c>
    </row>
    <row r="81" spans="1:13" x14ac:dyDescent="0.2">
      <c r="A81">
        <v>79</v>
      </c>
      <c r="B81" s="4">
        <v>34.049854172869722</v>
      </c>
      <c r="C81" s="4">
        <v>33.145271434164911</v>
      </c>
      <c r="D81" s="4">
        <v>36.670034385531828</v>
      </c>
      <c r="E81" s="4">
        <f t="shared" si="5"/>
        <v>33.59756280351732</v>
      </c>
      <c r="F81">
        <f t="shared" si="6"/>
        <v>0.63963658868247042</v>
      </c>
      <c r="G81">
        <f t="shared" si="7"/>
        <v>0.36929435665935822</v>
      </c>
      <c r="H81">
        <v>101.15942474525542</v>
      </c>
      <c r="I81" s="4">
        <f>((B81-'Blank-C'!E81)/(8.0035*0.4949*(44/12)))*100</f>
        <v>104.27242097428933</v>
      </c>
      <c r="J81" s="4">
        <f>((C81-'Blank-C'!E81)/(8.0033*0.4949*(44/12)))*100</f>
        <v>98.046428516221496</v>
      </c>
      <c r="K81" s="4">
        <f>((D81-'Blank-C'!E81)/(8.008*0.4949*(44/12)))*100</f>
        <v>122.24475992302484</v>
      </c>
      <c r="L81">
        <f t="shared" si="8"/>
        <v>4.4024414867160679</v>
      </c>
      <c r="M81">
        <f t="shared" si="9"/>
        <v>2.5417507774470982</v>
      </c>
    </row>
    <row r="82" spans="1:13" x14ac:dyDescent="0.2">
      <c r="A82">
        <v>80</v>
      </c>
      <c r="B82" s="4">
        <v>34.283514208571717</v>
      </c>
      <c r="C82" s="4">
        <v>33.409879735143257</v>
      </c>
      <c r="D82" s="4">
        <v>36.993652293212861</v>
      </c>
      <c r="E82" s="4">
        <f t="shared" si="5"/>
        <v>33.846696971857483</v>
      </c>
      <c r="F82">
        <f t="shared" si="6"/>
        <v>0.61775286043960276</v>
      </c>
      <c r="G82">
        <f t="shared" si="7"/>
        <v>0.35665978026746598</v>
      </c>
      <c r="H82">
        <v>102.07909959041295</v>
      </c>
      <c r="I82" s="4">
        <f>((B82-'Blank-C'!E82)/(8.0035*0.4949*(44/12)))*100</f>
        <v>105.0855369157476</v>
      </c>
      <c r="J82" s="4">
        <f>((C82-'Blank-C'!E82)/(8.0033*0.4949*(44/12)))*100</f>
        <v>99.072662265078307</v>
      </c>
      <c r="K82" s="4">
        <f>((D82-'Blank-C'!E82)/(8.008*0.4949*(44/12)))*100</f>
        <v>123.67646965164711</v>
      </c>
      <c r="L82">
        <f t="shared" si="8"/>
        <v>4.2517444399129474</v>
      </c>
      <c r="M82">
        <f t="shared" si="9"/>
        <v>2.454745796909235</v>
      </c>
    </row>
    <row r="83" spans="1:13" x14ac:dyDescent="0.2">
      <c r="A83">
        <v>81</v>
      </c>
      <c r="B83" s="4">
        <v>34.509552084459514</v>
      </c>
      <c r="C83" s="4">
        <v>33.669572311170391</v>
      </c>
      <c r="D83" s="4">
        <v>37.31092974485977</v>
      </c>
      <c r="E83" s="4">
        <f t="shared" si="5"/>
        <v>34.089562197814956</v>
      </c>
      <c r="F83">
        <f t="shared" si="6"/>
        <v>0.59395539375227768</v>
      </c>
      <c r="G83">
        <f t="shared" si="7"/>
        <v>0.34292030646950772</v>
      </c>
      <c r="H83">
        <v>102.95922914284722</v>
      </c>
      <c r="I83" s="4">
        <f>((B83-'Blank-C'!E83)/(8.0035*0.4949*(44/12)))*100</f>
        <v>105.84979045614563</v>
      </c>
      <c r="J83" s="4">
        <f>((C83-'Blank-C'!E83)/(8.0033*0.4949*(44/12)))*100</f>
        <v>100.06866782954882</v>
      </c>
      <c r="K83" s="4">
        <f>((D83-'Blank-C'!E83)/(8.008*0.4949*(44/12)))*100</f>
        <v>125.06816456137251</v>
      </c>
      <c r="L83">
        <f t="shared" si="8"/>
        <v>4.0878710121375903</v>
      </c>
      <c r="M83">
        <f t="shared" si="9"/>
        <v>2.3601334292701059</v>
      </c>
    </row>
    <row r="84" spans="1:13" x14ac:dyDescent="0.2">
      <c r="A84">
        <v>82</v>
      </c>
      <c r="B84" s="4">
        <v>34.730941549975213</v>
      </c>
      <c r="C84" s="4">
        <v>33.923532131422526</v>
      </c>
      <c r="D84" s="4">
        <v>37.62114850922562</v>
      </c>
      <c r="E84" s="4">
        <f t="shared" si="5"/>
        <v>34.327236840698873</v>
      </c>
      <c r="F84">
        <f t="shared" si="6"/>
        <v>0.57092467505249267</v>
      </c>
      <c r="G84">
        <f t="shared" si="7"/>
        <v>0.32962351482855629</v>
      </c>
      <c r="H84">
        <v>103.78838213260842</v>
      </c>
      <c r="I84" s="4">
        <f>((B84-'Blank-C'!E84)/(8.0035*0.4949*(44/12)))*100</f>
        <v>106.56680121048578</v>
      </c>
      <c r="J84" s="4">
        <f>((C84-'Blank-C'!E84)/(8.0033*0.4949*(44/12)))*100</f>
        <v>101.00996305473106</v>
      </c>
      <c r="K84" s="4">
        <f>((D84-'Blank-C'!E84)/(8.008*0.4949*(44/12)))*100</f>
        <v>126.39605676164784</v>
      </c>
      <c r="L84">
        <f t="shared" si="8"/>
        <v>3.9292779418903101</v>
      </c>
      <c r="M84">
        <f t="shared" si="9"/>
        <v>2.2685696774712292</v>
      </c>
    </row>
    <row r="85" spans="1:13" x14ac:dyDescent="0.2">
      <c r="A85">
        <v>83</v>
      </c>
      <c r="B85" s="4">
        <v>34.948768497837904</v>
      </c>
      <c r="C85" s="4">
        <v>34.171164765426759</v>
      </c>
      <c r="D85" s="4">
        <v>37.923927383976199</v>
      </c>
      <c r="E85" s="4">
        <f t="shared" si="5"/>
        <v>34.559966631632335</v>
      </c>
      <c r="F85">
        <f t="shared" si="6"/>
        <v>0.54984887226388957</v>
      </c>
      <c r="G85">
        <f t="shared" si="7"/>
        <v>0.31745539441516879</v>
      </c>
      <c r="H85">
        <v>104.57736551426306</v>
      </c>
      <c r="I85" s="4">
        <f>((B85-'Blank-C'!E85)/(8.0035*0.4949*(44/12)))*100</f>
        <v>107.25316094576232</v>
      </c>
      <c r="J85" s="4">
        <f>((C85-'Blank-C'!E85)/(8.0033*0.4949*(44/12)))*100</f>
        <v>101.90157008276381</v>
      </c>
      <c r="K85" s="4">
        <f>((D85-'Blank-C'!E85)/(8.008*0.4949*(44/12)))*100</f>
        <v>127.66663278978933</v>
      </c>
      <c r="L85">
        <f t="shared" si="8"/>
        <v>3.7841461893622119</v>
      </c>
      <c r="M85">
        <f t="shared" si="9"/>
        <v>2.1847778210811697</v>
      </c>
    </row>
    <row r="86" spans="1:13" x14ac:dyDescent="0.2">
      <c r="A86">
        <v>84</v>
      </c>
      <c r="B86" s="4">
        <v>35.160444079324748</v>
      </c>
      <c r="C86" s="4">
        <v>34.411870054993933</v>
      </c>
      <c r="D86" s="4">
        <v>38.220830303735099</v>
      </c>
      <c r="E86" s="4">
        <f t="shared" si="5"/>
        <v>34.786157067159337</v>
      </c>
      <c r="F86">
        <f t="shared" si="6"/>
        <v>0.52932176882442239</v>
      </c>
      <c r="G86">
        <f t="shared" si="7"/>
        <v>0.30560406571870913</v>
      </c>
      <c r="H86">
        <v>105.32387982511322</v>
      </c>
      <c r="I86" s="4">
        <f>((B86-'Blank-C'!E86)/(8.0035*0.4949*(44/12)))*100</f>
        <v>107.89972364617167</v>
      </c>
      <c r="J86" s="4">
        <f>((C86-'Blank-C'!E86)/(8.0033*0.4949*(44/12)))*100</f>
        <v>102.74803600405478</v>
      </c>
      <c r="K86" s="4">
        <f>((D86-'Blank-C'!E86)/(8.008*0.4949*(44/12)))*100</f>
        <v>128.89932940715369</v>
      </c>
      <c r="L86">
        <f t="shared" si="8"/>
        <v>3.6427932662957838</v>
      </c>
      <c r="M86">
        <f t="shared" si="9"/>
        <v>2.1031676728980271</v>
      </c>
    </row>
    <row r="87" spans="1:13" x14ac:dyDescent="0.2">
      <c r="A87">
        <v>85</v>
      </c>
      <c r="B87" s="4">
        <v>35.353336107092716</v>
      </c>
      <c r="C87" s="4">
        <v>34.632295637857084</v>
      </c>
      <c r="D87" s="4">
        <v>38.507686011230561</v>
      </c>
      <c r="E87" s="4">
        <f t="shared" si="5"/>
        <v>34.9928158724749</v>
      </c>
      <c r="F87">
        <f t="shared" si="6"/>
        <v>0.50985260530644561</v>
      </c>
      <c r="G87">
        <f t="shared" si="7"/>
        <v>0.29436353892070838</v>
      </c>
      <c r="H87">
        <v>105.96759094149888</v>
      </c>
      <c r="I87" s="4">
        <f>((B87-'Blank-C'!E87)/(8.0035*0.4949*(44/12)))*100</f>
        <v>108.44863533046738</v>
      </c>
      <c r="J87" s="4">
        <f>((C87-'Blank-C'!E87)/(8.0033*0.4949*(44/12)))*100</f>
        <v>103.48654655253038</v>
      </c>
      <c r="K87" s="4">
        <f>((D87-'Blank-C'!E87)/(8.008*0.4949*(44/12)))*100</f>
        <v>130.09454956096113</v>
      </c>
      <c r="L87">
        <f t="shared" si="8"/>
        <v>3.5087266237289199</v>
      </c>
      <c r="M87">
        <f t="shared" si="9"/>
        <v>2.0257642607226987</v>
      </c>
    </row>
    <row r="88" spans="1:13" x14ac:dyDescent="0.2">
      <c r="A88">
        <v>86</v>
      </c>
      <c r="B88" s="4">
        <v>35.540959346867815</v>
      </c>
      <c r="C88" s="4">
        <v>34.846561079556061</v>
      </c>
      <c r="D88" s="4">
        <v>38.791247454545768</v>
      </c>
      <c r="E88" s="4">
        <f t="shared" si="5"/>
        <v>35.193760213211938</v>
      </c>
      <c r="F88">
        <f t="shared" si="6"/>
        <v>0.49101372366033058</v>
      </c>
      <c r="G88">
        <f t="shared" si="7"/>
        <v>0.2834869055310924</v>
      </c>
      <c r="H88">
        <v>106.57195497309746</v>
      </c>
      <c r="I88" s="4">
        <f>((B88-'Blank-C'!E88)/(8.0035*0.4949*(44/12)))*100</f>
        <v>108.96126913558068</v>
      </c>
      <c r="J88" s="4">
        <f>((C88-'Blank-C'!E88)/(8.0033*0.4949*(44/12)))*100</f>
        <v>104.18264081061423</v>
      </c>
      <c r="K88" s="4">
        <f>((D88-'Blank-C'!E88)/(8.008*0.4949*(44/12)))*100</f>
        <v>131.2671000303026</v>
      </c>
      <c r="L88">
        <f t="shared" si="8"/>
        <v>3.379000493353888</v>
      </c>
      <c r="M88">
        <f t="shared" si="9"/>
        <v>1.9508668444297457</v>
      </c>
    </row>
    <row r="89" spans="1:13" x14ac:dyDescent="0.2">
      <c r="A89">
        <v>87</v>
      </c>
      <c r="B89" s="4">
        <v>35.728582586642908</v>
      </c>
      <c r="C89" s="4">
        <v>35.060826521255038</v>
      </c>
      <c r="D89" s="4">
        <v>39.074808897860976</v>
      </c>
      <c r="E89" s="4">
        <f t="shared" si="5"/>
        <v>35.394704553948969</v>
      </c>
      <c r="F89">
        <f t="shared" si="6"/>
        <v>0.47217484201421051</v>
      </c>
      <c r="G89">
        <f t="shared" si="7"/>
        <v>0.27261027214147349</v>
      </c>
      <c r="H89">
        <v>107.17631900469604</v>
      </c>
      <c r="I89" s="4">
        <f>((B89-'Blank-C'!E89)/(8.0035*0.4949*(44/12)))*100</f>
        <v>109.47390294069399</v>
      </c>
      <c r="J89" s="4">
        <f>((C89-'Blank-C'!E89)/(8.0033*0.4949*(44/12)))*100</f>
        <v>104.87873506869809</v>
      </c>
      <c r="K89" s="4">
        <f>((D89-'Blank-C'!E89)/(8.008*0.4949*(44/12)))*100</f>
        <v>132.4396504996441</v>
      </c>
      <c r="L89">
        <f t="shared" si="8"/>
        <v>3.2492743629788565</v>
      </c>
      <c r="M89">
        <f t="shared" si="9"/>
        <v>1.8759694281367927</v>
      </c>
    </row>
    <row r="90" spans="1:13" x14ac:dyDescent="0.2">
      <c r="A90">
        <v>88</v>
      </c>
      <c r="B90" s="4">
        <v>35.908600762230307</v>
      </c>
      <c r="C90" s="4">
        <v>35.266658189418358</v>
      </c>
      <c r="D90" s="4">
        <v>39.348604700358919</v>
      </c>
      <c r="E90" s="4">
        <f t="shared" si="5"/>
        <v>35.587629475824329</v>
      </c>
      <c r="F90">
        <f t="shared" si="6"/>
        <v>0.45392194636766836</v>
      </c>
      <c r="G90">
        <f t="shared" si="7"/>
        <v>0.26207195792645221</v>
      </c>
      <c r="H90">
        <v>107.73729743200725</v>
      </c>
      <c r="I90" s="4">
        <f>((B90-'Blank-C'!E90)/(8.0035*0.4949*(44/12)))*100</f>
        <v>109.94600473001053</v>
      </c>
      <c r="J90" s="4">
        <f>((C90-'Blank-C'!E90)/(8.0033*0.4949*(44/12)))*100</f>
        <v>105.52859013400398</v>
      </c>
      <c r="K90" s="4">
        <f>((D90-'Blank-C'!E90)/(8.008*0.4949*(44/12)))*100</f>
        <v>133.55682358680929</v>
      </c>
      <c r="L90">
        <f t="shared" si="8"/>
        <v>3.123583816148666</v>
      </c>
      <c r="M90">
        <f t="shared" si="9"/>
        <v>1.803401957089791</v>
      </c>
    </row>
    <row r="91" spans="1:13" x14ac:dyDescent="0.2">
      <c r="A91">
        <v>89</v>
      </c>
      <c r="B91" s="4">
        <v>36.078164696323206</v>
      </c>
      <c r="C91" s="4">
        <v>35.459748030233328</v>
      </c>
      <c r="D91" s="4">
        <v>39.606783956947282</v>
      </c>
      <c r="E91" s="4">
        <f t="shared" si="5"/>
        <v>35.768956363278264</v>
      </c>
      <c r="F91">
        <f t="shared" si="6"/>
        <v>0.43728661819092973</v>
      </c>
      <c r="G91">
        <f t="shared" si="7"/>
        <v>0.25246754672555438</v>
      </c>
      <c r="H91">
        <v>108.21833423744496</v>
      </c>
      <c r="I91" s="4">
        <f>((B91-'Blank-C'!E91)/(8.0035*0.4949*(44/12)))*100</f>
        <v>110.3460415026301</v>
      </c>
      <c r="J91" s="4">
        <f>((C91-'Blank-C'!E91)/(8.0033*0.4949*(44/12)))*100</f>
        <v>106.09062697225984</v>
      </c>
      <c r="K91" s="4">
        <f>((D91-'Blank-C'!E91)/(8.008*0.4949*(44/12)))*100</f>
        <v>134.56644743347553</v>
      </c>
      <c r="L91">
        <f t="shared" si="8"/>
        <v>3.009032471184578</v>
      </c>
      <c r="M91">
        <f t="shared" si="9"/>
        <v>1.737265707238741</v>
      </c>
    </row>
    <row r="92" spans="1:13" x14ac:dyDescent="0.2">
      <c r="A92">
        <v>90</v>
      </c>
      <c r="B92" s="4">
        <v>36.250959150694776</v>
      </c>
      <c r="C92" s="4">
        <v>35.651834748861326</v>
      </c>
      <c r="D92" s="4">
        <v>39.86380946620303</v>
      </c>
      <c r="E92" s="4">
        <f t="shared" si="5"/>
        <v>35.951396949778051</v>
      </c>
      <c r="F92">
        <f t="shared" si="6"/>
        <v>0.42364492731076642</v>
      </c>
      <c r="G92">
        <f t="shared" si="7"/>
        <v>0.24459151282369043</v>
      </c>
      <c r="H92">
        <v>108.70134387489344</v>
      </c>
      <c r="I92" s="4">
        <f>((B92-'Blank-C'!E92)/(8.0035*0.4949*(44/12)))*100</f>
        <v>110.76262649246821</v>
      </c>
      <c r="J92" s="4">
        <f>((C92-'Blank-C'!E92)/(8.0033*0.4949*(44/12)))*100</f>
        <v>106.64006125731866</v>
      </c>
      <c r="K92" s="4">
        <f>((D92-'Blank-C'!E92)/(8.008*0.4949*(44/12)))*100</f>
        <v>135.56243958721177</v>
      </c>
      <c r="L92">
        <f t="shared" si="8"/>
        <v>2.9150938336581613</v>
      </c>
      <c r="M92">
        <f t="shared" si="9"/>
        <v>1.6830302095755576</v>
      </c>
    </row>
    <row r="93" spans="1:13" x14ac:dyDescent="0.2">
      <c r="A93">
        <v>91</v>
      </c>
      <c r="B93" s="4">
        <v>36.424824404183191</v>
      </c>
      <c r="C93" s="4">
        <v>35.840005223431156</v>
      </c>
      <c r="D93" s="4">
        <v>40.113977829259433</v>
      </c>
      <c r="E93" s="4">
        <f t="shared" si="5"/>
        <v>36.132414813807173</v>
      </c>
      <c r="F93">
        <f t="shared" si="6"/>
        <v>0.4135296084777253</v>
      </c>
      <c r="G93">
        <f t="shared" si="7"/>
        <v>0.23875143077249525</v>
      </c>
      <c r="H93">
        <v>109.16743895846892</v>
      </c>
      <c r="I93" s="4">
        <f>((B93-'Blank-C'!E93)/(8.0035*0.4949*(44/12)))*100</f>
        <v>111.17946632655584</v>
      </c>
      <c r="J93" s="4">
        <f>((C93-'Blank-C'!E93)/(8.0033*0.4949*(44/12)))*100</f>
        <v>107.155411590382</v>
      </c>
      <c r="K93" s="4">
        <f>((D93-'Blank-C'!E93)/(8.008*0.4949*(44/12)))*100</f>
        <v>136.50412979172012</v>
      </c>
      <c r="L93">
        <f t="shared" si="8"/>
        <v>2.8454363918143639</v>
      </c>
      <c r="M93">
        <f t="shared" si="9"/>
        <v>1.6428134667759806</v>
      </c>
    </row>
    <row r="94" spans="1:13" x14ac:dyDescent="0.2">
      <c r="A94">
        <v>92</v>
      </c>
      <c r="B94" s="4">
        <v>36.596373282723761</v>
      </c>
      <c r="C94" s="4">
        <v>36.022630405979662</v>
      </c>
      <c r="D94" s="4">
        <v>40.354547763598909</v>
      </c>
      <c r="E94" s="4">
        <f t="shared" si="5"/>
        <v>36.309501844351715</v>
      </c>
      <c r="F94">
        <f t="shared" si="6"/>
        <v>0.40569747880322982</v>
      </c>
      <c r="G94">
        <f t="shared" si="7"/>
        <v>0.23422954859659725</v>
      </c>
      <c r="H94">
        <v>109.63238359527833</v>
      </c>
      <c r="I94" s="4">
        <f>((B94-'Blank-C'!E94)/(8.0035*0.4949*(44/12)))*100</f>
        <v>111.6062721109234</v>
      </c>
      <c r="J94" s="4">
        <f>((C94-'Blank-C'!E94)/(8.0033*0.4949*(44/12)))*100</f>
        <v>107.65849507963325</v>
      </c>
      <c r="K94" s="4">
        <f>((D94-'Blank-C'!E94)/(8.008*0.4949*(44/12)))*100</f>
        <v>137.40566843896565</v>
      </c>
      <c r="L94">
        <f t="shared" si="8"/>
        <v>2.7914999094377579</v>
      </c>
      <c r="M94">
        <f t="shared" si="9"/>
        <v>1.6116732241567056</v>
      </c>
    </row>
    <row r="95" spans="1:13" x14ac:dyDescent="0.2">
      <c r="A95">
        <v>93</v>
      </c>
      <c r="B95" s="4">
        <v>36.765190803032006</v>
      </c>
      <c r="C95" s="4">
        <v>36.199568840136919</v>
      </c>
      <c r="D95" s="4">
        <v>40.584461227921118</v>
      </c>
      <c r="E95" s="4">
        <f t="shared" si="5"/>
        <v>36.482379821584459</v>
      </c>
      <c r="F95">
        <f t="shared" si="6"/>
        <v>0.39995512555116142</v>
      </c>
      <c r="G95">
        <f t="shared" si="7"/>
        <v>0.23091419940073363</v>
      </c>
      <c r="H95">
        <v>110.06986218676718</v>
      </c>
      <c r="I95" s="4">
        <f>((B95-'Blank-C'!E95)/(8.0035*0.4949*(44/12)))*100</f>
        <v>112.01578688862935</v>
      </c>
      <c r="J95" s="4">
        <f>((C95-'Blank-C'!E95)/(8.0033*0.4949*(44/12)))*100</f>
        <v>108.12393748490503</v>
      </c>
      <c r="K95" s="4">
        <f>((D95-'Blank-C'!E95)/(8.008*0.4949*(44/12)))*100</f>
        <v>138.23538864487568</v>
      </c>
      <c r="L95">
        <f t="shared" si="8"/>
        <v>2.7519531047302896</v>
      </c>
      <c r="M95">
        <f t="shared" si="9"/>
        <v>1.5888408658132591</v>
      </c>
    </row>
    <row r="96" spans="1:13" x14ac:dyDescent="0.2">
      <c r="A96">
        <v>94</v>
      </c>
      <c r="B96" s="4">
        <v>36.938341599956118</v>
      </c>
      <c r="C96" s="4">
        <v>36.376312018197552</v>
      </c>
      <c r="D96" s="4">
        <v>40.808879683123372</v>
      </c>
      <c r="E96" s="4">
        <f t="shared" si="5"/>
        <v>36.657326809076835</v>
      </c>
      <c r="F96">
        <f t="shared" si="6"/>
        <v>0.3974149284889209</v>
      </c>
      <c r="G96">
        <f t="shared" si="7"/>
        <v>0.22944761594305438</v>
      </c>
      <c r="H96">
        <v>110.51835130402097</v>
      </c>
      <c r="I96" s="4">
        <f>((B96-'Blank-C'!E96)/(8.0035*0.4949*(44/12)))*100</f>
        <v>112.45190270037743</v>
      </c>
      <c r="J96" s="4">
        <f>((C96-'Blank-C'!E96)/(8.0033*0.4949*(44/12)))*100</f>
        <v>108.58479990766452</v>
      </c>
      <c r="K96" s="4">
        <f>((D96-'Blank-C'!E96)/(8.008*0.4949*(44/12)))*100</f>
        <v>139.02406097527501</v>
      </c>
      <c r="L96">
        <f t="shared" si="8"/>
        <v>2.734454608272737</v>
      </c>
      <c r="M96">
        <f t="shared" si="9"/>
        <v>1.5787381041730775</v>
      </c>
    </row>
    <row r="97" spans="1:13" x14ac:dyDescent="0.2">
      <c r="A97">
        <v>95</v>
      </c>
      <c r="B97" s="4">
        <v>37.113640630399914</v>
      </c>
      <c r="C97" s="4">
        <v>36.553185092981174</v>
      </c>
      <c r="D97" s="4">
        <v>41.030472583226157</v>
      </c>
      <c r="E97" s="4">
        <f t="shared" si="5"/>
        <v>36.833412861690547</v>
      </c>
      <c r="F97">
        <f t="shared" si="6"/>
        <v>0.39630191106234181</v>
      </c>
      <c r="G97">
        <f t="shared" si="7"/>
        <v>0.22880501503220618</v>
      </c>
      <c r="H97">
        <v>110.99015666780774</v>
      </c>
      <c r="I97" s="4">
        <f>((B97-'Blank-C'!E97)/(8.0035*0.4949*(44/12)))*100</f>
        <v>112.91828311409888</v>
      </c>
      <c r="J97" s="4">
        <f>((C97-'Blank-C'!E97)/(8.0033*0.4949*(44/12)))*100</f>
        <v>109.06203022151659</v>
      </c>
      <c r="K97" s="4">
        <f>((D97-'Blank-C'!E97)/(8.008*0.4949*(44/12)))*100</f>
        <v>139.80875346414808</v>
      </c>
      <c r="L97">
        <f t="shared" si="8"/>
        <v>2.7267825703151765</v>
      </c>
      <c r="M97">
        <f t="shared" si="9"/>
        <v>1.5743086509930468</v>
      </c>
    </row>
    <row r="98" spans="1:13" x14ac:dyDescent="0.2">
      <c r="A98">
        <v>96</v>
      </c>
      <c r="B98" s="4">
        <v>37.291083443881632</v>
      </c>
      <c r="C98" s="4">
        <v>36.731323785544767</v>
      </c>
      <c r="D98" s="4">
        <v>41.248624629410614</v>
      </c>
      <c r="E98" s="4">
        <f t="shared" si="5"/>
        <v>37.011203614713196</v>
      </c>
      <c r="F98">
        <f t="shared" si="6"/>
        <v>0.39580985024466259</v>
      </c>
      <c r="G98">
        <f t="shared" si="7"/>
        <v>0.22852092358666143</v>
      </c>
      <c r="H98">
        <v>111.47954755012952</v>
      </c>
      <c r="I98" s="4">
        <f>((B98-'Blank-C'!E98)/(8.0035*0.4949*(44/12)))*100</f>
        <v>113.40527213780007</v>
      </c>
      <c r="J98" s="4">
        <f>((C98-'Blank-C'!E98)/(8.0033*0.4949*(44/12)))*100</f>
        <v>109.55382296245899</v>
      </c>
      <c r="K98" s="4">
        <f>((D98-'Blank-C'!E98)/(8.008*0.4949*(44/12)))*100</f>
        <v>140.57561195463188</v>
      </c>
      <c r="L98">
        <f t="shared" si="8"/>
        <v>2.7233858292790099</v>
      </c>
      <c r="M98">
        <f t="shared" si="9"/>
        <v>1.5723475416414485</v>
      </c>
    </row>
    <row r="99" spans="1:13" x14ac:dyDescent="0.2">
      <c r="A99">
        <v>97</v>
      </c>
      <c r="B99" s="4">
        <v>37.469390331144503</v>
      </c>
      <c r="C99" s="4">
        <v>36.908690648325063</v>
      </c>
      <c r="D99" s="4">
        <v>41.460516334738742</v>
      </c>
      <c r="E99" s="4">
        <f t="shared" si="5"/>
        <v>37.189040489734779</v>
      </c>
      <c r="F99">
        <f t="shared" si="6"/>
        <v>0.39647454793077214</v>
      </c>
      <c r="G99">
        <f t="shared" si="7"/>
        <v>0.22890468697466648</v>
      </c>
      <c r="H99">
        <v>111.94579906125085</v>
      </c>
      <c r="I99" s="4">
        <f>((B99-'Blank-C'!E99)/(8.0035*0.4949*(44/12)))*100</f>
        <v>113.87475410081369</v>
      </c>
      <c r="J99" s="4">
        <f>((C99-'Blank-C'!E99)/(8.0033*0.4949*(44/12)))*100</f>
        <v>110.01684402168803</v>
      </c>
      <c r="K99" s="4">
        <f>((D99-'Blank-C'!E99)/(8.008*0.4949*(44/12)))*100</f>
        <v>141.27594611853419</v>
      </c>
      <c r="L99">
        <f t="shared" si="8"/>
        <v>2.7279543781576838</v>
      </c>
      <c r="M99">
        <f t="shared" si="9"/>
        <v>1.5749851945663571</v>
      </c>
    </row>
    <row r="100" spans="1:13" x14ac:dyDescent="0.2">
      <c r="A100">
        <v>98</v>
      </c>
      <c r="B100" s="4">
        <v>37.642473224174488</v>
      </c>
      <c r="C100" s="4">
        <v>37.071820324258702</v>
      </c>
      <c r="D100" s="4">
        <v>41.650439153706081</v>
      </c>
      <c r="E100" s="4">
        <f t="shared" si="5"/>
        <v>37.357146774216595</v>
      </c>
      <c r="F100">
        <f t="shared" si="6"/>
        <v>0.40351253523422009</v>
      </c>
      <c r="G100">
        <f t="shared" si="7"/>
        <v>0.23296807083886534</v>
      </c>
      <c r="H100">
        <v>112.32204890435406</v>
      </c>
      <c r="I100" s="4">
        <f>((B100-'Blank-C'!E100)/(8.0035*0.4949*(44/12)))*100</f>
        <v>114.28526576854583</v>
      </c>
      <c r="J100" s="4">
        <f>((C100-'Blank-C'!E100)/(8.0033*0.4949*(44/12)))*100</f>
        <v>110.35883204016228</v>
      </c>
      <c r="K100" s="4">
        <f>((D100-'Blank-C'!E100)/(8.008*0.4949*(44/12)))*100</f>
        <v>141.80211210501605</v>
      </c>
      <c r="L100">
        <f t="shared" si="8"/>
        <v>2.7764079152195822</v>
      </c>
      <c r="M100">
        <f t="shared" si="9"/>
        <v>1.6029598572322334</v>
      </c>
    </row>
    <row r="101" spans="1:13" x14ac:dyDescent="0.2">
      <c r="A101">
        <v>99</v>
      </c>
      <c r="B101" s="4">
        <v>37.804194514294792</v>
      </c>
      <c r="C101" s="4">
        <v>37.221199646365761</v>
      </c>
      <c r="D101" s="4">
        <v>41.830278966536426</v>
      </c>
      <c r="E101" s="4">
        <f t="shared" si="5"/>
        <v>37.512697080330277</v>
      </c>
      <c r="F101">
        <f t="shared" si="6"/>
        <v>0.41223962450957358</v>
      </c>
      <c r="G101">
        <f t="shared" si="7"/>
        <v>0.23800665818123257</v>
      </c>
      <c r="H101">
        <v>112.62169605222982</v>
      </c>
      <c r="I101" s="4">
        <f>((B101-'Blank-C'!E101)/(8.0035*0.4949*(44/12)))*100</f>
        <v>114.62739959141935</v>
      </c>
      <c r="J101" s="4">
        <f>((C101-'Blank-C'!E101)/(8.0033*0.4949*(44/12)))*100</f>
        <v>110.61599251304031</v>
      </c>
      <c r="K101" s="4">
        <f>((D101-'Blank-C'!E101)/(8.008*0.4949*(44/12)))*100</f>
        <v>142.26873741420823</v>
      </c>
      <c r="L101">
        <f t="shared" si="8"/>
        <v>2.8364931472215336</v>
      </c>
      <c r="M101">
        <f t="shared" si="9"/>
        <v>1.6376500821028812</v>
      </c>
    </row>
    <row r="102" spans="1:13" x14ac:dyDescent="0.2">
      <c r="A102">
        <v>100</v>
      </c>
      <c r="B102" s="4">
        <v>37.963502455114948</v>
      </c>
      <c r="C102" s="4">
        <v>37.371749385838697</v>
      </c>
      <c r="D102" s="4">
        <v>42.013480550172645</v>
      </c>
      <c r="E102" s="4">
        <f t="shared" si="5"/>
        <v>37.667625920476823</v>
      </c>
      <c r="F102">
        <f t="shared" si="6"/>
        <v>0.41843260807319005</v>
      </c>
      <c r="G102">
        <f t="shared" si="7"/>
        <v>0.24158217890877345</v>
      </c>
      <c r="H102">
        <v>112.95680536969806</v>
      </c>
      <c r="I102" s="4">
        <f>((B102-'Blank-C'!E102)/(8.0035*0.4949*(44/12)))*100</f>
        <v>114.99265709656731</v>
      </c>
      <c r="J102" s="4">
        <f>((C102-'Blank-C'!E102)/(8.0033*0.4949*(44/12)))*100</f>
        <v>110.92095364282881</v>
      </c>
      <c r="K102" s="4">
        <f>((D102-'Blank-C'!E102)/(8.008*0.4949*(44/12)))*100</f>
        <v>142.79821526088261</v>
      </c>
      <c r="L102">
        <f t="shared" si="8"/>
        <v>2.8791291231191845</v>
      </c>
      <c r="M102">
        <f t="shared" si="9"/>
        <v>1.6622659742645525</v>
      </c>
    </row>
    <row r="103" spans="1:13" x14ac:dyDescent="0.2">
      <c r="A103">
        <v>101</v>
      </c>
      <c r="B103" s="4">
        <v>38.12250613233909</v>
      </c>
      <c r="C103" s="4">
        <v>37.527065878185169</v>
      </c>
      <c r="D103" s="4">
        <v>42.202933975666483</v>
      </c>
      <c r="E103" s="4">
        <f t="shared" si="5"/>
        <v>37.824786005262126</v>
      </c>
      <c r="F103">
        <f t="shared" si="6"/>
        <v>0.42103984150367885</v>
      </c>
      <c r="G103">
        <f t="shared" si="7"/>
        <v>0.24308746583170637</v>
      </c>
      <c r="H103">
        <v>113.30532559878067</v>
      </c>
      <c r="I103" s="4">
        <f>((B103-'Blank-C'!E103)/(8.0035*0.4949*(44/12)))*100</f>
        <v>115.35386705918529</v>
      </c>
      <c r="J103" s="4">
        <f>((C103-'Blank-C'!E103)/(8.0033*0.4949*(44/12)))*100</f>
        <v>111.25678413837605</v>
      </c>
      <c r="K103" s="4">
        <f>((D103-'Blank-C'!E103)/(8.008*0.4949*(44/12)))*100</f>
        <v>143.36876408817082</v>
      </c>
      <c r="L103">
        <f t="shared" si="8"/>
        <v>2.8970751163878021</v>
      </c>
      <c r="M103">
        <f t="shared" si="9"/>
        <v>1.6726270983090641</v>
      </c>
    </row>
    <row r="104" spans="1:13" x14ac:dyDescent="0.2">
      <c r="A104">
        <v>102</v>
      </c>
      <c r="B104" s="4">
        <v>38.280158569906121</v>
      </c>
      <c r="C104" s="4">
        <v>37.683337881753587</v>
      </c>
      <c r="D104" s="4">
        <v>42.39059994429924</v>
      </c>
      <c r="E104" s="4">
        <f t="shared" si="5"/>
        <v>37.981748225829854</v>
      </c>
      <c r="F104">
        <f t="shared" si="6"/>
        <v>0.42201595574507805</v>
      </c>
      <c r="G104">
        <f t="shared" si="7"/>
        <v>0.24365102565173802</v>
      </c>
      <c r="H104">
        <v>113.63974447841591</v>
      </c>
      <c r="I104" s="4">
        <f>((B104-'Blank-C'!E104)/(8.0035*0.4949*(44/12)))*100</f>
        <v>115.69303426165791</v>
      </c>
      <c r="J104" s="4">
        <f>((C104-'Blank-C'!E104)/(8.0033*0.4949*(44/12)))*100</f>
        <v>111.5864546951739</v>
      </c>
      <c r="K104" s="4">
        <f>((D104-'Blank-C'!E104)/(8.008*0.4949*(44/12)))*100</f>
        <v>143.91428068607749</v>
      </c>
      <c r="L104">
        <f t="shared" si="8"/>
        <v>2.9037902589429598</v>
      </c>
      <c r="M104">
        <f t="shared" si="9"/>
        <v>1.676504087670931</v>
      </c>
    </row>
    <row r="105" spans="1:13" x14ac:dyDescent="0.2">
      <c r="A105">
        <v>103</v>
      </c>
      <c r="B105" s="4">
        <v>38.429284545977666</v>
      </c>
      <c r="C105" s="4">
        <v>37.834483680520123</v>
      </c>
      <c r="D105" s="4">
        <v>42.548507385154494</v>
      </c>
      <c r="E105" s="4">
        <f t="shared" si="5"/>
        <v>38.131884113248894</v>
      </c>
      <c r="F105">
        <f t="shared" si="6"/>
        <v>0.42058772542065609</v>
      </c>
      <c r="G105">
        <f t="shared" si="7"/>
        <v>0.24282643648946822</v>
      </c>
      <c r="H105">
        <v>113.90876019968411</v>
      </c>
      <c r="I105" s="4">
        <f>((B105-'Blank-C'!E105)/(8.0035*0.4949*(44/12)))*100</f>
        <v>115.95509285929906</v>
      </c>
      <c r="J105" s="4">
        <f>((C105-'Blank-C'!E105)/(8.0033*0.4949*(44/12)))*100</f>
        <v>111.86242754006916</v>
      </c>
      <c r="K105" s="4">
        <f>((D105-'Blank-C'!E105)/(8.008*0.4949*(44/12)))*100</f>
        <v>144.2366222207506</v>
      </c>
      <c r="L105">
        <f t="shared" si="8"/>
        <v>2.8939514003544646</v>
      </c>
      <c r="M105">
        <f t="shared" si="9"/>
        <v>1.6708236200163447</v>
      </c>
    </row>
    <row r="106" spans="1:13" x14ac:dyDescent="0.2">
      <c r="A106">
        <v>104</v>
      </c>
      <c r="B106" s="4">
        <v>38.576949519627817</v>
      </c>
      <c r="C106" s="4">
        <v>37.983114515471044</v>
      </c>
      <c r="D106" s="4">
        <v>42.699385043532793</v>
      </c>
      <c r="E106" s="4">
        <f t="shared" si="5"/>
        <v>38.280032017549431</v>
      </c>
      <c r="F106">
        <f t="shared" si="6"/>
        <v>0.41990475834519586</v>
      </c>
      <c r="G106">
        <f t="shared" si="7"/>
        <v>0.24243212526460359</v>
      </c>
      <c r="H106">
        <v>114.17591807882962</v>
      </c>
      <c r="I106" s="4">
        <f>((B106-'Blank-C'!E106)/(8.0035*0.4949*(44/12)))*100</f>
        <v>116.21892217289624</v>
      </c>
      <c r="J106" s="4">
        <f>((C106-'Blank-C'!E106)/(8.0033*0.4949*(44/12)))*100</f>
        <v>112.13291398476299</v>
      </c>
      <c r="K106" s="4">
        <f>((D106-'Blank-C'!E106)/(8.008*0.4949*(44/12)))*100</f>
        <v>144.52241156899166</v>
      </c>
      <c r="L106">
        <f t="shared" si="8"/>
        <v>2.8892440978127789</v>
      </c>
      <c r="M106">
        <f t="shared" si="9"/>
        <v>1.6681058576267453</v>
      </c>
    </row>
    <row r="107" spans="1:13" x14ac:dyDescent="0.2">
      <c r="A107">
        <v>105</v>
      </c>
      <c r="B107" s="4">
        <v>38.724900704540246</v>
      </c>
      <c r="C107" s="4">
        <v>38.129014766592967</v>
      </c>
      <c r="D107" s="4">
        <v>42.853291144458254</v>
      </c>
      <c r="E107" s="4">
        <f t="shared" si="5"/>
        <v>38.426957735566603</v>
      </c>
      <c r="F107">
        <f t="shared" si="6"/>
        <v>0.42135498753622785</v>
      </c>
      <c r="G107">
        <f t="shared" si="7"/>
        <v>0.24326941547843259</v>
      </c>
      <c r="H107">
        <v>114.44869106559494</v>
      </c>
      <c r="I107" s="4">
        <f>((B107-'Blank-C'!E107)/(8.0035*0.4949*(44/12)))*100</f>
        <v>116.49875262180471</v>
      </c>
      <c r="J107" s="4">
        <f>((C107-'Blank-C'!E107)/(8.0033*0.4949*(44/12)))*100</f>
        <v>112.39862950938519</v>
      </c>
      <c r="K107" s="4">
        <f>((D107-'Blank-C'!E107)/(8.008*0.4949*(44/12)))*100</f>
        <v>144.84306389655546</v>
      </c>
      <c r="L107">
        <f t="shared" si="8"/>
        <v>2.8992248564915388</v>
      </c>
      <c r="M107">
        <f t="shared" si="9"/>
        <v>1.6738682513366441</v>
      </c>
    </row>
    <row r="108" spans="1:13" x14ac:dyDescent="0.2">
      <c r="A108">
        <v>106</v>
      </c>
      <c r="B108" s="4">
        <v>38.873987421858139</v>
      </c>
      <c r="C108" s="4">
        <v>38.269553084508352</v>
      </c>
      <c r="D108" s="4">
        <v>43.024616174054849</v>
      </c>
      <c r="E108" s="4">
        <f t="shared" si="5"/>
        <v>38.571770253183246</v>
      </c>
      <c r="F108">
        <f t="shared" si="6"/>
        <v>0.42739961872203147</v>
      </c>
      <c r="G108">
        <f t="shared" si="7"/>
        <v>0.24675928492070831</v>
      </c>
      <c r="H108">
        <v>114.7207754723544</v>
      </c>
      <c r="I108" s="4">
        <f>((B108-'Blank-C'!E108)/(8.0035*0.4949*(44/12)))*100</f>
        <v>116.80026370622902</v>
      </c>
      <c r="J108" s="4">
        <f>((C108-'Blank-C'!E108)/(8.0033*0.4949*(44/12)))*100</f>
        <v>112.64128723847978</v>
      </c>
      <c r="K108" s="4">
        <f>((D108-'Blank-C'!E108)/(8.008*0.4949*(44/12)))*100</f>
        <v>145.29743988368725</v>
      </c>
      <c r="L108">
        <f t="shared" si="8"/>
        <v>2.9408404631407628</v>
      </c>
      <c r="M108">
        <f t="shared" si="9"/>
        <v>1.6978950330380631</v>
      </c>
    </row>
    <row r="109" spans="1:13" x14ac:dyDescent="0.2">
      <c r="A109">
        <v>107</v>
      </c>
      <c r="B109" s="4">
        <v>39.005913701761827</v>
      </c>
      <c r="C109" s="4">
        <v>38.399846725215077</v>
      </c>
      <c r="D109" s="4">
        <v>43.189056272852852</v>
      </c>
      <c r="E109" s="4">
        <f t="shared" si="5"/>
        <v>38.702880213488456</v>
      </c>
      <c r="F109">
        <f t="shared" si="6"/>
        <v>0.42855406896943482</v>
      </c>
      <c r="G109">
        <f t="shared" si="7"/>
        <v>0.24742580708181267</v>
      </c>
      <c r="H109">
        <v>114.90984628607896</v>
      </c>
      <c r="I109" s="4">
        <f>((B109-'Blank-C'!E109)/(8.0035*0.4949*(44/12)))*100</f>
        <v>116.99495294053617</v>
      </c>
      <c r="J109" s="4">
        <f>((C109-'Blank-C'!E109)/(8.0033*0.4949*(44/12)))*100</f>
        <v>112.82473963162174</v>
      </c>
      <c r="K109" s="4">
        <f>((D109-'Blank-C'!E109)/(8.008*0.4949*(44/12)))*100</f>
        <v>145.71576558776835</v>
      </c>
      <c r="L109">
        <f t="shared" si="8"/>
        <v>2.9487861097277821</v>
      </c>
      <c r="M109">
        <f t="shared" si="9"/>
        <v>1.7024824542339645</v>
      </c>
    </row>
    <row r="110" spans="1:13" x14ac:dyDescent="0.2">
      <c r="A110">
        <v>108</v>
      </c>
      <c r="B110" s="4">
        <v>39.131262276055949</v>
      </c>
      <c r="C110" s="4">
        <v>38.526840605502997</v>
      </c>
      <c r="D110" s="4">
        <v>43.347909287545242</v>
      </c>
      <c r="E110" s="4">
        <f t="shared" si="5"/>
        <v>38.829051440779473</v>
      </c>
      <c r="F110">
        <f t="shared" si="6"/>
        <v>0.42739066194409386</v>
      </c>
      <c r="G110">
        <f t="shared" si="7"/>
        <v>0.24675411372255496</v>
      </c>
      <c r="H110">
        <v>115.05201618595348</v>
      </c>
      <c r="I110" s="4">
        <f>((B110-'Blank-C'!E110)/(8.0035*0.4949*(44/12)))*100</f>
        <v>117.13145667235187</v>
      </c>
      <c r="J110" s="4">
        <f>((C110-'Blank-C'!E110)/(8.0033*0.4949*(44/12)))*100</f>
        <v>112.97257569955509</v>
      </c>
      <c r="K110" s="4">
        <f>((D110-'Blank-C'!E110)/(8.008*0.4949*(44/12)))*100</f>
        <v>146.082755509685</v>
      </c>
      <c r="L110">
        <f t="shared" si="8"/>
        <v>2.9407729380123087</v>
      </c>
      <c r="M110">
        <f t="shared" si="9"/>
        <v>1.697856047386973</v>
      </c>
    </row>
    <row r="111" spans="1:13" x14ac:dyDescent="0.2">
      <c r="A111">
        <v>109</v>
      </c>
      <c r="B111" s="4">
        <v>39.254919864211359</v>
      </c>
      <c r="C111" s="4">
        <v>38.653354727196231</v>
      </c>
      <c r="D111" s="4">
        <v>43.502436285406368</v>
      </c>
      <c r="E111" s="4">
        <f t="shared" si="5"/>
        <v>38.954137295703795</v>
      </c>
      <c r="F111">
        <f t="shared" si="6"/>
        <v>0.42537078770881226</v>
      </c>
      <c r="G111">
        <f t="shared" si="7"/>
        <v>0.24558793878908591</v>
      </c>
      <c r="H111">
        <v>115.19752966544799</v>
      </c>
      <c r="I111" s="4">
        <f>((B111-'Blank-C'!E111)/(8.0035*0.4949*(44/12)))*100</f>
        <v>117.26713397772369</v>
      </c>
      <c r="J111" s="4">
        <f>((C111-'Blank-C'!E111)/(8.0033*0.4949*(44/12)))*100</f>
        <v>113.12792535317229</v>
      </c>
      <c r="K111" s="4">
        <f>((D111-'Blank-C'!E111)/(8.008*0.4949*(44/12)))*100</f>
        <v>146.43078634146346</v>
      </c>
      <c r="L111">
        <f t="shared" si="8"/>
        <v>2.9268624871661375</v>
      </c>
      <c r="M111">
        <f t="shared" si="9"/>
        <v>1.6898248448463871</v>
      </c>
    </row>
    <row r="112" spans="1:13" x14ac:dyDescent="0.2">
      <c r="A112">
        <v>110</v>
      </c>
      <c r="B112" s="4">
        <v>39.384053790853592</v>
      </c>
      <c r="C112" s="4">
        <v>38.783313935178981</v>
      </c>
      <c r="D112" s="4">
        <v>43.655301723675585</v>
      </c>
      <c r="E112" s="4">
        <f t="shared" si="5"/>
        <v>39.08368386301629</v>
      </c>
      <c r="F112">
        <f t="shared" si="6"/>
        <v>0.42478722567654537</v>
      </c>
      <c r="G112">
        <f t="shared" si="7"/>
        <v>0.24525101909266778</v>
      </c>
      <c r="H112">
        <v>115.37684207594444</v>
      </c>
      <c r="I112" s="4">
        <f>((B112-'Blank-C'!E112)/(8.0035*0.4949*(44/12)))*100</f>
        <v>117.44360290316904</v>
      </c>
      <c r="J112" s="4">
        <f>((C112-'Blank-C'!E112)/(8.0033*0.4949*(44/12)))*100</f>
        <v>113.31008124871983</v>
      </c>
      <c r="K112" s="4">
        <f>((D112-'Blank-C'!E112)/(8.008*0.4949*(44/12)))*100</f>
        <v>146.77046598003182</v>
      </c>
      <c r="L112">
        <f t="shared" si="8"/>
        <v>2.9228411920424744</v>
      </c>
      <c r="M112">
        <f t="shared" si="9"/>
        <v>1.6875031490242494</v>
      </c>
    </row>
    <row r="113" spans="1:13" x14ac:dyDescent="0.2">
      <c r="A113">
        <v>111</v>
      </c>
      <c r="B113" s="4">
        <v>39.518731481395427</v>
      </c>
      <c r="C113" s="4">
        <v>38.914983662783243</v>
      </c>
      <c r="D113" s="4">
        <v>43.81197390482162</v>
      </c>
      <c r="E113" s="4">
        <f t="shared" si="5"/>
        <v>39.216857572089339</v>
      </c>
      <c r="F113">
        <f t="shared" si="6"/>
        <v>0.42691417666726134</v>
      </c>
      <c r="G113">
        <f t="shared" si="7"/>
        <v>0.2464790148197108</v>
      </c>
      <c r="H113">
        <v>115.56564921177528</v>
      </c>
      <c r="I113" s="4">
        <f>((B113-'Blank-C'!E113)/(8.0035*0.4949*(44/12)))*100</f>
        <v>117.6427633707889</v>
      </c>
      <c r="J113" s="4">
        <f>((C113-'Blank-C'!E113)/(8.0033*0.4949*(44/12)))*100</f>
        <v>113.48853505276166</v>
      </c>
      <c r="K113" s="4">
        <f>((D113-'Blank-C'!E113)/(8.008*0.4949*(44/12)))*100</f>
        <v>147.1208709910027</v>
      </c>
      <c r="L113">
        <f t="shared" si="8"/>
        <v>2.9374830142742443</v>
      </c>
      <c r="M113">
        <f t="shared" si="9"/>
        <v>1.6959566090311884</v>
      </c>
    </row>
    <row r="114" spans="1:13" x14ac:dyDescent="0.2">
      <c r="A114">
        <v>112</v>
      </c>
      <c r="B114" s="4">
        <v>39.654819549768213</v>
      </c>
      <c r="C114" s="4">
        <v>39.044585328775888</v>
      </c>
      <c r="D114" s="4">
        <v>43.964306440756168</v>
      </c>
      <c r="E114" s="4">
        <f t="shared" si="5"/>
        <v>39.34970243927205</v>
      </c>
      <c r="F114">
        <f t="shared" si="6"/>
        <v>0.4315007557757633</v>
      </c>
      <c r="G114">
        <f t="shared" si="7"/>
        <v>0.24912707750266391</v>
      </c>
      <c r="H114">
        <v>115.71646785759528</v>
      </c>
      <c r="I114" s="4">
        <f>((B114-'Blank-C'!E114)/(8.0035*0.4949*(44/12)))*100</f>
        <v>117.81591125105599</v>
      </c>
      <c r="J114" s="4">
        <f>((C114-'Blank-C'!E114)/(8.0033*0.4949*(44/12)))*100</f>
        <v>113.61702446413456</v>
      </c>
      <c r="K114" s="4">
        <f>((D114-'Blank-C'!E114)/(8.008*0.4949*(44/12)))*100</f>
        <v>147.4057088898075</v>
      </c>
      <c r="L114">
        <f t="shared" si="8"/>
        <v>2.9690613204667402</v>
      </c>
      <c r="M114">
        <f t="shared" si="9"/>
        <v>1.7141883526119783</v>
      </c>
    </row>
    <row r="115" spans="1:13" x14ac:dyDescent="0.2">
      <c r="A115">
        <v>113</v>
      </c>
      <c r="B115" s="4">
        <v>39.790563117086229</v>
      </c>
      <c r="C115" s="4">
        <v>39.172022039887658</v>
      </c>
      <c r="D115" s="4">
        <v>44.112376810259228</v>
      </c>
      <c r="E115" s="4">
        <f t="shared" si="5"/>
        <v>39.481292578486944</v>
      </c>
      <c r="F115">
        <f t="shared" si="6"/>
        <v>0.43737459012954172</v>
      </c>
      <c r="G115">
        <f t="shared" si="7"/>
        <v>0.25251833734799317</v>
      </c>
      <c r="H115">
        <v>115.8784979166133</v>
      </c>
      <c r="I115" s="4">
        <f>((B115-'Blank-C'!E115)/(8.0035*0.4949*(44/12)))*100</f>
        <v>118.00653778786914</v>
      </c>
      <c r="J115" s="4">
        <f>((C115-'Blank-C'!E115)/(8.0033*0.4949*(44/12)))*100</f>
        <v>113.75045804535746</v>
      </c>
      <c r="K115" s="4">
        <f>((D115-'Blank-C'!E115)/(8.008*0.4949*(44/12)))*100</f>
        <v>147.68105596454623</v>
      </c>
      <c r="L115">
        <f t="shared" si="8"/>
        <v>3.0095028472006993</v>
      </c>
      <c r="M115">
        <f t="shared" si="9"/>
        <v>1.737537278958269</v>
      </c>
    </row>
    <row r="116" spans="1:13" x14ac:dyDescent="0.2">
      <c r="A116">
        <v>114</v>
      </c>
      <c r="B116" s="4">
        <v>39.923664504969196</v>
      </c>
      <c r="C116" s="4">
        <v>39.297969775856906</v>
      </c>
      <c r="D116" s="4">
        <v>44.258850145230703</v>
      </c>
      <c r="E116" s="4">
        <f t="shared" si="5"/>
        <v>39.610817140413047</v>
      </c>
      <c r="F116">
        <f t="shared" si="6"/>
        <v>0.44243298590798008</v>
      </c>
      <c r="G116">
        <f t="shared" si="7"/>
        <v>0.25543880351234222</v>
      </c>
      <c r="H116">
        <v>116.04140021270027</v>
      </c>
      <c r="I116" s="4">
        <f>((B116-'Blank-C'!E116)/(8.0035*0.4949*(44/12)))*100</f>
        <v>118.19406634662575</v>
      </c>
      <c r="J116" s="4">
        <f>((C116-'Blank-C'!E116)/(8.0033*0.4949*(44/12)))*100</f>
        <v>113.8887340787748</v>
      </c>
      <c r="K116" s="4">
        <f>((D116-'Blank-C'!E116)/(8.008*0.4949*(44/12)))*100</f>
        <v>147.96049903195379</v>
      </c>
      <c r="L116">
        <f t="shared" si="8"/>
        <v>3.0443296418586594</v>
      </c>
      <c r="M116">
        <f t="shared" si="9"/>
        <v>1.7576445382290542</v>
      </c>
    </row>
    <row r="117" spans="1:13" x14ac:dyDescent="0.2">
      <c r="A117" s="6">
        <v>115</v>
      </c>
      <c r="B117" s="7">
        <v>40.049685334782048</v>
      </c>
      <c r="C117" s="7">
        <v>39.423478709240626</v>
      </c>
      <c r="D117" s="7">
        <v>44.413862071600356</v>
      </c>
      <c r="E117" s="7">
        <f t="shared" si="5"/>
        <v>39.736582022011333</v>
      </c>
      <c r="F117" s="6">
        <f t="shared" si="6"/>
        <v>0.44279495134428398</v>
      </c>
      <c r="G117" s="6">
        <f t="shared" si="7"/>
        <v>0.25564778435442964</v>
      </c>
      <c r="H117" s="6">
        <v>116.18214826161028</v>
      </c>
      <c r="I117" s="7">
        <f>((B117-'Blank-C'!E117)/(8.0035*0.4949*(44/12)))*100</f>
        <v>118.336574972869</v>
      </c>
      <c r="J117" s="7">
        <f>((C117-'Blank-C'!E117)/(8.0033*0.4949*(44/12)))*100</f>
        <v>114.02772155035154</v>
      </c>
      <c r="K117" s="7">
        <f>((D117-'Blank-C'!E117)/(8.008*0.4949*(44/12)))*100</f>
        <v>148.30243161671348</v>
      </c>
      <c r="L117" s="6">
        <f t="shared" si="8"/>
        <v>3.0468194742009587</v>
      </c>
      <c r="M117" s="6">
        <f t="shared" si="9"/>
        <v>1.7590820436021177</v>
      </c>
    </row>
    <row r="118" spans="1:13" x14ac:dyDescent="0.2">
      <c r="A118" s="6">
        <v>116</v>
      </c>
      <c r="B118" s="7">
        <v>40.174574759743741</v>
      </c>
      <c r="C118" s="7">
        <v>39.547364701771585</v>
      </c>
      <c r="D118" s="7">
        <v>44.563199779093985</v>
      </c>
      <c r="E118" s="7">
        <f t="shared" si="5"/>
        <v>39.86096973075766</v>
      </c>
      <c r="F118" s="6">
        <f t="shared" si="6"/>
        <v>0.44350448522051955</v>
      </c>
      <c r="G118" s="6">
        <f t="shared" si="7"/>
        <v>0.25605743392887337</v>
      </c>
      <c r="H118" s="6">
        <v>116.32910212828935</v>
      </c>
      <c r="I118" s="7">
        <f>((B118-'Blank-C'!E118)/(8.0035*0.4949*(44/12)))*100</f>
        <v>118.48698157923694</v>
      </c>
      <c r="J118" s="7">
        <f>((C118-'Blank-C'!E118)/(8.0033*0.4949*(44/12)))*100</f>
        <v>114.17122267734175</v>
      </c>
      <c r="K118" s="7">
        <f>((D118-'Blank-C'!E118)/(8.008*0.4949*(44/12)))*100</f>
        <v>148.62099608531099</v>
      </c>
      <c r="L118" s="6">
        <f t="shared" si="8"/>
        <v>3.051702385496299</v>
      </c>
      <c r="M118" s="6">
        <f t="shared" si="9"/>
        <v>1.7619011937529114</v>
      </c>
    </row>
    <row r="119" spans="1:13" x14ac:dyDescent="0.2">
      <c r="A119" s="6">
        <v>117</v>
      </c>
      <c r="B119" s="7">
        <v>40.301922740624917</v>
      </c>
      <c r="C119" s="7">
        <v>39.67424892857241</v>
      </c>
      <c r="D119" s="7">
        <v>44.70446508299073</v>
      </c>
      <c r="E119" s="7">
        <f t="shared" si="5"/>
        <v>39.988085834598664</v>
      </c>
      <c r="F119" s="6">
        <f t="shared" si="6"/>
        <v>0.44383240887553804</v>
      </c>
      <c r="G119" s="6">
        <f t="shared" si="7"/>
        <v>0.25624676073937197</v>
      </c>
      <c r="H119" s="6">
        <v>116.50625374126949</v>
      </c>
      <c r="I119" s="7">
        <f>((B119-'Blank-C'!E119)/(8.0035*0.4949*(44/12)))*100</f>
        <v>118.66572757220415</v>
      </c>
      <c r="J119" s="7">
        <f>((C119-'Blank-C'!E119)/(8.0033*0.4949*(44/12)))*100</f>
        <v>114.34677991033485</v>
      </c>
      <c r="K119" s="7">
        <f>((D119-'Blank-C'!E119)/(8.008*0.4949*(44/12)))*100</f>
        <v>148.89541456065194</v>
      </c>
      <c r="L119" s="6">
        <f t="shared" si="8"/>
        <v>3.0539571792975679</v>
      </c>
      <c r="M119" s="6">
        <f t="shared" si="9"/>
        <v>1.7632029995610412</v>
      </c>
    </row>
    <row r="120" spans="1:13" x14ac:dyDescent="0.2">
      <c r="A120">
        <v>118</v>
      </c>
      <c r="B120" s="4">
        <v>40.436148671760165</v>
      </c>
      <c r="C120" s="4">
        <v>39.811404315513698</v>
      </c>
      <c r="D120" s="4">
        <v>44.835876858337251</v>
      </c>
      <c r="E120" s="4">
        <f t="shared" si="5"/>
        <v>40.123776493636932</v>
      </c>
      <c r="F120">
        <f t="shared" si="6"/>
        <v>0.44176097080990084</v>
      </c>
      <c r="G120">
        <f t="shared" si="7"/>
        <v>0.2550508154145667</v>
      </c>
      <c r="H120">
        <v>116.74476077244182</v>
      </c>
      <c r="I120" s="4">
        <f>((B120-'Blank-C'!E120)/(8.0035*0.4949*(44/12)))*100</f>
        <v>118.89414621354753</v>
      </c>
      <c r="J120" s="4">
        <f>((C120-'Blank-C'!E120)/(8.0033*0.4949*(44/12)))*100</f>
        <v>114.5953753313361</v>
      </c>
      <c r="K120" s="4">
        <f>((D120-'Blank-C'!E120)/(8.008*0.4949*(44/12)))*100</f>
        <v>149.10433905624814</v>
      </c>
      <c r="L120">
        <f t="shared" si="8"/>
        <v>3.0396900415789783</v>
      </c>
      <c r="M120">
        <f t="shared" si="9"/>
        <v>1.7549658637586478</v>
      </c>
    </row>
    <row r="121" spans="1:13" x14ac:dyDescent="0.2">
      <c r="A121">
        <v>119</v>
      </c>
      <c r="B121" s="4">
        <v>40.573159740031834</v>
      </c>
      <c r="C121" s="4">
        <v>39.958578328749859</v>
      </c>
      <c r="D121" s="4">
        <v>44.976206606735943</v>
      </c>
      <c r="E121" s="4">
        <f t="shared" si="5"/>
        <v>40.265869034390846</v>
      </c>
      <c r="F121">
        <f t="shared" si="6"/>
        <v>0.43457468350868306</v>
      </c>
      <c r="G121">
        <f t="shared" si="7"/>
        <v>0.2509018105067346</v>
      </c>
      <c r="H121">
        <v>117.02034914672652</v>
      </c>
      <c r="I121" s="4">
        <f>((B121-'Blank-C'!E121)/(8.0035*0.4949*(44/12)))*100</f>
        <v>119.13474257622319</v>
      </c>
      <c r="J121" s="4">
        <f>((C121-'Blank-C'!E121)/(8.0033*0.4949*(44/12)))*100</f>
        <v>114.90595571722986</v>
      </c>
      <c r="K121" s="4">
        <f>((D121-'Blank-C'!E121)/(8.008*0.4949*(44/12)))*100</f>
        <v>149.36763792299686</v>
      </c>
      <c r="L121">
        <f t="shared" si="8"/>
        <v>2.990203864186745</v>
      </c>
      <c r="M121">
        <f t="shared" si="9"/>
        <v>1.7263950059200766</v>
      </c>
    </row>
    <row r="122" spans="1:13" x14ac:dyDescent="0.2">
      <c r="A122">
        <v>120</v>
      </c>
      <c r="B122" s="4">
        <v>40.706858200340456</v>
      </c>
      <c r="C122" s="4">
        <v>40.097283896852687</v>
      </c>
      <c r="D122" s="4">
        <v>45.122460528435191</v>
      </c>
      <c r="E122" s="4">
        <f t="shared" si="5"/>
        <v>40.402071048596568</v>
      </c>
      <c r="F122">
        <f t="shared" si="6"/>
        <v>0.43103412363326765</v>
      </c>
      <c r="G122">
        <f t="shared" si="7"/>
        <v>0.24885766730958153</v>
      </c>
      <c r="H122">
        <v>117.27627285085923</v>
      </c>
      <c r="I122" s="4">
        <f>((B122-'Blank-C'!E122)/(8.0035*0.4949*(44/12)))*100</f>
        <v>119.3734248182439</v>
      </c>
      <c r="J122" s="4">
        <f>((C122-'Blank-C'!E122)/(8.0033*0.4949*(44/12)))*100</f>
        <v>115.17912088347455</v>
      </c>
      <c r="K122" s="4">
        <f>((D122-'Blank-C'!E122)/(8.008*0.4949*(44/12)))*100</f>
        <v>149.69258723120126</v>
      </c>
      <c r="L122">
        <f t="shared" si="8"/>
        <v>2.9658207546328272</v>
      </c>
      <c r="M122">
        <f t="shared" si="9"/>
        <v>1.712317411055442</v>
      </c>
    </row>
    <row r="123" spans="1:13" x14ac:dyDescent="0.2">
      <c r="B123" s="4"/>
      <c r="C123" s="4"/>
      <c r="D123" s="4"/>
      <c r="E123" s="4"/>
      <c r="I123" s="4"/>
      <c r="J123" s="4"/>
      <c r="K123" s="4"/>
    </row>
    <row r="124" spans="1:13" x14ac:dyDescent="0.2">
      <c r="B124" s="4"/>
      <c r="C124" s="4"/>
      <c r="D124" s="4"/>
      <c r="E124" s="4"/>
      <c r="I124" s="4"/>
      <c r="J124" s="4"/>
      <c r="K124" s="4"/>
    </row>
    <row r="125" spans="1:13" x14ac:dyDescent="0.2">
      <c r="B125" s="4"/>
      <c r="C125" s="4"/>
      <c r="D125" s="4"/>
      <c r="E125" s="4"/>
      <c r="I125" s="4"/>
      <c r="J125" s="4"/>
      <c r="K125" s="4"/>
    </row>
    <row r="126" spans="1:13" x14ac:dyDescent="0.2">
      <c r="B126" s="4"/>
      <c r="C126" s="4"/>
      <c r="D126" s="4"/>
      <c r="E126" s="4"/>
      <c r="I126" s="4"/>
      <c r="J126" s="4"/>
      <c r="K126" s="4"/>
    </row>
    <row r="127" spans="1:13" x14ac:dyDescent="0.2">
      <c r="B127" s="4"/>
      <c r="C127" s="4"/>
      <c r="D127" s="4"/>
      <c r="E127" s="4"/>
      <c r="I127" s="4"/>
      <c r="J127" s="4"/>
      <c r="K127" s="4"/>
    </row>
    <row r="128" spans="1:13" x14ac:dyDescent="0.2">
      <c r="B128" s="4"/>
      <c r="C128" s="4"/>
      <c r="D128" s="4"/>
      <c r="E128" s="4"/>
      <c r="I128" s="4"/>
      <c r="J128" s="4"/>
      <c r="K128" s="4"/>
    </row>
    <row r="129" spans="2:11" x14ac:dyDescent="0.2">
      <c r="B129" s="4"/>
      <c r="C129" s="4"/>
      <c r="D129" s="4"/>
      <c r="E129" s="4"/>
      <c r="I129" s="4"/>
      <c r="J129" s="4"/>
      <c r="K129" s="4"/>
    </row>
    <row r="130" spans="2:11" x14ac:dyDescent="0.2">
      <c r="B130" s="4"/>
      <c r="C130" s="4"/>
      <c r="D130" s="4"/>
      <c r="E130" s="4"/>
      <c r="I130" s="4"/>
      <c r="J130" s="4"/>
      <c r="K130" s="4"/>
    </row>
    <row r="131" spans="2:11" x14ac:dyDescent="0.2">
      <c r="B131" s="4"/>
      <c r="C131" s="4"/>
      <c r="D131" s="4"/>
      <c r="E131" s="4"/>
      <c r="I131" s="4"/>
      <c r="J131" s="4"/>
      <c r="K131" s="4"/>
    </row>
    <row r="132" spans="2:11" x14ac:dyDescent="0.2">
      <c r="B132" s="4"/>
      <c r="C132" s="4"/>
      <c r="D132" s="4"/>
      <c r="E132" s="4"/>
      <c r="I132" s="4"/>
      <c r="J132" s="4"/>
      <c r="K132" s="4"/>
    </row>
    <row r="133" spans="2:11" x14ac:dyDescent="0.2">
      <c r="B133" s="4"/>
      <c r="C133" s="4"/>
      <c r="D133" s="4"/>
      <c r="E133" s="4"/>
      <c r="I133" s="4"/>
      <c r="J133" s="4"/>
      <c r="K133" s="4"/>
    </row>
    <row r="134" spans="2:11" x14ac:dyDescent="0.2">
      <c r="B134" s="4"/>
      <c r="C134" s="4"/>
      <c r="D134" s="4"/>
      <c r="E134" s="4"/>
      <c r="I134" s="4"/>
      <c r="J134" s="4"/>
      <c r="K134" s="4"/>
    </row>
    <row r="135" spans="2:11" x14ac:dyDescent="0.2">
      <c r="B135" s="4"/>
      <c r="C135" s="4"/>
      <c r="D135" s="4"/>
      <c r="E135" s="4"/>
      <c r="I135" s="4"/>
      <c r="J135" s="4"/>
      <c r="K135" s="4"/>
    </row>
    <row r="136" spans="2:11" x14ac:dyDescent="0.2">
      <c r="B136" s="4"/>
      <c r="C136" s="4"/>
      <c r="D136" s="4"/>
      <c r="E136" s="4"/>
      <c r="I136" s="4"/>
      <c r="J136" s="4"/>
      <c r="K136" s="4"/>
    </row>
    <row r="137" spans="2:11" x14ac:dyDescent="0.2">
      <c r="B137" s="4"/>
      <c r="C137" s="4"/>
      <c r="D137" s="4"/>
      <c r="E137" s="4"/>
      <c r="I137" s="4"/>
      <c r="J137" s="4"/>
      <c r="K137" s="4"/>
    </row>
    <row r="138" spans="2:11" x14ac:dyDescent="0.2">
      <c r="B138" s="4"/>
      <c r="C138" s="4"/>
      <c r="D138" s="4"/>
      <c r="E138" s="4"/>
      <c r="I138" s="4"/>
      <c r="J138" s="4"/>
      <c r="K138" s="4"/>
    </row>
    <row r="139" spans="2:11" x14ac:dyDescent="0.2">
      <c r="B139" s="4"/>
      <c r="C139" s="4"/>
      <c r="D139" s="4"/>
      <c r="E139" s="4"/>
      <c r="I139" s="4"/>
      <c r="J139" s="4"/>
      <c r="K139" s="4"/>
    </row>
    <row r="140" spans="2:11" x14ac:dyDescent="0.2">
      <c r="B140" s="4"/>
      <c r="C140" s="4"/>
      <c r="D140" s="4"/>
      <c r="E140" s="4"/>
      <c r="I140" s="4"/>
      <c r="J140" s="4"/>
      <c r="K140" s="4"/>
    </row>
    <row r="141" spans="2:11" x14ac:dyDescent="0.2">
      <c r="B141" s="4"/>
      <c r="C141" s="4"/>
      <c r="D141" s="4"/>
      <c r="E141" s="4"/>
      <c r="I141" s="4"/>
      <c r="J141" s="4"/>
      <c r="K141" s="4"/>
    </row>
    <row r="142" spans="2:11" x14ac:dyDescent="0.2">
      <c r="B142" s="4"/>
      <c r="C142" s="4"/>
      <c r="D142" s="4"/>
      <c r="E142" s="4"/>
      <c r="I142" s="4"/>
      <c r="J142" s="4"/>
      <c r="K142" s="4"/>
    </row>
    <row r="143" spans="2:11" x14ac:dyDescent="0.2">
      <c r="B143" s="4"/>
      <c r="C143" s="4"/>
      <c r="D143" s="4"/>
      <c r="E143" s="4"/>
      <c r="I143" s="4"/>
      <c r="J143" s="4"/>
      <c r="K143" s="4"/>
    </row>
    <row r="144" spans="2:11" x14ac:dyDescent="0.2">
      <c r="B144" s="4"/>
      <c r="C144" s="4"/>
      <c r="D144" s="4"/>
      <c r="E144" s="4"/>
      <c r="I144" s="4"/>
      <c r="J144" s="4"/>
      <c r="K144" s="4"/>
    </row>
    <row r="145" spans="2:11" x14ac:dyDescent="0.2">
      <c r="B145" s="4"/>
      <c r="C145" s="4"/>
      <c r="D145" s="4"/>
      <c r="E145" s="4"/>
      <c r="I145" s="4"/>
      <c r="J145" s="4"/>
      <c r="K145" s="4"/>
    </row>
    <row r="146" spans="2:11" x14ac:dyDescent="0.2">
      <c r="B146" s="4"/>
      <c r="C146" s="4"/>
      <c r="D146" s="4"/>
      <c r="E146" s="4"/>
      <c r="I146" s="4"/>
      <c r="J146" s="4"/>
      <c r="K146" s="4"/>
    </row>
    <row r="147" spans="2:11" x14ac:dyDescent="0.2">
      <c r="B147" s="4"/>
      <c r="C147" s="4"/>
      <c r="D147" s="4"/>
      <c r="E147" s="4"/>
      <c r="I147" s="4"/>
      <c r="J147" s="4"/>
      <c r="K147" s="4"/>
    </row>
    <row r="148" spans="2:11" x14ac:dyDescent="0.2">
      <c r="B148" s="4"/>
      <c r="C148" s="4"/>
      <c r="D148" s="4"/>
      <c r="E148" s="4"/>
      <c r="I148" s="4"/>
      <c r="J148" s="4"/>
      <c r="K148" s="4"/>
    </row>
    <row r="149" spans="2:11" x14ac:dyDescent="0.2">
      <c r="B149" s="4"/>
      <c r="C149" s="4"/>
      <c r="D149" s="4"/>
      <c r="E149" s="4"/>
      <c r="I149" s="4"/>
      <c r="J149" s="4"/>
      <c r="K149" s="4"/>
    </row>
    <row r="150" spans="2:11" x14ac:dyDescent="0.2">
      <c r="B150" s="4"/>
      <c r="C150" s="4"/>
      <c r="D150" s="4"/>
      <c r="E150" s="4"/>
      <c r="I150" s="4"/>
      <c r="J150" s="4"/>
      <c r="K150" s="4"/>
    </row>
    <row r="151" spans="2:11" x14ac:dyDescent="0.2">
      <c r="B151" s="4"/>
      <c r="C151" s="4"/>
      <c r="D151" s="4"/>
      <c r="E151" s="4"/>
      <c r="I151" s="4"/>
      <c r="J151" s="4"/>
      <c r="K151" s="4"/>
    </row>
    <row r="152" spans="2:11" x14ac:dyDescent="0.2">
      <c r="B152" s="4"/>
      <c r="C152" s="4"/>
      <c r="D152" s="4"/>
      <c r="E152" s="4"/>
      <c r="I152" s="4"/>
      <c r="J152" s="4"/>
      <c r="K152" s="4"/>
    </row>
    <row r="153" spans="2:11" x14ac:dyDescent="0.2">
      <c r="B153" s="4"/>
      <c r="C153" s="4"/>
      <c r="D153" s="4"/>
      <c r="E153" s="4"/>
      <c r="I153" s="4"/>
      <c r="J153" s="4"/>
      <c r="K153" s="4"/>
    </row>
    <row r="154" spans="2:11" x14ac:dyDescent="0.2">
      <c r="B154" s="4"/>
      <c r="C154" s="4"/>
      <c r="D154" s="4"/>
      <c r="E154" s="4"/>
      <c r="I154" s="4"/>
      <c r="J154" s="4"/>
      <c r="K154" s="4"/>
    </row>
    <row r="155" spans="2:11" x14ac:dyDescent="0.2">
      <c r="B155" s="4"/>
      <c r="C155" s="4"/>
      <c r="D155" s="4"/>
      <c r="E155" s="4"/>
      <c r="I155" s="4"/>
      <c r="J155" s="4"/>
      <c r="K155" s="4"/>
    </row>
    <row r="156" spans="2:11" x14ac:dyDescent="0.2">
      <c r="B156" s="4"/>
      <c r="C156" s="4"/>
      <c r="D156" s="4"/>
      <c r="E156" s="4"/>
      <c r="I156" s="4"/>
      <c r="J156" s="4"/>
      <c r="K156" s="4"/>
    </row>
    <row r="157" spans="2:11" x14ac:dyDescent="0.2">
      <c r="B157" s="4"/>
      <c r="C157" s="4"/>
      <c r="D157" s="4"/>
      <c r="E157" s="4"/>
      <c r="I157" s="4"/>
      <c r="J157" s="4"/>
      <c r="K157" s="4"/>
    </row>
    <row r="158" spans="2:11" x14ac:dyDescent="0.2">
      <c r="B158" s="4"/>
      <c r="C158" s="4"/>
      <c r="D158" s="4"/>
      <c r="E158" s="4"/>
      <c r="I158" s="4"/>
      <c r="J158" s="4"/>
      <c r="K158" s="4"/>
    </row>
    <row r="159" spans="2:11" x14ac:dyDescent="0.2">
      <c r="B159" s="4"/>
      <c r="C159" s="4"/>
      <c r="D159" s="4"/>
      <c r="E159" s="4"/>
      <c r="I159" s="4"/>
      <c r="J159" s="4"/>
      <c r="K159" s="4"/>
    </row>
    <row r="160" spans="2:11" x14ac:dyDescent="0.2">
      <c r="B160" s="4"/>
      <c r="C160" s="4"/>
      <c r="D160" s="4"/>
      <c r="E160" s="4"/>
      <c r="I160" s="4"/>
      <c r="J160" s="4"/>
      <c r="K160" s="4"/>
    </row>
    <row r="161" spans="2:11" x14ac:dyDescent="0.2">
      <c r="B161" s="4"/>
      <c r="C161" s="4"/>
      <c r="D161" s="4"/>
      <c r="E161" s="4"/>
      <c r="I161" s="4"/>
      <c r="J161" s="4"/>
      <c r="K161" s="4"/>
    </row>
    <row r="162" spans="2:11" x14ac:dyDescent="0.2">
      <c r="B162" s="4"/>
      <c r="C162" s="4"/>
      <c r="D162" s="4"/>
      <c r="E162" s="4"/>
      <c r="I162" s="4"/>
      <c r="J162" s="4"/>
      <c r="K162" s="4"/>
    </row>
    <row r="163" spans="2:11" x14ac:dyDescent="0.2">
      <c r="B163" s="4"/>
      <c r="C163" s="4"/>
      <c r="D163" s="4"/>
      <c r="E163" s="4"/>
      <c r="I163" s="4"/>
      <c r="J163" s="4"/>
      <c r="K163" s="4"/>
    </row>
    <row r="164" spans="2:11" x14ac:dyDescent="0.2">
      <c r="B164" s="4"/>
      <c r="C164" s="4"/>
      <c r="D164" s="4"/>
      <c r="E164" s="4"/>
      <c r="I164" s="4"/>
      <c r="J164" s="4"/>
      <c r="K164" s="4"/>
    </row>
    <row r="165" spans="2:11" x14ac:dyDescent="0.2">
      <c r="B165" s="4"/>
      <c r="C165" s="4"/>
      <c r="D165" s="4"/>
      <c r="E165" s="4"/>
      <c r="I165" s="4"/>
      <c r="J165" s="4"/>
      <c r="K165" s="4"/>
    </row>
    <row r="166" spans="2:11" x14ac:dyDescent="0.2">
      <c r="B166" s="4"/>
      <c r="C166" s="4"/>
      <c r="D166" s="4"/>
      <c r="E166" s="4"/>
      <c r="I166" s="4"/>
      <c r="J166" s="4"/>
      <c r="K166" s="4"/>
    </row>
    <row r="167" spans="2:11" x14ac:dyDescent="0.2">
      <c r="B167" s="4"/>
      <c r="C167" s="4"/>
      <c r="D167" s="4"/>
      <c r="E167" s="4"/>
      <c r="I167" s="4"/>
      <c r="J167" s="4"/>
      <c r="K167" s="4"/>
    </row>
    <row r="168" spans="2:11" x14ac:dyDescent="0.2">
      <c r="B168" s="4"/>
      <c r="C168" s="4"/>
      <c r="D168" s="4"/>
      <c r="E168" s="4"/>
      <c r="I168" s="4"/>
      <c r="J168" s="4"/>
      <c r="K168" s="4"/>
    </row>
    <row r="169" spans="2:11" x14ac:dyDescent="0.2">
      <c r="B169" s="4"/>
      <c r="C169" s="4"/>
      <c r="D169" s="4"/>
      <c r="E169" s="4"/>
      <c r="I169" s="4"/>
      <c r="J169" s="4"/>
      <c r="K169" s="4"/>
    </row>
    <row r="170" spans="2:11" x14ac:dyDescent="0.2">
      <c r="B170" s="4"/>
      <c r="C170" s="4"/>
      <c r="D170" s="4"/>
      <c r="E170" s="4"/>
      <c r="I170" s="4"/>
      <c r="J170" s="4"/>
      <c r="K170" s="4"/>
    </row>
    <row r="171" spans="2:11" x14ac:dyDescent="0.2">
      <c r="B171" s="4"/>
      <c r="C171" s="4"/>
      <c r="D171" s="4"/>
      <c r="E171" s="4"/>
      <c r="I171" s="4"/>
      <c r="J171" s="4"/>
      <c r="K171" s="4"/>
    </row>
    <row r="172" spans="2:11" x14ac:dyDescent="0.2">
      <c r="B172" s="4"/>
      <c r="C172" s="4"/>
      <c r="D172" s="4"/>
      <c r="E172" s="4"/>
      <c r="I172" s="4"/>
      <c r="J172" s="4"/>
      <c r="K172" s="4"/>
    </row>
    <row r="173" spans="2:11" x14ac:dyDescent="0.2">
      <c r="B173" s="4"/>
      <c r="C173" s="4"/>
      <c r="D173" s="4"/>
      <c r="E173" s="4"/>
      <c r="I173" s="4"/>
      <c r="J173" s="4"/>
      <c r="K173" s="4"/>
    </row>
    <row r="174" spans="2:11" x14ac:dyDescent="0.2">
      <c r="B174" s="4"/>
      <c r="C174" s="4"/>
      <c r="D174" s="4"/>
      <c r="E174" s="4"/>
      <c r="I174" s="4"/>
      <c r="J174" s="4"/>
      <c r="K174" s="4"/>
    </row>
    <row r="175" spans="2:11" x14ac:dyDescent="0.2">
      <c r="B175" s="4"/>
      <c r="C175" s="4"/>
      <c r="D175" s="4"/>
      <c r="E175" s="4"/>
      <c r="I175" s="4"/>
      <c r="J175" s="4"/>
      <c r="K175" s="4"/>
    </row>
    <row r="176" spans="2:11" x14ac:dyDescent="0.2">
      <c r="B176" s="4"/>
      <c r="C176" s="4"/>
      <c r="D176" s="4"/>
      <c r="E176" s="4"/>
      <c r="I176" s="4"/>
      <c r="J176" s="4"/>
      <c r="K176" s="4"/>
    </row>
    <row r="177" spans="2:11" x14ac:dyDescent="0.2">
      <c r="B177" s="4"/>
      <c r="C177" s="4"/>
      <c r="D177" s="4"/>
      <c r="E177" s="4"/>
      <c r="I177" s="4"/>
      <c r="J177" s="4"/>
      <c r="K177" s="4"/>
    </row>
    <row r="178" spans="2:11" x14ac:dyDescent="0.2">
      <c r="B178" s="4"/>
      <c r="C178" s="4"/>
      <c r="D178" s="4"/>
      <c r="E178" s="4"/>
      <c r="I178" s="4"/>
      <c r="J178" s="4"/>
      <c r="K178" s="4"/>
    </row>
    <row r="179" spans="2:11" x14ac:dyDescent="0.2">
      <c r="B179" s="4"/>
      <c r="C179" s="4"/>
      <c r="D179" s="4"/>
      <c r="E179" s="4"/>
      <c r="I179" s="4"/>
      <c r="J179" s="4"/>
      <c r="K179" s="4"/>
    </row>
    <row r="180" spans="2:11" x14ac:dyDescent="0.2">
      <c r="B180" s="4"/>
      <c r="C180" s="4"/>
      <c r="D180" s="4"/>
      <c r="E180" s="4"/>
      <c r="I180" s="4"/>
      <c r="J180" s="4"/>
      <c r="K180" s="4"/>
    </row>
    <row r="181" spans="2:11" x14ac:dyDescent="0.2">
      <c r="B181" s="4"/>
      <c r="C181" s="4"/>
      <c r="D181" s="4"/>
      <c r="E181" s="4"/>
      <c r="I181" s="4"/>
      <c r="J181" s="4"/>
      <c r="K181" s="4"/>
    </row>
    <row r="182" spans="2:11" x14ac:dyDescent="0.2">
      <c r="B182" s="4"/>
      <c r="C182" s="4"/>
      <c r="D182" s="4"/>
      <c r="E182" s="4"/>
      <c r="I182" s="4"/>
      <c r="J182" s="4"/>
      <c r="K182" s="4"/>
    </row>
    <row r="183" spans="2:11" x14ac:dyDescent="0.2">
      <c r="B183" s="4"/>
      <c r="C183" s="4"/>
      <c r="D183" s="4"/>
      <c r="E183" s="4"/>
      <c r="I183" s="4"/>
      <c r="J183" s="4"/>
      <c r="K183" s="4"/>
    </row>
    <row r="184" spans="2:11" x14ac:dyDescent="0.2">
      <c r="B184" s="4"/>
      <c r="C184" s="4"/>
      <c r="D184" s="4"/>
      <c r="E184" s="4"/>
      <c r="I184" s="4"/>
      <c r="J184" s="4"/>
      <c r="K184" s="4"/>
    </row>
    <row r="185" spans="2:11" x14ac:dyDescent="0.2">
      <c r="B185" s="4"/>
      <c r="C185" s="4"/>
      <c r="D185" s="4"/>
      <c r="E185" s="4"/>
      <c r="I185" s="4"/>
      <c r="J185" s="4"/>
      <c r="K18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8983D-0987-F142-AD1E-96910E1A0910}">
  <dimension ref="A1:M185"/>
  <sheetViews>
    <sheetView topLeftCell="A94" workbookViewId="0">
      <selection activeCell="A117" sqref="A117:M117"/>
    </sheetView>
  </sheetViews>
  <sheetFormatPr baseColWidth="10" defaultRowHeight="16" x14ac:dyDescent="0.2"/>
  <cols>
    <col min="1" max="1" width="6.83203125" bestFit="1" customWidth="1"/>
    <col min="2" max="4" width="17.33203125" bestFit="1" customWidth="1"/>
    <col min="5" max="5" width="12.6640625" bestFit="1" customWidth="1"/>
    <col min="6" max="6" width="8" bestFit="1" customWidth="1"/>
    <col min="8" max="8" width="14.6640625" bestFit="1" customWidth="1"/>
    <col min="9" max="11" width="16" bestFit="1" customWidth="1"/>
    <col min="12" max="12" width="8" bestFit="1" customWidth="1"/>
    <col min="13" max="13" width="7.1640625" bestFit="1" customWidth="1"/>
  </cols>
  <sheetData>
    <row r="1" spans="1:13" x14ac:dyDescent="0.2">
      <c r="A1" s="1" t="s">
        <v>0</v>
      </c>
      <c r="B1" s="2" t="s">
        <v>4</v>
      </c>
      <c r="C1" s="2" t="s">
        <v>5</v>
      </c>
      <c r="D1" s="2" t="s">
        <v>6</v>
      </c>
      <c r="E1" s="2" t="s">
        <v>2</v>
      </c>
      <c r="F1" s="2" t="s">
        <v>3</v>
      </c>
      <c r="G1" s="2" t="s">
        <v>7</v>
      </c>
      <c r="H1" s="2" t="s">
        <v>1</v>
      </c>
      <c r="I1" s="2" t="s">
        <v>8</v>
      </c>
      <c r="J1" s="2" t="s">
        <v>10</v>
      </c>
      <c r="K1" s="2" t="s">
        <v>9</v>
      </c>
      <c r="L1" s="2" t="s">
        <v>3</v>
      </c>
      <c r="M1" s="2" t="s">
        <v>7</v>
      </c>
    </row>
    <row r="2" spans="1:13" x14ac:dyDescent="0.2">
      <c r="A2">
        <v>0</v>
      </c>
      <c r="B2" s="4">
        <v>0</v>
      </c>
      <c r="C2" s="4">
        <v>0</v>
      </c>
      <c r="D2" s="4">
        <v>0</v>
      </c>
      <c r="E2" s="4">
        <f>AVERAGE(B2:C2)</f>
        <v>0</v>
      </c>
      <c r="F2">
        <f>STDEV(B2:C2)</f>
        <v>0</v>
      </c>
      <c r="G2">
        <f>F2/SQRT(3)</f>
        <v>0</v>
      </c>
      <c r="H2">
        <v>0</v>
      </c>
      <c r="I2" s="4">
        <f>((B2-'Blank-C'!E2)/(8.008*0.4964*(44/12)))*100</f>
        <v>0</v>
      </c>
      <c r="J2" s="4">
        <f>((C2-'Blank-C'!E2)/(8.0018*0.4964*(44/12)))*100</f>
        <v>0</v>
      </c>
      <c r="K2" s="4">
        <f>((D2-'Blank-C'!E2)/(8.0074*0.4964*(44/12)))*100</f>
        <v>0</v>
      </c>
      <c r="L2">
        <f>STDEV(I2:J2)</f>
        <v>0</v>
      </c>
      <c r="M2">
        <f>L2/SQRT(3)</f>
        <v>0</v>
      </c>
    </row>
    <row r="3" spans="1:13" x14ac:dyDescent="0.2">
      <c r="A3">
        <v>1</v>
      </c>
      <c r="B3" s="4">
        <v>0.68815348113781183</v>
      </c>
      <c r="C3" s="4">
        <v>0.87742187637652835</v>
      </c>
      <c r="D3" s="4">
        <v>0.70499922964593131</v>
      </c>
      <c r="E3" s="4">
        <f t="shared" ref="E3:E66" si="0">AVERAGE(B3:C3)</f>
        <v>0.78278767875717015</v>
      </c>
      <c r="F3">
        <f t="shared" ref="F3:F66" si="1">STDEV(B3:C3)</f>
        <v>0.13383296573759124</v>
      </c>
      <c r="G3">
        <f t="shared" ref="G3:G66" si="2">F3/SQRT(3)</f>
        <v>7.7268498795044271E-2</v>
      </c>
      <c r="H3">
        <v>0.72496230636241099</v>
      </c>
      <c r="I3" s="4">
        <f>((B3-'Blank-C'!E3)/(8.008*0.4964*(44/12)))*100</f>
        <v>7.5166847342730325E-2</v>
      </c>
      <c r="J3" s="4">
        <f>((C3-'Blank-C'!E3)/(8.0018*0.4964*(44/12)))*100</f>
        <v>1.3747577653820917</v>
      </c>
      <c r="K3" s="4">
        <f>((D3-'Blank-C'!E3)/(8.0074*0.4964*(44/12)))*100</f>
        <v>0.19075591165966432</v>
      </c>
      <c r="L3">
        <f t="shared" ref="L3:L66" si="3">STDEV(I3:J3)</f>
        <v>0.91894955091408326</v>
      </c>
      <c r="M3">
        <f t="shared" ref="M3:M66" si="4">L3/SQRT(3)</f>
        <v>0.53055577059193171</v>
      </c>
    </row>
    <row r="4" spans="1:13" x14ac:dyDescent="0.2">
      <c r="A4">
        <v>2</v>
      </c>
      <c r="B4" s="4">
        <v>1.5453692220428812</v>
      </c>
      <c r="C4" s="4">
        <v>1.8938795324685354</v>
      </c>
      <c r="D4" s="4">
        <v>1.5764122818175152</v>
      </c>
      <c r="E4" s="4">
        <f t="shared" si="0"/>
        <v>1.7196243772557083</v>
      </c>
      <c r="F4">
        <f t="shared" si="1"/>
        <v>0.24643400381540848</v>
      </c>
      <c r="G4">
        <f t="shared" si="2"/>
        <v>0.14227873844030337</v>
      </c>
      <c r="H4">
        <v>2.368451595615007</v>
      </c>
      <c r="I4" s="4">
        <f>((B4-'Blank-C'!E4)/(8.008*0.4964*(44/12)))*100</f>
        <v>1.1715472116272569</v>
      </c>
      <c r="J4" s="4">
        <f>((C4-'Blank-C'!E4)/(8.0018*0.4964*(44/12)))*100</f>
        <v>3.565355979602757</v>
      </c>
      <c r="K4" s="4">
        <f>((D4-'Blank-C'!E4)/(8.0074*0.4964*(44/12)))*100</f>
        <v>1.3846301855628278</v>
      </c>
      <c r="L4">
        <f t="shared" si="3"/>
        <v>1.6926784126992909</v>
      </c>
      <c r="M4">
        <f t="shared" si="4"/>
        <v>0.97726833722340412</v>
      </c>
    </row>
    <row r="5" spans="1:13" x14ac:dyDescent="0.2">
      <c r="A5">
        <v>3</v>
      </c>
      <c r="B5" s="4">
        <v>2.2507980464726964</v>
      </c>
      <c r="C5" s="4">
        <v>2.5597468209378835</v>
      </c>
      <c r="D5" s="4">
        <v>2.2624037070467526</v>
      </c>
      <c r="E5" s="4">
        <f t="shared" si="0"/>
        <v>2.40527243370529</v>
      </c>
      <c r="F5">
        <f t="shared" si="1"/>
        <v>0.21845977346360707</v>
      </c>
      <c r="G5">
        <f t="shared" si="2"/>
        <v>0.1261278090163182</v>
      </c>
      <c r="H5">
        <v>3.2352388430683119</v>
      </c>
      <c r="I5" s="4">
        <f>((B5-'Blank-C'!E5)/(8.008*0.4964*(44/12)))*100</f>
        <v>2.1737626000679513</v>
      </c>
      <c r="J5" s="4">
        <f>((C5-'Blank-C'!E5)/(8.0018*0.4964*(44/12)))*100</f>
        <v>4.296715086068672</v>
      </c>
      <c r="K5" s="4">
        <f>((D5-'Blank-C'!E5)/(8.0074*0.4964*(44/12)))*100</f>
        <v>2.2535551922799661</v>
      </c>
      <c r="L5">
        <f t="shared" si="3"/>
        <v>1.5011540989879466</v>
      </c>
      <c r="M5">
        <f t="shared" si="4"/>
        <v>0.86669172314580112</v>
      </c>
    </row>
    <row r="6" spans="1:13" x14ac:dyDescent="0.2">
      <c r="A6">
        <v>4</v>
      </c>
      <c r="B6" s="4">
        <v>2.9329993664179392</v>
      </c>
      <c r="C6" s="4">
        <v>3.2230135797259161</v>
      </c>
      <c r="D6" s="4">
        <v>2.9679486271033997</v>
      </c>
      <c r="E6" s="4">
        <f t="shared" si="0"/>
        <v>3.0780064730719277</v>
      </c>
      <c r="F6">
        <f t="shared" si="1"/>
        <v>0.20507101687055229</v>
      </c>
      <c r="G6">
        <f t="shared" si="2"/>
        <v>0.11839780679320366</v>
      </c>
      <c r="H6">
        <v>4.0554926012252634</v>
      </c>
      <c r="I6" s="4">
        <f>((B6-'Blank-C'!E6)/(8.008*0.4964*(44/12)))*100</f>
        <v>3.0586766736903939</v>
      </c>
      <c r="J6" s="4">
        <f>((C6-'Blank-C'!E6)/(8.0018*0.4964*(44/12)))*100</f>
        <v>5.0523085287601326</v>
      </c>
      <c r="K6" s="4">
        <f>((D6-'Blank-C'!E6)/(8.0074*0.4964*(44/12)))*100</f>
        <v>3.2987025977662494</v>
      </c>
      <c r="L6">
        <f t="shared" si="3"/>
        <v>1.4097106039093275</v>
      </c>
      <c r="M6">
        <f t="shared" si="4"/>
        <v>0.81389679664652015</v>
      </c>
    </row>
    <row r="7" spans="1:13" x14ac:dyDescent="0.2">
      <c r="A7">
        <v>5</v>
      </c>
      <c r="B7" s="4">
        <v>3.6219247220668995</v>
      </c>
      <c r="C7" s="4">
        <v>3.9131608939475897</v>
      </c>
      <c r="D7" s="4">
        <v>3.6977380145097078</v>
      </c>
      <c r="E7" s="4">
        <f t="shared" si="0"/>
        <v>3.7675428080072448</v>
      </c>
      <c r="F7">
        <f t="shared" si="1"/>
        <v>0.20593507206364692</v>
      </c>
      <c r="G7">
        <f t="shared" si="2"/>
        <v>0.11889666929153153</v>
      </c>
      <c r="H7">
        <v>4.7835805323564804</v>
      </c>
      <c r="I7" s="4">
        <f>((B7-'Blank-C'!E7)/(8.008*0.4964*(44/12)))*100</f>
        <v>3.7822892330038638</v>
      </c>
      <c r="J7" s="4">
        <f>((C7-'Blank-C'!E7)/(8.0018*0.4964*(44/12)))*100</f>
        <v>5.784871831709097</v>
      </c>
      <c r="K7" s="4">
        <f>((D7-'Blank-C'!E7)/(8.0074*0.4964*(44/12)))*100</f>
        <v>4.302749025832429</v>
      </c>
      <c r="L7">
        <f t="shared" si="3"/>
        <v>1.416039735430648</v>
      </c>
      <c r="M7">
        <f t="shared" si="4"/>
        <v>0.81755092243409111</v>
      </c>
    </row>
    <row r="8" spans="1:13" x14ac:dyDescent="0.2">
      <c r="A8">
        <v>6</v>
      </c>
      <c r="B8" s="4">
        <v>4.3210611085089461</v>
      </c>
      <c r="C8" s="4">
        <v>4.6280341240083835</v>
      </c>
      <c r="D8" s="4">
        <v>4.4411860938192627</v>
      </c>
      <c r="E8" s="4">
        <f t="shared" si="0"/>
        <v>4.4745476162586648</v>
      </c>
      <c r="F8">
        <f t="shared" si="1"/>
        <v>0.21706270090093538</v>
      </c>
      <c r="G8">
        <f t="shared" si="2"/>
        <v>0.12532120879618228</v>
      </c>
      <c r="H8">
        <v>5.490958935272003</v>
      </c>
      <c r="I8" s="4">
        <f>((B8-'Blank-C'!E8)/(8.008*0.4964*(44/12)))*100</f>
        <v>4.4353893724276503</v>
      </c>
      <c r="J8" s="4">
        <f>((C8-'Blank-C'!E8)/(8.0018*0.4964*(44/12)))*100</f>
        <v>6.5465284981163565</v>
      </c>
      <c r="K8" s="4">
        <f>((D8-'Blank-C'!E8)/(8.0074*0.4964*(44/12)))*100</f>
        <v>5.2599331257862012</v>
      </c>
      <c r="L8">
        <f t="shared" si="3"/>
        <v>1.4928007918027255</v>
      </c>
      <c r="M8">
        <f t="shared" si="4"/>
        <v>0.86186893899379013</v>
      </c>
    </row>
    <row r="9" spans="1:13" x14ac:dyDescent="0.2">
      <c r="A9">
        <v>7</v>
      </c>
      <c r="B9" s="4">
        <v>5.0133202260348382</v>
      </c>
      <c r="C9" s="4">
        <v>5.320674144518998</v>
      </c>
      <c r="D9" s="4">
        <v>5.1398678868743923</v>
      </c>
      <c r="E9" s="4">
        <f t="shared" si="0"/>
        <v>5.1669971852769176</v>
      </c>
      <c r="F9">
        <f t="shared" si="1"/>
        <v>0.21733203998440676</v>
      </c>
      <c r="G9">
        <f t="shared" si="2"/>
        <v>0.12547671178852776</v>
      </c>
      <c r="H9">
        <v>6.0474224839782931</v>
      </c>
      <c r="I9" s="4">
        <f>((B9-'Blank-C'!E9)/(8.008*0.4964*(44/12)))*100</f>
        <v>4.9903302739866993</v>
      </c>
      <c r="J9" s="4">
        <f>((C9-'Blank-C'!E9)/(8.0018*0.4964*(44/12)))*100</f>
        <v>7.1045146939698878</v>
      </c>
      <c r="K9" s="4">
        <f>((D9-'Blank-C'!E9)/(8.0074*0.4964*(44/12)))*100</f>
        <v>5.8589833978305119</v>
      </c>
      <c r="L9">
        <f t="shared" si="3"/>
        <v>1.4949541400490651</v>
      </c>
      <c r="M9">
        <f t="shared" si="4"/>
        <v>0.86311217518347327</v>
      </c>
    </row>
    <row r="10" spans="1:13" x14ac:dyDescent="0.2">
      <c r="A10">
        <v>8</v>
      </c>
      <c r="B10" s="4">
        <v>5.5837958369742946</v>
      </c>
      <c r="C10" s="4">
        <v>5.8927620448693236</v>
      </c>
      <c r="D10" s="4">
        <v>5.7035484535319085</v>
      </c>
      <c r="E10" s="4">
        <f t="shared" si="0"/>
        <v>5.7382789409218091</v>
      </c>
      <c r="F10">
        <f t="shared" si="1"/>
        <v>0.21847210076006765</v>
      </c>
      <c r="G10">
        <f t="shared" si="2"/>
        <v>0.1261349261842481</v>
      </c>
      <c r="H10">
        <v>6.2388950829917862</v>
      </c>
      <c r="I10" s="4">
        <f>((B10-'Blank-C'!E10)/(8.008*0.4964*(44/12)))*100</f>
        <v>5.1761958091428957</v>
      </c>
      <c r="J10" s="4">
        <f>((C10-'Blank-C'!E10)/(8.0018*0.4964*(44/12)))*100</f>
        <v>7.3015943568406767</v>
      </c>
      <c r="K10" s="4">
        <f>((D10-'Blank-C'!E10)/(8.0074*0.4964*(44/12)))*100</f>
        <v>5.9982401445959077</v>
      </c>
      <c r="L10">
        <f t="shared" si="3"/>
        <v>1.5028837258011405</v>
      </c>
      <c r="M10">
        <f t="shared" si="4"/>
        <v>0.86769032365199628</v>
      </c>
    </row>
    <row r="11" spans="1:13" x14ac:dyDescent="0.2">
      <c r="A11">
        <v>9</v>
      </c>
      <c r="B11" s="4">
        <v>6.10544261720778</v>
      </c>
      <c r="C11" s="4">
        <v>6.4059441762656908</v>
      </c>
      <c r="D11" s="4">
        <v>6.2088760774605056</v>
      </c>
      <c r="E11" s="4">
        <f t="shared" si="0"/>
        <v>6.255693396736735</v>
      </c>
      <c r="F11">
        <f t="shared" si="1"/>
        <v>0.21248669016697846</v>
      </c>
      <c r="G11">
        <f t="shared" si="2"/>
        <v>0.12267924776711762</v>
      </c>
      <c r="H11">
        <v>6.8443808341185335</v>
      </c>
      <c r="I11" s="4">
        <f>((B11-'Blank-C'!E11)/(8.008*0.4964*(44/12)))*100</f>
        <v>5.8104953189495738</v>
      </c>
      <c r="J11" s="4">
        <f>((C11-'Blank-C'!E11)/(8.0018*0.4964*(44/12)))*100</f>
        <v>7.878266349287494</v>
      </c>
      <c r="K11" s="4">
        <f>((D11-'Blank-C'!E11)/(8.0074*0.4964*(44/12)))*100</f>
        <v>6.5206168485252629</v>
      </c>
      <c r="L11">
        <f t="shared" si="3"/>
        <v>1.4621349174930423</v>
      </c>
      <c r="M11">
        <f t="shared" si="4"/>
        <v>0.84416398820615923</v>
      </c>
    </row>
    <row r="12" spans="1:13" x14ac:dyDescent="0.2">
      <c r="A12">
        <v>10</v>
      </c>
      <c r="B12" s="4">
        <v>6.613963222557512</v>
      </c>
      <c r="C12" s="4">
        <v>6.8844368378862999</v>
      </c>
      <c r="D12" s="4">
        <v>6.6859717615269787</v>
      </c>
      <c r="E12" s="4">
        <f t="shared" si="0"/>
        <v>6.749200030221906</v>
      </c>
      <c r="F12">
        <f t="shared" si="1"/>
        <v>0.19125372753102765</v>
      </c>
      <c r="G12">
        <f t="shared" si="2"/>
        <v>0.11042039107355817</v>
      </c>
      <c r="H12">
        <v>7.6442501934076974</v>
      </c>
      <c r="I12" s="4">
        <f>((B12-'Blank-C'!E12)/(8.008*0.4964*(44/12)))*100</f>
        <v>6.7131021868938507</v>
      </c>
      <c r="J12" s="4">
        <f>((C12-'Blank-C'!E12)/(8.0018*0.4964*(44/12)))*100</f>
        <v>8.5753981999215441</v>
      </c>
      <c r="K12" s="4">
        <f>((D12-'Blank-C'!E12)/(8.0074*0.4964*(44/12)))*100</f>
        <v>7.2076761008102324</v>
      </c>
      <c r="L12">
        <f t="shared" si="3"/>
        <v>1.3168421393885468</v>
      </c>
      <c r="M12">
        <f t="shared" si="4"/>
        <v>0.76027916365622017</v>
      </c>
    </row>
    <row r="13" spans="1:13" x14ac:dyDescent="0.2">
      <c r="A13">
        <v>11</v>
      </c>
      <c r="B13" s="4">
        <v>7.1672714769402628</v>
      </c>
      <c r="C13" s="4">
        <v>7.3584763987188406</v>
      </c>
      <c r="D13" s="4">
        <v>7.1692013897607074</v>
      </c>
      <c r="E13" s="4">
        <f t="shared" si="0"/>
        <v>7.2628739378295517</v>
      </c>
      <c r="F13">
        <f t="shared" si="1"/>
        <v>0.13520229678587578</v>
      </c>
      <c r="G13">
        <f t="shared" si="2"/>
        <v>7.8059082444381062E-2</v>
      </c>
      <c r="H13">
        <v>8.7108843713536395</v>
      </c>
      <c r="I13" s="4">
        <f>((B13-'Blank-C'!E13)/(8.008*0.4964*(44/12)))*100</f>
        <v>8.0513506595481612</v>
      </c>
      <c r="J13" s="4">
        <f>((C13-'Blank-C'!E13)/(8.0018*0.4964*(44/12)))*100</f>
        <v>9.3704180831591177</v>
      </c>
      <c r="K13" s="4">
        <f>((D13-'Blank-C'!E13)/(8.0074*0.4964*(44/12)))*100</f>
        <v>8.0651956290121838</v>
      </c>
      <c r="L13">
        <f t="shared" si="3"/>
        <v>0.93272152007757558</v>
      </c>
      <c r="M13">
        <f t="shared" si="4"/>
        <v>0.53850702069574519</v>
      </c>
    </row>
    <row r="14" spans="1:13" x14ac:dyDescent="0.2">
      <c r="A14">
        <v>12</v>
      </c>
      <c r="B14" s="4">
        <v>7.5832777207331725</v>
      </c>
      <c r="C14" s="4">
        <v>7.7728115121552568</v>
      </c>
      <c r="D14" s="4">
        <v>7.6546955518038331</v>
      </c>
      <c r="E14" s="4">
        <f t="shared" si="0"/>
        <v>7.6780446164442147</v>
      </c>
      <c r="F14">
        <f t="shared" si="1"/>
        <v>0.13402062917855248</v>
      </c>
      <c r="G14">
        <f t="shared" si="2"/>
        <v>7.7376846333200286E-2</v>
      </c>
      <c r="H14">
        <v>9.2055780692478031</v>
      </c>
      <c r="I14" s="4">
        <f>((B14-'Blank-C'!E14)/(8.008*0.4964*(44/12)))*100</f>
        <v>8.5515876198227527</v>
      </c>
      <c r="J14" s="4">
        <f>((C14-'Blank-C'!E14)/(8.0018*0.4964*(44/12)))*100</f>
        <v>9.8595685186728517</v>
      </c>
      <c r="K14" s="4">
        <f>((D14-'Blank-C'!E14)/(8.0074*0.4964*(44/12)))*100</f>
        <v>9.0422462792112164</v>
      </c>
      <c r="L14">
        <f t="shared" si="3"/>
        <v>0.92488216323938066</v>
      </c>
      <c r="M14">
        <f t="shared" si="4"/>
        <v>0.53398096591493982</v>
      </c>
    </row>
    <row r="15" spans="1:13" x14ac:dyDescent="0.2">
      <c r="A15">
        <v>13</v>
      </c>
      <c r="B15" s="4">
        <v>7.9430165891631601</v>
      </c>
      <c r="C15" s="4">
        <v>8.1505429763324919</v>
      </c>
      <c r="D15" s="4">
        <v>8.0963080395481359</v>
      </c>
      <c r="E15" s="4">
        <f t="shared" si="0"/>
        <v>8.0467797827478265</v>
      </c>
      <c r="F15">
        <f t="shared" si="1"/>
        <v>0.14674331564257945</v>
      </c>
      <c r="G15">
        <f t="shared" si="2"/>
        <v>8.4722292788021472E-2</v>
      </c>
      <c r="H15">
        <v>9.5208129257782623</v>
      </c>
      <c r="I15" s="4">
        <f>((B15-'Blank-C'!E15)/(8.008*0.4964*(44/12)))*100</f>
        <v>8.804954982809301</v>
      </c>
      <c r="J15" s="4">
        <f>((C15-'Blank-C'!E15)/(8.0018*0.4964*(44/12)))*100</f>
        <v>10.236670868747225</v>
      </c>
      <c r="K15" s="4">
        <f>((D15-'Blank-C'!E15)/(8.0074*0.4964*(44/12)))*100</f>
        <v>9.857390622515398</v>
      </c>
      <c r="L15">
        <f t="shared" si="3"/>
        <v>1.012376011679212</v>
      </c>
      <c r="M15">
        <f t="shared" si="4"/>
        <v>0.58449556286411275</v>
      </c>
    </row>
    <row r="16" spans="1:13" x14ac:dyDescent="0.2">
      <c r="A16">
        <v>14</v>
      </c>
      <c r="B16" s="4">
        <v>8.2833588009879087</v>
      </c>
      <c r="C16" s="4">
        <v>8.4995844783995675</v>
      </c>
      <c r="D16" s="4">
        <v>8.4728949684179486</v>
      </c>
      <c r="E16" s="4">
        <f t="shared" si="0"/>
        <v>8.3914716396937372</v>
      </c>
      <c r="F16">
        <f t="shared" si="1"/>
        <v>0.1528946427644389</v>
      </c>
      <c r="G16">
        <f t="shared" si="2"/>
        <v>8.8273763157700469E-2</v>
      </c>
      <c r="H16">
        <v>9.7561902159740086</v>
      </c>
      <c r="I16" s="4">
        <f>((B16-'Blank-C'!E16)/(8.008*0.4964*(44/12)))*100</f>
        <v>9.0103876575167909</v>
      </c>
      <c r="J16" s="4">
        <f>((C16-'Blank-C'!E16)/(8.0018*0.4964*(44/12)))*100</f>
        <v>10.501992774431224</v>
      </c>
      <c r="K16" s="4">
        <f>((D16-'Blank-C'!E16)/(8.0074*0.4964*(44/12)))*100</f>
        <v>10.311523917238375</v>
      </c>
      <c r="L16">
        <f t="shared" si="3"/>
        <v>1.0547240930227491</v>
      </c>
      <c r="M16">
        <f t="shared" si="4"/>
        <v>0.60894523902746811</v>
      </c>
    </row>
    <row r="17" spans="1:13" x14ac:dyDescent="0.2">
      <c r="A17">
        <v>15</v>
      </c>
      <c r="B17" s="4">
        <v>8.6580468442334269</v>
      </c>
      <c r="C17" s="4">
        <v>8.8286741180198209</v>
      </c>
      <c r="D17" s="4">
        <v>8.7504369337702403</v>
      </c>
      <c r="E17" s="4">
        <f t="shared" si="0"/>
        <v>8.7433604811266239</v>
      </c>
      <c r="F17">
        <f t="shared" si="1"/>
        <v>0.12065170234973289</v>
      </c>
      <c r="G17">
        <f t="shared" si="2"/>
        <v>6.9658292829804888E-2</v>
      </c>
      <c r="H17">
        <v>10.122541310729581</v>
      </c>
      <c r="I17" s="4">
        <f>((B17-'Blank-C'!E17)/(8.008*0.4964*(44/12)))*100</f>
        <v>9.5330774874826698</v>
      </c>
      <c r="J17" s="4">
        <f>((C17-'Blank-C'!E17)/(8.0018*0.4964*(44/12)))*100</f>
        <v>10.712005133976492</v>
      </c>
      <c r="K17" s="4">
        <f>((D17-'Blank-C'!E17)/(8.0074*0.4964*(44/12)))*100</f>
        <v>10.167706271338876</v>
      </c>
      <c r="L17">
        <f t="shared" si="3"/>
        <v>0.83362773336407836</v>
      </c>
      <c r="M17">
        <f t="shared" si="4"/>
        <v>0.48129519626168826</v>
      </c>
    </row>
    <row r="18" spans="1:13" x14ac:dyDescent="0.2">
      <c r="A18">
        <v>16</v>
      </c>
      <c r="B18" s="4">
        <v>8.9603036002560117</v>
      </c>
      <c r="C18" s="4">
        <v>9.1234969484306472</v>
      </c>
      <c r="D18" s="4">
        <v>9.0167480425378699</v>
      </c>
      <c r="E18" s="4">
        <f t="shared" si="0"/>
        <v>9.0419002743433303</v>
      </c>
      <c r="F18">
        <f t="shared" si="1"/>
        <v>0.11539512313882204</v>
      </c>
      <c r="G18">
        <f t="shared" si="2"/>
        <v>6.6623405407368927E-2</v>
      </c>
      <c r="H18">
        <v>10.317177628704044</v>
      </c>
      <c r="I18" s="4">
        <f>((B18-'Blank-C'!E18)/(8.008*0.4964*(44/12)))*100</f>
        <v>9.7531495251159246</v>
      </c>
      <c r="J18" s="4">
        <f>((C18-'Blank-C'!E18)/(8.0018*0.4964*(44/12)))*100</f>
        <v>10.881205732292162</v>
      </c>
      <c r="K18" s="4">
        <f>((D18-'Blank-C'!E18)/(8.0074*0.4964*(44/12)))*100</f>
        <v>10.141161574503295</v>
      </c>
      <c r="L18">
        <f t="shared" si="3"/>
        <v>0.79765619365389473</v>
      </c>
      <c r="M18">
        <f t="shared" si="4"/>
        <v>0.46052701812684843</v>
      </c>
    </row>
    <row r="19" spans="1:13" x14ac:dyDescent="0.2">
      <c r="A19">
        <v>17</v>
      </c>
      <c r="B19" s="4">
        <v>9.2477108687934564</v>
      </c>
      <c r="C19" s="4">
        <v>9.4109774919066762</v>
      </c>
      <c r="D19" s="4">
        <v>9.2880500620636219</v>
      </c>
      <c r="E19" s="4">
        <f t="shared" si="0"/>
        <v>9.3293441803500663</v>
      </c>
      <c r="F19">
        <f t="shared" si="1"/>
        <v>0.11544693634478605</v>
      </c>
      <c r="G19">
        <f t="shared" si="2"/>
        <v>6.6653319775779818E-2</v>
      </c>
      <c r="H19">
        <v>10.56272206835026</v>
      </c>
      <c r="I19" s="4">
        <f>((B19-'Blank-C'!E19)/(8.008*0.4964*(44/12)))*100</f>
        <v>9.9983474160156245</v>
      </c>
      <c r="J19" s="4">
        <f>((C19-'Blank-C'!E19)/(8.0018*0.4964*(44/12)))*100</f>
        <v>11.127096720684895</v>
      </c>
      <c r="K19" s="4">
        <f>((D19-'Blank-C'!E19)/(8.0074*0.4964*(44/12)))*100</f>
        <v>10.275875182146379</v>
      </c>
      <c r="L19">
        <f t="shared" si="3"/>
        <v>0.79814628759124129</v>
      </c>
      <c r="M19">
        <f t="shared" si="4"/>
        <v>0.46080997399350365</v>
      </c>
    </row>
    <row r="20" spans="1:13" x14ac:dyDescent="0.2">
      <c r="A20">
        <v>18</v>
      </c>
      <c r="B20" s="4">
        <v>9.5297577833783613</v>
      </c>
      <c r="C20" s="4">
        <v>9.6940196280164521</v>
      </c>
      <c r="D20" s="4">
        <v>9.5633706370166838</v>
      </c>
      <c r="E20" s="4">
        <f t="shared" si="0"/>
        <v>9.6118887056974067</v>
      </c>
      <c r="F20">
        <f t="shared" si="1"/>
        <v>0.11615066423380513</v>
      </c>
      <c r="G20">
        <f t="shared" si="2"/>
        <v>6.7059617261941235E-2</v>
      </c>
      <c r="H20">
        <v>10.966838129662957</v>
      </c>
      <c r="I20" s="4">
        <f>((B20-'Blank-C'!E20)/(8.008*0.4964*(44/12)))*100</f>
        <v>10.39889166411416</v>
      </c>
      <c r="J20" s="4">
        <f>((C20-'Blank-C'!E20)/(8.0018*0.4964*(44/12)))*100</f>
        <v>11.534784595211754</v>
      </c>
      <c r="K20" s="4">
        <f>((D20-'Blank-C'!E20)/(8.0074*0.4964*(44/12)))*100</f>
        <v>10.63029812986111</v>
      </c>
      <c r="L20">
        <f t="shared" si="3"/>
        <v>0.80319759428097237</v>
      </c>
      <c r="M20">
        <f t="shared" si="4"/>
        <v>0.46372634727057926</v>
      </c>
    </row>
    <row r="21" spans="1:13" x14ac:dyDescent="0.2">
      <c r="A21">
        <v>19</v>
      </c>
      <c r="B21" s="4">
        <v>9.8121719745019949</v>
      </c>
      <c r="C21" s="4">
        <v>9.9714365635673907</v>
      </c>
      <c r="D21" s="4">
        <v>9.8353074892719476</v>
      </c>
      <c r="E21" s="4">
        <f t="shared" si="0"/>
        <v>9.8918042690346937</v>
      </c>
      <c r="F21">
        <f t="shared" si="1"/>
        <v>0.11261707093103028</v>
      </c>
      <c r="G21">
        <f t="shared" si="2"/>
        <v>6.5019496217377515E-2</v>
      </c>
      <c r="H21">
        <v>11.54442205693179</v>
      </c>
      <c r="I21" s="4">
        <f>((B21-'Blank-C'!E21)/(8.008*0.4964*(44/12)))*100</f>
        <v>10.993401058771344</v>
      </c>
      <c r="J21" s="4">
        <f>((C21-'Blank-C'!E21)/(8.0018*0.4964*(44/12)))*100</f>
        <v>12.095443055092236</v>
      </c>
      <c r="K21" s="4">
        <f>((D21-'Blank-C'!E21)/(8.0074*0.4964*(44/12)))*100</f>
        <v>11.152964094310773</v>
      </c>
      <c r="L21">
        <f t="shared" si="3"/>
        <v>0.77926136875086316</v>
      </c>
      <c r="M21">
        <f t="shared" si="4"/>
        <v>0.44990676101738708</v>
      </c>
    </row>
    <row r="22" spans="1:13" x14ac:dyDescent="0.2">
      <c r="A22">
        <v>20</v>
      </c>
      <c r="B22" s="4">
        <v>10.094149338787375</v>
      </c>
      <c r="C22" s="4">
        <v>10.231691358758006</v>
      </c>
      <c r="D22" s="4">
        <v>10.103932924176775</v>
      </c>
      <c r="E22" s="4">
        <f t="shared" si="0"/>
        <v>10.16292034877269</v>
      </c>
      <c r="F22">
        <f t="shared" si="1"/>
        <v>9.7256895019328868E-2</v>
      </c>
      <c r="G22">
        <f t="shared" si="2"/>
        <v>5.61512945199567E-2</v>
      </c>
      <c r="H22">
        <v>12.142958120338337</v>
      </c>
      <c r="I22" s="4">
        <f>((B22-'Blank-C'!E22)/(8.008*0.4964*(44/12)))*100</f>
        <v>11.666250942205377</v>
      </c>
      <c r="J22" s="4">
        <f>((C22-'Blank-C'!E22)/(8.0018*0.4964*(44/12)))*100</f>
        <v>12.619665298471297</v>
      </c>
      <c r="K22" s="4">
        <f>((D22-'Blank-C'!E22)/(8.0074*0.4964*(44/12)))*100</f>
        <v>11.734253041335185</v>
      </c>
      <c r="L22">
        <f t="shared" si="3"/>
        <v>0.67416575659623923</v>
      </c>
      <c r="M22">
        <f t="shared" si="4"/>
        <v>0.38922978104926648</v>
      </c>
    </row>
    <row r="23" spans="1:13" x14ac:dyDescent="0.2">
      <c r="A23">
        <v>21</v>
      </c>
      <c r="B23" s="4">
        <v>10.385093109743828</v>
      </c>
      <c r="C23" s="4">
        <v>10.495697216846118</v>
      </c>
      <c r="D23" s="4">
        <v>10.363664856715237</v>
      </c>
      <c r="E23" s="4">
        <f t="shared" si="0"/>
        <v>10.440395163294973</v>
      </c>
      <c r="F23">
        <f t="shared" si="1"/>
        <v>7.8208914159112491E-2</v>
      </c>
      <c r="G23">
        <f t="shared" si="2"/>
        <v>4.5153937642791936E-2</v>
      </c>
      <c r="H23">
        <v>12.87348921046447</v>
      </c>
      <c r="I23" s="4">
        <f>((B23-'Blank-C'!E23)/(8.008*0.4964*(44/12)))*100</f>
        <v>12.488942295747185</v>
      </c>
      <c r="J23" s="4">
        <f>((C23-'Blank-C'!E23)/(8.0018*0.4964*(44/12)))*100</f>
        <v>13.258036125181757</v>
      </c>
      <c r="K23" s="4">
        <f>((D23-'Blank-C'!E23)/(8.0074*0.4964*(44/12)))*100</f>
        <v>12.342852812733724</v>
      </c>
      <c r="L23">
        <f t="shared" si="3"/>
        <v>0.54383146216191602</v>
      </c>
      <c r="M23">
        <f t="shared" si="4"/>
        <v>0.31398124107296999</v>
      </c>
    </row>
    <row r="24" spans="1:13" x14ac:dyDescent="0.2">
      <c r="A24">
        <v>22</v>
      </c>
      <c r="B24" s="4">
        <v>10.688965854549684</v>
      </c>
      <c r="C24" s="4">
        <v>10.771308159473461</v>
      </c>
      <c r="D24" s="4">
        <v>10.629134237449993</v>
      </c>
      <c r="E24" s="4">
        <f t="shared" si="0"/>
        <v>10.730137007011573</v>
      </c>
      <c r="F24">
        <f t="shared" si="1"/>
        <v>5.8224802190133491E-2</v>
      </c>
      <c r="G24">
        <f t="shared" si="2"/>
        <v>3.3616105217986282E-2</v>
      </c>
      <c r="H24">
        <v>13.823958708628517</v>
      </c>
      <c r="I24" s="4">
        <f>((B24-'Blank-C'!E24)/(8.008*0.4964*(44/12)))*100</f>
        <v>13.536030090789259</v>
      </c>
      <c r="J24" s="4">
        <f>((C24-'Blank-C'!E24)/(8.0018*0.4964*(44/12)))*100</f>
        <v>14.111887326467777</v>
      </c>
      <c r="K24" s="4">
        <f>((D24-'Blank-C'!E24)/(8.0074*0.4964*(44/12)))*100</f>
        <v>13.126522753870255</v>
      </c>
      <c r="L24">
        <f t="shared" si="3"/>
        <v>0.40719255634361973</v>
      </c>
      <c r="M24">
        <f t="shared" si="4"/>
        <v>0.23509273201700073</v>
      </c>
    </row>
    <row r="25" spans="1:13" x14ac:dyDescent="0.2">
      <c r="A25">
        <v>23</v>
      </c>
      <c r="B25" s="4">
        <v>11.01050450562113</v>
      </c>
      <c r="C25" s="4">
        <v>11.068135014821266</v>
      </c>
      <c r="D25" s="4">
        <v>10.9268418919408</v>
      </c>
      <c r="E25" s="4">
        <f t="shared" si="0"/>
        <v>11.039319760221197</v>
      </c>
      <c r="F25">
        <f t="shared" si="1"/>
        <v>4.0750923858649812E-2</v>
      </c>
      <c r="G25">
        <f t="shared" si="2"/>
        <v>2.3527556859517414E-2</v>
      </c>
      <c r="H25">
        <v>15.036853877734039</v>
      </c>
      <c r="I25" s="4">
        <f>((B25-'Blank-C'!E25)/(8.008*0.4964*(44/12)))*100</f>
        <v>14.833259327728143</v>
      </c>
      <c r="J25" s="4">
        <f>((C25-'Blank-C'!E25)/(8.0018*0.4964*(44/12)))*100</f>
        <v>15.240448427739933</v>
      </c>
      <c r="K25" s="4">
        <f>((D25-'Blank-C'!E25)/(8.0074*0.4964*(44/12)))*100</f>
        <v>14.260338003797205</v>
      </c>
      <c r="L25">
        <f t="shared" si="3"/>
        <v>0.28792617384358382</v>
      </c>
      <c r="M25">
        <f t="shared" si="4"/>
        <v>0.16623425397533212</v>
      </c>
    </row>
    <row r="26" spans="1:13" x14ac:dyDescent="0.2">
      <c r="A26">
        <v>24</v>
      </c>
      <c r="B26" s="4">
        <v>11.353205834107017</v>
      </c>
      <c r="C26" s="4">
        <v>11.371017494475451</v>
      </c>
      <c r="D26" s="4">
        <v>11.148438884141981</v>
      </c>
      <c r="E26" s="4">
        <f t="shared" si="0"/>
        <v>11.362111664291234</v>
      </c>
      <c r="F26">
        <f t="shared" si="1"/>
        <v>1.2594745830711173E-2</v>
      </c>
      <c r="G26">
        <f t="shared" si="2"/>
        <v>7.2715798957360125E-3</v>
      </c>
      <c r="H26">
        <v>16.40746734767842</v>
      </c>
      <c r="I26" s="4">
        <f>((B26-'Blank-C'!E26)/(8.008*0.4964*(44/12)))*100</f>
        <v>16.339988849288932</v>
      </c>
      <c r="J26" s="4">
        <f>((C26-'Blank-C'!E26)/(8.0018*0.4964*(44/12)))*100</f>
        <v>16.474945846067904</v>
      </c>
      <c r="K26" s="4">
        <f>((D26-'Blank-C'!E26)/(8.0074*0.4964*(44/12)))*100</f>
        <v>14.93624941579268</v>
      </c>
      <c r="L26">
        <f t="shared" si="3"/>
        <v>9.5429007590981593E-2</v>
      </c>
      <c r="M26">
        <f t="shared" si="4"/>
        <v>5.5095963221152067E-2</v>
      </c>
    </row>
    <row r="27" spans="1:13" x14ac:dyDescent="0.2">
      <c r="A27">
        <v>25</v>
      </c>
      <c r="B27" s="4">
        <v>11.678860754126216</v>
      </c>
      <c r="C27" s="4">
        <v>11.669069733534588</v>
      </c>
      <c r="D27" s="4">
        <v>11.464975378519163</v>
      </c>
      <c r="E27" s="4">
        <f t="shared" si="0"/>
        <v>11.673965243830402</v>
      </c>
      <c r="F27">
        <f t="shared" si="1"/>
        <v>6.9232970550771687E-3</v>
      </c>
      <c r="G27">
        <f t="shared" si="2"/>
        <v>3.9971674184285473E-3</v>
      </c>
      <c r="H27">
        <v>17.611640932791133</v>
      </c>
      <c r="I27" s="4">
        <f>((B27-'Blank-C'!E27)/(8.008*0.4964*(44/12)))*100</f>
        <v>17.638420566633641</v>
      </c>
      <c r="J27" s="4">
        <f>((C27-'Blank-C'!E27)/(8.0018*0.4964*(44/12)))*100</f>
        <v>17.584861298948624</v>
      </c>
      <c r="K27" s="4">
        <f>((D27-'Blank-C'!E27)/(8.0074*0.4964*(44/12)))*100</f>
        <v>16.17221433525463</v>
      </c>
      <c r="L27">
        <f t="shared" si="3"/>
        <v>3.7872121375461164E-2</v>
      </c>
      <c r="M27">
        <f t="shared" si="4"/>
        <v>2.1865479470904683E-2</v>
      </c>
    </row>
    <row r="28" spans="1:13" x14ac:dyDescent="0.2">
      <c r="A28">
        <v>26</v>
      </c>
      <c r="B28" s="4">
        <v>12.00428376103379</v>
      </c>
      <c r="C28" s="4">
        <v>11.971951183115431</v>
      </c>
      <c r="D28" s="4">
        <v>11.842726426268914</v>
      </c>
      <c r="E28" s="4">
        <f t="shared" si="0"/>
        <v>11.98811747207461</v>
      </c>
      <c r="F28">
        <f t="shared" si="1"/>
        <v>2.2862585099313899E-2</v>
      </c>
      <c r="G28">
        <f t="shared" si="2"/>
        <v>1.3199719661459606E-2</v>
      </c>
      <c r="H28">
        <v>18.744034657026077</v>
      </c>
      <c r="I28" s="4">
        <f>((B28-'Blank-C'!E28)/(8.008*0.4964*(44/12)))*100</f>
        <v>18.847731899793693</v>
      </c>
      <c r="J28" s="4">
        <f>((C28-'Blank-C'!E28)/(8.0018*0.4964*(44/12)))*100</f>
        <v>18.640337414258457</v>
      </c>
      <c r="K28" s="4">
        <f>((D28-'Blank-C'!E28)/(8.0074*0.4964*(44/12)))*100</f>
        <v>17.740653730771943</v>
      </c>
      <c r="L28">
        <f t="shared" si="3"/>
        <v>0.14665004710266064</v>
      </c>
      <c r="M28">
        <f t="shared" si="4"/>
        <v>8.4668444171392424E-2</v>
      </c>
    </row>
    <row r="29" spans="1:13" x14ac:dyDescent="0.2">
      <c r="A29">
        <v>27</v>
      </c>
      <c r="B29" s="4">
        <v>12.349388758845622</v>
      </c>
      <c r="C29" s="4">
        <v>12.292192548180633</v>
      </c>
      <c r="D29" s="4">
        <v>12.220477474018667</v>
      </c>
      <c r="E29" s="4">
        <f t="shared" si="0"/>
        <v>12.320790653513129</v>
      </c>
      <c r="F29">
        <f t="shared" si="1"/>
        <v>4.0443828419387914E-2</v>
      </c>
      <c r="G29">
        <f t="shared" si="2"/>
        <v>2.335025522499265E-2</v>
      </c>
      <c r="H29">
        <v>19.882775309076777</v>
      </c>
      <c r="I29" s="4">
        <f>((B29-'Blank-C'!E29)/(8.008*0.4964*(44/12)))*100</f>
        <v>20.071356397965744</v>
      </c>
      <c r="J29" s="4">
        <f>((C29-'Blank-C'!E29)/(8.0018*0.4964*(44/12)))*100</f>
        <v>19.694194220187811</v>
      </c>
      <c r="K29" s="4">
        <f>((D29-'Blank-C'!E29)/(8.0074*0.4964*(44/12)))*100</f>
        <v>19.188363672715028</v>
      </c>
      <c r="L29">
        <f t="shared" si="3"/>
        <v>0.26669393351386267</v>
      </c>
      <c r="M29">
        <f t="shared" si="4"/>
        <v>0.15397581430546878</v>
      </c>
    </row>
    <row r="30" spans="1:13" x14ac:dyDescent="0.2">
      <c r="A30">
        <v>28</v>
      </c>
      <c r="B30" s="4">
        <v>12.830541013899891</v>
      </c>
      <c r="C30" s="4">
        <v>12.71978485855603</v>
      </c>
      <c r="D30" s="4">
        <v>12.598228521768418</v>
      </c>
      <c r="E30" s="4">
        <f t="shared" si="0"/>
        <v>12.775162936227961</v>
      </c>
      <c r="F30">
        <f t="shared" si="1"/>
        <v>7.8316428501794599E-2</v>
      </c>
      <c r="G30">
        <f t="shared" si="2"/>
        <v>4.5216011077481195E-2</v>
      </c>
      <c r="H30">
        <v>21.64364537131803</v>
      </c>
      <c r="I30" s="4">
        <f>((B30-'Blank-C'!E30)/(8.008*0.4964*(44/12)))*100</f>
        <v>22.015346869639647</v>
      </c>
      <c r="J30" s="4">
        <f>((C30-'Blank-C'!E30)/(8.0018*0.4964*(44/12)))*100</f>
        <v>21.27194387299641</v>
      </c>
      <c r="K30" s="4">
        <f>((D30-'Blank-C'!E30)/(8.0074*0.4964*(44/12)))*100</f>
        <v>20.42303496035214</v>
      </c>
      <c r="L30">
        <f t="shared" si="3"/>
        <v>0.52566530008083312</v>
      </c>
      <c r="M30">
        <f t="shared" si="4"/>
        <v>0.30349300250531441</v>
      </c>
    </row>
    <row r="31" spans="1:13" x14ac:dyDescent="0.2">
      <c r="A31">
        <v>29</v>
      </c>
      <c r="B31" s="4">
        <v>13.356639319378202</v>
      </c>
      <c r="C31" s="4">
        <v>13.177165198206472</v>
      </c>
      <c r="D31" s="4">
        <v>13.124558764603536</v>
      </c>
      <c r="E31" s="4">
        <f t="shared" si="0"/>
        <v>13.266902258792337</v>
      </c>
      <c r="F31">
        <f t="shared" si="1"/>
        <v>0.126907368128026</v>
      </c>
      <c r="G31">
        <f t="shared" si="2"/>
        <v>7.3270003150862753E-2</v>
      </c>
      <c r="H31">
        <v>23.613813353213402</v>
      </c>
      <c r="I31" s="4">
        <f>((B31-'Blank-C'!E31)/(8.008*0.4964*(44/12)))*100</f>
        <v>24.220572177543602</v>
      </c>
      <c r="J31" s="4">
        <f>((C31-'Blank-C'!E31)/(8.0018*0.4964*(44/12)))*100</f>
        <v>23.007054528883199</v>
      </c>
      <c r="K31" s="4">
        <f>((D31-'Blank-C'!E31)/(8.0074*0.4964*(44/12)))*100</f>
        <v>22.630016894933203</v>
      </c>
      <c r="L31">
        <f t="shared" si="3"/>
        <v>0.8580865584573254</v>
      </c>
      <c r="M31">
        <f t="shared" si="4"/>
        <v>0.49541650551333638</v>
      </c>
    </row>
    <row r="32" spans="1:13" x14ac:dyDescent="0.2">
      <c r="A32">
        <v>30</v>
      </c>
      <c r="B32" s="4">
        <v>13.892505765828474</v>
      </c>
      <c r="C32" s="4">
        <v>13.649027022128282</v>
      </c>
      <c r="D32" s="4">
        <v>14.741667745059781</v>
      </c>
      <c r="E32" s="4">
        <f t="shared" si="0"/>
        <v>13.770766393978377</v>
      </c>
      <c r="F32">
        <f t="shared" si="1"/>
        <v>0.17216547074518759</v>
      </c>
      <c r="G32">
        <f t="shared" si="2"/>
        <v>9.9399780879892707E-2</v>
      </c>
      <c r="H32">
        <v>25.68323995018222</v>
      </c>
      <c r="I32" s="4">
        <f>((B32-'Blank-C'!E32)/(8.008*0.4964*(44/12)))*100</f>
        <v>26.50884282247609</v>
      </c>
      <c r="J32" s="4">
        <f>((C32-'Blank-C'!E32)/(8.0018*0.4964*(44/12)))*100</f>
        <v>24.857637077888349</v>
      </c>
      <c r="K32" s="4">
        <f>((D32-'Blank-C'!E32)/(8.0074*0.4964*(44/12)))*100</f>
        <v>32.337169001826609</v>
      </c>
      <c r="L32">
        <f t="shared" si="3"/>
        <v>1.1675787791321746</v>
      </c>
      <c r="M32">
        <f t="shared" si="4"/>
        <v>0.67410192243205558</v>
      </c>
    </row>
    <row r="33" spans="1:13" x14ac:dyDescent="0.2">
      <c r="A33">
        <v>31</v>
      </c>
      <c r="B33" s="4">
        <v>14.406875740355776</v>
      </c>
      <c r="C33" s="4">
        <v>14.121047011170337</v>
      </c>
      <c r="D33" s="4">
        <v>15.275998589633232</v>
      </c>
      <c r="E33" s="4">
        <f t="shared" si="0"/>
        <v>14.263961375763056</v>
      </c>
      <c r="F33">
        <f t="shared" si="1"/>
        <v>0.20211143266495754</v>
      </c>
      <c r="G33">
        <f t="shared" si="2"/>
        <v>0.11668909005541417</v>
      </c>
      <c r="H33">
        <v>27.696649724162594</v>
      </c>
      <c r="I33" s="4">
        <f>((B33-'Blank-C'!E33)/(8.008*0.4964*(44/12)))*100</f>
        <v>28.666805850138687</v>
      </c>
      <c r="J33" s="4">
        <f>((C33-'Blank-C'!E33)/(8.0018*0.4964*(44/12)))*100</f>
        <v>26.726493598186501</v>
      </c>
      <c r="K33" s="4">
        <f>((D33-'Blank-C'!E33)/(8.0074*0.4964*(44/12)))*100</f>
        <v>34.632250886680453</v>
      </c>
      <c r="L33">
        <f t="shared" si="3"/>
        <v>1.3720079509747316</v>
      </c>
      <c r="M33">
        <f t="shared" si="4"/>
        <v>0.7921291598255682</v>
      </c>
    </row>
    <row r="34" spans="1:13" x14ac:dyDescent="0.2">
      <c r="A34">
        <v>32</v>
      </c>
      <c r="B34" s="4">
        <v>14.921245714883078</v>
      </c>
      <c r="C34" s="4">
        <v>14.59306700021239</v>
      </c>
      <c r="D34" s="4">
        <v>15.810329434206686</v>
      </c>
      <c r="E34" s="4">
        <f t="shared" si="0"/>
        <v>14.757156357547734</v>
      </c>
      <c r="F34">
        <f t="shared" si="1"/>
        <v>0.23205739458472879</v>
      </c>
      <c r="G34">
        <f t="shared" si="2"/>
        <v>0.13397839923093638</v>
      </c>
      <c r="H34">
        <v>29.710059498142936</v>
      </c>
      <c r="I34" s="4">
        <f>((B34-'Blank-C'!E34)/(8.008*0.4964*(44/12)))*100</f>
        <v>30.824768877801255</v>
      </c>
      <c r="J34" s="4">
        <f>((C34-'Blank-C'!E34)/(8.0018*0.4964*(44/12)))*100</f>
        <v>28.595350118484617</v>
      </c>
      <c r="K34" s="4">
        <f>((D34-'Blank-C'!E34)/(8.0074*0.4964*(44/12)))*100</f>
        <v>36.927332771534289</v>
      </c>
      <c r="L34">
        <f t="shared" si="3"/>
        <v>1.5764371228172935</v>
      </c>
      <c r="M34">
        <f t="shared" si="4"/>
        <v>0.91015639721908359</v>
      </c>
    </row>
    <row r="35" spans="1:13" x14ac:dyDescent="0.2">
      <c r="A35">
        <v>33</v>
      </c>
      <c r="B35" s="4">
        <v>15.425693891885173</v>
      </c>
      <c r="C35" s="4">
        <v>15.159137674961935</v>
      </c>
      <c r="D35" s="4">
        <v>16.323630346747649</v>
      </c>
      <c r="E35" s="4">
        <f t="shared" si="0"/>
        <v>15.292415783423554</v>
      </c>
      <c r="F35">
        <f t="shared" si="1"/>
        <v>0.18848370855385399</v>
      </c>
      <c r="G35">
        <f t="shared" si="2"/>
        <v>0.10882111987142658</v>
      </c>
      <c r="H35">
        <v>31.897415039613538</v>
      </c>
      <c r="I35" s="4">
        <f>((B35-'Blank-C'!E35)/(8.008*0.4964*(44/12)))*100</f>
        <v>32.799806645197087</v>
      </c>
      <c r="J35" s="4">
        <f>((C35-'Blank-C'!E35)/(8.0018*0.4964*(44/12)))*100</f>
        <v>30.995023434029989</v>
      </c>
      <c r="K35" s="4">
        <f>((D35-'Blank-C'!E35)/(8.0074*0.4964*(44/12)))*100</f>
        <v>38.963259645399106</v>
      </c>
      <c r="L35">
        <f t="shared" si="3"/>
        <v>1.2761744471878882</v>
      </c>
      <c r="M35">
        <f t="shared" si="4"/>
        <v>0.73679966061684909</v>
      </c>
    </row>
    <row r="36" spans="1:13" x14ac:dyDescent="0.2">
      <c r="A36">
        <v>34</v>
      </c>
      <c r="B36" s="4">
        <v>15.931297840298203</v>
      </c>
      <c r="C36" s="4">
        <v>15.818654417068338</v>
      </c>
      <c r="D36" s="4">
        <v>16.817676048750037</v>
      </c>
      <c r="E36" s="4">
        <f t="shared" si="0"/>
        <v>15.87497612868327</v>
      </c>
      <c r="F36">
        <f t="shared" si="1"/>
        <v>7.9650928421904271E-2</v>
      </c>
      <c r="G36">
        <f t="shared" si="2"/>
        <v>4.5986484965590047E-2</v>
      </c>
      <c r="H36">
        <v>34.351892657195577</v>
      </c>
      <c r="I36" s="4">
        <f>((B36-'Blank-C'!E36)/(8.008*0.4964*(44/12)))*100</f>
        <v>34.72514928476911</v>
      </c>
      <c r="J36" s="4">
        <f>((C36-'Blank-C'!E36)/(8.0018*0.4964*(44/12)))*100</f>
        <v>33.978636029622038</v>
      </c>
      <c r="K36" s="4">
        <f>((D36-'Blank-C'!E36)/(8.0074*0.4964*(44/12)))*100</f>
        <v>40.809442163488249</v>
      </c>
      <c r="L36">
        <f t="shared" si="3"/>
        <v>0.52786458496013777</v>
      </c>
      <c r="M36">
        <f t="shared" si="4"/>
        <v>0.30476276022240562</v>
      </c>
    </row>
    <row r="37" spans="1:13" x14ac:dyDescent="0.2">
      <c r="A37">
        <v>35</v>
      </c>
      <c r="B37" s="4">
        <v>16.472242871863372</v>
      </c>
      <c r="C37" s="4">
        <v>16.510550531245599</v>
      </c>
      <c r="D37" s="4">
        <v>17.315701409022495</v>
      </c>
      <c r="E37" s="4">
        <f t="shared" si="0"/>
        <v>16.491396701554486</v>
      </c>
      <c r="F37">
        <f t="shared" si="1"/>
        <v>2.7087605720556962E-2</v>
      </c>
      <c r="G37">
        <f t="shared" si="2"/>
        <v>1.5639036454466008E-2</v>
      </c>
      <c r="H37">
        <v>37.007535921650231</v>
      </c>
      <c r="I37" s="4">
        <f>((B37-'Blank-C'!E37)/(8.008*0.4964*(44/12)))*100</f>
        <v>36.86174340802885</v>
      </c>
      <c r="J37" s="4">
        <f>((C37-'Blank-C'!E37)/(8.0018*0.4964*(44/12)))*100</f>
        <v>37.153328435271618</v>
      </c>
      <c r="K37" s="4">
        <f>((D37-'Blank-C'!E37)/(8.0074*0.4964*(44/12)))*100</f>
        <v>42.651712412588751</v>
      </c>
      <c r="L37">
        <f t="shared" si="3"/>
        <v>0.20618175005582517</v>
      </c>
      <c r="M37">
        <f t="shared" si="4"/>
        <v>0.11903908889671881</v>
      </c>
    </row>
    <row r="38" spans="1:13" x14ac:dyDescent="0.2">
      <c r="A38">
        <v>36</v>
      </c>
      <c r="B38" s="4">
        <v>17.075562266861802</v>
      </c>
      <c r="C38" s="4">
        <v>17.11251128474921</v>
      </c>
      <c r="D38" s="4">
        <v>17.831915998452754</v>
      </c>
      <c r="E38" s="4">
        <f t="shared" si="0"/>
        <v>17.094036775805506</v>
      </c>
      <c r="F38">
        <f t="shared" si="1"/>
        <v>2.6126901106369796E-2</v>
      </c>
      <c r="G38">
        <f t="shared" si="2"/>
        <v>1.5084373386853334E-2</v>
      </c>
      <c r="H38">
        <v>39.529692407773233</v>
      </c>
      <c r="I38" s="4">
        <f>((B38-'Blank-C'!E38)/(8.008*0.4964*(44/12)))*100</f>
        <v>39.387585623696211</v>
      </c>
      <c r="J38" s="4">
        <f>((C38-'Blank-C'!E38)/(8.0018*0.4964*(44/12)))*100</f>
        <v>39.671799191850255</v>
      </c>
      <c r="K38" s="4">
        <f>((D38-'Blank-C'!E38)/(8.0074*0.4964*(44/12)))*100</f>
        <v>44.580093251635269</v>
      </c>
      <c r="L38">
        <f t="shared" si="3"/>
        <v>0.20096934134694958</v>
      </c>
      <c r="M38">
        <f t="shared" si="4"/>
        <v>0.11602970332552313</v>
      </c>
    </row>
    <row r="39" spans="1:13" x14ac:dyDescent="0.2">
      <c r="A39">
        <v>37</v>
      </c>
      <c r="B39" s="4">
        <v>17.705149888955539</v>
      </c>
      <c r="C39" s="4">
        <v>17.71201789621675</v>
      </c>
      <c r="D39" s="4">
        <v>18.319560565563474</v>
      </c>
      <c r="E39" s="4">
        <f t="shared" si="0"/>
        <v>17.708583892586145</v>
      </c>
      <c r="F39">
        <f t="shared" si="1"/>
        <v>4.8564145076407904E-3</v>
      </c>
      <c r="G39">
        <f t="shared" si="2"/>
        <v>2.8038522232828145E-3</v>
      </c>
      <c r="H39">
        <v>42.149971429261406</v>
      </c>
      <c r="I39" s="4">
        <f>((B39-'Blank-C'!E39)/(8.008*0.4964*(44/12)))*100</f>
        <v>42.110079287225084</v>
      </c>
      <c r="J39" s="4">
        <f>((C39-'Blank-C'!E39)/(8.0018*0.4964*(44/12)))*100</f>
        <v>42.189863571297728</v>
      </c>
      <c r="K39" s="4">
        <f>((D39-'Blank-C'!E39)/(8.0074*0.4964*(44/12)))*100</f>
        <v>46.328879576901464</v>
      </c>
      <c r="L39">
        <f t="shared" si="3"/>
        <v>5.6416008299880846E-2</v>
      </c>
      <c r="M39">
        <f t="shared" si="4"/>
        <v>3.2571797578540368E-2</v>
      </c>
    </row>
    <row r="40" spans="1:13" x14ac:dyDescent="0.2">
      <c r="A40">
        <v>38</v>
      </c>
      <c r="B40" s="4">
        <v>18.342532494574396</v>
      </c>
      <c r="C40" s="4">
        <v>18.315074417766333</v>
      </c>
      <c r="D40" s="4">
        <v>18.770651315797444</v>
      </c>
      <c r="E40" s="4">
        <f t="shared" si="0"/>
        <v>18.328803456170363</v>
      </c>
      <c r="F40">
        <f t="shared" si="1"/>
        <v>1.9415792309322579E-2</v>
      </c>
      <c r="G40">
        <f t="shared" si="2"/>
        <v>1.1209712916317257E-2</v>
      </c>
      <c r="H40">
        <v>44.802099362737252</v>
      </c>
      <c r="I40" s="4">
        <f>((B40-'Blank-C'!E40)/(8.008*0.4964*(44/12)))*100</f>
        <v>44.878977400222986</v>
      </c>
      <c r="J40" s="4">
        <f>((C40-'Blank-C'!E40)/(8.0018*0.4964*(44/12)))*100</f>
        <v>44.725221325251518</v>
      </c>
      <c r="K40" s="4">
        <f>((D40-'Blank-C'!E40)/(8.0074*0.4964*(44/12)))*100</f>
        <v>47.819784200207813</v>
      </c>
      <c r="L40">
        <f t="shared" si="3"/>
        <v>0.10872196326095264</v>
      </c>
      <c r="M40">
        <f t="shared" si="4"/>
        <v>6.2770654755535615E-2</v>
      </c>
    </row>
    <row r="41" spans="1:13" x14ac:dyDescent="0.2">
      <c r="A41">
        <v>39</v>
      </c>
      <c r="B41" s="4">
        <v>18.960065293983497</v>
      </c>
      <c r="C41" s="4">
        <v>18.902716539833776</v>
      </c>
      <c r="D41" s="4">
        <v>19.186431559579521</v>
      </c>
      <c r="E41" s="4">
        <f t="shared" si="0"/>
        <v>18.931390916908637</v>
      </c>
      <c r="F41">
        <f t="shared" si="1"/>
        <v>4.0551692951868237E-2</v>
      </c>
      <c r="G41">
        <f t="shared" si="2"/>
        <v>2.3412530841856179E-2</v>
      </c>
      <c r="H41">
        <v>47.311363823003241</v>
      </c>
      <c r="I41" s="4">
        <f>((B41-'Blank-C'!E41)/(8.008*0.4964*(44/12)))*100</f>
        <v>47.489846325237707</v>
      </c>
      <c r="J41" s="4">
        <f>((C41-'Blank-C'!E41)/(8.0018*0.4964*(44/12)))*100</f>
        <v>47.132881320768774</v>
      </c>
      <c r="K41" s="4">
        <f>((D41-'Blank-C'!E41)/(8.0074*0.4964*(44/12)))*100</f>
        <v>49.046567569100326</v>
      </c>
      <c r="L41">
        <f t="shared" si="3"/>
        <v>0.25241237530626842</v>
      </c>
      <c r="M41">
        <f t="shared" si="4"/>
        <v>0.14573035282986693</v>
      </c>
    </row>
    <row r="42" spans="1:13" x14ac:dyDescent="0.2">
      <c r="A42">
        <v>40</v>
      </c>
      <c r="B42" s="4">
        <v>19.497927143143471</v>
      </c>
      <c r="C42" s="4">
        <v>19.389748031219074</v>
      </c>
      <c r="D42" s="4">
        <v>19.553531733757243</v>
      </c>
      <c r="E42" s="4">
        <f t="shared" si="0"/>
        <v>19.443837587181271</v>
      </c>
      <c r="F42">
        <f t="shared" si="1"/>
        <v>7.6494183624479392E-2</v>
      </c>
      <c r="G42">
        <f t="shared" si="2"/>
        <v>4.4163937507033846E-2</v>
      </c>
      <c r="H42">
        <v>49.153852708502974</v>
      </c>
      <c r="I42" s="4">
        <f>((B42-'Blank-C'!E42)/(8.008*0.4964*(44/12)))*100</f>
        <v>49.506056854877002</v>
      </c>
      <c r="J42" s="4">
        <f>((C42-'Blank-C'!E42)/(8.0018*0.4964*(44/12)))*100</f>
        <v>48.801648562128946</v>
      </c>
      <c r="K42" s="4">
        <f>((D42-'Blank-C'!E42)/(8.0074*0.4964*(44/12)))*100</f>
        <v>49.891285157822146</v>
      </c>
      <c r="L42">
        <f t="shared" si="3"/>
        <v>0.49809188052618908</v>
      </c>
      <c r="M42">
        <f t="shared" si="4"/>
        <v>0.28757348130296218</v>
      </c>
    </row>
    <row r="43" spans="1:13" x14ac:dyDescent="0.2">
      <c r="A43">
        <v>41</v>
      </c>
      <c r="B43" s="4">
        <v>20.000828119437983</v>
      </c>
      <c r="C43" s="4">
        <v>19.839191628989592</v>
      </c>
      <c r="D43" s="4">
        <v>19.902927300864249</v>
      </c>
      <c r="E43" s="4">
        <f t="shared" si="0"/>
        <v>19.92000987421379</v>
      </c>
      <c r="F43">
        <f t="shared" si="1"/>
        <v>0.11429425848325182</v>
      </c>
      <c r="G43">
        <f t="shared" si="2"/>
        <v>6.5987820902134106E-2</v>
      </c>
      <c r="H43">
        <v>50.768784608511446</v>
      </c>
      <c r="I43" s="4">
        <f>((B43-'Blank-C'!E43)/(8.008*0.4964*(44/12)))*100</f>
        <v>51.303813703189171</v>
      </c>
      <c r="J43" s="4">
        <f>((C43-'Blank-C'!E43)/(8.0018*0.4964*(44/12)))*100</f>
        <v>50.233755513833721</v>
      </c>
      <c r="K43" s="4">
        <f>((D43-'Blank-C'!E43)/(8.0074*0.4964*(44/12)))*100</f>
        <v>50.635932803238973</v>
      </c>
      <c r="L43">
        <f t="shared" si="3"/>
        <v>0.75664540195743746</v>
      </c>
      <c r="M43">
        <f t="shared" si="4"/>
        <v>0.43684942650121911</v>
      </c>
    </row>
    <row r="44" spans="1:13" x14ac:dyDescent="0.2">
      <c r="A44">
        <v>42</v>
      </c>
      <c r="B44" s="4">
        <v>20.477933729552102</v>
      </c>
      <c r="C44" s="4">
        <v>20.260833757184475</v>
      </c>
      <c r="D44" s="4">
        <v>20.239509592873908</v>
      </c>
      <c r="E44" s="4">
        <f t="shared" si="0"/>
        <v>20.369383743368289</v>
      </c>
      <c r="F44">
        <f t="shared" si="1"/>
        <v>0.15351286265656147</v>
      </c>
      <c r="G44">
        <f t="shared" si="2"/>
        <v>8.8630692578835824E-2</v>
      </c>
      <c r="H44">
        <v>52.232617623954383</v>
      </c>
      <c r="I44" s="4">
        <f>((B44-'Blank-C'!E44)/(8.008*0.4964*(44/12)))*100</f>
        <v>52.957414551907988</v>
      </c>
      <c r="J44" s="4">
        <f>((C44-'Blank-C'!E44)/(8.0018*0.4964*(44/12)))*100</f>
        <v>51.507820696000785</v>
      </c>
      <c r="K44" s="4">
        <f>((D44-'Blank-C'!E44)/(8.0074*0.4964*(44/12)))*100</f>
        <v>51.325487435993601</v>
      </c>
      <c r="L44">
        <f t="shared" si="3"/>
        <v>1.0250176454783384</v>
      </c>
      <c r="M44">
        <f t="shared" si="4"/>
        <v>0.59179421354103512</v>
      </c>
    </row>
    <row r="45" spans="1:13" x14ac:dyDescent="0.2">
      <c r="A45">
        <v>43</v>
      </c>
      <c r="B45" s="4">
        <v>20.936876229185039</v>
      </c>
      <c r="C45" s="4">
        <v>20.658705562439238</v>
      </c>
      <c r="D45" s="4">
        <v>20.564300386180328</v>
      </c>
      <c r="E45" s="4">
        <f t="shared" si="0"/>
        <v>20.797790895812138</v>
      </c>
      <c r="F45">
        <f t="shared" si="1"/>
        <v>0.19669636478313918</v>
      </c>
      <c r="G45">
        <f t="shared" si="2"/>
        <v>0.11356269915616624</v>
      </c>
      <c r="H45">
        <v>53.585230203221705</v>
      </c>
      <c r="I45" s="4">
        <f>((B45-'Blank-C'!E45)/(8.008*0.4964*(44/12)))*100</f>
        <v>54.519080376786718</v>
      </c>
      <c r="J45" s="4">
        <f>((C45-'Blank-C'!E45)/(8.0018*0.4964*(44/12)))*100</f>
        <v>52.651380029656693</v>
      </c>
      <c r="K45" s="4">
        <f>((D45-'Blank-C'!E45)/(8.0074*0.4964*(44/12)))*100</f>
        <v>51.966817581733913</v>
      </c>
      <c r="L45">
        <f t="shared" si="3"/>
        <v>1.3206635806801097</v>
      </c>
      <c r="M45">
        <f t="shared" si="4"/>
        <v>0.76248547381459642</v>
      </c>
    </row>
    <row r="46" spans="1:13" x14ac:dyDescent="0.2">
      <c r="A46">
        <v>44</v>
      </c>
      <c r="B46" s="4">
        <v>21.349000862625942</v>
      </c>
      <c r="C46" s="4">
        <v>20.996534907809846</v>
      </c>
      <c r="D46" s="4">
        <v>20.840032831033295</v>
      </c>
      <c r="E46" s="4">
        <f t="shared" si="0"/>
        <v>21.172767885217894</v>
      </c>
      <c r="F46">
        <f t="shared" si="1"/>
        <v>0.24923106678785337</v>
      </c>
      <c r="G46">
        <f t="shared" si="2"/>
        <v>0.14389362350038476</v>
      </c>
      <c r="H46">
        <v>54.59273047282656</v>
      </c>
      <c r="I46" s="4">
        <f>((B46-'Blank-C'!E46)/(8.008*0.4964*(44/12)))*100</f>
        <v>55.781150543965111</v>
      </c>
      <c r="J46" s="4">
        <f>((C46-'Blank-C'!E46)/(8.0018*0.4964*(44/12)))*100</f>
        <v>53.404310401688015</v>
      </c>
      <c r="K46" s="4">
        <f>((D46-'Blank-C'!E46)/(8.0074*0.4964*(44/12)))*100</f>
        <v>52.293157040120455</v>
      </c>
      <c r="L46">
        <f t="shared" si="3"/>
        <v>1.6806797824005333</v>
      </c>
      <c r="M46">
        <f t="shared" si="4"/>
        <v>0.9703409247905096</v>
      </c>
    </row>
    <row r="47" spans="1:13" x14ac:dyDescent="0.2">
      <c r="A47">
        <v>45</v>
      </c>
      <c r="B47" s="4">
        <v>21.724995154934</v>
      </c>
      <c r="C47" s="4">
        <v>21.308312398532532</v>
      </c>
      <c r="D47" s="4">
        <v>21.090626507544087</v>
      </c>
      <c r="E47" s="4">
        <f t="shared" si="0"/>
        <v>21.516653776733264</v>
      </c>
      <c r="F47">
        <f t="shared" si="1"/>
        <v>0.29463920265497995</v>
      </c>
      <c r="G47">
        <f t="shared" si="2"/>
        <v>0.17011002296666938</v>
      </c>
      <c r="H47">
        <v>55.42167523307036</v>
      </c>
      <c r="I47" s="4">
        <f>((B47-'Blank-C'!E47)/(8.008*0.4964*(44/12)))*100</f>
        <v>56.830147882154861</v>
      </c>
      <c r="J47" s="4">
        <f>((C47-'Blank-C'!E47)/(8.0018*0.4964*(44/12)))*100</f>
        <v>54.013202583985866</v>
      </c>
      <c r="K47" s="4">
        <f>((D47-'Blank-C'!E47)/(8.0074*0.4964*(44/12)))*100</f>
        <v>52.48182398501595</v>
      </c>
      <c r="L47">
        <f t="shared" si="3"/>
        <v>1.991881122566858</v>
      </c>
      <c r="M47">
        <f t="shared" si="4"/>
        <v>1.1500131023077096</v>
      </c>
    </row>
    <row r="48" spans="1:13" x14ac:dyDescent="0.2">
      <c r="A48">
        <v>46</v>
      </c>
      <c r="B48" s="4">
        <v>22.070361555392232</v>
      </c>
      <c r="C48" s="4">
        <v>21.597749255112593</v>
      </c>
      <c r="D48" s="4">
        <v>21.319310239607596</v>
      </c>
      <c r="E48" s="4">
        <f t="shared" si="0"/>
        <v>21.834055405252414</v>
      </c>
      <c r="F48">
        <f t="shared" si="1"/>
        <v>0.33418736239990571</v>
      </c>
      <c r="G48">
        <f t="shared" si="2"/>
        <v>0.19294316364135658</v>
      </c>
      <c r="H48">
        <v>56.126203461508396</v>
      </c>
      <c r="I48" s="4">
        <f>((B48-'Blank-C'!E48)/(8.008*0.4964*(44/12)))*100</f>
        <v>57.726337384994153</v>
      </c>
      <c r="J48" s="4">
        <f>((C48-'Blank-C'!E48)/(8.0018*0.4964*(44/12)))*100</f>
        <v>54.526069538022647</v>
      </c>
      <c r="K48" s="4">
        <f>((D48-'Blank-C'!E48)/(8.0074*0.4964*(44/12)))*100</f>
        <v>52.577487940671062</v>
      </c>
      <c r="L48">
        <f t="shared" si="3"/>
        <v>2.2629310962068248</v>
      </c>
      <c r="M48">
        <f t="shared" si="4"/>
        <v>1.3065038775525852</v>
      </c>
    </row>
    <row r="49" spans="1:13" x14ac:dyDescent="0.2">
      <c r="A49">
        <v>47</v>
      </c>
      <c r="B49" s="4">
        <v>22.391441678492662</v>
      </c>
      <c r="C49" s="4">
        <v>21.866383808707763</v>
      </c>
      <c r="D49" s="4">
        <v>21.527355925659982</v>
      </c>
      <c r="E49" s="4">
        <f t="shared" si="0"/>
        <v>22.12891274360021</v>
      </c>
      <c r="F49">
        <f t="shared" si="1"/>
        <v>0.37127198024026509</v>
      </c>
      <c r="G49">
        <f t="shared" si="2"/>
        <v>0.21435397773428247</v>
      </c>
      <c r="H49">
        <v>56.724338021300312</v>
      </c>
      <c r="I49" s="4">
        <f>((B49-'Blank-C'!E49)/(8.008*0.4964*(44/12)))*100</f>
        <v>58.504218423271027</v>
      </c>
      <c r="J49" s="4">
        <f>((C49-'Blank-C'!E49)/(8.0018*0.4964*(44/12)))*100</f>
        <v>54.94445761932959</v>
      </c>
      <c r="K49" s="4">
        <f>((D49-'Blank-C'!E49)/(8.0074*0.4964*(44/12)))*100</f>
        <v>52.579866111115926</v>
      </c>
      <c r="L49">
        <f t="shared" si="3"/>
        <v>2.517131003869066</v>
      </c>
      <c r="M49">
        <f t="shared" si="4"/>
        <v>1.4532662626693582</v>
      </c>
    </row>
    <row r="50" spans="1:13" x14ac:dyDescent="0.2">
      <c r="A50">
        <v>48</v>
      </c>
      <c r="B50" s="4">
        <v>22.729450965452958</v>
      </c>
      <c r="C50" s="4">
        <v>22.097224026202294</v>
      </c>
      <c r="D50" s="4">
        <v>21.724139237113807</v>
      </c>
      <c r="E50" s="4">
        <f t="shared" si="0"/>
        <v>22.413337495827626</v>
      </c>
      <c r="F50">
        <f t="shared" si="1"/>
        <v>0.44705195599295999</v>
      </c>
      <c r="G50">
        <f t="shared" si="2"/>
        <v>0.25810556713428418</v>
      </c>
      <c r="H50">
        <v>57.253856139685539</v>
      </c>
      <c r="I50" s="4">
        <f>((B50-'Blank-C'!E50)/(8.008*0.4964*(44/12)))*100</f>
        <v>59.401304908787381</v>
      </c>
      <c r="J50" s="4">
        <f>((C50-'Blank-C'!E50)/(8.0018*0.4964*(44/12)))*100</f>
        <v>55.106407370583689</v>
      </c>
      <c r="K50" s="4">
        <f>((D50-'Blank-C'!E50)/(8.0074*0.4964*(44/12)))*100</f>
        <v>52.508028563899302</v>
      </c>
      <c r="L50">
        <f t="shared" si="3"/>
        <v>3.0369511737652397</v>
      </c>
      <c r="M50">
        <f t="shared" si="4"/>
        <v>1.7533845776891113</v>
      </c>
    </row>
    <row r="51" spans="1:13" x14ac:dyDescent="0.2">
      <c r="A51">
        <v>49</v>
      </c>
      <c r="B51" s="4">
        <v>23.152474560022444</v>
      </c>
      <c r="C51" s="4">
        <v>22.369067854243887</v>
      </c>
      <c r="D51" s="4">
        <v>21.945741168838449</v>
      </c>
      <c r="E51" s="4">
        <f t="shared" si="0"/>
        <v>22.760771207133168</v>
      </c>
      <c r="F51">
        <f t="shared" si="1"/>
        <v>0.55395219408303198</v>
      </c>
      <c r="G51">
        <f t="shared" si="2"/>
        <v>0.31982444837202234</v>
      </c>
      <c r="H51">
        <v>58.244696925976029</v>
      </c>
      <c r="I51" s="4">
        <f>((B51-'Blank-C'!E51)/(8.008*0.4964*(44/12)))*100</f>
        <v>60.910567466084217</v>
      </c>
      <c r="J51" s="4">
        <f>((C51-'Blank-C'!E51)/(8.0018*0.4964*(44/12)))*100</f>
        <v>55.578826385867842</v>
      </c>
      <c r="K51" s="4">
        <f>((D51-'Blank-C'!E51)/(8.0074*0.4964*(44/12)))*100</f>
        <v>52.635393369659589</v>
      </c>
      <c r="L51">
        <f t="shared" si="3"/>
        <v>3.7701102733518868</v>
      </c>
      <c r="M51">
        <f t="shared" si="4"/>
        <v>2.1766741811942856</v>
      </c>
    </row>
    <row r="52" spans="1:13" x14ac:dyDescent="0.2">
      <c r="A52">
        <v>50</v>
      </c>
      <c r="B52" s="4">
        <v>23.612346115108895</v>
      </c>
      <c r="C52" s="4">
        <v>22.667945954775007</v>
      </c>
      <c r="D52" s="4">
        <v>22.176842208487731</v>
      </c>
      <c r="E52" s="4">
        <f t="shared" si="0"/>
        <v>23.140146034941949</v>
      </c>
      <c r="F52">
        <f t="shared" si="1"/>
        <v>0.66779175752575515</v>
      </c>
      <c r="G52">
        <f t="shared" si="2"/>
        <v>0.38554975097010807</v>
      </c>
      <c r="H52">
        <v>59.445191766201575</v>
      </c>
      <c r="I52" s="4">
        <f>((B52-'Blank-C'!E52)/(8.008*0.4964*(44/12)))*100</f>
        <v>62.66308064147124</v>
      </c>
      <c r="J52" s="4">
        <f>((C52-'Blank-C'!E52)/(8.0018*0.4964*(44/12)))*100</f>
        <v>56.227302890931909</v>
      </c>
      <c r="K52" s="4">
        <f>((D52-'Blank-C'!E52)/(8.0074*0.4964*(44/12)))*100</f>
        <v>52.818378828813891</v>
      </c>
      <c r="L52">
        <f t="shared" si="3"/>
        <v>4.5507820896158648</v>
      </c>
      <c r="M52">
        <f t="shared" si="4"/>
        <v>2.6273952644630474</v>
      </c>
    </row>
    <row r="53" spans="1:13" x14ac:dyDescent="0.2">
      <c r="A53">
        <v>51</v>
      </c>
      <c r="B53" s="4">
        <v>24.055917807949498</v>
      </c>
      <c r="C53" s="4">
        <v>22.97411718458714</v>
      </c>
      <c r="D53" s="4">
        <v>22.39527860643225</v>
      </c>
      <c r="E53" s="4">
        <f t="shared" si="0"/>
        <v>23.515017496268321</v>
      </c>
      <c r="F53">
        <f t="shared" si="1"/>
        <v>0.76494855667135786</v>
      </c>
      <c r="G53">
        <f t="shared" si="2"/>
        <v>0.44164325511042418</v>
      </c>
      <c r="H53">
        <v>60.594521516155346</v>
      </c>
      <c r="I53" s="4">
        <f>((B53-'Blank-C'!E53)/(8.008*0.4964*(44/12)))*100</f>
        <v>64.283484178197909</v>
      </c>
      <c r="J53" s="4">
        <f>((C53-'Blank-C'!E53)/(8.0018*0.4964*(44/12)))*100</f>
        <v>56.905558854112783</v>
      </c>
      <c r="K53" s="4">
        <f>((D53-'Blank-C'!E53)/(8.0074*0.4964*(44/12)))*100</f>
        <v>52.894187023721543</v>
      </c>
      <c r="L53">
        <f t="shared" si="3"/>
        <v>5.2169810277485489</v>
      </c>
      <c r="M53">
        <f t="shared" si="4"/>
        <v>3.0120254007277953</v>
      </c>
    </row>
    <row r="54" spans="1:13" x14ac:dyDescent="0.2">
      <c r="A54">
        <v>52</v>
      </c>
      <c r="B54" s="4">
        <v>24.377626015592462</v>
      </c>
      <c r="C54" s="4">
        <v>23.226658976802064</v>
      </c>
      <c r="D54" s="4">
        <v>22.594712626468283</v>
      </c>
      <c r="E54" s="4">
        <f t="shared" si="0"/>
        <v>23.802142496197263</v>
      </c>
      <c r="F54">
        <f t="shared" si="1"/>
        <v>0.81385659805089061</v>
      </c>
      <c r="G54">
        <f t="shared" si="2"/>
        <v>0.46988032596643475</v>
      </c>
      <c r="H54">
        <v>61.101946600335367</v>
      </c>
      <c r="I54" s="4">
        <f>((B54-'Blank-C'!E54)/(8.008*0.4964*(44/12)))*100</f>
        <v>65.028072004374522</v>
      </c>
      <c r="J54" s="4">
        <f>((C54-'Blank-C'!E54)/(8.0018*0.4964*(44/12)))*100</f>
        <v>57.175821196296219</v>
      </c>
      <c r="K54" s="4">
        <f>((D54-'Blank-C'!E54)/(8.0074*0.4964*(44/12)))*100</f>
        <v>52.799872952641259</v>
      </c>
      <c r="L54">
        <f t="shared" si="3"/>
        <v>5.552379793969715</v>
      </c>
      <c r="M54">
        <f t="shared" si="4"/>
        <v>3.2056679686914542</v>
      </c>
    </row>
    <row r="55" spans="1:13" x14ac:dyDescent="0.2">
      <c r="A55">
        <v>53</v>
      </c>
      <c r="B55" s="4">
        <v>24.674763791468099</v>
      </c>
      <c r="C55" s="4">
        <v>23.468982419883908</v>
      </c>
      <c r="D55" s="4">
        <v>22.796734028283083</v>
      </c>
      <c r="E55" s="4">
        <f t="shared" si="0"/>
        <v>24.071873105676005</v>
      </c>
      <c r="F55">
        <f t="shared" si="1"/>
        <v>0.85261618447559773</v>
      </c>
      <c r="G55">
        <f t="shared" si="2"/>
        <v>0.49225818362241802</v>
      </c>
      <c r="H55">
        <v>61.595201555215567</v>
      </c>
      <c r="I55" s="4">
        <f>((B55-'Blank-C'!E55)/(8.008*0.4964*(44/12)))*100</f>
        <v>65.709242968174593</v>
      </c>
      <c r="J55" s="4">
        <f>((C55-'Blank-C'!E55)/(8.0018*0.4964*(44/12)))*100</f>
        <v>57.481160142256535</v>
      </c>
      <c r="K55" s="4">
        <f>((D55-'Blank-C'!E55)/(8.0074*0.4964*(44/12)))*100</f>
        <v>52.828474686167262</v>
      </c>
      <c r="L55">
        <f t="shared" si="3"/>
        <v>5.8181331623712298</v>
      </c>
      <c r="M55">
        <f t="shared" si="4"/>
        <v>3.3591007474761185</v>
      </c>
    </row>
    <row r="56" spans="1:13" x14ac:dyDescent="0.2">
      <c r="A56">
        <v>54</v>
      </c>
      <c r="B56" s="4">
        <v>24.949322561828186</v>
      </c>
      <c r="C56" s="4">
        <v>23.694354347164378</v>
      </c>
      <c r="D56" s="4">
        <v>22.992680101716921</v>
      </c>
      <c r="E56" s="4">
        <f t="shared" si="0"/>
        <v>24.32183845449628</v>
      </c>
      <c r="F56">
        <f t="shared" si="1"/>
        <v>0.88739653476235381</v>
      </c>
      <c r="G56">
        <f t="shared" si="2"/>
        <v>0.51233862822298615</v>
      </c>
      <c r="H56">
        <v>61.954710675217527</v>
      </c>
      <c r="I56" s="4">
        <f>((B56-'Blank-C'!E56)/(8.008*0.4964*(44/12)))*100</f>
        <v>66.237407965376065</v>
      </c>
      <c r="J56" s="4">
        <f>((C56-'Blank-C'!E56)/(8.0018*0.4964*(44/12)))*100</f>
        <v>57.672013385058982</v>
      </c>
      <c r="K56" s="4">
        <f>((D56-'Blank-C'!E56)/(8.0074*0.4964*(44/12)))*100</f>
        <v>52.817295372087237</v>
      </c>
      <c r="L56">
        <f t="shared" si="3"/>
        <v>6.0566485912807106</v>
      </c>
      <c r="M56">
        <f t="shared" si="4"/>
        <v>3.4968076945628863</v>
      </c>
    </row>
    <row r="57" spans="1:13" x14ac:dyDescent="0.2">
      <c r="A57">
        <v>55</v>
      </c>
      <c r="B57" s="4">
        <v>25.203329124222197</v>
      </c>
      <c r="C57" s="4">
        <v>23.896595451623099</v>
      </c>
      <c r="D57" s="4">
        <v>23.173269987160044</v>
      </c>
      <c r="E57" s="4">
        <f t="shared" si="0"/>
        <v>24.549962287922646</v>
      </c>
      <c r="F57">
        <f t="shared" si="1"/>
        <v>0.92400024109962375</v>
      </c>
      <c r="G57">
        <f t="shared" si="2"/>
        <v>0.53347178793014693</v>
      </c>
      <c r="H57">
        <v>62.166423657907885</v>
      </c>
      <c r="I57" s="4">
        <f>((B57-'Blank-C'!E57)/(8.008*0.4964*(44/12)))*100</f>
        <v>66.626683125912749</v>
      </c>
      <c r="J57" s="4">
        <f>((C57-'Blank-C'!E57)/(8.0018*0.4964*(44/12)))*100</f>
        <v>57.706164189903021</v>
      </c>
      <c r="K57" s="4">
        <f>((D57-'Blank-C'!E57)/(8.0074*0.4964*(44/12)))*100</f>
        <v>52.702867172867641</v>
      </c>
      <c r="L57">
        <f t="shared" si="3"/>
        <v>6.3077594313554846</v>
      </c>
      <c r="M57">
        <f t="shared" si="4"/>
        <v>3.64178660567649</v>
      </c>
    </row>
    <row r="58" spans="1:13" x14ac:dyDescent="0.2">
      <c r="A58">
        <v>56</v>
      </c>
      <c r="B58" s="4">
        <v>25.441612646769279</v>
      </c>
      <c r="C58" s="4">
        <v>24.080071230632427</v>
      </c>
      <c r="D58" s="4">
        <v>23.338821462148893</v>
      </c>
      <c r="E58" s="4">
        <f t="shared" si="0"/>
        <v>24.760841938700853</v>
      </c>
      <c r="F58">
        <f t="shared" si="1"/>
        <v>0.96275516821670304</v>
      </c>
      <c r="G58">
        <f t="shared" si="2"/>
        <v>0.55584695553361696</v>
      </c>
      <c r="H58">
        <v>62.291656748746838</v>
      </c>
      <c r="I58" s="4">
        <f>((B58-'Blank-C'!E58)/(8.008*0.4964*(44/12)))*100</f>
        <v>66.939952134417695</v>
      </c>
      <c r="J58" s="4">
        <f>((C58-'Blank-C'!E58)/(8.0018*0.4964*(44/12)))*100</f>
        <v>57.643361363075982</v>
      </c>
      <c r="K58" s="4">
        <f>((D58-'Blank-C'!E58)/(8.0074*0.4964*(44/12)))*100</f>
        <v>52.517124561792031</v>
      </c>
      <c r="L58">
        <f t="shared" si="3"/>
        <v>6.5736823763320018</v>
      </c>
      <c r="M58">
        <f t="shared" si="4"/>
        <v>3.7953172895423801</v>
      </c>
    </row>
    <row r="59" spans="1:13" x14ac:dyDescent="0.2">
      <c r="A59">
        <v>57</v>
      </c>
      <c r="B59" s="4">
        <v>25.660335177732499</v>
      </c>
      <c r="C59" s="4">
        <v>24.247808063682612</v>
      </c>
      <c r="D59" s="4">
        <v>23.486433473746128</v>
      </c>
      <c r="E59" s="4">
        <f t="shared" si="0"/>
        <v>24.954071620707555</v>
      </c>
      <c r="F59">
        <f t="shared" si="1"/>
        <v>0.99880750095453874</v>
      </c>
      <c r="G59">
        <f t="shared" si="2"/>
        <v>0.57666177954472042</v>
      </c>
      <c r="H59">
        <v>62.411655983928995</v>
      </c>
      <c r="I59" s="4">
        <f>((B59-'Blank-C'!E59)/(8.008*0.4964*(44/12)))*100</f>
        <v>67.234873152593593</v>
      </c>
      <c r="J59" s="4">
        <f>((C59-'Blank-C'!E59)/(8.0018*0.4964*(44/12)))*100</f>
        <v>57.588438815264389</v>
      </c>
      <c r="K59" s="4">
        <f>((D59-'Blank-C'!E59)/(8.0074*0.4964*(44/12)))*100</f>
        <v>52.324158347853846</v>
      </c>
      <c r="L59">
        <f t="shared" si="3"/>
        <v>6.8210591341962399</v>
      </c>
      <c r="M59">
        <f t="shared" si="4"/>
        <v>3.9381403272865549</v>
      </c>
    </row>
    <row r="60" spans="1:13" x14ac:dyDescent="0.2">
      <c r="A60">
        <v>58</v>
      </c>
      <c r="B60" s="4">
        <v>25.867132213060547</v>
      </c>
      <c r="C60" s="4">
        <v>24.408327984315854</v>
      </c>
      <c r="D60" s="4">
        <v>23.625362527332936</v>
      </c>
      <c r="E60" s="4">
        <f t="shared" si="0"/>
        <v>25.137730098688202</v>
      </c>
      <c r="F60">
        <f t="shared" si="1"/>
        <v>1.031530362568984</v>
      </c>
      <c r="G60">
        <f t="shared" si="2"/>
        <v>0.59555433250647516</v>
      </c>
      <c r="H60">
        <v>62.477382642853939</v>
      </c>
      <c r="I60" s="4">
        <f>((B60-'Blank-C'!E60)/(8.008*0.4964*(44/12)))*100</f>
        <v>67.45938410861649</v>
      </c>
      <c r="J60" s="4">
        <f>((C60-'Blank-C'!E60)/(8.0018*0.4964*(44/12)))*100</f>
        <v>57.495381177091389</v>
      </c>
      <c r="K60" s="4">
        <f>((D60-'Blank-C'!E60)/(8.0074*0.4964*(44/12)))*100</f>
        <v>52.083024761119248</v>
      </c>
      <c r="L60">
        <f t="shared" si="3"/>
        <v>7.045614040644038</v>
      </c>
      <c r="M60">
        <f t="shared" si="4"/>
        <v>4.0677871629720421</v>
      </c>
    </row>
    <row r="61" spans="1:13" x14ac:dyDescent="0.2">
      <c r="A61">
        <v>59</v>
      </c>
      <c r="B61" s="4">
        <v>26.066818668927262</v>
      </c>
      <c r="C61" s="4">
        <v>24.567755608335727</v>
      </c>
      <c r="D61" s="4">
        <v>23.763159940911152</v>
      </c>
      <c r="E61" s="4">
        <f t="shared" si="0"/>
        <v>25.317287138631492</v>
      </c>
      <c r="F61">
        <f t="shared" si="1"/>
        <v>1.0599976555705346</v>
      </c>
      <c r="G61">
        <f t="shared" si="2"/>
        <v>0.61198993178402039</v>
      </c>
      <c r="H61">
        <v>62.521055390102923</v>
      </c>
      <c r="I61" s="4">
        <f>((B61-'Blank-C'!E61)/(8.008*0.4964*(44/12)))*100</f>
        <v>67.641196677453891</v>
      </c>
      <c r="J61" s="4">
        <f>((C61-'Blank-C'!E61)/(8.0018*0.4964*(44/12)))*100</f>
        <v>57.400914102751955</v>
      </c>
      <c r="K61" s="4">
        <f>((D61-'Blank-C'!E61)/(8.0074*0.4964*(44/12)))*100</f>
        <v>51.840212777779968</v>
      </c>
      <c r="L61">
        <f t="shared" si="3"/>
        <v>7.240973249838178</v>
      </c>
      <c r="M61">
        <f t="shared" si="4"/>
        <v>4.1805778549889512</v>
      </c>
    </row>
    <row r="62" spans="1:13" x14ac:dyDescent="0.2">
      <c r="A62">
        <v>60</v>
      </c>
      <c r="B62" s="4">
        <v>26.256761602956139</v>
      </c>
      <c r="C62" s="4">
        <v>24.722281408614801</v>
      </c>
      <c r="D62" s="4">
        <v>23.894777951669496</v>
      </c>
      <c r="E62" s="4">
        <f t="shared" si="0"/>
        <v>25.489521505785468</v>
      </c>
      <c r="F62">
        <f t="shared" si="1"/>
        <v>1.0850413510152115</v>
      </c>
      <c r="G62">
        <f t="shared" si="2"/>
        <v>0.62644891609050757</v>
      </c>
      <c r="H62">
        <v>62.527882948401121</v>
      </c>
      <c r="I62" s="4">
        <f>((B62-'Blank-C'!E62)/(8.008*0.4964*(44/12)))*100</f>
        <v>67.76956301047916</v>
      </c>
      <c r="J62" s="4">
        <f>((C62-'Blank-C'!E62)/(8.0018*0.4964*(44/12)))*100</f>
        <v>57.286202886323082</v>
      </c>
      <c r="K62" s="4">
        <f>((D62-'Blank-C'!E62)/(8.0074*0.4964*(44/12)))*100</f>
        <v>51.568404979740244</v>
      </c>
      <c r="L62">
        <f t="shared" si="3"/>
        <v>7.4128550334114101</v>
      </c>
      <c r="M62">
        <f t="shared" si="4"/>
        <v>4.2798138490037498</v>
      </c>
    </row>
    <row r="63" spans="1:13" x14ac:dyDescent="0.2">
      <c r="A63">
        <v>61</v>
      </c>
      <c r="B63" s="4">
        <v>26.434005210123413</v>
      </c>
      <c r="C63" s="4">
        <v>24.86803586718116</v>
      </c>
      <c r="D63" s="4">
        <v>24.015639904007482</v>
      </c>
      <c r="E63" s="4">
        <f t="shared" si="0"/>
        <v>25.651020538652286</v>
      </c>
      <c r="F63">
        <f t="shared" si="1"/>
        <v>1.1073075415247093</v>
      </c>
      <c r="G63">
        <f t="shared" si="2"/>
        <v>0.63930430717499365</v>
      </c>
      <c r="H63">
        <v>62.562089309057342</v>
      </c>
      <c r="I63" s="4">
        <f>((B63-'Blank-C'!E63)/(8.008*0.4964*(44/12)))*100</f>
        <v>67.911817827537007</v>
      </c>
      <c r="J63" s="4">
        <f>((C63-'Blank-C'!E63)/(8.0018*0.4964*(44/12)))*100</f>
        <v>57.212360790577677</v>
      </c>
      <c r="K63" s="4">
        <f>((D63-'Blank-C'!E63)/(8.0074*0.4964*(44/12)))*100</f>
        <v>51.323820019299006</v>
      </c>
      <c r="L63">
        <f t="shared" si="3"/>
        <v>7.5656586258480676</v>
      </c>
      <c r="M63">
        <f t="shared" si="4"/>
        <v>4.3680350442301963</v>
      </c>
    </row>
    <row r="64" spans="1:13" x14ac:dyDescent="0.2">
      <c r="A64">
        <v>62</v>
      </c>
      <c r="B64" s="4">
        <v>26.606878836376957</v>
      </c>
      <c r="C64" s="4">
        <v>25.010547019900848</v>
      </c>
      <c r="D64" s="4">
        <v>24.132238050731875</v>
      </c>
      <c r="E64" s="4">
        <f t="shared" si="0"/>
        <v>25.808712928138902</v>
      </c>
      <c r="F64">
        <f t="shared" si="1"/>
        <v>1.1287770524540961</v>
      </c>
      <c r="G64">
        <f t="shared" si="2"/>
        <v>0.65169973508944479</v>
      </c>
      <c r="H64">
        <v>62.575279332542252</v>
      </c>
      <c r="I64" s="4">
        <f>((B64-'Blank-C'!E64)/(8.008*0.4964*(44/12)))*100</f>
        <v>68.02919802141588</v>
      </c>
      <c r="J64" s="4">
        <f>((C64-'Blank-C'!E64)/(8.0018*0.4964*(44/12)))*100</f>
        <v>57.121360643668616</v>
      </c>
      <c r="K64" s="4">
        <f>((D64-'Blank-C'!E64)/(8.0074*0.4964*(44/12)))*100</f>
        <v>51.055087070488071</v>
      </c>
      <c r="L64">
        <f t="shared" si="3"/>
        <v>7.7130057778851784</v>
      </c>
      <c r="M64">
        <f t="shared" si="4"/>
        <v>4.4531059621231472</v>
      </c>
    </row>
    <row r="65" spans="1:13" x14ac:dyDescent="0.2">
      <c r="A65">
        <v>63</v>
      </c>
      <c r="B65" s="4">
        <v>26.778465157556713</v>
      </c>
      <c r="C65" s="4">
        <v>25.15262700895439</v>
      </c>
      <c r="D65" s="4">
        <v>24.248336129095211</v>
      </c>
      <c r="E65" s="4">
        <f t="shared" si="0"/>
        <v>25.965546083255553</v>
      </c>
      <c r="F65">
        <f t="shared" si="1"/>
        <v>1.1496411799884845</v>
      </c>
      <c r="G65">
        <f t="shared" si="2"/>
        <v>0.6637456447378306</v>
      </c>
      <c r="H65">
        <v>62.604406961022207</v>
      </c>
      <c r="I65" s="4">
        <f>((B65-'Blank-C'!E65)/(8.008*0.4964*(44/12)))*100</f>
        <v>68.159571617121799</v>
      </c>
      <c r="J65" s="4">
        <f>((C65-'Blank-C'!E65)/(8.0018*0.4964*(44/12)))*100</f>
        <v>57.049242304922608</v>
      </c>
      <c r="K65" s="4">
        <f>((D65-'Blank-C'!E65)/(8.0074*0.4964*(44/12)))*100</f>
        <v>50.804749950242176</v>
      </c>
      <c r="L65">
        <f t="shared" si="3"/>
        <v>7.8561891978717187</v>
      </c>
      <c r="M65">
        <f t="shared" si="4"/>
        <v>4.5357729481958673</v>
      </c>
    </row>
    <row r="66" spans="1:13" x14ac:dyDescent="0.2">
      <c r="A66">
        <v>64</v>
      </c>
      <c r="B66" s="4">
        <v>26.938054655511021</v>
      </c>
      <c r="C66" s="4">
        <v>25.289941749586106</v>
      </c>
      <c r="D66" s="4">
        <v>24.357691276441091</v>
      </c>
      <c r="E66" s="4">
        <f t="shared" si="0"/>
        <v>26.113998202548565</v>
      </c>
      <c r="F66">
        <f t="shared" si="1"/>
        <v>1.1653918119405737</v>
      </c>
      <c r="G66">
        <f t="shared" si="2"/>
        <v>0.67283927633527596</v>
      </c>
      <c r="H66">
        <v>62.625658161705047</v>
      </c>
      <c r="I66" s="4">
        <f>((B66-'Blank-C'!E66)/(8.008*0.4964*(44/12)))*100</f>
        <v>68.257255150000802</v>
      </c>
      <c r="J66" s="4">
        <f>((C66-'Blank-C'!E66)/(8.0018*0.4964*(44/12)))*100</f>
        <v>56.994061173409285</v>
      </c>
      <c r="K66" s="4">
        <f>((D66-'Blank-C'!E66)/(8.0074*0.4964*(44/12)))*100</f>
        <v>50.557768754028345</v>
      </c>
      <c r="L66">
        <f t="shared" si="3"/>
        <v>7.9642808386673378</v>
      </c>
      <c r="M66">
        <f t="shared" si="4"/>
        <v>4.5981796861063664</v>
      </c>
    </row>
    <row r="67" spans="1:13" x14ac:dyDescent="0.2">
      <c r="A67">
        <v>65</v>
      </c>
      <c r="B67" s="4">
        <v>27.087929660286729</v>
      </c>
      <c r="C67" s="4">
        <v>25.417378516804643</v>
      </c>
      <c r="D67" s="4">
        <v>24.460437216493659</v>
      </c>
      <c r="E67" s="4">
        <f t="shared" ref="E67:E122" si="5">AVERAGE(B67:C67)</f>
        <v>26.252654088545686</v>
      </c>
      <c r="F67">
        <f t="shared" ref="F67:F122" si="6">STDEV(B67:C67)</f>
        <v>1.1812580418751244</v>
      </c>
      <c r="G67">
        <f t="shared" ref="G67:G122" si="7">F67/SQRT(3)</f>
        <v>0.68199964845901329</v>
      </c>
      <c r="H67">
        <v>62.648263874419825</v>
      </c>
      <c r="I67" s="4">
        <f>((B67-'Blank-C'!E67)/(8.008*0.4964*(44/12)))*100</f>
        <v>68.356853687515752</v>
      </c>
      <c r="J67" s="4">
        <f>((C67-'Blank-C'!E67)/(8.0018*0.4964*(44/12)))*100</f>
        <v>56.939674061323899</v>
      </c>
      <c r="K67" s="4">
        <f>((D67-'Blank-C'!E67)/(8.0074*0.4964*(44/12)))*100</f>
        <v>50.334008948276598</v>
      </c>
      <c r="L67">
        <f t="shared" ref="L67:L122" si="8">STDEV(I67:J67)</f>
        <v>8.0731651357051515</v>
      </c>
      <c r="M67">
        <f t="shared" ref="M67:M122" si="9">L67/SQRT(3)</f>
        <v>4.6610440643116711</v>
      </c>
    </row>
    <row r="68" spans="1:13" x14ac:dyDescent="0.2">
      <c r="A68">
        <v>66</v>
      </c>
      <c r="B68" s="4">
        <v>27.226093832696009</v>
      </c>
      <c r="C68" s="4">
        <v>25.536588325213543</v>
      </c>
      <c r="D68" s="4">
        <v>24.563069868369265</v>
      </c>
      <c r="E68" s="4">
        <f t="shared" si="5"/>
        <v>26.381341078954776</v>
      </c>
      <c r="F68">
        <f t="shared" si="6"/>
        <v>1.1946608011928705</v>
      </c>
      <c r="G68">
        <f t="shared" si="7"/>
        <v>0.68973773515899783</v>
      </c>
      <c r="H68">
        <v>62.610787209380263</v>
      </c>
      <c r="I68" s="4">
        <f>((B68-'Blank-C'!E68)/(8.008*0.4964*(44/12)))*100</f>
        <v>68.38443746269175</v>
      </c>
      <c r="J68" s="4">
        <f>((C68-'Blank-C'!E68)/(8.0018*0.4964*(44/12)))*100</f>
        <v>56.837136956068775</v>
      </c>
      <c r="K68" s="4">
        <f>((D68-'Blank-C'!E68)/(8.0074*0.4964*(44/12)))*100</f>
        <v>50.117803005948588</v>
      </c>
      <c r="L68">
        <f t="shared" si="8"/>
        <v>8.1651744926319605</v>
      </c>
      <c r="M68">
        <f t="shared" si="9"/>
        <v>4.7141656913013286</v>
      </c>
    </row>
    <row r="69" spans="1:13" x14ac:dyDescent="0.2">
      <c r="A69">
        <v>67</v>
      </c>
      <c r="B69" s="4">
        <v>27.351051558530472</v>
      </c>
      <c r="C69" s="4">
        <v>25.648033525704641</v>
      </c>
      <c r="D69" s="4">
        <v>24.668307218035064</v>
      </c>
      <c r="E69" s="4">
        <f t="shared" si="5"/>
        <v>26.499542542117556</v>
      </c>
      <c r="F69">
        <f t="shared" si="6"/>
        <v>1.2042155994941195</v>
      </c>
      <c r="G69">
        <f t="shared" si="7"/>
        <v>0.69525420053027653</v>
      </c>
      <c r="H69">
        <v>62.505991287537</v>
      </c>
      <c r="I69" s="4">
        <f>((B69-'Blank-C'!E69)/(8.008*0.4964*(44/12)))*100</f>
        <v>68.326053225844959</v>
      </c>
      <c r="J69" s="4">
        <f>((C69-'Blank-C'!E69)/(8.0018*0.4964*(44/12)))*100</f>
        <v>56.685929349229049</v>
      </c>
      <c r="K69" s="4">
        <f>((D69-'Blank-C'!E69)/(8.0074*0.4964*(44/12)))*100</f>
        <v>49.924107331123139</v>
      </c>
      <c r="L69">
        <f t="shared" si="8"/>
        <v>8.2308105270065539</v>
      </c>
      <c r="M69">
        <f t="shared" si="9"/>
        <v>4.7520606734160395</v>
      </c>
    </row>
    <row r="70" spans="1:13" x14ac:dyDescent="0.2">
      <c r="A70">
        <v>68</v>
      </c>
      <c r="B70" s="4">
        <v>27.459646622703151</v>
      </c>
      <c r="C70" s="4">
        <v>25.750257193203687</v>
      </c>
      <c r="D70" s="4">
        <v>24.770513722079482</v>
      </c>
      <c r="E70" s="4">
        <f t="shared" si="5"/>
        <v>26.604951907953421</v>
      </c>
      <c r="F70">
        <f t="shared" si="6"/>
        <v>1.2087208572876742</v>
      </c>
      <c r="G70">
        <f t="shared" si="7"/>
        <v>0.69785531233015397</v>
      </c>
      <c r="H70">
        <v>62.315411389934091</v>
      </c>
      <c r="I70" s="4">
        <f>((B70-'Blank-C'!E70)/(8.008*0.4964*(44/12)))*100</f>
        <v>68.157411934027607</v>
      </c>
      <c r="J70" s="4">
        <f>((C70-'Blank-C'!E70)/(8.0018*0.4964*(44/12)))*100</f>
        <v>56.473410845840576</v>
      </c>
      <c r="K70" s="4">
        <f>((D70-'Blank-C'!E70)/(8.0074*0.4964*(44/12)))*100</f>
        <v>49.711619689905149</v>
      </c>
      <c r="L70">
        <f t="shared" si="8"/>
        <v>8.2618364008480505</v>
      </c>
      <c r="M70">
        <f t="shared" si="9"/>
        <v>4.7699734700302709</v>
      </c>
    </row>
    <row r="71" spans="1:13" x14ac:dyDescent="0.2">
      <c r="A71">
        <v>69</v>
      </c>
      <c r="B71" s="4">
        <v>27.571655603347807</v>
      </c>
      <c r="C71" s="4">
        <v>25.848914225643199</v>
      </c>
      <c r="D71" s="4">
        <v>24.872027160476268</v>
      </c>
      <c r="E71" s="4">
        <f t="shared" si="5"/>
        <v>26.710284914495503</v>
      </c>
      <c r="F71">
        <f t="shared" si="6"/>
        <v>1.2181621104055838</v>
      </c>
      <c r="G71">
        <f t="shared" si="7"/>
        <v>0.70330622235926643</v>
      </c>
      <c r="H71">
        <v>62.128703713808846</v>
      </c>
      <c r="I71" s="4">
        <f>((B71-'Blank-C'!E71)/(8.008*0.4964*(44/12)))*100</f>
        <v>68.016596609710064</v>
      </c>
      <c r="J71" s="4">
        <f>((C71-'Blank-C'!E71)/(8.0018*0.4964*(44/12)))*100</f>
        <v>56.240810817907636</v>
      </c>
      <c r="K71" s="4">
        <f>((D71-'Blank-C'!E71)/(8.0074*0.4964*(44/12)))*100</f>
        <v>49.498780938470993</v>
      </c>
      <c r="L71">
        <f t="shared" si="8"/>
        <v>8.3267379871836944</v>
      </c>
      <c r="M71">
        <f t="shared" si="9"/>
        <v>4.8074444183719889</v>
      </c>
    </row>
    <row r="72" spans="1:13" x14ac:dyDescent="0.2">
      <c r="A72">
        <v>70</v>
      </c>
      <c r="B72" s="4">
        <v>27.68795614455577</v>
      </c>
      <c r="C72" s="4">
        <v>25.946688397402397</v>
      </c>
      <c r="D72" s="4">
        <v>24.974127501994204</v>
      </c>
      <c r="E72" s="4">
        <f t="shared" si="5"/>
        <v>26.817322270979083</v>
      </c>
      <c r="F72">
        <f t="shared" si="6"/>
        <v>1.2312622318735724</v>
      </c>
      <c r="G72">
        <f t="shared" si="7"/>
        <v>0.71086958101522646</v>
      </c>
      <c r="H72">
        <v>61.945093311996274</v>
      </c>
      <c r="I72" s="4">
        <f>((B72-'Blank-C'!E72)/(8.008*0.4964*(44/12)))*100</f>
        <v>67.896634486042601</v>
      </c>
      <c r="J72" s="4">
        <f>((C72-'Blank-C'!E72)/(8.0018*0.4964*(44/12)))*100</f>
        <v>55.993552137949955</v>
      </c>
      <c r="K72" s="4">
        <f>((D72-'Blank-C'!E72)/(8.0074*0.4964*(44/12)))*100</f>
        <v>49.281378250588105</v>
      </c>
      <c r="L72">
        <f t="shared" si="8"/>
        <v>8.4167502453582035</v>
      </c>
      <c r="M72">
        <f t="shared" si="9"/>
        <v>4.8594130198594074</v>
      </c>
    </row>
    <row r="73" spans="1:13" x14ac:dyDescent="0.2">
      <c r="A73">
        <v>71</v>
      </c>
      <c r="B73" s="4">
        <v>27.806347947981653</v>
      </c>
      <c r="C73" s="4">
        <v>26.043545738883207</v>
      </c>
      <c r="D73" s="4">
        <v>25.075640570666565</v>
      </c>
      <c r="E73" s="4">
        <f t="shared" si="5"/>
        <v>26.92494684343243</v>
      </c>
      <c r="F73">
        <f t="shared" si="6"/>
        <v>1.2464893959441372</v>
      </c>
      <c r="G73">
        <f t="shared" si="7"/>
        <v>0.71966098829036163</v>
      </c>
      <c r="H73">
        <v>61.777916027782737</v>
      </c>
      <c r="I73" s="4">
        <f>((B73-'Blank-C'!E73)/(8.008*0.4964*(44/12)))*100</f>
        <v>67.803422024505437</v>
      </c>
      <c r="J73" s="4">
        <f>((C73-'Blank-C'!E73)/(8.0018*0.4964*(44/12)))*100</f>
        <v>55.752410031060037</v>
      </c>
      <c r="K73" s="4">
        <f>((D73-'Blank-C'!E73)/(8.0074*0.4964*(44/12)))*100</f>
        <v>49.072349044629902</v>
      </c>
      <c r="L73">
        <f t="shared" si="8"/>
        <v>8.5213523007256562</v>
      </c>
      <c r="M73">
        <f t="shared" si="9"/>
        <v>4.9198050446835948</v>
      </c>
    </row>
    <row r="74" spans="1:13" x14ac:dyDescent="0.2">
      <c r="A74">
        <v>72</v>
      </c>
      <c r="B74" s="4">
        <v>27.915729641277469</v>
      </c>
      <c r="C74" s="4">
        <v>26.134349664272342</v>
      </c>
      <c r="D74" s="4">
        <v>25.166605554806743</v>
      </c>
      <c r="E74" s="4">
        <f t="shared" si="5"/>
        <v>27.025039652774907</v>
      </c>
      <c r="F74">
        <f t="shared" si="6"/>
        <v>1.2596258616102611</v>
      </c>
      <c r="G74">
        <f t="shared" si="7"/>
        <v>0.72724533027889859</v>
      </c>
      <c r="H74">
        <v>61.587710170813928</v>
      </c>
      <c r="I74" s="4">
        <f>((B74-'Blank-C'!E74)/(8.008*0.4964*(44/12)))*100</f>
        <v>67.677043384584053</v>
      </c>
      <c r="J74" s="4">
        <f>((C74-'Blank-C'!E74)/(8.0018*0.4964*(44/12)))*100</f>
        <v>55.498376957043803</v>
      </c>
      <c r="K74" s="4">
        <f>((D74-'Blank-C'!E74)/(8.0074*0.4964*(44/12)))*100</f>
        <v>48.819598698950095</v>
      </c>
      <c r="L74">
        <f t="shared" si="8"/>
        <v>8.6116176167226559</v>
      </c>
      <c r="M74">
        <f t="shared" si="9"/>
        <v>4.9719197491729492</v>
      </c>
    </row>
    <row r="75" spans="1:13" x14ac:dyDescent="0.2">
      <c r="A75">
        <v>73</v>
      </c>
      <c r="B75" s="4">
        <v>28.010378837846257</v>
      </c>
      <c r="C75" s="4">
        <v>26.236824893967942</v>
      </c>
      <c r="D75" s="4">
        <v>25.256121272057101</v>
      </c>
      <c r="E75" s="4">
        <f t="shared" si="5"/>
        <v>27.123601865907098</v>
      </c>
      <c r="F75">
        <f t="shared" si="6"/>
        <v>1.2540920205165025</v>
      </c>
      <c r="G75">
        <f t="shared" si="7"/>
        <v>0.72405036563376446</v>
      </c>
      <c r="H75">
        <v>61.385996852342977</v>
      </c>
      <c r="I75" s="4">
        <f>((B75-'Blank-C'!E75)/(8.008*0.4964*(44/12)))*100</f>
        <v>67.448551486872717</v>
      </c>
      <c r="J75" s="4">
        <f>((C75-'Blank-C'!E75)/(8.0018*0.4964*(44/12)))*100</f>
        <v>55.323442217813238</v>
      </c>
      <c r="K75" s="4">
        <f>((D75-'Blank-C'!E75)/(8.0074*0.4964*(44/12)))*100</f>
        <v>48.555867430634351</v>
      </c>
      <c r="L75">
        <f t="shared" si="8"/>
        <v>8.5737469867798204</v>
      </c>
      <c r="M75">
        <f t="shared" si="9"/>
        <v>4.9500551307810721</v>
      </c>
    </row>
    <row r="76" spans="1:13" x14ac:dyDescent="0.2">
      <c r="A76">
        <v>74</v>
      </c>
      <c r="B76" s="4">
        <v>28.094837148577454</v>
      </c>
      <c r="C76" s="4">
        <v>26.345737519992056</v>
      </c>
      <c r="D76" s="4">
        <v>25.342926591895061</v>
      </c>
      <c r="E76" s="4">
        <f t="shared" si="5"/>
        <v>27.220287334284755</v>
      </c>
      <c r="F76">
        <f t="shared" si="6"/>
        <v>1.2368002083436067</v>
      </c>
      <c r="G76">
        <f t="shared" si="7"/>
        <v>0.71406693322096659</v>
      </c>
      <c r="H76">
        <v>61.193055948831201</v>
      </c>
      <c r="I76" s="4">
        <f>((B76-'Blank-C'!E76)/(8.008*0.4964*(44/12)))*100</f>
        <v>67.171765123980649</v>
      </c>
      <c r="J76" s="4">
        <f>((C76-'Blank-C'!E76)/(8.0018*0.4964*(44/12)))*100</f>
        <v>55.214346773681747</v>
      </c>
      <c r="K76" s="4">
        <f>((D76-'Blank-C'!E76)/(8.0074*0.4964*(44/12)))*100</f>
        <v>48.295163819426499</v>
      </c>
      <c r="L76">
        <f t="shared" si="8"/>
        <v>8.4551716009808136</v>
      </c>
      <c r="M76">
        <f t="shared" si="9"/>
        <v>4.8815955998707521</v>
      </c>
    </row>
    <row r="77" spans="1:13" x14ac:dyDescent="0.2">
      <c r="A77">
        <v>75</v>
      </c>
      <c r="B77" s="4">
        <v>28.172570562689</v>
      </c>
      <c r="C77" s="4">
        <v>26.456975623062927</v>
      </c>
      <c r="D77" s="4">
        <v>25.427073227558594</v>
      </c>
      <c r="E77" s="4">
        <f t="shared" si="5"/>
        <v>27.314773092875964</v>
      </c>
      <c r="F77">
        <f t="shared" si="6"/>
        <v>1.2131088155789214</v>
      </c>
      <c r="G77">
        <f t="shared" si="7"/>
        <v>0.70038870123079833</v>
      </c>
      <c r="H77">
        <v>61.004832938395019</v>
      </c>
      <c r="I77" s="4">
        <f>((B77-'Blank-C'!E77)/(8.008*0.4964*(44/12)))*100</f>
        <v>66.868636547123316</v>
      </c>
      <c r="J77" s="4">
        <f>((C77-'Blank-C'!E77)/(8.0018*0.4964*(44/12)))*100</f>
        <v>55.141029329666722</v>
      </c>
      <c r="K77" s="4">
        <f>((D77-'Blank-C'!E77)/(8.0074*0.4964*(44/12)))*100</f>
        <v>48.036015450912615</v>
      </c>
      <c r="L77">
        <f t="shared" si="8"/>
        <v>8.292670590555856</v>
      </c>
      <c r="M77">
        <f t="shared" si="9"/>
        <v>4.7877755977583165</v>
      </c>
    </row>
    <row r="78" spans="1:13" x14ac:dyDescent="0.2">
      <c r="A78">
        <v>76</v>
      </c>
      <c r="B78" s="4">
        <v>28.251405994961146</v>
      </c>
      <c r="C78" s="4">
        <v>26.560455179575811</v>
      </c>
      <c r="D78" s="4">
        <v>25.510620315943513</v>
      </c>
      <c r="E78" s="4">
        <f t="shared" si="5"/>
        <v>27.405930587268479</v>
      </c>
      <c r="F78">
        <f t="shared" si="6"/>
        <v>1.1956827882118923</v>
      </c>
      <c r="G78">
        <f t="shared" si="7"/>
        <v>0.6903277796395384</v>
      </c>
      <c r="H78">
        <v>60.808733950059391</v>
      </c>
      <c r="I78" s="4">
        <f>((B78-'Blank-C'!E78)/(8.008*0.4964*(44/12)))*100</f>
        <v>66.588041952687078</v>
      </c>
      <c r="J78" s="4">
        <f>((C78-'Blank-C'!E78)/(8.0018*0.4964*(44/12)))*100</f>
        <v>55.029425947431712</v>
      </c>
      <c r="K78" s="4">
        <f>((D78-'Blank-C'!E78)/(8.0074*0.4964*(44/12)))*100</f>
        <v>47.787727832885928</v>
      </c>
      <c r="L78">
        <f t="shared" si="8"/>
        <v>8.1731757584474316</v>
      </c>
      <c r="M78">
        <f t="shared" si="9"/>
        <v>4.7187852242737485</v>
      </c>
    </row>
    <row r="79" spans="1:13" x14ac:dyDescent="0.2">
      <c r="A79">
        <v>77</v>
      </c>
      <c r="B79" s="4">
        <v>28.336679058819932</v>
      </c>
      <c r="C79" s="4">
        <v>26.664478869012708</v>
      </c>
      <c r="D79" s="4">
        <v>25.598797007382789</v>
      </c>
      <c r="E79" s="4">
        <f t="shared" si="5"/>
        <v>27.500578963916318</v>
      </c>
      <c r="F79">
        <f t="shared" si="6"/>
        <v>1.1824240937141202</v>
      </c>
      <c r="G79">
        <f t="shared" si="7"/>
        <v>0.68267286880214662</v>
      </c>
      <c r="H79">
        <v>60.609930834860549</v>
      </c>
      <c r="I79" s="4">
        <f>((B79-'Blank-C'!E79)/(8.008*0.4964*(44/12)))*100</f>
        <v>66.324969071322286</v>
      </c>
      <c r="J79" s="4">
        <f>((C79-'Blank-C'!E79)/(8.0018*0.4964*(44/12)))*100</f>
        <v>54.894892598398812</v>
      </c>
      <c r="K79" s="4">
        <f>((D79-'Blank-C'!E79)/(8.0074*0.4964*(44/12)))*100</f>
        <v>47.544557847113602</v>
      </c>
      <c r="L79">
        <f t="shared" si="8"/>
        <v>8.0822845834850039</v>
      </c>
      <c r="M79">
        <f t="shared" si="9"/>
        <v>4.66630917994223</v>
      </c>
    </row>
    <row r="80" spans="1:13" x14ac:dyDescent="0.2">
      <c r="A80">
        <v>78</v>
      </c>
      <c r="B80" s="4">
        <v>28.421636664881017</v>
      </c>
      <c r="C80" s="4">
        <v>26.764200947136136</v>
      </c>
      <c r="D80" s="4">
        <v>25.683321596474009</v>
      </c>
      <c r="E80" s="4">
        <f t="shared" si="5"/>
        <v>27.592918806008576</v>
      </c>
      <c r="F80">
        <f t="shared" si="6"/>
        <v>1.1719840353981985</v>
      </c>
      <c r="G80">
        <f t="shared" si="7"/>
        <v>0.67664529832309384</v>
      </c>
      <c r="H80">
        <v>60.423478290807928</v>
      </c>
      <c r="I80" s="4">
        <f>((B80-'Blank-C'!E80)/(8.008*0.4964*(44/12)))*100</f>
        <v>66.087921310829429</v>
      </c>
      <c r="J80" s="4">
        <f>((C80-'Blank-C'!E80)/(8.0018*0.4964*(44/12)))*100</f>
        <v>54.759035270786427</v>
      </c>
      <c r="K80" s="4">
        <f>((D80-'Blank-C'!E80)/(8.0074*0.4964*(44/12)))*100</f>
        <v>47.304521272902008</v>
      </c>
      <c r="L80">
        <f t="shared" si="8"/>
        <v>8.0107321422040201</v>
      </c>
      <c r="M80">
        <f t="shared" si="9"/>
        <v>4.6249983587074786</v>
      </c>
    </row>
    <row r="81" spans="1:13" x14ac:dyDescent="0.2">
      <c r="A81">
        <v>79</v>
      </c>
      <c r="B81" s="4">
        <v>28.503745719303588</v>
      </c>
      <c r="C81" s="4">
        <v>26.856630746438487</v>
      </c>
      <c r="D81" s="4">
        <v>25.760797412719135</v>
      </c>
      <c r="E81" s="4">
        <f t="shared" si="5"/>
        <v>27.680188232871039</v>
      </c>
      <c r="F81">
        <f t="shared" si="6"/>
        <v>1.1646861667068089</v>
      </c>
      <c r="G81">
        <f t="shared" si="7"/>
        <v>0.67243187186960951</v>
      </c>
      <c r="H81">
        <v>60.21924995210189</v>
      </c>
      <c r="I81" s="4">
        <f>((B81-'Blank-C'!E81)/(8.008*0.4964*(44/12)))*100</f>
        <v>65.848354233478204</v>
      </c>
      <c r="J81" s="4">
        <f>((C81-'Blank-C'!E81)/(8.0018*0.4964*(44/12)))*100</f>
        <v>54.590145670725576</v>
      </c>
      <c r="K81" s="4">
        <f>((D81-'Blank-C'!E81)/(8.0074*0.4964*(44/12)))*100</f>
        <v>47.033146290641497</v>
      </c>
      <c r="L81">
        <f t="shared" si="8"/>
        <v>7.9607556187348383</v>
      </c>
      <c r="M81">
        <f t="shared" si="9"/>
        <v>4.5961443994293854</v>
      </c>
    </row>
    <row r="82" spans="1:13" x14ac:dyDescent="0.2">
      <c r="A82">
        <v>80</v>
      </c>
      <c r="B82" s="4">
        <v>28.579667792000198</v>
      </c>
      <c r="C82" s="4">
        <v>26.935915730400293</v>
      </c>
      <c r="D82" s="4">
        <v>25.82670136940483</v>
      </c>
      <c r="E82" s="4">
        <f t="shared" si="5"/>
        <v>27.757791761200245</v>
      </c>
      <c r="F82">
        <f t="shared" si="6"/>
        <v>1.1623082293466602</v>
      </c>
      <c r="G82">
        <f t="shared" si="7"/>
        <v>0.6710589690946116</v>
      </c>
      <c r="H82">
        <v>59.958689388633289</v>
      </c>
      <c r="I82" s="4">
        <f>((B82-'Blank-C'!E82)/(8.008*0.4964*(44/12)))*100</f>
        <v>65.576354030970734</v>
      </c>
      <c r="J82" s="4">
        <f>((C82-'Blank-C'!E82)/(8.0018*0.4964*(44/12)))*100</f>
        <v>54.341024746295851</v>
      </c>
      <c r="K82" s="4">
        <f>((D82-'Blank-C'!E82)/(8.0074*0.4964*(44/12)))*100</f>
        <v>46.692388587318327</v>
      </c>
      <c r="L82">
        <f t="shared" si="8"/>
        <v>7.9445775260574125</v>
      </c>
      <c r="M82">
        <f t="shared" si="9"/>
        <v>4.5868039732670987</v>
      </c>
    </row>
    <row r="83" spans="1:13" x14ac:dyDescent="0.2">
      <c r="A83">
        <v>81</v>
      </c>
      <c r="B83" s="4">
        <v>28.65755651304433</v>
      </c>
      <c r="C83" s="4">
        <v>27.011798866377863</v>
      </c>
      <c r="D83" s="4">
        <v>25.892605326090525</v>
      </c>
      <c r="E83" s="4">
        <f t="shared" si="5"/>
        <v>27.834677689711096</v>
      </c>
      <c r="F83">
        <f t="shared" si="6"/>
        <v>1.1637263921474732</v>
      </c>
      <c r="G83">
        <f t="shared" si="7"/>
        <v>0.67187774576941572</v>
      </c>
      <c r="H83">
        <v>59.696804388439901</v>
      </c>
      <c r="I83" s="4">
        <f>((B83-'Blank-C'!E83)/(8.008*0.4964*(44/12)))*100</f>
        <v>65.321453040336053</v>
      </c>
      <c r="J83" s="4">
        <f>((C83-'Blank-C'!E83)/(8.0018*0.4964*(44/12)))*100</f>
        <v>54.072155736543756</v>
      </c>
      <c r="K83" s="4">
        <f>((D83-'Blank-C'!E83)/(8.0074*0.4964*(44/12)))*100</f>
        <v>46.355237648099958</v>
      </c>
      <c r="L83">
        <f t="shared" si="8"/>
        <v>7.9544544070950787</v>
      </c>
      <c r="M83">
        <f t="shared" si="9"/>
        <v>4.5925063931929486</v>
      </c>
    </row>
    <row r="84" spans="1:13" x14ac:dyDescent="0.2">
      <c r="A84">
        <v>82</v>
      </c>
      <c r="B84" s="4">
        <v>28.743923085954354</v>
      </c>
      <c r="C84" s="4">
        <v>27.092267998261011</v>
      </c>
      <c r="D84" s="4">
        <v>25.954205929629364</v>
      </c>
      <c r="E84" s="4">
        <f t="shared" si="5"/>
        <v>27.918095542107682</v>
      </c>
      <c r="F84">
        <f t="shared" si="6"/>
        <v>1.1678965126892242</v>
      </c>
      <c r="G84">
        <f t="shared" si="7"/>
        <v>0.67428536598674882</v>
      </c>
      <c r="H84">
        <v>59.464557812625031</v>
      </c>
      <c r="I84" s="4">
        <f>((B84-'Blank-C'!E84)/(8.008*0.4964*(44/12)))*100</f>
        <v>65.109534726768175</v>
      </c>
      <c r="J84" s="4">
        <f>((C84-'Blank-C'!E84)/(8.0018*0.4964*(44/12)))*100</f>
        <v>53.819580898481888</v>
      </c>
      <c r="K84" s="4">
        <f>((D84-'Blank-C'!E84)/(8.0074*0.4964*(44/12)))*100</f>
        <v>45.973377154020554</v>
      </c>
      <c r="L84">
        <f t="shared" si="8"/>
        <v>7.9832029112642555</v>
      </c>
      <c r="M84">
        <f t="shared" si="9"/>
        <v>4.6091043498138227</v>
      </c>
    </row>
    <row r="85" spans="1:13" x14ac:dyDescent="0.2">
      <c r="A85">
        <v>83</v>
      </c>
      <c r="B85" s="4">
        <v>28.83687970796872</v>
      </c>
      <c r="C85" s="4">
        <v>27.176018258360326</v>
      </c>
      <c r="D85" s="4">
        <v>26.013740988854064</v>
      </c>
      <c r="E85" s="4">
        <f t="shared" si="5"/>
        <v>28.006448983164525</v>
      </c>
      <c r="F85">
        <f t="shared" si="6"/>
        <v>1.1744063936294147</v>
      </c>
      <c r="G85">
        <f t="shared" si="7"/>
        <v>0.67804384749996016</v>
      </c>
      <c r="H85">
        <v>59.260079903257513</v>
      </c>
      <c r="I85" s="4">
        <f>((B85-'Blank-C'!E85)/(8.008*0.4964*(44/12)))*100</f>
        <v>64.936729590879793</v>
      </c>
      <c r="J85" s="4">
        <f>((C85-'Blank-C'!E85)/(8.0018*0.4964*(44/12)))*100</f>
        <v>53.583430215635232</v>
      </c>
      <c r="K85" s="4">
        <f>((D85-'Blank-C'!E85)/(8.0074*0.4964*(44/12)))*100</f>
        <v>45.571244300563698</v>
      </c>
      <c r="L85">
        <f t="shared" si="8"/>
        <v>8.027994977076423</v>
      </c>
      <c r="M85">
        <f t="shared" si="9"/>
        <v>4.6349650610680362</v>
      </c>
    </row>
    <row r="86" spans="1:13" x14ac:dyDescent="0.2">
      <c r="A86">
        <v>84</v>
      </c>
      <c r="B86" s="4">
        <v>28.930793370679812</v>
      </c>
      <c r="C86" s="4">
        <v>27.25707219072871</v>
      </c>
      <c r="D86" s="4">
        <v>26.079114345543555</v>
      </c>
      <c r="E86" s="4">
        <f t="shared" si="5"/>
        <v>28.093932780704261</v>
      </c>
      <c r="F86">
        <f t="shared" si="6"/>
        <v>1.1834995961589736</v>
      </c>
      <c r="G86">
        <f t="shared" si="7"/>
        <v>0.68329381042819681</v>
      </c>
      <c r="H86">
        <v>59.05217800758593</v>
      </c>
      <c r="I86" s="4">
        <f>((B86-'Blank-C'!E86)/(8.008*0.4964*(44/12)))*100</f>
        <v>64.77303910458275</v>
      </c>
      <c r="J86" s="4">
        <f>((C86-'Blank-C'!E86)/(8.0018*0.4964*(44/12)))*100</f>
        <v>53.331316910589109</v>
      </c>
      <c r="K86" s="4">
        <f>((D86-'Blank-C'!E86)/(8.0074*0.4964*(44/12)))*100</f>
        <v>45.211718459154426</v>
      </c>
      <c r="L86">
        <f t="shared" si="8"/>
        <v>8.0905193518255256</v>
      </c>
      <c r="M86">
        <f t="shared" si="9"/>
        <v>4.6710635256603439</v>
      </c>
    </row>
    <row r="87" spans="1:13" x14ac:dyDescent="0.2">
      <c r="A87">
        <v>85</v>
      </c>
      <c r="B87" s="4">
        <v>29.022603680655639</v>
      </c>
      <c r="C87" s="4">
        <v>27.331915369172922</v>
      </c>
      <c r="D87" s="4">
        <v>26.14973973872436</v>
      </c>
      <c r="E87" s="4">
        <f t="shared" si="5"/>
        <v>28.17725952491428</v>
      </c>
      <c r="F87">
        <f t="shared" si="6"/>
        <v>1.195497169922263</v>
      </c>
      <c r="G87">
        <f t="shared" si="7"/>
        <v>0.69022061287005432</v>
      </c>
      <c r="H87">
        <v>58.847319629025534</v>
      </c>
      <c r="I87" s="4">
        <f>((B87-'Blank-C'!E87)/(8.008*0.4964*(44/12)))*100</f>
        <v>64.626486376547703</v>
      </c>
      <c r="J87" s="4">
        <f>((C87-'Blank-C'!E87)/(8.0018*0.4964*(44/12)))*100</f>
        <v>53.068152881503373</v>
      </c>
      <c r="K87" s="4">
        <f>((D87-'Blank-C'!E87)/(8.0074*0.4964*(44/12)))*100</f>
        <v>44.919799060290266</v>
      </c>
      <c r="L87">
        <f t="shared" si="8"/>
        <v>8.1729759935614545</v>
      </c>
      <c r="M87">
        <f t="shared" si="9"/>
        <v>4.7186698899630555</v>
      </c>
    </row>
    <row r="88" spans="1:13" x14ac:dyDescent="0.2">
      <c r="A88">
        <v>86</v>
      </c>
      <c r="B88" s="4">
        <v>29.114231748735264</v>
      </c>
      <c r="C88" s="4">
        <v>27.406116683096993</v>
      </c>
      <c r="D88" s="4">
        <v>26.220998384884275</v>
      </c>
      <c r="E88" s="4">
        <f t="shared" si="5"/>
        <v>28.26017421591613</v>
      </c>
      <c r="F88">
        <f t="shared" si="6"/>
        <v>1.2078197459597262</v>
      </c>
      <c r="G88">
        <f t="shared" si="7"/>
        <v>0.69733505546239338</v>
      </c>
      <c r="H88">
        <v>58.639632542966133</v>
      </c>
      <c r="I88" s="4">
        <f>((B88-'Blank-C'!E88)/(8.008*0.4964*(44/12)))*100</f>
        <v>64.478683329147117</v>
      </c>
      <c r="J88" s="4">
        <f>((C88-'Blank-C'!E88)/(8.0018*0.4964*(44/12)))*100</f>
        <v>52.800581756785149</v>
      </c>
      <c r="K88" s="4">
        <f>((D88-'Blank-C'!E88)/(8.0074*0.4964*(44/12)))*100</f>
        <v>44.632224588730637</v>
      </c>
      <c r="L88">
        <f t="shared" si="8"/>
        <v>8.25766481320243</v>
      </c>
      <c r="M88">
        <f t="shared" si="9"/>
        <v>4.767565002780124</v>
      </c>
    </row>
    <row r="89" spans="1:13" x14ac:dyDescent="0.2">
      <c r="A89">
        <v>87</v>
      </c>
      <c r="B89" s="4">
        <v>29.205859816814886</v>
      </c>
      <c r="C89" s="4">
        <v>27.480317997021064</v>
      </c>
      <c r="D89" s="4">
        <v>26.292257031044194</v>
      </c>
      <c r="E89" s="4">
        <f t="shared" si="5"/>
        <v>28.343088906917977</v>
      </c>
      <c r="F89">
        <f t="shared" si="6"/>
        <v>1.2201423219971872</v>
      </c>
      <c r="G89">
        <f t="shared" si="7"/>
        <v>0.70444949805473112</v>
      </c>
      <c r="H89">
        <v>58.431945456906732</v>
      </c>
      <c r="I89" s="4">
        <f>((B89-'Blank-C'!E89)/(8.008*0.4964*(44/12)))*100</f>
        <v>64.330880281746516</v>
      </c>
      <c r="J89" s="4">
        <f>((C89-'Blank-C'!E89)/(8.0018*0.4964*(44/12)))*100</f>
        <v>52.533010632066947</v>
      </c>
      <c r="K89" s="4">
        <f>((D89-'Blank-C'!E89)/(8.0074*0.4964*(44/12)))*100</f>
        <v>44.344650117171049</v>
      </c>
      <c r="L89">
        <f t="shared" si="8"/>
        <v>8.3423536328433876</v>
      </c>
      <c r="M89">
        <f t="shared" si="9"/>
        <v>4.8164601155971827</v>
      </c>
    </row>
    <row r="90" spans="1:13" x14ac:dyDescent="0.2">
      <c r="A90">
        <v>88</v>
      </c>
      <c r="B90" s="4">
        <v>29.29887937523603</v>
      </c>
      <c r="C90" s="4">
        <v>27.551979385398781</v>
      </c>
      <c r="D90" s="4">
        <v>26.359721231093207</v>
      </c>
      <c r="E90" s="4">
        <f t="shared" si="5"/>
        <v>28.425429380317404</v>
      </c>
      <c r="F90">
        <f t="shared" si="6"/>
        <v>1.2352448288686302</v>
      </c>
      <c r="G90">
        <f t="shared" si="7"/>
        <v>0.71316893446239693</v>
      </c>
      <c r="H90">
        <v>58.23210636420751</v>
      </c>
      <c r="I90" s="4">
        <f>((B90-'Blank-C'!E90)/(8.008*0.4964*(44/12)))*100</f>
        <v>64.204413677313639</v>
      </c>
      <c r="J90" s="4">
        <f>((C90-'Blank-C'!E90)/(8.0018*0.4964*(44/12)))*100</f>
        <v>52.259799051101375</v>
      </c>
      <c r="K90" s="4">
        <f>((D90-'Blank-C'!E90)/(8.0074*0.4964*(44/12)))*100</f>
        <v>44.042831514592152</v>
      </c>
      <c r="L90">
        <f t="shared" si="8"/>
        <v>8.4461180008546197</v>
      </c>
      <c r="M90">
        <f t="shared" si="9"/>
        <v>4.8763685014007585</v>
      </c>
    </row>
    <row r="91" spans="1:13" x14ac:dyDescent="0.2">
      <c r="A91">
        <v>89</v>
      </c>
      <c r="B91" s="4">
        <v>29.393904607114909</v>
      </c>
      <c r="C91" s="4">
        <v>27.622164509220699</v>
      </c>
      <c r="D91" s="4">
        <v>26.422312764089455</v>
      </c>
      <c r="E91" s="4">
        <f t="shared" si="5"/>
        <v>28.508034558167804</v>
      </c>
      <c r="F91">
        <f t="shared" si="6"/>
        <v>1.252809437721113</v>
      </c>
      <c r="G91">
        <f t="shared" si="7"/>
        <v>0.72330986611158832</v>
      </c>
      <c r="H91">
        <v>58.033996636655857</v>
      </c>
      <c r="I91" s="4">
        <f>((B91-'Blank-C'!E91)/(8.008*0.4964*(44/12)))*100</f>
        <v>64.091624778336183</v>
      </c>
      <c r="J91" s="4">
        <f>((C91-'Blank-C'!E91)/(8.0018*0.4964*(44/12)))*100</f>
        <v>51.976368494975532</v>
      </c>
      <c r="K91" s="4">
        <f>((D91-'Blank-C'!E91)/(8.0074*0.4964*(44/12)))*100</f>
        <v>43.70749740800651</v>
      </c>
      <c r="L91">
        <f t="shared" si="8"/>
        <v>8.5667798737772358</v>
      </c>
      <c r="M91">
        <f t="shared" si="9"/>
        <v>4.9460326662135552</v>
      </c>
    </row>
    <row r="92" spans="1:13" x14ac:dyDescent="0.2">
      <c r="A92">
        <v>90</v>
      </c>
      <c r="B92" s="4">
        <v>29.491887842497896</v>
      </c>
      <c r="C92" s="4">
        <v>27.694876692927163</v>
      </c>
      <c r="D92" s="4">
        <v>26.479193670532968</v>
      </c>
      <c r="E92" s="4">
        <f t="shared" si="5"/>
        <v>28.593382267712528</v>
      </c>
      <c r="F92">
        <f t="shared" si="6"/>
        <v>1.2706787697292978</v>
      </c>
      <c r="G92">
        <f t="shared" si="7"/>
        <v>0.73362672975675258</v>
      </c>
      <c r="H92">
        <v>57.849032392476424</v>
      </c>
      <c r="I92" s="4">
        <f>((B92-'Blank-C'!E92)/(8.008*0.4964*(44/12)))*100</f>
        <v>63.993455146558162</v>
      </c>
      <c r="J92" s="4">
        <f>((C92-'Blank-C'!E92)/(8.0018*0.4964*(44/12)))*100</f>
        <v>51.704609638394686</v>
      </c>
      <c r="K92" s="4">
        <f>((D92-'Blank-C'!E92)/(8.0074*0.4964*(44/12)))*100</f>
        <v>43.327305748164861</v>
      </c>
      <c r="L92">
        <f t="shared" si="8"/>
        <v>8.6895259917762093</v>
      </c>
      <c r="M92">
        <f t="shared" si="9"/>
        <v>5.0169001704822449</v>
      </c>
    </row>
    <row r="93" spans="1:13" x14ac:dyDescent="0.2">
      <c r="A93">
        <v>91</v>
      </c>
      <c r="B93" s="4">
        <v>29.595007825341082</v>
      </c>
      <c r="C93" s="4">
        <v>27.772009315067809</v>
      </c>
      <c r="D93" s="4">
        <v>26.529175433399232</v>
      </c>
      <c r="E93" s="4">
        <f t="shared" si="5"/>
        <v>28.683508570204445</v>
      </c>
      <c r="F93">
        <f t="shared" si="6"/>
        <v>1.289054608707205</v>
      </c>
      <c r="G93">
        <f t="shared" si="7"/>
        <v>0.74423602533723254</v>
      </c>
      <c r="H93">
        <v>57.689769394420992</v>
      </c>
      <c r="I93" s="4">
        <f>((B93-'Blank-C'!E93)/(8.008*0.4964*(44/12)))*100</f>
        <v>63.923434974369272</v>
      </c>
      <c r="J93" s="4">
        <f>((C93-'Blank-C'!E93)/(8.0018*0.4964*(44/12)))*100</f>
        <v>51.456103814472719</v>
      </c>
      <c r="K93" s="4">
        <f>((D93-'Blank-C'!E93)/(8.0074*0.4964*(44/12)))*100</f>
        <v>42.892684013928502</v>
      </c>
      <c r="L93">
        <f t="shared" si="8"/>
        <v>8.8157344064612513</v>
      </c>
      <c r="M93">
        <f t="shared" si="9"/>
        <v>5.0897666326746496</v>
      </c>
    </row>
    <row r="94" spans="1:13" x14ac:dyDescent="0.2">
      <c r="A94">
        <v>92</v>
      </c>
      <c r="B94" s="4">
        <v>29.69819748712807</v>
      </c>
      <c r="C94" s="4">
        <v>27.846700822831647</v>
      </c>
      <c r="D94" s="4">
        <v>26.575714277131514</v>
      </c>
      <c r="E94" s="4">
        <f t="shared" si="5"/>
        <v>28.77244915497986</v>
      </c>
      <c r="F94">
        <f t="shared" si="6"/>
        <v>1.3092058466682737</v>
      </c>
      <c r="G94">
        <f t="shared" si="7"/>
        <v>0.75587034799855979</v>
      </c>
      <c r="H94">
        <v>57.548197341126809</v>
      </c>
      <c r="I94" s="4">
        <f>((B94-'Blank-C'!E94)/(8.008*0.4964*(44/12)))*100</f>
        <v>63.879715216591237</v>
      </c>
      <c r="J94" s="4">
        <f>((C94-'Blank-C'!E94)/(8.0018*0.4964*(44/12)))*100</f>
        <v>51.216679465662374</v>
      </c>
      <c r="K94" s="4">
        <f>((D94-'Blank-C'!E94)/(8.0074*0.4964*(44/12)))*100</f>
        <v>42.460263738638744</v>
      </c>
      <c r="L94">
        <f t="shared" si="8"/>
        <v>8.9541184498894371</v>
      </c>
      <c r="M94">
        <f t="shared" si="9"/>
        <v>5.1696626973994615</v>
      </c>
    </row>
    <row r="95" spans="1:13" x14ac:dyDescent="0.2">
      <c r="A95">
        <v>93</v>
      </c>
      <c r="B95" s="4">
        <v>29.795349341097346</v>
      </c>
      <c r="C95" s="4">
        <v>27.919169842407889</v>
      </c>
      <c r="D95" s="4">
        <v>26.620923664334825</v>
      </c>
      <c r="E95" s="4">
        <f t="shared" si="5"/>
        <v>28.857259591752616</v>
      </c>
      <c r="F95">
        <f t="shared" si="6"/>
        <v>1.3266592462464919</v>
      </c>
      <c r="G95">
        <f t="shared" si="7"/>
        <v>0.76594707294331821</v>
      </c>
      <c r="H95">
        <v>57.379794123224187</v>
      </c>
      <c r="I95" s="4">
        <f>((B95-'Blank-C'!E95)/(8.008*0.4964*(44/12)))*100</f>
        <v>63.796081605046304</v>
      </c>
      <c r="J95" s="4">
        <f>((C95-'Blank-C'!E95)/(8.0018*0.4964*(44/12)))*100</f>
        <v>50.96350664140207</v>
      </c>
      <c r="K95" s="4">
        <f>((D95-'Blank-C'!E95)/(8.0074*0.4964*(44/12)))*100</f>
        <v>42.020231945035569</v>
      </c>
      <c r="L95">
        <f t="shared" si="8"/>
        <v>9.0740007768775151</v>
      </c>
      <c r="M95">
        <f t="shared" si="9"/>
        <v>5.2388767911571072</v>
      </c>
    </row>
    <row r="96" spans="1:13" x14ac:dyDescent="0.2">
      <c r="A96">
        <v>94</v>
      </c>
      <c r="B96" s="4">
        <v>29.876171159748832</v>
      </c>
      <c r="C96" s="4">
        <v>27.99174935859682</v>
      </c>
      <c r="D96" s="4">
        <v>26.668351522600187</v>
      </c>
      <c r="E96" s="4">
        <f t="shared" si="5"/>
        <v>28.933960259172828</v>
      </c>
      <c r="F96">
        <f t="shared" si="6"/>
        <v>1.3324874342103554</v>
      </c>
      <c r="G96">
        <f t="shared" si="7"/>
        <v>0.76931197883314251</v>
      </c>
      <c r="H96">
        <v>57.152526847960942</v>
      </c>
      <c r="I96" s="4">
        <f>((B96-'Blank-C'!E96)/(8.008*0.4964*(44/12)))*100</f>
        <v>63.597187553911475</v>
      </c>
      <c r="J96" s="4">
        <f>((C96-'Blank-C'!E96)/(8.0018*0.4964*(44/12)))*100</f>
        <v>50.707866142010417</v>
      </c>
      <c r="K96" s="4">
        <f>((D96-'Blank-C'!E96)/(8.0074*0.4964*(44/12)))*100</f>
        <v>41.592197609348062</v>
      </c>
      <c r="L96">
        <f t="shared" si="8"/>
        <v>9.1141265752482461</v>
      </c>
      <c r="M96">
        <f t="shared" si="9"/>
        <v>5.2620434316478972</v>
      </c>
    </row>
    <row r="97" spans="1:13" x14ac:dyDescent="0.2">
      <c r="A97">
        <v>95</v>
      </c>
      <c r="B97" s="4">
        <v>29.956992978400315</v>
      </c>
      <c r="C97" s="4">
        <v>28.064308360107795</v>
      </c>
      <c r="D97" s="4">
        <v>26.720199802029079</v>
      </c>
      <c r="E97" s="4">
        <f t="shared" si="5"/>
        <v>29.010650669254055</v>
      </c>
      <c r="F97">
        <f t="shared" si="6"/>
        <v>1.3383301282421134</v>
      </c>
      <c r="G97">
        <f t="shared" si="7"/>
        <v>0.77268525980517055</v>
      </c>
      <c r="H97">
        <v>56.940612780478759</v>
      </c>
      <c r="I97" s="4">
        <f>((B97-'Blank-C'!E97)/(8.008*0.4964*(44/12)))*100</f>
        <v>63.413711165307149</v>
      </c>
      <c r="J97" s="4">
        <f>((C97-'Blank-C'!E97)/(8.0018*0.4964*(44/12)))*100</f>
        <v>50.467514395650369</v>
      </c>
      <c r="K97" s="4">
        <f>((D97-'Blank-C'!E97)/(8.0074*0.4964*(44/12)))*100</f>
        <v>41.209911847870799</v>
      </c>
      <c r="L97">
        <f t="shared" si="8"/>
        <v>9.1543435263996908</v>
      </c>
      <c r="M97">
        <f t="shared" si="9"/>
        <v>5.2852626992211702</v>
      </c>
    </row>
    <row r="98" spans="1:13" x14ac:dyDescent="0.2">
      <c r="A98">
        <v>96</v>
      </c>
      <c r="B98" s="4">
        <v>30.037814797051801</v>
      </c>
      <c r="C98" s="4">
        <v>28.136299722311715</v>
      </c>
      <c r="D98" s="4">
        <v>26.772498496070284</v>
      </c>
      <c r="E98" s="4">
        <f t="shared" si="5"/>
        <v>29.087057259681757</v>
      </c>
      <c r="F98">
        <f t="shared" si="6"/>
        <v>1.3445742038771595</v>
      </c>
      <c r="G98">
        <f t="shared" si="7"/>
        <v>0.77629027855390487</v>
      </c>
      <c r="H98">
        <v>56.732579032814577</v>
      </c>
      <c r="I98" s="4">
        <f>((B98-'Blank-C'!E98)/(8.008*0.4964*(44/12)))*100</f>
        <v>63.2360615686937</v>
      </c>
      <c r="J98" s="4">
        <f>((C98-'Blank-C'!E98)/(8.0018*0.4964*(44/12)))*100</f>
        <v>50.229096496935455</v>
      </c>
      <c r="K98" s="4">
        <f>((D98-'Blank-C'!E98)/(8.0074*0.4964*(44/12)))*100</f>
        <v>40.836543736688611</v>
      </c>
      <c r="L98">
        <f t="shared" si="8"/>
        <v>9.1973132048968829</v>
      </c>
      <c r="M98">
        <f t="shared" si="9"/>
        <v>5.3100712546685154</v>
      </c>
    </row>
    <row r="99" spans="1:13" x14ac:dyDescent="0.2">
      <c r="A99">
        <v>97</v>
      </c>
      <c r="B99" s="4">
        <v>30.112503753217442</v>
      </c>
      <c r="C99" s="4">
        <v>28.207247296181048</v>
      </c>
      <c r="D99" s="4">
        <v>26.824738729467658</v>
      </c>
      <c r="E99" s="4">
        <f t="shared" si="5"/>
        <v>29.159875524699245</v>
      </c>
      <c r="F99">
        <f t="shared" si="6"/>
        <v>1.3472197606698904</v>
      </c>
      <c r="G99">
        <f t="shared" si="7"/>
        <v>0.77781769148034441</v>
      </c>
      <c r="H99">
        <v>56.476542227735749</v>
      </c>
      <c r="I99" s="4">
        <f>((B99-'Blank-C'!E99)/(8.008*0.4964*(44/12)))*100</f>
        <v>62.99296326534688</v>
      </c>
      <c r="J99" s="4">
        <f>((C99-'Blank-C'!E99)/(8.0018*0.4964*(44/12)))*100</f>
        <v>49.96012119012461</v>
      </c>
      <c r="K99" s="4">
        <f>((D99-'Blank-C'!E99)/(8.0074*0.4964*(44/12)))*100</f>
        <v>40.439400199035589</v>
      </c>
      <c r="L99">
        <f t="shared" si="8"/>
        <v>9.2156110095230019</v>
      </c>
      <c r="M99">
        <f t="shared" si="9"/>
        <v>5.3206354970949841</v>
      </c>
    </row>
    <row r="100" spans="1:13" x14ac:dyDescent="0.2">
      <c r="A100">
        <v>98</v>
      </c>
      <c r="B100" s="4">
        <v>30.172054318011529</v>
      </c>
      <c r="C100" s="4">
        <v>28.276440892567766</v>
      </c>
      <c r="D100" s="4">
        <v>26.876812965716482</v>
      </c>
      <c r="E100" s="4">
        <f t="shared" si="5"/>
        <v>29.224247605289648</v>
      </c>
      <c r="F100">
        <f t="shared" si="6"/>
        <v>1.3404011076395446</v>
      </c>
      <c r="G100">
        <f t="shared" si="7"/>
        <v>0.77388094031776367</v>
      </c>
      <c r="H100">
        <v>56.139626118590115</v>
      </c>
      <c r="I100" s="4">
        <f>((B100-'Blank-C'!E100)/(8.008*0.4964*(44/12)))*100</f>
        <v>62.623085519717932</v>
      </c>
      <c r="J100" s="4">
        <f>((C100-'Blank-C'!E100)/(8.0018*0.4964*(44/12)))*100</f>
        <v>49.656166717462298</v>
      </c>
      <c r="K100" s="4">
        <f>((D100-'Blank-C'!E100)/(8.0074*0.4964*(44/12)))*100</f>
        <v>40.018197539295663</v>
      </c>
      <c r="L100">
        <f t="shared" si="8"/>
        <v>9.1689962161702798</v>
      </c>
      <c r="M100">
        <f t="shared" si="9"/>
        <v>5.2937224336045716</v>
      </c>
    </row>
    <row r="101" spans="1:13" x14ac:dyDescent="0.2">
      <c r="A101">
        <v>99</v>
      </c>
      <c r="B101" s="4">
        <v>30.261482127942323</v>
      </c>
      <c r="C101" s="4">
        <v>28.340872625702229</v>
      </c>
      <c r="D101" s="4">
        <v>26.929293367013582</v>
      </c>
      <c r="E101" s="4">
        <f t="shared" si="5"/>
        <v>29.301177376822274</v>
      </c>
      <c r="F101">
        <f t="shared" si="6"/>
        <v>1.3580760030452899</v>
      </c>
      <c r="G101">
        <f t="shared" si="7"/>
        <v>0.78408554593816915</v>
      </c>
      <c r="H101">
        <v>55.898672965303376</v>
      </c>
      <c r="I101" s="4">
        <f>((B101-'Blank-C'!E101)/(8.008*0.4964*(44/12)))*100</f>
        <v>62.468005026534968</v>
      </c>
      <c r="J101" s="4">
        <f>((C101-'Blank-C'!E101)/(8.0018*0.4964*(44/12)))*100</f>
        <v>49.329340904071785</v>
      </c>
      <c r="K101" s="4">
        <f>((D101-'Blank-C'!E101)/(8.0074*0.4964*(44/12)))*100</f>
        <v>39.609598833830631</v>
      </c>
      <c r="L101">
        <f t="shared" si="8"/>
        <v>9.2904384967260913</v>
      </c>
      <c r="M101">
        <f t="shared" si="9"/>
        <v>5.3638371669744709</v>
      </c>
    </row>
    <row r="102" spans="1:13" x14ac:dyDescent="0.2">
      <c r="A102">
        <v>100</v>
      </c>
      <c r="B102" s="4">
        <v>30.37956831688501</v>
      </c>
      <c r="C102" s="4">
        <v>28.413475471890248</v>
      </c>
      <c r="D102" s="4">
        <v>26.995760894062947</v>
      </c>
      <c r="E102" s="4">
        <f t="shared" si="5"/>
        <v>29.396521894387629</v>
      </c>
      <c r="F102">
        <f t="shared" si="6"/>
        <v>1.3902375831381477</v>
      </c>
      <c r="G102">
        <f t="shared" si="7"/>
        <v>0.80265404286234432</v>
      </c>
      <c r="H102">
        <v>55.823694454112612</v>
      </c>
      <c r="I102" s="4">
        <f>((B102-'Blank-C'!E102)/(8.008*0.4964*(44/12)))*100</f>
        <v>62.54914130527213</v>
      </c>
      <c r="J102" s="4">
        <f>((C102-'Blank-C'!E102)/(8.0018*0.4964*(44/12)))*100</f>
        <v>49.098247602953101</v>
      </c>
      <c r="K102" s="4">
        <f>((D102-'Blank-C'!E102)/(8.0074*0.4964*(44/12)))*100</f>
        <v>39.336570993394332</v>
      </c>
      <c r="L102">
        <f t="shared" si="8"/>
        <v>9.5112181499292472</v>
      </c>
      <c r="M102">
        <f t="shared" si="9"/>
        <v>5.4913043591829052</v>
      </c>
    </row>
    <row r="103" spans="1:13" x14ac:dyDescent="0.2">
      <c r="A103">
        <v>101</v>
      </c>
      <c r="B103" s="4">
        <v>30.512508712242791</v>
      </c>
      <c r="C103" s="4">
        <v>28.491287713994033</v>
      </c>
      <c r="D103" s="4">
        <v>27.072206097617951</v>
      </c>
      <c r="E103" s="4">
        <f t="shared" si="5"/>
        <v>29.501898213118412</v>
      </c>
      <c r="F103">
        <f t="shared" si="6"/>
        <v>1.4292190741383395</v>
      </c>
      <c r="G103">
        <f t="shared" si="7"/>
        <v>0.8251600171847181</v>
      </c>
      <c r="H103">
        <v>55.815609333376742</v>
      </c>
      <c r="I103" s="4">
        <f>((B103-'Blank-C'!E103)/(8.008*0.4964*(44/12)))*100</f>
        <v>62.730243285398267</v>
      </c>
      <c r="J103" s="4">
        <f>((C103-'Blank-C'!E103)/(8.0018*0.4964*(44/12)))*100</f>
        <v>48.900975381355217</v>
      </c>
      <c r="K103" s="4">
        <f>((D103-'Blank-C'!E103)/(8.0074*0.4964*(44/12)))*100</f>
        <v>39.1300570976668</v>
      </c>
      <c r="L103">
        <f t="shared" si="8"/>
        <v>9.7787691137942847</v>
      </c>
      <c r="M103">
        <f t="shared" si="9"/>
        <v>5.6457749801923285</v>
      </c>
    </row>
    <row r="104" spans="1:13" x14ac:dyDescent="0.2">
      <c r="A104">
        <v>102</v>
      </c>
      <c r="B104" s="4">
        <v>30.644226432490377</v>
      </c>
      <c r="C104" s="4">
        <v>28.569577999795097</v>
      </c>
      <c r="D104" s="4">
        <v>27.151538936865876</v>
      </c>
      <c r="E104" s="4">
        <f t="shared" si="5"/>
        <v>29.606902216142736</v>
      </c>
      <c r="F104">
        <f t="shared" si="6"/>
        <v>1.4669979753368754</v>
      </c>
      <c r="G104">
        <f t="shared" si="7"/>
        <v>0.84697167596138101</v>
      </c>
      <c r="H104">
        <v>55.7922729327654</v>
      </c>
      <c r="I104" s="4">
        <f>((B104-'Blank-C'!E104)/(8.008*0.4964*(44/12)))*100</f>
        <v>62.890263513998967</v>
      </c>
      <c r="J104" s="4">
        <f>((C104-'Blank-C'!E104)/(8.0018*0.4964*(44/12)))*100</f>
        <v>48.694282351531839</v>
      </c>
      <c r="K104" s="4">
        <f>((D104-'Blank-C'!E104)/(8.0074*0.4964*(44/12)))*100</f>
        <v>38.930661872514996</v>
      </c>
      <c r="L104">
        <f t="shared" si="8"/>
        <v>10.03807454557705</v>
      </c>
      <c r="M104">
        <f t="shared" si="9"/>
        <v>5.795485041034441</v>
      </c>
    </row>
    <row r="105" spans="1:13" x14ac:dyDescent="0.2">
      <c r="A105">
        <v>103</v>
      </c>
      <c r="B105" s="4">
        <v>30.759890785683119</v>
      </c>
      <c r="C105" s="4">
        <v>28.632550812135918</v>
      </c>
      <c r="D105" s="4">
        <v>27.212791705567696</v>
      </c>
      <c r="E105" s="4">
        <f t="shared" si="5"/>
        <v>29.696220798909518</v>
      </c>
      <c r="F105">
        <f t="shared" si="6"/>
        <v>1.5042565211844365</v>
      </c>
      <c r="G105">
        <f t="shared" si="7"/>
        <v>0.86848290743608447</v>
      </c>
      <c r="H105">
        <v>55.642940359037986</v>
      </c>
      <c r="I105" s="4">
        <f>((B105-'Blank-C'!E105)/(8.008*0.4964*(44/12)))*100</f>
        <v>62.921810987905062</v>
      </c>
      <c r="J105" s="4">
        <f>((C105-'Blank-C'!E105)/(8.0018*0.4964*(44/12)))*100</f>
        <v>48.364069730170911</v>
      </c>
      <c r="K105" s="4">
        <f>((D105-'Blank-C'!E105)/(8.0074*0.4964*(44/12)))*100</f>
        <v>38.58887848181255</v>
      </c>
      <c r="L105">
        <f t="shared" si="8"/>
        <v>10.293877562102985</v>
      </c>
      <c r="M105">
        <f t="shared" si="9"/>
        <v>5.9431729814852075</v>
      </c>
    </row>
    <row r="106" spans="1:13" x14ac:dyDescent="0.2">
      <c r="A106">
        <v>104</v>
      </c>
      <c r="B106" s="4">
        <v>30.875475016643229</v>
      </c>
      <c r="C106" s="4">
        <v>28.69353307262574</v>
      </c>
      <c r="D106" s="4">
        <v>27.274772476945941</v>
      </c>
      <c r="E106" s="4">
        <f t="shared" si="5"/>
        <v>29.784504044634485</v>
      </c>
      <c r="F106">
        <f t="shared" si="6"/>
        <v>1.5428659447701243</v>
      </c>
      <c r="G106">
        <f t="shared" si="7"/>
        <v>0.89077406853653762</v>
      </c>
      <c r="H106">
        <v>55.498291825998322</v>
      </c>
      <c r="I106" s="4">
        <f>((B106-'Blank-C'!E106)/(8.008*0.4964*(44/12)))*100</f>
        <v>62.964596733647895</v>
      </c>
      <c r="J106" s="4">
        <f>((C106-'Blank-C'!E106)/(8.0018*0.4964*(44/12)))*100</f>
        <v>48.03198691834875</v>
      </c>
      <c r="K106" s="4">
        <f>((D106-'Blank-C'!E106)/(8.0074*0.4964*(44/12)))*100</f>
        <v>38.26387897797845</v>
      </c>
      <c r="L106">
        <f t="shared" si="8"/>
        <v>10.558949661210805</v>
      </c>
      <c r="M106">
        <f t="shared" si="9"/>
        <v>6.0962124292597668</v>
      </c>
    </row>
    <row r="107" spans="1:13" x14ac:dyDescent="0.2">
      <c r="A107">
        <v>105</v>
      </c>
      <c r="B107" s="4">
        <v>30.991267370432492</v>
      </c>
      <c r="C107" s="4">
        <v>28.753428329847736</v>
      </c>
      <c r="D107" s="4">
        <v>27.338312090418615</v>
      </c>
      <c r="E107" s="4">
        <f t="shared" si="5"/>
        <v>29.872347850140116</v>
      </c>
      <c r="F107">
        <f t="shared" si="6"/>
        <v>1.5823911608014787</v>
      </c>
      <c r="G107">
        <f t="shared" si="7"/>
        <v>0.9135939626520182</v>
      </c>
      <c r="H107">
        <v>55.364611112714158</v>
      </c>
      <c r="I107" s="4">
        <f>((B107-'Blank-C'!E107)/(8.008*0.4964*(44/12)))*100</f>
        <v>63.022790552067264</v>
      </c>
      <c r="J107" s="4">
        <f>((C107-'Blank-C'!E107)/(8.0018*0.4964*(44/12)))*100</f>
        <v>47.706431673361045</v>
      </c>
      <c r="K107" s="4">
        <f>((D107-'Blank-C'!E107)/(8.0074*0.4964*(44/12)))*100</f>
        <v>37.963556367220285</v>
      </c>
      <c r="L107">
        <f t="shared" si="8"/>
        <v>10.830301226219916</v>
      </c>
      <c r="M107">
        <f t="shared" si="9"/>
        <v>6.2528773283628025</v>
      </c>
    </row>
    <row r="108" spans="1:13" x14ac:dyDescent="0.2">
      <c r="A108">
        <v>106</v>
      </c>
      <c r="B108" s="4">
        <v>31.107140679983246</v>
      </c>
      <c r="C108" s="4">
        <v>28.812863361186668</v>
      </c>
      <c r="D108" s="4">
        <v>27.403565751829454</v>
      </c>
      <c r="E108" s="4">
        <f t="shared" si="5"/>
        <v>29.960002020584959</v>
      </c>
      <c r="F108">
        <f t="shared" si="6"/>
        <v>1.6222990500435506</v>
      </c>
      <c r="G108">
        <f t="shared" si="7"/>
        <v>0.93663479324871812</v>
      </c>
      <c r="H108">
        <v>55.243445836289681</v>
      </c>
      <c r="I108" s="4">
        <f>((B108-'Blank-C'!E108)/(8.008*0.4964*(44/12)))*100</f>
        <v>63.095352140369812</v>
      </c>
      <c r="J108" s="4">
        <f>((C108-'Blank-C'!E108)/(8.0018*0.4964*(44/12)))*100</f>
        <v>47.391539532209549</v>
      </c>
      <c r="K108" s="4">
        <f>((D108-'Blank-C'!E108)/(8.0074*0.4964*(44/12)))*100</f>
        <v>37.688807708985102</v>
      </c>
      <c r="L108">
        <f t="shared" si="8"/>
        <v>11.104272385712898</v>
      </c>
      <c r="M108">
        <f t="shared" si="9"/>
        <v>6.4110546510462703</v>
      </c>
    </row>
    <row r="109" spans="1:13" x14ac:dyDescent="0.2">
      <c r="A109">
        <v>107</v>
      </c>
      <c r="B109" s="4">
        <v>31.210675413123479</v>
      </c>
      <c r="C109" s="4">
        <v>28.867750658715796</v>
      </c>
      <c r="D109" s="4">
        <v>27.460975166886438</v>
      </c>
      <c r="E109" s="4">
        <f t="shared" si="5"/>
        <v>30.039213035919637</v>
      </c>
      <c r="F109">
        <f t="shared" si="6"/>
        <v>1.6566979816514991</v>
      </c>
      <c r="G109">
        <f t="shared" si="7"/>
        <v>0.95649502567240274</v>
      </c>
      <c r="H109">
        <v>55.075640884551262</v>
      </c>
      <c r="I109" s="4">
        <f>((B109-'Blank-C'!E109)/(8.008*0.4964*(44/12)))*100</f>
        <v>63.094556183631013</v>
      </c>
      <c r="J109" s="4">
        <f>((C109-'Blank-C'!E109)/(8.0018*0.4964*(44/12)))*100</f>
        <v>47.056725585471511</v>
      </c>
      <c r="K109" s="4">
        <f>((D109-'Blank-C'!E109)/(8.0074*0.4964*(44/12)))*100</f>
        <v>37.37153287516329</v>
      </c>
      <c r="L109">
        <f t="shared" si="8"/>
        <v>11.34045877147973</v>
      </c>
      <c r="M109">
        <f t="shared" si="9"/>
        <v>6.547416924447675</v>
      </c>
    </row>
    <row r="110" spans="1:13" x14ac:dyDescent="0.2">
      <c r="A110">
        <v>108</v>
      </c>
      <c r="B110" s="4">
        <v>31.313931346203677</v>
      </c>
      <c r="C110" s="4">
        <v>28.922157836893032</v>
      </c>
      <c r="D110" s="4">
        <v>27.517598595901564</v>
      </c>
      <c r="E110" s="4">
        <f t="shared" si="5"/>
        <v>30.118044591548355</v>
      </c>
      <c r="F110">
        <f t="shared" si="6"/>
        <v>1.6912392674959038</v>
      </c>
      <c r="G110">
        <f t="shared" si="7"/>
        <v>0.97643744635282559</v>
      </c>
      <c r="H110">
        <v>54.892377323618675</v>
      </c>
      <c r="I110" s="4">
        <f>((B110-'Blank-C'!E110)/(8.008*0.4964*(44/12)))*100</f>
        <v>63.078998474162375</v>
      </c>
      <c r="J110" s="4">
        <f>((C110-'Blank-C'!E110)/(8.0018*0.4964*(44/12)))*100</f>
        <v>46.705756173074974</v>
      </c>
      <c r="K110" s="4">
        <f>((D110-'Blank-C'!E110)/(8.0074*0.4964*(44/12)))*100</f>
        <v>37.036015236425534</v>
      </c>
      <c r="L110">
        <f t="shared" si="8"/>
        <v>11.577630661109298</v>
      </c>
      <c r="M110">
        <f t="shared" si="9"/>
        <v>6.6843481787695183</v>
      </c>
    </row>
    <row r="111" spans="1:13" x14ac:dyDescent="0.2">
      <c r="A111">
        <v>109</v>
      </c>
      <c r="B111" s="4">
        <v>31.420080624646477</v>
      </c>
      <c r="C111" s="4">
        <v>28.977483167124447</v>
      </c>
      <c r="D111" s="4">
        <v>27.574254265573149</v>
      </c>
      <c r="E111" s="4">
        <f t="shared" si="5"/>
        <v>30.19878189588546</v>
      </c>
      <c r="F111">
        <f t="shared" si="6"/>
        <v>1.7271772259228475</v>
      </c>
      <c r="G111">
        <f t="shared" si="7"/>
        <v>0.99718623632474712</v>
      </c>
      <c r="H111">
        <v>54.732973275696622</v>
      </c>
      <c r="I111" s="4">
        <f>((B111-'Blank-C'!E111)/(8.008*0.4964*(44/12)))*100</f>
        <v>63.09406933326752</v>
      </c>
      <c r="J111" s="4">
        <f>((C111-'Blank-C'!E111)/(8.0018*0.4964*(44/12)))*100</f>
        <v>46.371877218125732</v>
      </c>
      <c r="K111" s="4">
        <f>((D111-'Blank-C'!E111)/(8.0074*0.4964*(44/12)))*100</f>
        <v>36.711497614891464</v>
      </c>
      <c r="L111">
        <f t="shared" si="8"/>
        <v>11.824375440921019</v>
      </c>
      <c r="M111">
        <f t="shared" si="9"/>
        <v>6.8268063438149502</v>
      </c>
    </row>
    <row r="112" spans="1:13" x14ac:dyDescent="0.2">
      <c r="A112">
        <v>110</v>
      </c>
      <c r="B112" s="4">
        <v>31.531464663566016</v>
      </c>
      <c r="C112" s="4">
        <v>29.035047314993601</v>
      </c>
      <c r="D112" s="4">
        <v>27.631653571224589</v>
      </c>
      <c r="E112" s="4">
        <f t="shared" si="5"/>
        <v>30.283255989279809</v>
      </c>
      <c r="F112">
        <f t="shared" si="6"/>
        <v>1.7652336358472955</v>
      </c>
      <c r="G112">
        <f t="shared" si="7"/>
        <v>1.0191581148390179</v>
      </c>
      <c r="H112">
        <v>54.602287228802659</v>
      </c>
      <c r="I112" s="4">
        <f>((B112-'Blank-C'!E112)/(8.008*0.4964*(44/12)))*100</f>
        <v>63.148128286323399</v>
      </c>
      <c r="J112" s="4">
        <f>((C112-'Blank-C'!E112)/(8.0018*0.4964*(44/12)))*100</f>
        <v>46.05644617128192</v>
      </c>
      <c r="K112" s="4">
        <f>((D112-'Blank-C'!E112)/(8.0074*0.4964*(44/12)))*100</f>
        <v>36.395156136776578</v>
      </c>
      <c r="L112">
        <f t="shared" si="8"/>
        <v>12.085644325430687</v>
      </c>
      <c r="M112">
        <f t="shared" si="9"/>
        <v>6.9776500046174803</v>
      </c>
    </row>
    <row r="113" spans="1:13" x14ac:dyDescent="0.2">
      <c r="A113">
        <v>111</v>
      </c>
      <c r="B113" s="4">
        <v>31.647222813611272</v>
      </c>
      <c r="C113" s="4">
        <v>29.098474668687828</v>
      </c>
      <c r="D113" s="4">
        <v>27.688974876436919</v>
      </c>
      <c r="E113" s="4">
        <f t="shared" si="5"/>
        <v>30.37284874114955</v>
      </c>
      <c r="F113">
        <f t="shared" si="6"/>
        <v>1.8022370968120003</v>
      </c>
      <c r="G113">
        <f t="shared" si="7"/>
        <v>1.0405220729879381</v>
      </c>
      <c r="H113">
        <v>54.491304501939197</v>
      </c>
      <c r="I113" s="4">
        <f>((B113-'Blank-C'!E113)/(8.008*0.4964*(44/12)))*100</f>
        <v>63.216772784229811</v>
      </c>
      <c r="J113" s="4">
        <f>((C113-'Blank-C'!E113)/(8.0018*0.4964*(44/12)))*100</f>
        <v>45.765836219648591</v>
      </c>
      <c r="K113" s="4">
        <f>((D113-'Blank-C'!E113)/(8.0074*0.4964*(44/12)))*100</f>
        <v>36.062854103211649</v>
      </c>
      <c r="L113">
        <f t="shared" si="8"/>
        <v>12.339675582871665</v>
      </c>
      <c r="M113">
        <f t="shared" si="9"/>
        <v>7.1243150194836087</v>
      </c>
    </row>
    <row r="114" spans="1:13" x14ac:dyDescent="0.2">
      <c r="A114">
        <v>112</v>
      </c>
      <c r="B114" s="4">
        <v>31.766907178970627</v>
      </c>
      <c r="C114" s="4">
        <v>29.164486898129439</v>
      </c>
      <c r="D114" s="4">
        <v>27.746457899911388</v>
      </c>
      <c r="E114" s="4">
        <f t="shared" si="5"/>
        <v>30.465697038550033</v>
      </c>
      <c r="F114">
        <f t="shared" si="6"/>
        <v>1.8401890280802029</v>
      </c>
      <c r="G114">
        <f t="shared" si="7"/>
        <v>1.0624336307219011</v>
      </c>
      <c r="H114">
        <v>54.367054712435532</v>
      </c>
      <c r="I114" s="4">
        <f>((B114-'Blank-C'!E114)/(8.008*0.4964*(44/12)))*100</f>
        <v>63.276758449024875</v>
      </c>
      <c r="J114" s="4">
        <f>((C114-'Blank-C'!E114)/(8.0018*0.4964*(44/12)))*100</f>
        <v>45.45735097584619</v>
      </c>
      <c r="K114" s="4">
        <f>((D114-'Blank-C'!E114)/(8.0074*0.4964*(44/12)))*100</f>
        <v>35.696063311638362</v>
      </c>
      <c r="L114">
        <f t="shared" si="8"/>
        <v>12.600223861010916</v>
      </c>
      <c r="M114">
        <f t="shared" si="9"/>
        <v>7.2747426380041986</v>
      </c>
    </row>
    <row r="115" spans="1:13" x14ac:dyDescent="0.2">
      <c r="A115">
        <v>113</v>
      </c>
      <c r="B115" s="4">
        <v>31.886824042799031</v>
      </c>
      <c r="C115" s="4">
        <v>29.229687467373019</v>
      </c>
      <c r="D115" s="4">
        <v>27.80209332636948</v>
      </c>
      <c r="E115" s="4">
        <f t="shared" si="5"/>
        <v>30.558255755086023</v>
      </c>
      <c r="F115">
        <f t="shared" si="6"/>
        <v>1.8788792910225334</v>
      </c>
      <c r="G115">
        <f t="shared" si="7"/>
        <v>1.0847714644466728</v>
      </c>
      <c r="H115">
        <v>54.260603271186184</v>
      </c>
      <c r="I115" s="4">
        <f>((B115-'Blank-C'!E115)/(8.008*0.4964*(44/12)))*100</f>
        <v>63.358118821732305</v>
      </c>
      <c r="J115" s="4">
        <f>((C115-'Blank-C'!E115)/(8.0018*0.4964*(44/12)))*100</f>
        <v>45.163087720640071</v>
      </c>
      <c r="K115" s="4">
        <f>((D115-'Blank-C'!E115)/(8.0074*0.4964*(44/12)))*100</f>
        <v>35.336376707763364</v>
      </c>
      <c r="L115">
        <f t="shared" si="8"/>
        <v>12.865829875482492</v>
      </c>
      <c r="M115">
        <f t="shared" si="9"/>
        <v>7.4280903419577466</v>
      </c>
    </row>
    <row r="116" spans="1:13" x14ac:dyDescent="0.2">
      <c r="A116">
        <v>114</v>
      </c>
      <c r="B116" s="4">
        <v>32.005135938214487</v>
      </c>
      <c r="C116" s="4">
        <v>29.291359024222569</v>
      </c>
      <c r="D116" s="4">
        <v>27.854195858407905</v>
      </c>
      <c r="E116" s="4">
        <f t="shared" si="5"/>
        <v>30.648247481218526</v>
      </c>
      <c r="F116">
        <f t="shared" si="6"/>
        <v>1.9189300585111873</v>
      </c>
      <c r="G116">
        <f t="shared" si="7"/>
        <v>1.1078947858374983</v>
      </c>
      <c r="H116">
        <v>54.151577250272737</v>
      </c>
      <c r="I116" s="4">
        <f>((B116-'Blank-C'!E116)/(8.008*0.4964*(44/12)))*100</f>
        <v>63.443508377496272</v>
      </c>
      <c r="J116" s="4">
        <f>((C116-'Blank-C'!E116)/(8.0018*0.4964*(44/12)))*100</f>
        <v>44.859646123049195</v>
      </c>
      <c r="K116" s="4">
        <f>((D116-'Blank-C'!E116)/(8.0074*0.4964*(44/12)))*100</f>
        <v>34.96749154473293</v>
      </c>
      <c r="L116">
        <f t="shared" si="8"/>
        <v>13.140775020756223</v>
      </c>
      <c r="M116">
        <f t="shared" si="9"/>
        <v>7.5868299955939156</v>
      </c>
    </row>
    <row r="117" spans="1:13" x14ac:dyDescent="0.2">
      <c r="A117" s="6">
        <v>115</v>
      </c>
      <c r="B117" s="7">
        <v>32.125532442453455</v>
      </c>
      <c r="C117" s="7">
        <v>29.343837519525746</v>
      </c>
      <c r="D117" s="7">
        <v>27.899710964864369</v>
      </c>
      <c r="E117" s="7">
        <f t="shared" si="5"/>
        <v>30.734684980989599</v>
      </c>
      <c r="F117" s="6">
        <f t="shared" si="6"/>
        <v>1.9669553431943738</v>
      </c>
      <c r="G117" s="6">
        <f t="shared" si="7"/>
        <v>1.1356221968772444</v>
      </c>
      <c r="H117" s="6">
        <v>54.021862908005531</v>
      </c>
      <c r="I117" s="7">
        <f>((B117-'Blank-C'!E117)/(8.008*0.4964*(44/12)))*100</f>
        <v>63.546919345524429</v>
      </c>
      <c r="J117" s="7">
        <f>((C117-'Blank-C'!E117)/(8.0018*0.4964*(44/12)))*100</f>
        <v>44.496806470486632</v>
      </c>
      <c r="K117" s="7">
        <f>((D117-'Blank-C'!E117)/(8.0074*0.4964*(44/12)))*100</f>
        <v>34.557127870240123</v>
      </c>
      <c r="L117" s="6">
        <f t="shared" si="8"/>
        <v>13.470463996308403</v>
      </c>
      <c r="M117" s="6">
        <f t="shared" si="9"/>
        <v>7.7771760143778188</v>
      </c>
    </row>
    <row r="118" spans="1:13" x14ac:dyDescent="0.2">
      <c r="A118">
        <v>116</v>
      </c>
      <c r="B118" s="4">
        <v>32.24927473298434</v>
      </c>
      <c r="C118" s="4">
        <v>29.393873098795748</v>
      </c>
      <c r="D118" s="4">
        <v>27.952521111892736</v>
      </c>
      <c r="E118" s="4">
        <f t="shared" si="5"/>
        <v>30.821573915890042</v>
      </c>
      <c r="F118">
        <f t="shared" si="6"/>
        <v>2.0190738585459029</v>
      </c>
      <c r="G118">
        <f t="shared" si="7"/>
        <v>1.1657128357452136</v>
      </c>
      <c r="H118">
        <v>53.910877316064102</v>
      </c>
      <c r="I118" s="4">
        <f>((B118-'Blank-C'!E118)/(8.008*0.4964*(44/12)))*100</f>
        <v>63.688916972760865</v>
      </c>
      <c r="J118" s="4">
        <f>((C118-'Blank-C'!E118)/(8.0018*0.4964*(44/12)))*100</f>
        <v>44.132837659367333</v>
      </c>
      <c r="K118" s="4">
        <f>((D118-'Blank-C'!E118)/(8.0074*0.4964*(44/12)))*100</f>
        <v>34.212450693819214</v>
      </c>
      <c r="L118">
        <f t="shared" si="8"/>
        <v>13.828236295922487</v>
      </c>
      <c r="M118">
        <f t="shared" si="9"/>
        <v>7.9837359478686016</v>
      </c>
    </row>
    <row r="119" spans="1:13" x14ac:dyDescent="0.2">
      <c r="A119">
        <v>117</v>
      </c>
      <c r="B119" s="4">
        <v>32.37508558297958</v>
      </c>
      <c r="C119" s="4">
        <v>29.451095041260036</v>
      </c>
      <c r="D119" s="4">
        <v>28.014861940335145</v>
      </c>
      <c r="E119" s="4">
        <f t="shared" si="5"/>
        <v>30.913090312119806</v>
      </c>
      <c r="F119">
        <f t="shared" si="6"/>
        <v>2.067573540175216</v>
      </c>
      <c r="G119">
        <f t="shared" si="7"/>
        <v>1.1937141399895086</v>
      </c>
      <c r="H119">
        <v>53.843033461903183</v>
      </c>
      <c r="I119" s="4">
        <f>((B119-'Blank-C'!E119)/(8.008*0.4964*(44/12)))*100</f>
        <v>63.856476799817585</v>
      </c>
      <c r="J119" s="4">
        <f>((C119-'Blank-C'!E119)/(8.0018*0.4964*(44/12)))*100</f>
        <v>43.82959012398878</v>
      </c>
      <c r="K119" s="4">
        <f>((D119-'Blank-C'!E119)/(8.0074*0.4964*(44/12)))*100</f>
        <v>33.944537356069091</v>
      </c>
      <c r="L119">
        <f t="shared" si="8"/>
        <v>14.161147374533057</v>
      </c>
      <c r="M119">
        <f t="shared" si="9"/>
        <v>8.1759422487206237</v>
      </c>
    </row>
    <row r="120" spans="1:13" x14ac:dyDescent="0.2">
      <c r="A120">
        <v>118</v>
      </c>
      <c r="B120" s="4">
        <v>32.502088063991835</v>
      </c>
      <c r="C120" s="4">
        <v>29.520353376288877</v>
      </c>
      <c r="D120" s="4">
        <v>28.087018629256967</v>
      </c>
      <c r="E120" s="4">
        <f t="shared" si="5"/>
        <v>31.011220720140358</v>
      </c>
      <c r="F120">
        <f t="shared" si="6"/>
        <v>2.1084048173739136</v>
      </c>
      <c r="G120">
        <f t="shared" si="7"/>
        <v>1.2172880888715329</v>
      </c>
      <c r="H120">
        <v>53.822906394070031</v>
      </c>
      <c r="I120" s="4">
        <f>((B120-'Blank-C'!E120)/(8.008*0.4964*(44/12)))*100</f>
        <v>64.034518831059856</v>
      </c>
      <c r="J120" s="4">
        <f>((C120-'Blank-C'!E120)/(8.0018*0.4964*(44/12)))*100</f>
        <v>43.6112939570802</v>
      </c>
      <c r="K120" s="4">
        <f>((D120-'Blank-C'!E120)/(8.0074*0.4964*(44/12)))*100</f>
        <v>33.746280278828451</v>
      </c>
      <c r="L120">
        <f t="shared" si="8"/>
        <v>14.441400802088769</v>
      </c>
      <c r="M120">
        <f t="shared" si="9"/>
        <v>8.3377466405612282</v>
      </c>
    </row>
    <row r="121" spans="1:13" x14ac:dyDescent="0.2">
      <c r="A121">
        <v>119</v>
      </c>
      <c r="B121" s="4">
        <v>32.628197165081076</v>
      </c>
      <c r="C121" s="4">
        <v>29.598985305924767</v>
      </c>
      <c r="D121" s="4">
        <v>28.157622593479498</v>
      </c>
      <c r="E121" s="4">
        <f t="shared" si="5"/>
        <v>31.113591235502923</v>
      </c>
      <c r="F121">
        <f t="shared" si="6"/>
        <v>2.1419762472601347</v>
      </c>
      <c r="G121">
        <f t="shared" si="7"/>
        <v>1.2366705629534231</v>
      </c>
      <c r="H121">
        <v>53.824917852700125</v>
      </c>
      <c r="I121" s="4">
        <f>((B121-'Blank-C'!E121)/(8.008*0.4964*(44/12)))*100</f>
        <v>64.199457511032307</v>
      </c>
      <c r="J121" s="4">
        <f>((C121-'Blank-C'!E121)/(8.0018*0.4964*(44/12)))*100</f>
        <v>43.450378194367936</v>
      </c>
      <c r="K121" s="4">
        <f>((D121-'Blank-C'!E121)/(8.0074*0.4964*(44/12)))*100</f>
        <v>33.53039491799052</v>
      </c>
      <c r="L121">
        <f t="shared" si="8"/>
        <v>14.671814688190896</v>
      </c>
      <c r="M121">
        <f t="shared" si="9"/>
        <v>8.4707761597273201</v>
      </c>
    </row>
    <row r="122" spans="1:13" x14ac:dyDescent="0.2">
      <c r="A122">
        <v>120</v>
      </c>
      <c r="B122" s="4">
        <v>32.754109683146169</v>
      </c>
      <c r="C122" s="4">
        <v>29.665395961330454</v>
      </c>
      <c r="D122" s="4">
        <v>28.220701094167612</v>
      </c>
      <c r="E122" s="4">
        <f t="shared" si="5"/>
        <v>31.209752822238311</v>
      </c>
      <c r="F122">
        <f t="shared" si="6"/>
        <v>2.1840504178398317</v>
      </c>
      <c r="G122">
        <f t="shared" si="7"/>
        <v>1.2609620966635415</v>
      </c>
      <c r="H122">
        <v>53.805126645300859</v>
      </c>
      <c r="I122" s="4">
        <f>((B122-'Blank-C'!E122)/(8.008*0.4964*(44/12)))*100</f>
        <v>64.38386725084051</v>
      </c>
      <c r="J122" s="4">
        <f>((C122-'Blank-C'!E122)/(8.0018*0.4964*(44/12)))*100</f>
        <v>43.226386039761202</v>
      </c>
      <c r="K122" s="4">
        <f>((D122-'Blank-C'!E122)/(8.0074*0.4964*(44/12)))*100</f>
        <v>33.283696559608828</v>
      </c>
      <c r="L122">
        <f t="shared" si="8"/>
        <v>14.960598437181149</v>
      </c>
      <c r="M122">
        <f t="shared" si="9"/>
        <v>8.637505534944431</v>
      </c>
    </row>
    <row r="123" spans="1:13" x14ac:dyDescent="0.2">
      <c r="B123" s="4"/>
      <c r="C123" s="4"/>
      <c r="D123" s="4"/>
      <c r="E123" s="4"/>
      <c r="I123" s="4"/>
      <c r="J123" s="4"/>
      <c r="K123" s="4"/>
    </row>
    <row r="124" spans="1:13" x14ac:dyDescent="0.2">
      <c r="B124" s="4"/>
      <c r="C124" s="4"/>
      <c r="D124" s="4"/>
      <c r="E124" s="4"/>
      <c r="I124" s="4"/>
      <c r="J124" s="4"/>
      <c r="K124" s="4"/>
    </row>
    <row r="125" spans="1:13" x14ac:dyDescent="0.2">
      <c r="B125" s="4"/>
      <c r="C125" s="4"/>
      <c r="D125" s="4"/>
      <c r="E125" s="4"/>
      <c r="I125" s="4"/>
      <c r="J125" s="4"/>
      <c r="K125" s="4"/>
    </row>
    <row r="126" spans="1:13" x14ac:dyDescent="0.2">
      <c r="B126" s="4"/>
      <c r="C126" s="4"/>
      <c r="D126" s="4"/>
      <c r="E126" s="4"/>
      <c r="I126" s="4"/>
      <c r="J126" s="4"/>
      <c r="K126" s="4"/>
    </row>
    <row r="127" spans="1:13" x14ac:dyDescent="0.2">
      <c r="B127" s="4"/>
      <c r="C127" s="4"/>
      <c r="D127" s="4"/>
      <c r="E127" s="4"/>
      <c r="I127" s="4"/>
      <c r="J127" s="4"/>
      <c r="K127" s="4"/>
    </row>
    <row r="128" spans="1:13" x14ac:dyDescent="0.2">
      <c r="B128" s="4"/>
      <c r="C128" s="4"/>
      <c r="D128" s="4"/>
      <c r="E128" s="4"/>
      <c r="I128" s="4"/>
      <c r="J128" s="4"/>
      <c r="K128" s="4"/>
    </row>
    <row r="129" spans="2:11" x14ac:dyDescent="0.2">
      <c r="B129" s="4"/>
      <c r="C129" s="4"/>
      <c r="D129" s="4"/>
      <c r="E129" s="4"/>
      <c r="I129" s="4"/>
      <c r="J129" s="4"/>
      <c r="K129" s="4"/>
    </row>
    <row r="130" spans="2:11" x14ac:dyDescent="0.2">
      <c r="B130" s="4"/>
      <c r="C130" s="4"/>
      <c r="D130" s="4"/>
      <c r="E130" s="4"/>
      <c r="I130" s="4"/>
      <c r="J130" s="4"/>
      <c r="K130" s="4"/>
    </row>
    <row r="131" spans="2:11" x14ac:dyDescent="0.2">
      <c r="B131" s="4"/>
      <c r="C131" s="4"/>
      <c r="D131" s="4"/>
      <c r="E131" s="4"/>
      <c r="I131" s="4"/>
      <c r="J131" s="4"/>
      <c r="K131" s="4"/>
    </row>
    <row r="132" spans="2:11" x14ac:dyDescent="0.2">
      <c r="B132" s="4"/>
      <c r="C132" s="4"/>
      <c r="D132" s="4"/>
      <c r="E132" s="4"/>
      <c r="I132" s="4"/>
      <c r="J132" s="4"/>
      <c r="K132" s="4"/>
    </row>
    <row r="133" spans="2:11" x14ac:dyDescent="0.2">
      <c r="B133" s="4"/>
      <c r="C133" s="4"/>
      <c r="D133" s="4"/>
      <c r="E133" s="4"/>
      <c r="I133" s="4"/>
      <c r="J133" s="4"/>
      <c r="K133" s="4"/>
    </row>
    <row r="134" spans="2:11" x14ac:dyDescent="0.2">
      <c r="B134" s="4"/>
      <c r="C134" s="4"/>
      <c r="D134" s="4"/>
      <c r="E134" s="4"/>
      <c r="I134" s="4"/>
      <c r="J134" s="4"/>
      <c r="K134" s="4"/>
    </row>
    <row r="135" spans="2:11" x14ac:dyDescent="0.2">
      <c r="B135" s="4"/>
      <c r="C135" s="4"/>
      <c r="D135" s="4"/>
      <c r="E135" s="4"/>
      <c r="I135" s="4"/>
      <c r="J135" s="4"/>
      <c r="K135" s="4"/>
    </row>
    <row r="136" spans="2:11" x14ac:dyDescent="0.2">
      <c r="B136" s="4"/>
      <c r="C136" s="4"/>
      <c r="D136" s="4"/>
      <c r="E136" s="4"/>
      <c r="I136" s="4"/>
      <c r="J136" s="4"/>
      <c r="K136" s="4"/>
    </row>
    <row r="137" spans="2:11" x14ac:dyDescent="0.2">
      <c r="B137" s="4"/>
      <c r="C137" s="4"/>
      <c r="D137" s="4"/>
      <c r="E137" s="4"/>
      <c r="I137" s="4"/>
      <c r="J137" s="4"/>
      <c r="K137" s="4"/>
    </row>
    <row r="138" spans="2:11" x14ac:dyDescent="0.2">
      <c r="B138" s="4"/>
      <c r="C138" s="4"/>
      <c r="D138" s="4"/>
      <c r="E138" s="4"/>
      <c r="I138" s="4"/>
      <c r="J138" s="4"/>
      <c r="K138" s="4"/>
    </row>
    <row r="139" spans="2:11" x14ac:dyDescent="0.2">
      <c r="B139" s="4"/>
      <c r="C139" s="4"/>
      <c r="D139" s="4"/>
      <c r="E139" s="4"/>
      <c r="I139" s="4"/>
      <c r="J139" s="4"/>
      <c r="K139" s="4"/>
    </row>
    <row r="140" spans="2:11" x14ac:dyDescent="0.2">
      <c r="B140" s="4"/>
      <c r="C140" s="4"/>
      <c r="D140" s="4"/>
      <c r="E140" s="4"/>
      <c r="I140" s="4"/>
      <c r="J140" s="4"/>
      <c r="K140" s="4"/>
    </row>
    <row r="141" spans="2:11" x14ac:dyDescent="0.2">
      <c r="B141" s="4"/>
      <c r="C141" s="4"/>
      <c r="D141" s="4"/>
      <c r="E141" s="4"/>
      <c r="I141" s="4"/>
      <c r="J141" s="4"/>
      <c r="K141" s="4"/>
    </row>
    <row r="142" spans="2:11" x14ac:dyDescent="0.2">
      <c r="B142" s="4"/>
      <c r="C142" s="4"/>
      <c r="D142" s="4"/>
      <c r="E142" s="4"/>
      <c r="I142" s="4"/>
      <c r="J142" s="4"/>
      <c r="K142" s="4"/>
    </row>
    <row r="143" spans="2:11" x14ac:dyDescent="0.2">
      <c r="B143" s="4"/>
      <c r="C143" s="4"/>
      <c r="D143" s="4"/>
      <c r="E143" s="4"/>
      <c r="I143" s="4"/>
      <c r="J143" s="4"/>
      <c r="K143" s="4"/>
    </row>
    <row r="144" spans="2:11" x14ac:dyDescent="0.2">
      <c r="B144" s="4"/>
      <c r="C144" s="4"/>
      <c r="D144" s="4"/>
      <c r="E144" s="4"/>
      <c r="I144" s="4"/>
      <c r="J144" s="4"/>
      <c r="K144" s="4"/>
    </row>
    <row r="145" spans="2:11" x14ac:dyDescent="0.2">
      <c r="B145" s="4"/>
      <c r="C145" s="4"/>
      <c r="D145" s="4"/>
      <c r="E145" s="4"/>
      <c r="I145" s="4"/>
      <c r="J145" s="4"/>
      <c r="K145" s="4"/>
    </row>
    <row r="146" spans="2:11" x14ac:dyDescent="0.2">
      <c r="B146" s="4"/>
      <c r="C146" s="4"/>
      <c r="D146" s="4"/>
      <c r="E146" s="4"/>
      <c r="I146" s="4"/>
      <c r="J146" s="4"/>
      <c r="K146" s="4"/>
    </row>
    <row r="147" spans="2:11" x14ac:dyDescent="0.2">
      <c r="B147" s="4"/>
      <c r="C147" s="4"/>
      <c r="D147" s="4"/>
      <c r="E147" s="4"/>
      <c r="I147" s="4"/>
      <c r="J147" s="4"/>
      <c r="K147" s="4"/>
    </row>
    <row r="148" spans="2:11" x14ac:dyDescent="0.2">
      <c r="B148" s="4"/>
      <c r="C148" s="4"/>
      <c r="D148" s="4"/>
      <c r="E148" s="4"/>
      <c r="I148" s="4"/>
      <c r="J148" s="4"/>
      <c r="K148" s="4"/>
    </row>
    <row r="149" spans="2:11" x14ac:dyDescent="0.2">
      <c r="B149" s="4"/>
      <c r="C149" s="4"/>
      <c r="D149" s="4"/>
      <c r="E149" s="4"/>
      <c r="I149" s="4"/>
      <c r="J149" s="4"/>
      <c r="K149" s="4"/>
    </row>
    <row r="150" spans="2:11" x14ac:dyDescent="0.2">
      <c r="B150" s="4"/>
      <c r="C150" s="4"/>
      <c r="D150" s="4"/>
      <c r="E150" s="4"/>
      <c r="I150" s="4"/>
      <c r="J150" s="4"/>
      <c r="K150" s="4"/>
    </row>
    <row r="151" spans="2:11" x14ac:dyDescent="0.2">
      <c r="B151" s="4"/>
      <c r="C151" s="4"/>
      <c r="D151" s="4"/>
      <c r="E151" s="4"/>
      <c r="I151" s="4"/>
      <c r="J151" s="4"/>
      <c r="K151" s="4"/>
    </row>
    <row r="152" spans="2:11" x14ac:dyDescent="0.2">
      <c r="B152" s="4"/>
      <c r="C152" s="4"/>
      <c r="D152" s="4"/>
      <c r="E152" s="4"/>
      <c r="I152" s="4"/>
      <c r="J152" s="4"/>
      <c r="K152" s="4"/>
    </row>
    <row r="153" spans="2:11" x14ac:dyDescent="0.2">
      <c r="B153" s="4"/>
      <c r="C153" s="4"/>
      <c r="D153" s="4"/>
      <c r="E153" s="4"/>
      <c r="I153" s="4"/>
      <c r="J153" s="4"/>
      <c r="K153" s="4"/>
    </row>
    <row r="154" spans="2:11" x14ac:dyDescent="0.2">
      <c r="B154" s="4"/>
      <c r="C154" s="4"/>
      <c r="D154" s="4"/>
      <c r="E154" s="4"/>
      <c r="I154" s="4"/>
      <c r="J154" s="4"/>
      <c r="K154" s="4"/>
    </row>
    <row r="155" spans="2:11" x14ac:dyDescent="0.2">
      <c r="B155" s="4"/>
      <c r="C155" s="4"/>
      <c r="D155" s="4"/>
      <c r="E155" s="4"/>
      <c r="I155" s="4"/>
      <c r="J155" s="4"/>
      <c r="K155" s="4"/>
    </row>
    <row r="156" spans="2:11" x14ac:dyDescent="0.2">
      <c r="B156" s="4"/>
      <c r="C156" s="4"/>
      <c r="D156" s="4"/>
      <c r="E156" s="4"/>
      <c r="I156" s="4"/>
      <c r="J156" s="4"/>
      <c r="K156" s="4"/>
    </row>
    <row r="157" spans="2:11" x14ac:dyDescent="0.2">
      <c r="B157" s="4"/>
      <c r="C157" s="4"/>
      <c r="D157" s="4"/>
      <c r="E157" s="4"/>
      <c r="I157" s="4"/>
      <c r="J157" s="4"/>
      <c r="K157" s="4"/>
    </row>
    <row r="158" spans="2:11" x14ac:dyDescent="0.2">
      <c r="B158" s="4"/>
      <c r="C158" s="4"/>
      <c r="D158" s="4"/>
      <c r="E158" s="4"/>
      <c r="I158" s="4"/>
      <c r="J158" s="4"/>
      <c r="K158" s="4"/>
    </row>
    <row r="159" spans="2:11" x14ac:dyDescent="0.2">
      <c r="B159" s="4"/>
      <c r="C159" s="4"/>
      <c r="D159" s="4"/>
      <c r="E159" s="4"/>
      <c r="I159" s="4"/>
      <c r="J159" s="4"/>
      <c r="K159" s="4"/>
    </row>
    <row r="160" spans="2:11" x14ac:dyDescent="0.2">
      <c r="B160" s="4"/>
      <c r="C160" s="4"/>
      <c r="D160" s="4"/>
      <c r="E160" s="4"/>
      <c r="I160" s="4"/>
      <c r="J160" s="4"/>
      <c r="K160" s="4"/>
    </row>
    <row r="161" spans="2:11" x14ac:dyDescent="0.2">
      <c r="B161" s="4"/>
      <c r="C161" s="4"/>
      <c r="D161" s="4"/>
      <c r="E161" s="4"/>
      <c r="I161" s="4"/>
      <c r="J161" s="4"/>
      <c r="K161" s="4"/>
    </row>
    <row r="162" spans="2:11" x14ac:dyDescent="0.2">
      <c r="B162" s="4"/>
      <c r="C162" s="4"/>
      <c r="D162" s="4"/>
      <c r="E162" s="4"/>
      <c r="I162" s="4"/>
      <c r="J162" s="4"/>
      <c r="K162" s="4"/>
    </row>
    <row r="163" spans="2:11" x14ac:dyDescent="0.2">
      <c r="B163" s="4"/>
      <c r="C163" s="4"/>
      <c r="D163" s="4"/>
      <c r="E163" s="4"/>
      <c r="I163" s="4"/>
      <c r="J163" s="4"/>
      <c r="K163" s="4"/>
    </row>
    <row r="164" spans="2:11" x14ac:dyDescent="0.2">
      <c r="B164" s="4"/>
      <c r="C164" s="4"/>
      <c r="D164" s="4"/>
      <c r="E164" s="4"/>
      <c r="I164" s="4"/>
      <c r="J164" s="4"/>
      <c r="K164" s="4"/>
    </row>
    <row r="165" spans="2:11" x14ac:dyDescent="0.2">
      <c r="B165" s="4"/>
      <c r="C165" s="4"/>
      <c r="D165" s="4"/>
      <c r="E165" s="4"/>
      <c r="I165" s="4"/>
      <c r="J165" s="4"/>
      <c r="K165" s="4"/>
    </row>
    <row r="166" spans="2:11" x14ac:dyDescent="0.2">
      <c r="B166" s="4"/>
      <c r="C166" s="4"/>
      <c r="D166" s="4"/>
      <c r="E166" s="4"/>
      <c r="I166" s="4"/>
      <c r="J166" s="4"/>
      <c r="K166" s="4"/>
    </row>
    <row r="167" spans="2:11" x14ac:dyDescent="0.2">
      <c r="B167" s="4"/>
      <c r="C167" s="4"/>
      <c r="D167" s="4"/>
      <c r="E167" s="4"/>
      <c r="I167" s="4"/>
      <c r="J167" s="4"/>
      <c r="K167" s="4"/>
    </row>
    <row r="168" spans="2:11" x14ac:dyDescent="0.2">
      <c r="B168" s="4"/>
      <c r="C168" s="4"/>
      <c r="D168" s="4"/>
      <c r="E168" s="4"/>
      <c r="I168" s="4"/>
      <c r="J168" s="4"/>
      <c r="K168" s="4"/>
    </row>
    <row r="169" spans="2:11" x14ac:dyDescent="0.2">
      <c r="B169" s="4"/>
      <c r="C169" s="4"/>
      <c r="D169" s="4"/>
      <c r="E169" s="4"/>
      <c r="I169" s="4"/>
      <c r="J169" s="4"/>
      <c r="K169" s="4"/>
    </row>
    <row r="170" spans="2:11" x14ac:dyDescent="0.2">
      <c r="B170" s="4"/>
      <c r="C170" s="4"/>
      <c r="D170" s="4"/>
      <c r="E170" s="4"/>
      <c r="I170" s="4"/>
      <c r="J170" s="4"/>
      <c r="K170" s="4"/>
    </row>
    <row r="171" spans="2:11" x14ac:dyDescent="0.2">
      <c r="B171" s="4"/>
      <c r="C171" s="4"/>
      <c r="D171" s="4"/>
      <c r="E171" s="4"/>
      <c r="I171" s="4"/>
      <c r="J171" s="4"/>
      <c r="K171" s="4"/>
    </row>
    <row r="172" spans="2:11" x14ac:dyDescent="0.2">
      <c r="B172" s="4"/>
      <c r="C172" s="4"/>
      <c r="D172" s="4"/>
      <c r="E172" s="4"/>
      <c r="I172" s="4"/>
      <c r="J172" s="4"/>
      <c r="K172" s="4"/>
    </row>
    <row r="173" spans="2:11" x14ac:dyDescent="0.2">
      <c r="B173" s="4"/>
      <c r="C173" s="4"/>
      <c r="D173" s="4"/>
      <c r="E173" s="4"/>
      <c r="I173" s="4"/>
      <c r="J173" s="4"/>
      <c r="K173" s="4"/>
    </row>
    <row r="174" spans="2:11" x14ac:dyDescent="0.2">
      <c r="B174" s="4"/>
      <c r="C174" s="4"/>
      <c r="D174" s="4"/>
      <c r="E174" s="4"/>
      <c r="I174" s="4"/>
      <c r="J174" s="4"/>
      <c r="K174" s="4"/>
    </row>
    <row r="175" spans="2:11" x14ac:dyDescent="0.2">
      <c r="B175" s="4"/>
      <c r="C175" s="4"/>
      <c r="D175" s="4"/>
      <c r="E175" s="4"/>
      <c r="I175" s="4"/>
      <c r="J175" s="4"/>
      <c r="K175" s="4"/>
    </row>
    <row r="176" spans="2:11" x14ac:dyDescent="0.2">
      <c r="B176" s="4"/>
      <c r="C176" s="4"/>
      <c r="D176" s="4"/>
      <c r="E176" s="4"/>
      <c r="I176" s="4"/>
      <c r="J176" s="4"/>
      <c r="K176" s="4"/>
    </row>
    <row r="177" spans="2:11" x14ac:dyDescent="0.2">
      <c r="B177" s="4"/>
      <c r="C177" s="4"/>
      <c r="D177" s="4"/>
      <c r="E177" s="4"/>
      <c r="I177" s="4"/>
      <c r="J177" s="4"/>
      <c r="K177" s="4"/>
    </row>
    <row r="178" spans="2:11" x14ac:dyDescent="0.2">
      <c r="B178" s="4"/>
      <c r="C178" s="4"/>
      <c r="D178" s="4"/>
      <c r="E178" s="4"/>
      <c r="I178" s="4"/>
      <c r="J178" s="4"/>
      <c r="K178" s="4"/>
    </row>
    <row r="179" spans="2:11" x14ac:dyDescent="0.2">
      <c r="B179" s="4"/>
      <c r="C179" s="4"/>
      <c r="D179" s="4"/>
      <c r="E179" s="4"/>
      <c r="I179" s="4"/>
      <c r="J179" s="4"/>
      <c r="K179" s="4"/>
    </row>
    <row r="180" spans="2:11" x14ac:dyDescent="0.2">
      <c r="B180" s="4"/>
      <c r="C180" s="4"/>
      <c r="D180" s="4"/>
      <c r="E180" s="4"/>
      <c r="I180" s="4"/>
      <c r="J180" s="4"/>
      <c r="K180" s="4"/>
    </row>
    <row r="181" spans="2:11" x14ac:dyDescent="0.2">
      <c r="B181" s="4"/>
      <c r="C181" s="4"/>
      <c r="D181" s="4"/>
      <c r="E181" s="4"/>
      <c r="I181" s="4"/>
      <c r="J181" s="4"/>
      <c r="K181" s="4"/>
    </row>
    <row r="182" spans="2:11" x14ac:dyDescent="0.2">
      <c r="B182" s="4"/>
      <c r="C182" s="4"/>
      <c r="D182" s="4"/>
      <c r="E182" s="4"/>
      <c r="I182" s="4"/>
      <c r="J182" s="4"/>
      <c r="K182" s="4"/>
    </row>
    <row r="183" spans="2:11" x14ac:dyDescent="0.2">
      <c r="B183" s="4"/>
      <c r="C183" s="4"/>
      <c r="D183" s="4"/>
      <c r="E183" s="4"/>
      <c r="I183" s="4"/>
      <c r="J183" s="4"/>
      <c r="K183" s="4"/>
    </row>
    <row r="184" spans="2:11" x14ac:dyDescent="0.2">
      <c r="B184" s="4"/>
      <c r="C184" s="4"/>
      <c r="D184" s="4"/>
      <c r="E184" s="4"/>
      <c r="I184" s="4"/>
      <c r="J184" s="4"/>
      <c r="K184" s="4"/>
    </row>
    <row r="185" spans="2:11" x14ac:dyDescent="0.2">
      <c r="B185" s="4"/>
      <c r="C185" s="4"/>
      <c r="D185" s="4"/>
      <c r="E185" s="4"/>
      <c r="I185" s="4"/>
      <c r="J185" s="4"/>
      <c r="K185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0DE9B-F8F6-0341-9B53-34B370EEFA7B}">
  <dimension ref="A1:N185"/>
  <sheetViews>
    <sheetView topLeftCell="A105" workbookViewId="0">
      <selection activeCell="E123" sqref="E123"/>
    </sheetView>
  </sheetViews>
  <sheetFormatPr baseColWidth="10" defaultRowHeight="16" x14ac:dyDescent="0.2"/>
  <cols>
    <col min="1" max="1" width="6.83203125" bestFit="1" customWidth="1"/>
    <col min="2" max="4" width="17.33203125" bestFit="1" customWidth="1"/>
    <col min="5" max="5" width="12.6640625" bestFit="1" customWidth="1"/>
    <col min="6" max="6" width="8" bestFit="1" customWidth="1"/>
    <col min="7" max="7" width="7.1640625" bestFit="1" customWidth="1"/>
    <col min="8" max="8" width="14.6640625" bestFit="1" customWidth="1"/>
    <col min="9" max="11" width="16" bestFit="1" customWidth="1"/>
    <col min="12" max="12" width="8" bestFit="1" customWidth="1"/>
    <col min="13" max="13" width="7.1640625" bestFit="1" customWidth="1"/>
  </cols>
  <sheetData>
    <row r="1" spans="1:13" x14ac:dyDescent="0.2">
      <c r="A1" s="1" t="s">
        <v>0</v>
      </c>
      <c r="B1" s="2" t="s">
        <v>4</v>
      </c>
      <c r="C1" s="2" t="s">
        <v>5</v>
      </c>
      <c r="D1" s="2" t="s">
        <v>6</v>
      </c>
      <c r="E1" s="2" t="s">
        <v>2</v>
      </c>
      <c r="F1" s="2" t="s">
        <v>3</v>
      </c>
      <c r="G1" s="2" t="s">
        <v>7</v>
      </c>
      <c r="H1" s="2" t="s">
        <v>1</v>
      </c>
      <c r="I1" s="2" t="s">
        <v>8</v>
      </c>
      <c r="J1" s="2" t="s">
        <v>10</v>
      </c>
      <c r="K1" s="2" t="s">
        <v>9</v>
      </c>
      <c r="L1" s="2" t="s">
        <v>3</v>
      </c>
      <c r="M1" s="2" t="s">
        <v>7</v>
      </c>
    </row>
    <row r="2" spans="1:13" x14ac:dyDescent="0.2">
      <c r="A2">
        <v>0</v>
      </c>
      <c r="B2" s="4">
        <v>0</v>
      </c>
      <c r="C2" s="4">
        <v>0</v>
      </c>
      <c r="D2" s="4">
        <v>0</v>
      </c>
      <c r="E2" s="4">
        <f>AVERAGE(B2,C2)</f>
        <v>0</v>
      </c>
      <c r="F2">
        <f>STDEV(B2,C2)</f>
        <v>0</v>
      </c>
      <c r="G2">
        <f>F2/SQRT(3)</f>
        <v>0</v>
      </c>
      <c r="H2">
        <v>0</v>
      </c>
      <c r="I2" s="4">
        <f>((B2-'Blank-C'!E2)/(8.0036*0.5076*(44/12)))*100</f>
        <v>0</v>
      </c>
      <c r="J2" s="4">
        <f>((C2-'Blank-C'!E2)/(8.0002*0.5076*(44/12)))*100</f>
        <v>0</v>
      </c>
      <c r="K2" s="4">
        <f>((D2-'Blank-C'!E2)/(8.0018*0.5076*(44/12)))*100</f>
        <v>0</v>
      </c>
      <c r="L2">
        <f>STDEV(I2,J2)</f>
        <v>0</v>
      </c>
      <c r="M2">
        <f>L2/SQRT(3)</f>
        <v>0</v>
      </c>
    </row>
    <row r="3" spans="1:13" x14ac:dyDescent="0.2">
      <c r="A3">
        <v>1</v>
      </c>
      <c r="B3" s="4">
        <v>0.58964425229452988</v>
      </c>
      <c r="C3" s="4">
        <v>0.70840430662135412</v>
      </c>
      <c r="D3" s="4">
        <v>0.55161178072038564</v>
      </c>
      <c r="E3" s="4">
        <f t="shared" ref="E3:E66" si="0">AVERAGE(B3,C3)</f>
        <v>0.64902427945794194</v>
      </c>
      <c r="F3">
        <f t="shared" ref="F3:F66" si="1">STDEV(B3,C3)</f>
        <v>8.39760397485802E-2</v>
      </c>
      <c r="G3">
        <f t="shared" ref="G3:G66" si="2">F3/SQRT(3)</f>
        <v>4.8483589154321494E-2</v>
      </c>
      <c r="H3">
        <v>-0.18908406741365941</v>
      </c>
      <c r="I3" s="4">
        <f>((B3-'Blank-C'!E3)/(8.0036*0.5076*(44/12)))*100</f>
        <v>-0.58775123429924647</v>
      </c>
      <c r="J3" s="4">
        <f>((C3-'Blank-C'!E3)/(8.0002*0.5076*(44/12)))*100</f>
        <v>0.20958309947192769</v>
      </c>
      <c r="K3" s="4">
        <f>((D3-'Blank-C'!E3)/(8.0018*0.5076*(44/12)))*100</f>
        <v>-0.84325576343610653</v>
      </c>
      <c r="L3">
        <f t="shared" ref="L3:L66" si="3">STDEV(I3,J3)</f>
        <v>0.56380051428245526</v>
      </c>
      <c r="M3">
        <f t="shared" ref="M3:M66" si="4">L3/SQRT(3)</f>
        <v>0.32551037869022503</v>
      </c>
    </row>
    <row r="4" spans="1:13" x14ac:dyDescent="0.2">
      <c r="A4">
        <v>2</v>
      </c>
      <c r="B4" s="4">
        <v>1.1277613263033117</v>
      </c>
      <c r="C4" s="4">
        <v>1.3287564360276276</v>
      </c>
      <c r="D4" s="4">
        <v>1.047006552517161</v>
      </c>
      <c r="E4" s="4">
        <f t="shared" si="0"/>
        <v>1.2282588811654698</v>
      </c>
      <c r="F4">
        <f t="shared" si="1"/>
        <v>0.14212500507139794</v>
      </c>
      <c r="G4">
        <f t="shared" si="2"/>
        <v>8.2055909936548529E-2</v>
      </c>
      <c r="H4">
        <v>-0.9825239881257849</v>
      </c>
      <c r="I4" s="4">
        <f>((B4-'Blank-C'!E4)/(8.0036*0.5076*(44/12)))*100</f>
        <v>-1.6571063294226984</v>
      </c>
      <c r="J4" s="4">
        <f>((C4-'Blank-C'!E4)/(8.0002*0.5076*(44/12)))*100</f>
        <v>-0.30794164682887143</v>
      </c>
      <c r="K4" s="4">
        <f>((D4-'Blank-C'!E4)/(8.0018*0.5076*(44/12)))*100</f>
        <v>-2.1997139970196771</v>
      </c>
      <c r="L4">
        <f t="shared" si="3"/>
        <v>0.95400349599949108</v>
      </c>
      <c r="M4">
        <f t="shared" si="4"/>
        <v>0.55079417522315033</v>
      </c>
    </row>
    <row r="5" spans="1:13" x14ac:dyDescent="0.2">
      <c r="A5">
        <v>3</v>
      </c>
      <c r="B5" s="4">
        <v>1.597803314994479</v>
      </c>
      <c r="C5" s="4">
        <v>1.82986985810846</v>
      </c>
      <c r="D5" s="4">
        <v>1.4521781355207641</v>
      </c>
      <c r="E5" s="4">
        <f t="shared" si="0"/>
        <v>1.7138365865514695</v>
      </c>
      <c r="F5">
        <f t="shared" si="1"/>
        <v>0.16409582632241626</v>
      </c>
      <c r="G5">
        <f t="shared" si="2"/>
        <v>9.4740769500141112E-2</v>
      </c>
      <c r="H5">
        <v>-1.4778436865777547</v>
      </c>
      <c r="I5" s="4">
        <f>((B5-'Blank-C'!E5)/(8.0036*0.5076*(44/12)))*100</f>
        <v>-2.2566354051989563</v>
      </c>
      <c r="J5" s="4">
        <f>((C5-'Blank-C'!E5)/(8.0002*0.5076*(44/12)))*100</f>
        <v>-0.699051967956553</v>
      </c>
      <c r="K5" s="4">
        <f>((D5-'Blank-C'!E5)/(8.0018*0.5076*(44/12)))*100</f>
        <v>-3.2349558776714549</v>
      </c>
      <c r="L5">
        <f t="shared" si="3"/>
        <v>1.1013778107379548</v>
      </c>
      <c r="M5">
        <f t="shared" si="4"/>
        <v>0.63588077550903899</v>
      </c>
    </row>
    <row r="6" spans="1:13" x14ac:dyDescent="0.2">
      <c r="A6">
        <v>4</v>
      </c>
      <c r="B6" s="4">
        <v>2.0773311346903567</v>
      </c>
      <c r="C6" s="4">
        <v>2.3283833478901226</v>
      </c>
      <c r="D6" s="4">
        <v>1.8450028466687887</v>
      </c>
      <c r="E6" s="4">
        <f t="shared" si="0"/>
        <v>2.2028572412902396</v>
      </c>
      <c r="F6">
        <f t="shared" si="1"/>
        <v>0.17752072238544533</v>
      </c>
      <c r="G6">
        <f t="shared" si="2"/>
        <v>0.10249163685597369</v>
      </c>
      <c r="H6">
        <v>-1.9088937288085828</v>
      </c>
      <c r="I6" s="4">
        <f>((B6-'Blank-C'!E6)/(8.0036*0.5076*(44/12)))*100</f>
        <v>-2.7513335351724972</v>
      </c>
      <c r="J6" s="4">
        <f>((C6-'Blank-C'!E6)/(8.0002*0.5076*(44/12)))*100</f>
        <v>-1.0664539224446681</v>
      </c>
      <c r="K6" s="4">
        <f>((D6-'Blank-C'!E6)/(8.0018*0.5076*(44/12)))*100</f>
        <v>-4.3119407996846206</v>
      </c>
      <c r="L6">
        <f t="shared" si="3"/>
        <v>1.1913897996428113</v>
      </c>
      <c r="M6">
        <f t="shared" si="4"/>
        <v>0.68784922153355144</v>
      </c>
    </row>
    <row r="7" spans="1:13" x14ac:dyDescent="0.2">
      <c r="A7">
        <v>5</v>
      </c>
      <c r="B7" s="4">
        <v>2.5402417079177755</v>
      </c>
      <c r="C7" s="4">
        <v>2.8693295292814467</v>
      </c>
      <c r="D7" s="4">
        <v>2.2432837418263092</v>
      </c>
      <c r="E7" s="4">
        <f t="shared" si="0"/>
        <v>2.7047856185996109</v>
      </c>
      <c r="F7">
        <f t="shared" si="1"/>
        <v>0.23270023009215909</v>
      </c>
      <c r="G7">
        <f t="shared" si="2"/>
        <v>0.13434954048419592</v>
      </c>
      <c r="H7">
        <v>-2.4562439866351262</v>
      </c>
      <c r="I7" s="4">
        <f>((B7-'Blank-C'!E7)/(8.0036*0.5076*(44/12)))*100</f>
        <v>-3.5605526496832351</v>
      </c>
      <c r="J7" s="4">
        <f>((C7-'Blank-C'!E7)/(8.0002*0.5076*(44/12)))*100</f>
        <v>-1.3519353235870177</v>
      </c>
      <c r="K7" s="4">
        <f>((D7-'Blank-C'!E7)/(8.0018*0.5076*(44/12)))*100</f>
        <v>-5.5553035023384414</v>
      </c>
      <c r="L7">
        <f t="shared" si="3"/>
        <v>1.5617282883287367</v>
      </c>
      <c r="M7">
        <f t="shared" si="4"/>
        <v>0.90166424766764963</v>
      </c>
    </row>
    <row r="8" spans="1:13" x14ac:dyDescent="0.2">
      <c r="A8">
        <v>6</v>
      </c>
      <c r="B8" s="4">
        <v>2.9731747665473587</v>
      </c>
      <c r="C8" s="4">
        <v>3.3897822174243095</v>
      </c>
      <c r="D8" s="4">
        <v>2.6354694987095306</v>
      </c>
      <c r="E8" s="4">
        <f t="shared" si="0"/>
        <v>3.1814784919858341</v>
      </c>
      <c r="F8">
        <f t="shared" si="1"/>
        <v>0.29458595360793344</v>
      </c>
      <c r="G8">
        <f t="shared" si="2"/>
        <v>0.17007927961502298</v>
      </c>
      <c r="H8">
        <v>-3.3106024951833506</v>
      </c>
      <c r="I8" s="4">
        <f>((B8-'Blank-C'!E8)/(8.0036*0.5076*(44/12)))*100</f>
        <v>-4.7085550334333179</v>
      </c>
      <c r="J8" s="4">
        <f>((C8-'Blank-C'!E8)/(8.0002*0.5076*(44/12)))*100</f>
        <v>-1.9126499569333835</v>
      </c>
      <c r="K8" s="4">
        <f>((D8-'Blank-C'!E8)/(8.0018*0.5076*(44/12)))*100</f>
        <v>-6.9771654050209451</v>
      </c>
      <c r="L8">
        <f t="shared" si="3"/>
        <v>1.9770034391469964</v>
      </c>
      <c r="M8">
        <f t="shared" si="4"/>
        <v>1.1414234677803343</v>
      </c>
    </row>
    <row r="9" spans="1:13" x14ac:dyDescent="0.2">
      <c r="A9">
        <v>7</v>
      </c>
      <c r="B9" s="4">
        <v>3.373770595656703</v>
      </c>
      <c r="C9" s="4">
        <v>3.8775750280972336</v>
      </c>
      <c r="D9" s="4">
        <v>3.0148702965413414</v>
      </c>
      <c r="E9" s="4">
        <f t="shared" si="0"/>
        <v>3.6256728118769681</v>
      </c>
      <c r="F9">
        <f t="shared" si="1"/>
        <v>0.35624353057053904</v>
      </c>
      <c r="G9">
        <f t="shared" si="2"/>
        <v>0.2056772982719634</v>
      </c>
      <c r="H9">
        <v>-4.4330619933463176</v>
      </c>
      <c r="I9" s="4">
        <f>((B9-'Blank-C'!E9)/(8.0036*0.5076*(44/12)))*100</f>
        <v>-6.123518238641422</v>
      </c>
      <c r="J9" s="4">
        <f>((C9-'Blank-C'!E9)/(8.0002*0.5076*(44/12)))*100</f>
        <v>-2.7426057480512132</v>
      </c>
      <c r="K9" s="4">
        <f>((D9-'Blank-C'!E9)/(8.0018*0.5076*(44/12)))*100</f>
        <v>-8.5347627732433242</v>
      </c>
      <c r="L9">
        <f t="shared" si="3"/>
        <v>2.3906661486946366</v>
      </c>
      <c r="M9">
        <f t="shared" si="4"/>
        <v>1.3802517444913744</v>
      </c>
    </row>
    <row r="10" spans="1:13" x14ac:dyDescent="0.2">
      <c r="A10">
        <v>8</v>
      </c>
      <c r="B10" s="4">
        <v>3.7401810487108214</v>
      </c>
      <c r="C10" s="4">
        <v>4.3275886734936684</v>
      </c>
      <c r="D10" s="4">
        <v>3.3694035503996673</v>
      </c>
      <c r="E10" s="4">
        <f t="shared" si="0"/>
        <v>4.0338848611022451</v>
      </c>
      <c r="F10">
        <f t="shared" si="1"/>
        <v>0.41535991480463424</v>
      </c>
      <c r="G10">
        <f t="shared" si="2"/>
        <v>0.23980815862303562</v>
      </c>
      <c r="H10">
        <v>-5.3406184411935529</v>
      </c>
      <c r="I10" s="4">
        <f>((B10-'Blank-C'!E10)/(8.0036*0.5076*(44/12)))*100</f>
        <v>-7.3115587963280504</v>
      </c>
      <c r="J10" s="4">
        <f>((C10-'Blank-C'!E10)/(8.0002*0.5076*(44/12)))*100</f>
        <v>-3.3696780860590558</v>
      </c>
      <c r="K10" s="4">
        <f>((D10-'Blank-C'!E10)/(8.0018*0.5076*(44/12)))*100</f>
        <v>-9.8028210596358942</v>
      </c>
      <c r="L10">
        <f t="shared" si="3"/>
        <v>2.7873305808596505</v>
      </c>
      <c r="M10">
        <f t="shared" si="4"/>
        <v>1.6092660611797953</v>
      </c>
    </row>
    <row r="11" spans="1:13" x14ac:dyDescent="0.2">
      <c r="A11">
        <v>9</v>
      </c>
      <c r="B11" s="4">
        <v>4.0928698794948639</v>
      </c>
      <c r="C11" s="4">
        <v>4.7630602098677057</v>
      </c>
      <c r="D11" s="4">
        <v>3.7151885913582765</v>
      </c>
      <c r="E11" s="4">
        <f t="shared" si="0"/>
        <v>4.4279650446812848</v>
      </c>
      <c r="F11">
        <f t="shared" si="1"/>
        <v>0.47389612729228903</v>
      </c>
      <c r="G11">
        <f t="shared" si="2"/>
        <v>0.27360405666012422</v>
      </c>
      <c r="H11">
        <v>-5.5763288297989098</v>
      </c>
      <c r="I11" s="4">
        <f>((B11-'Blank-C'!E11)/(8.0036*0.5076*(44/12)))*100</f>
        <v>-7.8251414480079902</v>
      </c>
      <c r="J11" s="4">
        <f>((C11-'Blank-C'!E11)/(8.0002*0.5076*(44/12)))*100</f>
        <v>-3.3275162115898294</v>
      </c>
      <c r="K11" s="4">
        <f>((D11-'Blank-C'!E11)/(8.0018*0.5076*(44/12)))*100</f>
        <v>-10.362875334410266</v>
      </c>
      <c r="L11">
        <f t="shared" si="3"/>
        <v>3.1803013039070311</v>
      </c>
      <c r="M11">
        <f t="shared" si="4"/>
        <v>1.8361478139148424</v>
      </c>
    </row>
    <row r="12" spans="1:13" x14ac:dyDescent="0.2">
      <c r="A12">
        <v>10</v>
      </c>
      <c r="B12" s="4">
        <v>4.4427248676591988</v>
      </c>
      <c r="C12" s="4">
        <v>5.1881541631295613</v>
      </c>
      <c r="D12" s="4">
        <v>4.0563371790982279</v>
      </c>
      <c r="E12" s="4">
        <f t="shared" si="0"/>
        <v>4.8154395153943801</v>
      </c>
      <c r="F12">
        <f t="shared" si="1"/>
        <v>0.52709810972220394</v>
      </c>
      <c r="G12">
        <f t="shared" si="2"/>
        <v>0.30432023553745735</v>
      </c>
      <c r="H12">
        <v>-5.5056756453426221</v>
      </c>
      <c r="I12" s="4">
        <f>((B12-'Blank-C'!E12)/(8.0036*0.5076*(44/12)))*100</f>
        <v>-8.0070993814281977</v>
      </c>
      <c r="J12" s="4">
        <f>((C12-'Blank-C'!E12)/(8.0002*0.5076*(44/12)))*100</f>
        <v>-3.0042519092570465</v>
      </c>
      <c r="K12" s="4">
        <f>((D12-'Blank-C'!E12)/(8.0018*0.5076*(44/12)))*100</f>
        <v>-10.603334076687581</v>
      </c>
      <c r="L12">
        <f t="shared" si="3"/>
        <v>3.5375473728141995</v>
      </c>
      <c r="M12">
        <f t="shared" si="4"/>
        <v>2.0424039279653314</v>
      </c>
    </row>
    <row r="13" spans="1:13" x14ac:dyDescent="0.2">
      <c r="A13">
        <v>11</v>
      </c>
      <c r="B13" s="4">
        <v>4.782654257023105</v>
      </c>
      <c r="C13" s="4">
        <v>5.5849693461422909</v>
      </c>
      <c r="D13" s="4">
        <v>4.3768260334400351</v>
      </c>
      <c r="E13" s="4">
        <f t="shared" si="0"/>
        <v>5.1838118015826975</v>
      </c>
      <c r="F13">
        <f t="shared" si="1"/>
        <v>0.56732244016446554</v>
      </c>
      <c r="G13">
        <f t="shared" si="2"/>
        <v>0.32754376354626957</v>
      </c>
      <c r="H13">
        <v>-5.4376698856837109</v>
      </c>
      <c r="I13" s="4">
        <f>((B13-'Blank-C'!E13)/(8.0036*0.5076*(44/12)))*100</f>
        <v>-8.1300879698976143</v>
      </c>
      <c r="J13" s="4">
        <f>((C13-'Blank-C'!E13)/(8.0002*0.5076*(44/12)))*100</f>
        <v>-2.7452518014698066</v>
      </c>
      <c r="K13" s="4">
        <f>((D13-'Blank-C'!E13)/(8.0018*0.5076*(44/12)))*100</f>
        <v>-10.856885482649126</v>
      </c>
      <c r="L13">
        <f t="shared" si="3"/>
        <v>3.8076541702738878</v>
      </c>
      <c r="M13">
        <f t="shared" si="4"/>
        <v>2.1983501601886304</v>
      </c>
    </row>
    <row r="14" spans="1:13" x14ac:dyDescent="0.2">
      <c r="A14">
        <v>12</v>
      </c>
      <c r="B14" s="4">
        <v>5.0990523807472963</v>
      </c>
      <c r="C14" s="4">
        <v>5.9189643268916594</v>
      </c>
      <c r="D14" s="4">
        <v>4.6419352945355179</v>
      </c>
      <c r="E14" s="4">
        <f t="shared" si="0"/>
        <v>5.5090083538194783</v>
      </c>
      <c r="F14">
        <f t="shared" si="1"/>
        <v>0.5797652970945385</v>
      </c>
      <c r="G14">
        <f t="shared" si="2"/>
        <v>0.33472765034433516</v>
      </c>
      <c r="H14">
        <v>-5.5578268874803678</v>
      </c>
      <c r="I14" s="4">
        <f>((B14-'Blank-C'!E14)/(8.0036*0.5076*(44/12)))*100</f>
        <v>-8.3092965141742745</v>
      </c>
      <c r="J14" s="4">
        <f>((C14-'Blank-C'!E14)/(8.0002*0.5076*(44/12)))*100</f>
        <v>-2.8063572607864606</v>
      </c>
      <c r="K14" s="4">
        <f>((D14-'Blank-C'!E14)/(8.0018*0.5076*(44/12)))*100</f>
        <v>-11.380517837189013</v>
      </c>
      <c r="L14">
        <f t="shared" si="3"/>
        <v>3.8911656625281599</v>
      </c>
      <c r="M14">
        <f t="shared" si="4"/>
        <v>2.2465655427220619</v>
      </c>
    </row>
    <row r="15" spans="1:13" x14ac:dyDescent="0.2">
      <c r="A15">
        <v>13</v>
      </c>
      <c r="B15" s="4">
        <v>5.4154505044714876</v>
      </c>
      <c r="C15" s="4">
        <v>6.2066798810584727</v>
      </c>
      <c r="D15" s="4">
        <v>4.8549681407337983</v>
      </c>
      <c r="E15" s="4">
        <f t="shared" si="0"/>
        <v>5.8110651927649801</v>
      </c>
      <c r="F15">
        <f t="shared" si="1"/>
        <v>0.5594836576586617</v>
      </c>
      <c r="G15">
        <f t="shared" si="2"/>
        <v>0.32301804035642478</v>
      </c>
      <c r="H15">
        <v>-5.6971876856613193</v>
      </c>
      <c r="I15" s="4">
        <f>((B15-'Blank-C'!E15)/(8.0036*0.5076*(44/12)))*100</f>
        <v>-8.3523331134734065</v>
      </c>
      <c r="J15" s="4">
        <f>((C15-'Blank-C'!E15)/(8.0002*0.5076*(44/12)))*100</f>
        <v>-3.0420422578492325</v>
      </c>
      <c r="K15" s="4">
        <f>((D15-'Blank-C'!E15)/(8.0018*0.5076*(44/12)))*100</f>
        <v>-12.11761920008664</v>
      </c>
      <c r="L15">
        <f t="shared" si="3"/>
        <v>3.7549426740847691</v>
      </c>
      <c r="M15">
        <f t="shared" si="4"/>
        <v>2.167917163674455</v>
      </c>
    </row>
    <row r="16" spans="1:13" x14ac:dyDescent="0.2">
      <c r="A16">
        <v>14</v>
      </c>
      <c r="B16" s="4">
        <v>5.6866490229493847</v>
      </c>
      <c r="C16" s="4">
        <v>6.4982441225815304</v>
      </c>
      <c r="D16" s="4">
        <v>5.0640013491048581</v>
      </c>
      <c r="E16" s="4">
        <f t="shared" si="0"/>
        <v>6.0924465727654571</v>
      </c>
      <c r="F16">
        <f t="shared" si="1"/>
        <v>0.57388439852766193</v>
      </c>
      <c r="G16">
        <f t="shared" si="2"/>
        <v>0.33133231197367213</v>
      </c>
      <c r="H16">
        <v>-5.8920127872121295</v>
      </c>
      <c r="I16" s="4">
        <f>((B16-'Blank-C'!E16)/(8.0036*0.5076*(44/12)))*100</f>
        <v>-8.6154896731342419</v>
      </c>
      <c r="J16" s="4">
        <f>((C16-'Blank-C'!E16)/(8.0002*0.5076*(44/12)))*100</f>
        <v>-3.1685359012900172</v>
      </c>
      <c r="K16" s="4">
        <f>((D16-'Blank-C'!E16)/(8.0018*0.5076*(44/12)))*100</f>
        <v>-12.798249299943871</v>
      </c>
      <c r="L16">
        <f t="shared" si="3"/>
        <v>3.8515779488806947</v>
      </c>
      <c r="M16">
        <f t="shared" si="4"/>
        <v>2.2237095655910957</v>
      </c>
    </row>
    <row r="17" spans="1:13" x14ac:dyDescent="0.2">
      <c r="A17">
        <v>15</v>
      </c>
      <c r="B17" s="4">
        <v>5.924964199990395</v>
      </c>
      <c r="C17" s="4">
        <v>6.7895547514230881</v>
      </c>
      <c r="D17" s="4">
        <v>5.2688102490516657</v>
      </c>
      <c r="E17" s="4">
        <f t="shared" si="0"/>
        <v>6.3572594757067415</v>
      </c>
      <c r="F17">
        <f t="shared" si="1"/>
        <v>0.61135784186787367</v>
      </c>
      <c r="G17">
        <f t="shared" si="2"/>
        <v>0.35296761457360554</v>
      </c>
      <c r="H17">
        <v>-6.118185353860933</v>
      </c>
      <c r="I17" s="4">
        <f>((B17-'Blank-C'!E17)/(8.0036*0.5076*(44/12)))*100</f>
        <v>-9.0195332349297832</v>
      </c>
      <c r="J17" s="4">
        <f>((C17-'Blank-C'!E17)/(8.0002*0.5076*(44/12)))*100</f>
        <v>-3.2168374727920828</v>
      </c>
      <c r="K17" s="4">
        <f>((D17-'Blank-C'!E17)/(8.0018*0.5076*(44/12)))*100</f>
        <v>-13.427364542231709</v>
      </c>
      <c r="L17">
        <f t="shared" si="3"/>
        <v>4.1031255225700107</v>
      </c>
      <c r="M17">
        <f t="shared" si="4"/>
        <v>2.3689406249746199</v>
      </c>
    </row>
    <row r="18" spans="1:13" x14ac:dyDescent="0.2">
      <c r="A18">
        <v>16</v>
      </c>
      <c r="B18" s="4">
        <v>6.1498199904964812</v>
      </c>
      <c r="C18" s="4">
        <v>7.0691558903384042</v>
      </c>
      <c r="D18" s="4">
        <v>5.4616195200418112</v>
      </c>
      <c r="E18" s="4">
        <f t="shared" si="0"/>
        <v>6.6094879404174431</v>
      </c>
      <c r="F18">
        <f t="shared" si="1"/>
        <v>0.65006864896646044</v>
      </c>
      <c r="G18">
        <f t="shared" si="2"/>
        <v>0.37531730947252229</v>
      </c>
      <c r="H18">
        <v>-6.2386811011753354</v>
      </c>
      <c r="I18" s="4">
        <f>((B18-'Blank-C'!E18)/(8.0036*0.5076*(44/12)))*100</f>
        <v>-9.3237972709136798</v>
      </c>
      <c r="J18" s="4">
        <f>((C18-'Blank-C'!E18)/(8.0002*0.5076*(44/12)))*100</f>
        <v>-3.1535649314369905</v>
      </c>
      <c r="K18" s="4">
        <f>((D18-'Blank-C'!E18)/(8.0018*0.5076*(44/12)))*100</f>
        <v>-13.946876145041337</v>
      </c>
      <c r="L18">
        <f t="shared" si="3"/>
        <v>4.3630131287405005</v>
      </c>
      <c r="M18">
        <f t="shared" si="4"/>
        <v>2.5189868043561994</v>
      </c>
    </row>
    <row r="19" spans="1:13" x14ac:dyDescent="0.2">
      <c r="A19">
        <v>17</v>
      </c>
      <c r="B19" s="4">
        <v>6.3695022991520016</v>
      </c>
      <c r="C19" s="4">
        <v>7.3409524380456714</v>
      </c>
      <c r="D19" s="4">
        <v>5.6409315468187833</v>
      </c>
      <c r="E19" s="4">
        <f t="shared" si="0"/>
        <v>6.8552273685988361</v>
      </c>
      <c r="F19">
        <f t="shared" si="1"/>
        <v>0.68691898079632741</v>
      </c>
      <c r="G19">
        <f t="shared" si="2"/>
        <v>0.39659285847422304</v>
      </c>
      <c r="H19">
        <v>-6.2784522608650493</v>
      </c>
      <c r="I19" s="4">
        <f>((B19-'Blank-C'!E19)/(8.0036*0.5076*(44/12)))*100</f>
        <v>-9.5385205740646928</v>
      </c>
      <c r="J19" s="4">
        <f>((C19-'Blank-C'!E19)/(8.0002*0.5076*(44/12)))*100</f>
        <v>-3.0183839476654057</v>
      </c>
      <c r="K19" s="4">
        <f>((D19-'Blank-C'!E19)/(8.0018*0.5076*(44/12)))*100</f>
        <v>-14.432717494106505</v>
      </c>
      <c r="L19">
        <f t="shared" si="3"/>
        <v>4.6104328227897167</v>
      </c>
      <c r="M19">
        <f t="shared" si="4"/>
        <v>2.6618346313183294</v>
      </c>
    </row>
    <row r="20" spans="1:13" x14ac:dyDescent="0.2">
      <c r="A20">
        <v>18</v>
      </c>
      <c r="B20" s="4">
        <v>6.5671600092621691</v>
      </c>
      <c r="C20" s="4">
        <v>7.5900644178343919</v>
      </c>
      <c r="D20" s="4">
        <v>5.7915791941869283</v>
      </c>
      <c r="E20" s="4">
        <f t="shared" si="0"/>
        <v>7.078612213548281</v>
      </c>
      <c r="F20">
        <f t="shared" si="1"/>
        <v>0.72330264380703346</v>
      </c>
      <c r="G20">
        <f t="shared" si="2"/>
        <v>0.41759897610755881</v>
      </c>
      <c r="H20">
        <v>-6.2802971739480284</v>
      </c>
      <c r="I20" s="4">
        <f>((B20-'Blank-C'!E20)/(8.0036*0.5076*(44/12)))*100</f>
        <v>-9.7131100050370129</v>
      </c>
      <c r="J20" s="4">
        <f>((C20-'Blank-C'!E20)/(8.0002*0.5076*(44/12)))*100</f>
        <v>-2.8474843428590435</v>
      </c>
      <c r="K20" s="4">
        <f>((D20-'Blank-C'!E20)/(8.0018*0.5076*(44/12)))*100</f>
        <v>-14.92299932492033</v>
      </c>
      <c r="L20">
        <f t="shared" si="3"/>
        <v>4.8547304628144214</v>
      </c>
      <c r="M20">
        <f t="shared" si="4"/>
        <v>2.802879939548983</v>
      </c>
    </row>
    <row r="21" spans="1:13" x14ac:dyDescent="0.2">
      <c r="A21">
        <v>19</v>
      </c>
      <c r="B21" s="4">
        <v>6.7456697761720701</v>
      </c>
      <c r="C21" s="4">
        <v>7.8181593226931394</v>
      </c>
      <c r="D21" s="4">
        <v>5.9195420102118117</v>
      </c>
      <c r="E21" s="4">
        <f t="shared" si="0"/>
        <v>7.2819145494326047</v>
      </c>
      <c r="F21">
        <f t="shared" si="1"/>
        <v>0.75836463109673335</v>
      </c>
      <c r="G21">
        <f t="shared" si="2"/>
        <v>0.43784202390759025</v>
      </c>
      <c r="H21">
        <v>-6.2296235728051208</v>
      </c>
      <c r="I21" s="4">
        <f>((B21-'Blank-C'!E21)/(8.0036*0.5076*(44/12)))*100</f>
        <v>-9.8289169345310867</v>
      </c>
      <c r="J21" s="4">
        <f>((C21-'Blank-C'!E21)/(8.0002*0.5076*(44/12)))*100</f>
        <v>-2.6303302110791544</v>
      </c>
      <c r="K21" s="4">
        <f>((D21-'Blank-C'!E21)/(8.0018*0.5076*(44/12)))*100</f>
        <v>-15.378234172049005</v>
      </c>
      <c r="L21">
        <f t="shared" si="3"/>
        <v>5.0901694871123118</v>
      </c>
      <c r="M21">
        <f t="shared" si="4"/>
        <v>2.9388107236051129</v>
      </c>
    </row>
    <row r="22" spans="1:13" x14ac:dyDescent="0.2">
      <c r="A22">
        <v>20</v>
      </c>
      <c r="B22" s="4">
        <v>6.9088021961526351</v>
      </c>
      <c r="C22" s="4">
        <v>8.0280384354101972</v>
      </c>
      <c r="D22" s="4">
        <v>6.0336149620122104</v>
      </c>
      <c r="E22" s="4">
        <f t="shared" si="0"/>
        <v>7.4684203157814162</v>
      </c>
      <c r="F22">
        <f t="shared" si="1"/>
        <v>0.79141953452875136</v>
      </c>
      <c r="G22">
        <f t="shared" si="2"/>
        <v>0.45692628130210294</v>
      </c>
      <c r="H22">
        <v>-6.2121291914853254</v>
      </c>
      <c r="I22" s="4">
        <f>((B22-'Blank-C'!E22)/(8.0036*0.5076*(44/12)))*100</f>
        <v>-9.9683666612757431</v>
      </c>
      <c r="J22" s="4">
        <f>((C22-'Blank-C'!E22)/(8.0002*0.5076*(44/12)))*100</f>
        <v>-2.4558917216949081</v>
      </c>
      <c r="K22" s="4">
        <f>((D22-'Blank-C'!E22)/(8.0018*0.5076*(44/12)))*100</f>
        <v>-15.847129303780713</v>
      </c>
      <c r="L22">
        <f t="shared" si="3"/>
        <v>5.3121219732716076</v>
      </c>
      <c r="M22">
        <f t="shared" si="4"/>
        <v>3.0669550512364889</v>
      </c>
    </row>
    <row r="23" spans="1:13" x14ac:dyDescent="0.2">
      <c r="A23">
        <v>21</v>
      </c>
      <c r="B23" s="4">
        <v>7.0671708957665249</v>
      </c>
      <c r="C23" s="4">
        <v>8.2260267123780597</v>
      </c>
      <c r="D23" s="4">
        <v>6.1473165624191779</v>
      </c>
      <c r="E23" s="4">
        <f t="shared" si="0"/>
        <v>7.6465988040722923</v>
      </c>
      <c r="F23">
        <f t="shared" si="1"/>
        <v>0.81943480634349042</v>
      </c>
      <c r="G23">
        <f t="shared" si="2"/>
        <v>0.4731009060257631</v>
      </c>
      <c r="H23">
        <v>-6.1641113986586173</v>
      </c>
      <c r="I23" s="4">
        <f>((B23-'Blank-C'!E23)/(8.0036*0.5076*(44/12)))*100</f>
        <v>-10.053371944359265</v>
      </c>
      <c r="J23" s="4">
        <f>((C23-'Blank-C'!E23)/(8.0002*0.5076*(44/12)))*100</f>
        <v>-2.2748508529579694</v>
      </c>
      <c r="K23" s="4">
        <f>((D23-'Blank-C'!E23)/(8.0018*0.5076*(44/12)))*100</f>
        <v>-16.232074803812587</v>
      </c>
      <c r="L23">
        <f t="shared" si="3"/>
        <v>5.5002450113324404</v>
      </c>
      <c r="M23">
        <f t="shared" si="4"/>
        <v>3.1755679379016808</v>
      </c>
    </row>
    <row r="24" spans="1:13" x14ac:dyDescent="0.2">
      <c r="A24">
        <v>22</v>
      </c>
      <c r="B24" s="4">
        <v>7.2056875813940451</v>
      </c>
      <c r="C24" s="4">
        <v>8.4039206144595209</v>
      </c>
      <c r="D24" s="4">
        <v>6.2450585042486804</v>
      </c>
      <c r="E24" s="4">
        <f t="shared" si="0"/>
        <v>7.804804097926783</v>
      </c>
      <c r="F24">
        <f t="shared" si="1"/>
        <v>0.84727870312232256</v>
      </c>
      <c r="G24">
        <f t="shared" si="2"/>
        <v>0.48917658732630998</v>
      </c>
      <c r="H24">
        <v>-6.1174029612002476</v>
      </c>
      <c r="I24" s="4">
        <f>((B24-'Blank-C'!E24)/(8.0036*0.5076*(44/12)))*100</f>
        <v>-10.13887263821098</v>
      </c>
      <c r="J24" s="4">
        <f>((C24-'Blank-C'!E24)/(8.0002*0.5076*(44/12)))*100</f>
        <v>-2.0959332841895151</v>
      </c>
      <c r="K24" s="4">
        <f>((D24-'Blank-C'!E24)/(8.0018*0.5076*(44/12)))*100</f>
        <v>-16.591380269519277</v>
      </c>
      <c r="L24">
        <f t="shared" si="3"/>
        <v>5.687216957900727</v>
      </c>
      <c r="M24">
        <f t="shared" si="4"/>
        <v>3.2835162415837895</v>
      </c>
    </row>
    <row r="25" spans="1:13" x14ac:dyDescent="0.2">
      <c r="A25">
        <v>23</v>
      </c>
      <c r="B25" s="4">
        <v>7.321538774405961</v>
      </c>
      <c r="C25" s="4">
        <v>8.5622499856117411</v>
      </c>
      <c r="D25" s="4">
        <v>6.3321897009061665</v>
      </c>
      <c r="E25" s="4">
        <f t="shared" si="0"/>
        <v>7.9418943800088506</v>
      </c>
      <c r="F25">
        <f t="shared" si="1"/>
        <v>0.87731531093778192</v>
      </c>
      <c r="G25">
        <f t="shared" si="2"/>
        <v>0.50651823093410864</v>
      </c>
      <c r="H25">
        <v>-6.0862782350738147</v>
      </c>
      <c r="I25" s="4">
        <f>((B25-'Blank-C'!E25)/(8.0036*0.5076*(44/12)))*100</f>
        <v>-10.250364440058309</v>
      </c>
      <c r="J25" s="4">
        <f>((C25-'Blank-C'!E25)/(8.0002*0.5076*(44/12)))*100</f>
        <v>-1.9221920300893209</v>
      </c>
      <c r="K25" s="4">
        <f>((D25-'Blank-C'!E25)/(8.0018*0.5076*(44/12)))*100</f>
        <v>-16.895740047151051</v>
      </c>
      <c r="L25">
        <f t="shared" si="3"/>
        <v>5.8889071859797841</v>
      </c>
      <c r="M25">
        <f t="shared" si="4"/>
        <v>3.3999621490581502</v>
      </c>
    </row>
    <row r="26" spans="1:13" x14ac:dyDescent="0.2">
      <c r="A26">
        <v>24</v>
      </c>
      <c r="B26" s="4">
        <v>7.4163877384955992</v>
      </c>
      <c r="C26" s="4">
        <v>8.7021314807342787</v>
      </c>
      <c r="D26" s="4">
        <v>6.4150878141490812</v>
      </c>
      <c r="E26" s="4">
        <f t="shared" si="0"/>
        <v>8.0592596096149389</v>
      </c>
      <c r="F26">
        <f t="shared" si="1"/>
        <v>0.90915811900513865</v>
      </c>
      <c r="G26">
        <f t="shared" si="2"/>
        <v>0.52490268474355062</v>
      </c>
      <c r="H26">
        <v>-6.1246585295199756</v>
      </c>
      <c r="I26" s="4">
        <f>((B26-'Blank-C'!E26)/(8.0036*0.5076*(44/12)))*100</f>
        <v>-10.439922100542654</v>
      </c>
      <c r="J26" s="4">
        <f>((C26-'Blank-C'!E26)/(8.0002*0.5076*(44/12)))*100</f>
        <v>-1.8093949584972968</v>
      </c>
      <c r="K26" s="4">
        <f>((D26-'Blank-C'!E26)/(8.0018*0.5076*(44/12)))*100</f>
        <v>-17.165585368597007</v>
      </c>
      <c r="L26">
        <f t="shared" si="3"/>
        <v>6.1027042673548255</v>
      </c>
      <c r="M26">
        <f t="shared" si="4"/>
        <v>3.5233979515419867</v>
      </c>
    </row>
    <row r="27" spans="1:13" x14ac:dyDescent="0.2">
      <c r="A27">
        <v>25</v>
      </c>
      <c r="B27" s="4">
        <v>7.5870833955557435</v>
      </c>
      <c r="C27" s="4">
        <v>8.8360037810341296</v>
      </c>
      <c r="D27" s="4">
        <v>6.5296602629512996</v>
      </c>
      <c r="E27" s="4">
        <f t="shared" si="0"/>
        <v>8.211543588294937</v>
      </c>
      <c r="F27">
        <f t="shared" si="1"/>
        <v>0.88312007373388379</v>
      </c>
      <c r="G27">
        <f t="shared" si="2"/>
        <v>0.50986961229701999</v>
      </c>
      <c r="H27">
        <v>-6.0180341018775492</v>
      </c>
      <c r="I27" s="4">
        <f>((B27-'Blank-C'!E27)/(8.0036*0.5076*(44/12)))*100</f>
        <v>-10.209695065668823</v>
      </c>
      <c r="J27" s="4">
        <f>((C27-'Blank-C'!E27)/(8.0002*0.5076*(44/12)))*100</f>
        <v>-1.8263731380862753</v>
      </c>
      <c r="K27" s="4">
        <f>((D27-'Blank-C'!E27)/(8.0018*0.5076*(44/12)))*100</f>
        <v>-17.312150672924115</v>
      </c>
      <c r="L27">
        <f t="shared" si="3"/>
        <v>5.9279037838634991</v>
      </c>
      <c r="M27">
        <f t="shared" si="4"/>
        <v>3.4224768453437924</v>
      </c>
    </row>
    <row r="28" spans="1:13" x14ac:dyDescent="0.2">
      <c r="A28">
        <v>26</v>
      </c>
      <c r="B28" s="4">
        <v>7.7577790526158878</v>
      </c>
      <c r="C28" s="4">
        <v>8.9996926997436901</v>
      </c>
      <c r="D28" s="4">
        <v>6.644232711753518</v>
      </c>
      <c r="E28" s="4">
        <f t="shared" si="0"/>
        <v>8.378735876179789</v>
      </c>
      <c r="F28">
        <f t="shared" si="1"/>
        <v>0.87816556153218606</v>
      </c>
      <c r="G28">
        <f t="shared" si="2"/>
        <v>0.50700912334366655</v>
      </c>
      <c r="H28">
        <v>-5.896949763284197</v>
      </c>
      <c r="I28" s="4">
        <f>((B28-'Blank-C'!E28)/(8.0036*0.5076*(44/12)))*100</f>
        <v>-10.065113070486612</v>
      </c>
      <c r="J28" s="4">
        <f>((C28-'Blank-C'!E28)/(8.0002*0.5076*(44/12)))*100</f>
        <v>-1.7287864560817812</v>
      </c>
      <c r="K28" s="4">
        <f>((D28-'Blank-C'!E28)/(8.0018*0.5076*(44/12)))*100</f>
        <v>-17.544380282741969</v>
      </c>
      <c r="L28">
        <f t="shared" si="3"/>
        <v>5.8946730792315485</v>
      </c>
      <c r="M28">
        <f t="shared" si="4"/>
        <v>3.403291089079175</v>
      </c>
    </row>
    <row r="29" spans="1:13" x14ac:dyDescent="0.2">
      <c r="A29">
        <v>27</v>
      </c>
      <c r="B29" s="4">
        <v>7.9688596139248018</v>
      </c>
      <c r="C29" s="4">
        <v>9.209696086658699</v>
      </c>
      <c r="D29" s="4">
        <v>6.7755381054116697</v>
      </c>
      <c r="E29" s="4">
        <f t="shared" si="0"/>
        <v>8.5892778502917508</v>
      </c>
      <c r="F29">
        <f t="shared" si="1"/>
        <v>0.87740388421373527</v>
      </c>
      <c r="G29">
        <f t="shared" si="2"/>
        <v>0.5065693687388233</v>
      </c>
      <c r="H29">
        <v>-5.6029363685359854</v>
      </c>
      <c r="I29" s="4">
        <f>((B29-'Blank-C'!E29)/(8.0036*0.5076*(44/12)))*100</f>
        <v>-9.7675457936977992</v>
      </c>
      <c r="J29" s="4">
        <f>((C29-'Blank-C'!E29)/(8.0002*0.5076*(44/12)))*100</f>
        <v>-1.4383269433741721</v>
      </c>
      <c r="K29" s="4">
        <f>((D29-'Blank-C'!E29)/(8.0018*0.5076*(44/12)))*100</f>
        <v>-17.782403320927273</v>
      </c>
      <c r="L29">
        <f t="shared" si="3"/>
        <v>5.8896471310506566</v>
      </c>
      <c r="M29">
        <f t="shared" si="4"/>
        <v>3.4003893565440038</v>
      </c>
    </row>
    <row r="30" spans="1:13" x14ac:dyDescent="0.2">
      <c r="A30">
        <v>28</v>
      </c>
      <c r="B30" s="4">
        <v>8.2418645673956465</v>
      </c>
      <c r="C30" s="4">
        <v>9.4771885283269039</v>
      </c>
      <c r="D30" s="4">
        <v>6.939672591841525</v>
      </c>
      <c r="E30" s="4">
        <f t="shared" si="0"/>
        <v>8.8595265478612752</v>
      </c>
      <c r="F30">
        <f t="shared" si="1"/>
        <v>0.8735059497367178</v>
      </c>
      <c r="G30">
        <f t="shared" si="2"/>
        <v>0.50431889521923379</v>
      </c>
      <c r="H30">
        <v>-5.1165064240274525</v>
      </c>
      <c r="I30" s="4">
        <f>((B30-'Blank-C'!E30)/(8.0036*0.5076*(44/12)))*100</f>
        <v>-9.2627123040140003</v>
      </c>
      <c r="J30" s="4">
        <f>((C30-'Blank-C'!E30)/(8.0002*0.5076*(44/12)))*100</f>
        <v>-0.97030054404090416</v>
      </c>
      <c r="K30" s="4">
        <f>((D30-'Blank-C'!E30)/(8.0018*0.5076*(44/12)))*100</f>
        <v>-18.008476422227133</v>
      </c>
      <c r="L30">
        <f t="shared" si="3"/>
        <v>5.8636205878680494</v>
      </c>
      <c r="M30">
        <f t="shared" si="4"/>
        <v>3.3853629248314503</v>
      </c>
    </row>
    <row r="31" spans="1:13" x14ac:dyDescent="0.2">
      <c r="A31">
        <v>29</v>
      </c>
      <c r="B31" s="4">
        <v>8.4979356275615672</v>
      </c>
      <c r="C31" s="4">
        <v>9.7789890881069308</v>
      </c>
      <c r="D31" s="4">
        <v>7.1875180415501507</v>
      </c>
      <c r="E31" s="4">
        <f t="shared" si="0"/>
        <v>9.1384623578342499</v>
      </c>
      <c r="F31">
        <f t="shared" si="1"/>
        <v>0.90584158901411993</v>
      </c>
      <c r="G31">
        <f t="shared" si="2"/>
        <v>0.52298788526046047</v>
      </c>
      <c r="H31">
        <v>-4.6178351192234599</v>
      </c>
      <c r="I31" s="4">
        <f>((B31-'Blank-C'!E31)/(8.0036*0.5076*(44/12)))*100</f>
        <v>-8.9176723602372476</v>
      </c>
      <c r="J31" s="4">
        <f>((C31-'Blank-C'!E31)/(8.0002*0.5076*(44/12)))*100</f>
        <v>-0.31799787820967274</v>
      </c>
      <c r="K31" s="4">
        <f>((D31-'Blank-C'!E31)/(8.0018*0.5076*(44/12)))*100</f>
        <v>-17.718590433703493</v>
      </c>
      <c r="L31">
        <f t="shared" si="3"/>
        <v>6.0808881422386101</v>
      </c>
      <c r="M31">
        <f t="shared" si="4"/>
        <v>3.510802405833465</v>
      </c>
    </row>
    <row r="32" spans="1:13" x14ac:dyDescent="0.2">
      <c r="A32">
        <v>30</v>
      </c>
      <c r="B32" s="4">
        <v>8.7826479341089208</v>
      </c>
      <c r="C32" s="4">
        <v>10.106622418974112</v>
      </c>
      <c r="D32" s="4">
        <v>7.69079698017444</v>
      </c>
      <c r="E32" s="4">
        <f t="shared" si="0"/>
        <v>9.4446351765415173</v>
      </c>
      <c r="F32">
        <f t="shared" si="1"/>
        <v>0.93619133636614282</v>
      </c>
      <c r="G32">
        <f t="shared" si="2"/>
        <v>0.54051032006398803</v>
      </c>
      <c r="H32">
        <v>-3.9205961696558895</v>
      </c>
      <c r="I32" s="4">
        <f>((B32-'Blank-C'!E32)/(8.0036*0.5076*(44/12)))*100</f>
        <v>-8.3646782001840432</v>
      </c>
      <c r="J32" s="4">
        <f>((C32-'Blank-C'!E32)/(8.0002*0.5076*(44/12)))*100</f>
        <v>0.52348586087226434</v>
      </c>
      <c r="K32" s="4">
        <f>((D32-'Blank-C'!E32)/(8.0018*0.5076*(44/12)))*100</f>
        <v>-15.69788735152436</v>
      </c>
      <c r="L32">
        <f t="shared" si="3"/>
        <v>6.2848810798714778</v>
      </c>
      <c r="M32">
        <f t="shared" si="4"/>
        <v>3.6285777832885837</v>
      </c>
    </row>
    <row r="33" spans="1:13" x14ac:dyDescent="0.2">
      <c r="A33">
        <v>31</v>
      </c>
      <c r="B33" s="4">
        <v>9.0772647506148196</v>
      </c>
      <c r="C33" s="4">
        <v>10.443853365204014</v>
      </c>
      <c r="D33" s="4">
        <v>8.0639334125351194</v>
      </c>
      <c r="E33" s="4">
        <f t="shared" si="0"/>
        <v>9.7605590579094166</v>
      </c>
      <c r="F33">
        <f t="shared" si="1"/>
        <v>0.96632407646834828</v>
      </c>
      <c r="G33">
        <f t="shared" si="2"/>
        <v>0.55790746567341742</v>
      </c>
      <c r="H33">
        <v>-3.1410753614853597</v>
      </c>
      <c r="I33" s="4">
        <f>((B33-'Blank-C'!E33)/(8.0036*0.5076*(44/12)))*100</f>
        <v>-7.7283893400137913</v>
      </c>
      <c r="J33" s="4">
        <f>((C33-'Blank-C'!E33)/(8.0002*0.5076*(44/12)))*100</f>
        <v>1.4462386170430723</v>
      </c>
      <c r="K33" s="4">
        <f>((D33-'Blank-C'!E33)/(8.0018*0.5076*(44/12)))*100</f>
        <v>-14.534228616978199</v>
      </c>
      <c r="L33">
        <f t="shared" si="3"/>
        <v>6.4874416432985891</v>
      </c>
      <c r="M33">
        <f t="shared" si="4"/>
        <v>3.7455261791104286</v>
      </c>
    </row>
    <row r="34" spans="1:13" x14ac:dyDescent="0.2">
      <c r="A34">
        <v>32</v>
      </c>
      <c r="B34" s="4">
        <v>9.3718815671207185</v>
      </c>
      <c r="C34" s="4">
        <v>10.781084311433915</v>
      </c>
      <c r="D34" s="4">
        <v>8.4370698448957988</v>
      </c>
      <c r="E34" s="4">
        <f t="shared" si="0"/>
        <v>10.076482939277316</v>
      </c>
      <c r="F34">
        <f t="shared" si="1"/>
        <v>0.99645681657055374</v>
      </c>
      <c r="G34">
        <f t="shared" si="2"/>
        <v>0.57530461128284682</v>
      </c>
      <c r="H34">
        <v>-2.3615545533148539</v>
      </c>
      <c r="I34" s="4">
        <f>((B34-'Blank-C'!E34)/(8.0036*0.5076*(44/12)))*100</f>
        <v>-7.0921004798435643</v>
      </c>
      <c r="J34" s="4">
        <f>((C34-'Blank-C'!E34)/(8.0002*0.5076*(44/12)))*100</f>
        <v>2.3689913732138566</v>
      </c>
      <c r="K34" s="4">
        <f>((D34-'Blank-C'!E34)/(8.0018*0.5076*(44/12)))*100</f>
        <v>-13.370569882432065</v>
      </c>
      <c r="L34">
        <f t="shared" si="3"/>
        <v>6.6900022067257012</v>
      </c>
      <c r="M34">
        <f t="shared" si="4"/>
        <v>3.8624745749322744</v>
      </c>
    </row>
    <row r="35" spans="1:13" x14ac:dyDescent="0.2">
      <c r="A35">
        <v>33</v>
      </c>
      <c r="B35" s="4">
        <v>9.7228048916231682</v>
      </c>
      <c r="C35" s="4">
        <v>11.168452917397895</v>
      </c>
      <c r="D35" s="4">
        <v>8.96416814128726</v>
      </c>
      <c r="E35" s="4">
        <f t="shared" si="0"/>
        <v>10.445628904510531</v>
      </c>
      <c r="F35">
        <f t="shared" si="1"/>
        <v>1.0222275222342541</v>
      </c>
      <c r="G35">
        <f t="shared" si="2"/>
        <v>0.59018333513499077</v>
      </c>
      <c r="H35">
        <v>-1.3370838427194698</v>
      </c>
      <c r="I35" s="4">
        <f>((B35-'Blank-C'!E35)/(8.0036*0.5076*(44/12)))*100</f>
        <v>-6.1902033833656533</v>
      </c>
      <c r="J35" s="4">
        <f>((C35-'Blank-C'!E35)/(8.0002*0.5076*(44/12)))*100</f>
        <v>3.5160356979267138</v>
      </c>
      <c r="K35" s="4">
        <f>((D35-'Blank-C'!E35)/(8.0018*0.5076*(44/12)))*100</f>
        <v>-11.285527841589559</v>
      </c>
      <c r="L35">
        <f t="shared" si="3"/>
        <v>6.8633474741997178</v>
      </c>
      <c r="M35">
        <f t="shared" si="4"/>
        <v>3.9625555117711455</v>
      </c>
    </row>
    <row r="36" spans="1:13" x14ac:dyDescent="0.2">
      <c r="A36">
        <v>34</v>
      </c>
      <c r="B36" s="4">
        <v>10.077736805327207</v>
      </c>
      <c r="C36" s="4">
        <v>11.574971155470571</v>
      </c>
      <c r="D36" s="4">
        <v>9.4491075496111421</v>
      </c>
      <c r="E36" s="4">
        <f t="shared" si="0"/>
        <v>10.826353980398888</v>
      </c>
      <c r="F36">
        <f t="shared" si="1"/>
        <v>1.0587045620118063</v>
      </c>
      <c r="G36">
        <f t="shared" si="2"/>
        <v>0.61124336386980127</v>
      </c>
      <c r="H36">
        <v>-0.29125046647319452</v>
      </c>
      <c r="I36" s="4">
        <f>((B36-'Blank-C'!E36)/(8.0036*0.5076*(44/12)))*100</f>
        <v>-5.3177804445526169</v>
      </c>
      <c r="J36" s="4">
        <f>((C36-'Blank-C'!E36)/(8.0002*0.5076*(44/12)))*100</f>
        <v>4.7352795116062278</v>
      </c>
      <c r="K36" s="4">
        <f>((D36-'Blank-C'!E36)/(8.0018*0.5076*(44/12)))*100</f>
        <v>-9.5399621017388405</v>
      </c>
      <c r="L36">
        <f t="shared" si="3"/>
        <v>7.1085868666748553</v>
      </c>
      <c r="M36">
        <f t="shared" si="4"/>
        <v>4.1041445410325661</v>
      </c>
    </row>
    <row r="37" spans="1:13" x14ac:dyDescent="0.2">
      <c r="A37">
        <v>35</v>
      </c>
      <c r="B37" s="4">
        <v>10.432450426954972</v>
      </c>
      <c r="C37" s="4">
        <v>12.011669389417092</v>
      </c>
      <c r="D37" s="4">
        <v>9.890671671176662</v>
      </c>
      <c r="E37" s="4">
        <f t="shared" si="0"/>
        <v>11.222059908186033</v>
      </c>
      <c r="F37">
        <f t="shared" si="1"/>
        <v>1.1166764373353486</v>
      </c>
      <c r="G37">
        <f t="shared" si="2"/>
        <v>0.64471344169327582</v>
      </c>
      <c r="H37">
        <v>0.8246435599684756</v>
      </c>
      <c r="I37" s="4">
        <f>((B37-'Blank-C'!E37)/(8.0036*0.5076*(44/12)))*100</f>
        <v>-4.4773664293146869</v>
      </c>
      <c r="J37" s="4">
        <f>((C37-'Blank-C'!E37)/(8.0002*0.5076*(44/12)))*100</f>
        <v>6.1266535492516381</v>
      </c>
      <c r="K37" s="4">
        <f>((D37-'Blank-C'!E37)/(8.0018*0.5076*(44/12)))*100</f>
        <v>-8.1161938536688574</v>
      </c>
      <c r="L37">
        <f t="shared" si="3"/>
        <v>7.4981744346818768</v>
      </c>
      <c r="M37">
        <f t="shared" si="4"/>
        <v>4.3290730282943519</v>
      </c>
    </row>
    <row r="38" spans="1:13" x14ac:dyDescent="0.2">
      <c r="A38">
        <v>36</v>
      </c>
      <c r="B38" s="4">
        <v>10.787164048582738</v>
      </c>
      <c r="C38" s="4">
        <v>12.503631745393422</v>
      </c>
      <c r="D38" s="4">
        <v>10.332235792742184</v>
      </c>
      <c r="E38" s="4">
        <f t="shared" si="0"/>
        <v>11.645397896988079</v>
      </c>
      <c r="F38">
        <f t="shared" si="1"/>
        <v>1.2137259481024893</v>
      </c>
      <c r="G38">
        <f t="shared" si="2"/>
        <v>0.700745002859406</v>
      </c>
      <c r="H38">
        <v>2.0882494013572925</v>
      </c>
      <c r="I38" s="4">
        <f>((B38-'Blank-C'!E38)/(8.0036*0.5076*(44/12)))*100</f>
        <v>-3.6748075217456799</v>
      </c>
      <c r="J38" s="4">
        <f>((C38-'Blank-C'!E38)/(8.0002*0.5076*(44/12)))*100</f>
        <v>7.851306324460265</v>
      </c>
      <c r="K38" s="4">
        <f>((D38-'Blank-C'!E38)/(8.0018*0.5076*(44/12)))*100</f>
        <v>-6.7302892287510376</v>
      </c>
      <c r="L38">
        <f t="shared" si="3"/>
        <v>8.1501932613803838</v>
      </c>
      <c r="M38">
        <f t="shared" si="4"/>
        <v>4.705516273405439</v>
      </c>
    </row>
    <row r="39" spans="1:13" x14ac:dyDescent="0.2">
      <c r="A39">
        <v>37</v>
      </c>
      <c r="B39" s="4">
        <v>11.149946196016526</v>
      </c>
      <c r="C39" s="4">
        <v>13.070386695227455</v>
      </c>
      <c r="D39" s="4">
        <v>10.686624638878252</v>
      </c>
      <c r="E39" s="4">
        <f t="shared" si="0"/>
        <v>12.11016644562199</v>
      </c>
      <c r="F39">
        <f t="shared" si="1"/>
        <v>1.3579564998573268</v>
      </c>
      <c r="G39">
        <f t="shared" si="2"/>
        <v>0.78401655074042964</v>
      </c>
      <c r="H39">
        <v>3.6461693792197405</v>
      </c>
      <c r="I39" s="4">
        <f>((B39-'Blank-C'!E39)/(8.0036*0.5076*(44/12)))*100</f>
        <v>-2.8020064637202466</v>
      </c>
      <c r="J39" s="4">
        <f>((C39-'Blank-C'!E39)/(8.0002*0.5076*(44/12)))*100</f>
        <v>10.094345222159728</v>
      </c>
      <c r="K39" s="4">
        <f>((D39-'Blank-C'!E39)/(8.0018*0.5076*(44/12)))*100</f>
        <v>-5.9136493810696642</v>
      </c>
      <c r="L39">
        <f t="shared" si="3"/>
        <v>9.1190977296522941</v>
      </c>
      <c r="M39">
        <f t="shared" si="4"/>
        <v>5.2649135289812579</v>
      </c>
    </row>
    <row r="40" spans="1:13" x14ac:dyDescent="0.2">
      <c r="A40">
        <v>38</v>
      </c>
      <c r="B40" s="4">
        <v>11.491781145017363</v>
      </c>
      <c r="C40" s="4">
        <v>13.607027399547912</v>
      </c>
      <c r="D40" s="4">
        <v>11.030625519831597</v>
      </c>
      <c r="E40" s="4">
        <f t="shared" si="0"/>
        <v>12.549404272282636</v>
      </c>
      <c r="F40">
        <f t="shared" si="1"/>
        <v>1.4957049704579968</v>
      </c>
      <c r="G40">
        <f t="shared" si="2"/>
        <v>0.86354566732218574</v>
      </c>
      <c r="H40">
        <v>5.0257324270234749</v>
      </c>
      <c r="I40" s="4">
        <f>((B40-'Blank-C'!E40)/(8.0036*0.5076*(44/12)))*100</f>
        <v>-2.0767483638765225</v>
      </c>
      <c r="J40" s="4">
        <f>((C40-'Blank-C'!E40)/(8.0002*0.5076*(44/12)))*100</f>
        <v>12.128213217923472</v>
      </c>
      <c r="K40" s="4">
        <f>((D40-'Blank-C'!E40)/(8.0018*0.5076*(44/12)))*100</f>
        <v>-5.1736847977170637</v>
      </c>
      <c r="L40">
        <f t="shared" si="3"/>
        <v>10.044424660985163</v>
      </c>
      <c r="M40">
        <f t="shared" si="4"/>
        <v>5.7991512818746997</v>
      </c>
    </row>
    <row r="41" spans="1:13" x14ac:dyDescent="0.2">
      <c r="A41">
        <v>39</v>
      </c>
      <c r="B41" s="4">
        <v>11.800498087771004</v>
      </c>
      <c r="C41" s="4">
        <v>14.12836006474758</v>
      </c>
      <c r="D41" s="4">
        <v>11.416873175438605</v>
      </c>
      <c r="E41" s="4">
        <f t="shared" si="0"/>
        <v>12.964429076259293</v>
      </c>
      <c r="F41">
        <f t="shared" si="1"/>
        <v>1.64604698958646</v>
      </c>
      <c r="G41">
        <f t="shared" si="2"/>
        <v>0.95034567253651581</v>
      </c>
      <c r="H41">
        <v>6.221351196829529</v>
      </c>
      <c r="I41" s="4">
        <f>((B41-'Blank-C'!E41)/(8.0036*0.5076*(44/12)))*100</f>
        <v>-1.5951879970809193</v>
      </c>
      <c r="J41" s="4">
        <f>((C41-'Blank-C'!E41)/(8.0002*0.5076*(44/12)))*100</f>
        <v>14.037890390739976</v>
      </c>
      <c r="K41" s="4">
        <f>((D41-'Blank-C'!E41)/(8.0018*0.5076*(44/12)))*100</f>
        <v>-4.171429437229552</v>
      </c>
      <c r="L41">
        <f t="shared" si="3"/>
        <v>11.054255738849015</v>
      </c>
      <c r="M41">
        <f t="shared" si="4"/>
        <v>6.382177526515445</v>
      </c>
    </row>
    <row r="42" spans="1:13" x14ac:dyDescent="0.2">
      <c r="A42">
        <v>40</v>
      </c>
      <c r="B42" s="4">
        <v>12.062996959252708</v>
      </c>
      <c r="C42" s="4">
        <v>14.663551309342765</v>
      </c>
      <c r="D42" s="4">
        <v>11.916524557965536</v>
      </c>
      <c r="E42" s="4">
        <f t="shared" si="0"/>
        <v>13.363274134297736</v>
      </c>
      <c r="F42">
        <f t="shared" si="1"/>
        <v>1.8388696157928544</v>
      </c>
      <c r="G42">
        <f t="shared" si="2"/>
        <v>1.0616718676826282</v>
      </c>
      <c r="H42">
        <v>7.2613438536001151</v>
      </c>
      <c r="I42" s="4">
        <f>((B42-'Blank-C'!E42)/(8.0036*0.5076*(44/12)))*100</f>
        <v>-1.4709130895901881</v>
      </c>
      <c r="J42" s="4">
        <f>((C42-'Blank-C'!E42)/(8.0002*0.5076*(44/12)))*100</f>
        <v>15.993600796790419</v>
      </c>
      <c r="K42" s="4">
        <f>((D42-'Blank-C'!E42)/(8.0018*0.5076*(44/12)))*100</f>
        <v>-2.4547455583421942</v>
      </c>
      <c r="L42">
        <f t="shared" si="3"/>
        <v>12.349276199186354</v>
      </c>
      <c r="M42">
        <f t="shared" si="4"/>
        <v>7.1298579378972802</v>
      </c>
    </row>
    <row r="43" spans="1:13" x14ac:dyDescent="0.2">
      <c r="A43">
        <v>41</v>
      </c>
      <c r="B43" s="4">
        <v>12.286781787461798</v>
      </c>
      <c r="C43" s="4">
        <v>15.297127663962824</v>
      </c>
      <c r="D43" s="4">
        <v>12.582851080704593</v>
      </c>
      <c r="E43" s="4">
        <f t="shared" si="0"/>
        <v>13.791954725712312</v>
      </c>
      <c r="F43">
        <f t="shared" si="1"/>
        <v>2.1286359829908359</v>
      </c>
      <c r="G43">
        <f t="shared" si="2"/>
        <v>1.2289685577864828</v>
      </c>
      <c r="H43">
        <v>8.5227134928683803</v>
      </c>
      <c r="I43" s="4">
        <f>((B43-'Blank-C'!E43)/(8.0036*0.5076*(44/12)))*100</f>
        <v>-1.5855845312098134</v>
      </c>
      <c r="J43" s="4">
        <f>((C43-'Blank-C'!E43)/(8.0002*0.5076*(44/12)))*100</f>
        <v>18.631011516946575</v>
      </c>
      <c r="K43" s="4">
        <f>((D43-'Blank-C'!E43)/(8.0018*0.5076*(44/12)))*100</f>
        <v>0.40204163045635744</v>
      </c>
      <c r="L43">
        <f t="shared" si="3"/>
        <v>14.295292158160542</v>
      </c>
      <c r="M43">
        <f t="shared" si="4"/>
        <v>8.2533907756583353</v>
      </c>
    </row>
    <row r="44" spans="1:13" x14ac:dyDescent="0.2">
      <c r="A44">
        <v>42</v>
      </c>
      <c r="B44" s="4">
        <v>12.51006316058184</v>
      </c>
      <c r="C44" s="4">
        <v>15.936392189979511</v>
      </c>
      <c r="D44" s="4">
        <v>13.25448113178763</v>
      </c>
      <c r="E44" s="4">
        <f t="shared" si="0"/>
        <v>14.223227675280675</v>
      </c>
      <c r="F44">
        <f t="shared" si="1"/>
        <v>2.4227804912634188</v>
      </c>
      <c r="G44">
        <f t="shared" si="2"/>
        <v>1.3987929688183087</v>
      </c>
      <c r="H44">
        <v>9.8336142743793431</v>
      </c>
      <c r="I44" s="4">
        <f>((B44-'Blank-C'!E44)/(8.0036*0.5076*(44/12)))*100</f>
        <v>-1.6715221990507012</v>
      </c>
      <c r="J44" s="4">
        <f>((C44-'Blank-C'!E44)/(8.0002*0.5076*(44/12)))*100</f>
        <v>21.338750747809389</v>
      </c>
      <c r="K44" s="4">
        <f>((D44-'Blank-C'!E44)/(8.0018*0.5076*(44/12)))*100</f>
        <v>3.3265605484288354</v>
      </c>
      <c r="L44">
        <f t="shared" si="3"/>
        <v>16.270720037678135</v>
      </c>
      <c r="M44">
        <f t="shared" si="4"/>
        <v>9.3939045936625103</v>
      </c>
    </row>
    <row r="45" spans="1:13" x14ac:dyDescent="0.2">
      <c r="A45">
        <v>43</v>
      </c>
      <c r="B45" s="4">
        <v>12.798488052257374</v>
      </c>
      <c r="C45" s="4">
        <v>16.579225494826169</v>
      </c>
      <c r="D45" s="4">
        <v>13.920776915911944</v>
      </c>
      <c r="E45" s="4">
        <f t="shared" si="0"/>
        <v>14.688856773541772</v>
      </c>
      <c r="F45">
        <f t="shared" si="1"/>
        <v>2.6733850835262789</v>
      </c>
      <c r="G45">
        <f t="shared" si="2"/>
        <v>1.5434795976214273</v>
      </c>
      <c r="H45">
        <v>11.407136793916253</v>
      </c>
      <c r="I45" s="4">
        <f>((B45-'Blank-C'!E45)/(8.0036*0.5076*(44/12)))*100</f>
        <v>-1.2881720524445577</v>
      </c>
      <c r="J45" s="4">
        <f>((C45-'Blank-C'!E45)/(8.0002*0.5076*(44/12)))*100</f>
        <v>24.102445640277065</v>
      </c>
      <c r="K45" s="4">
        <f>((D45-'Blank-C'!E45)/(8.0018*0.5076*(44/12)))*100</f>
        <v>6.2472436695787614</v>
      </c>
      <c r="L45">
        <f t="shared" si="3"/>
        <v>17.953877949038592</v>
      </c>
      <c r="M45">
        <f t="shared" si="4"/>
        <v>10.365676266875118</v>
      </c>
    </row>
    <row r="46" spans="1:13" x14ac:dyDescent="0.2">
      <c r="A46">
        <v>44</v>
      </c>
      <c r="B46" s="4">
        <v>13.216678817659314</v>
      </c>
      <c r="C46" s="4">
        <v>17.226248628232877</v>
      </c>
      <c r="D46" s="4">
        <v>14.577553806758235</v>
      </c>
      <c r="E46" s="4">
        <f t="shared" si="0"/>
        <v>15.221463722946096</v>
      </c>
      <c r="F46">
        <f t="shared" si="1"/>
        <v>2.8351940026974312</v>
      </c>
      <c r="G46">
        <f t="shared" si="2"/>
        <v>1.6369000206621744</v>
      </c>
      <c r="H46">
        <v>13.45144284838708</v>
      </c>
      <c r="I46" s="4">
        <f>((B46-'Blank-C'!E46)/(8.0036*0.5076*(44/12)))*100</f>
        <v>-1.2548057355720317E-2</v>
      </c>
      <c r="J46" s="4">
        <f>((C46-'Blank-C'!E46)/(8.0002*0.5076*(44/12)))*100</f>
        <v>26.915433754129879</v>
      </c>
      <c r="K46" s="4">
        <f>((D46-'Blank-C'!E46)/(8.0018*0.5076*(44/12)))*100</f>
        <v>9.1251617590244258</v>
      </c>
      <c r="L46">
        <f t="shared" si="3"/>
        <v>19.040958542569477</v>
      </c>
      <c r="M46">
        <f t="shared" si="4"/>
        <v>10.993302540180993</v>
      </c>
    </row>
    <row r="47" spans="1:13" x14ac:dyDescent="0.2">
      <c r="A47">
        <v>45</v>
      </c>
      <c r="B47" s="4">
        <v>13.834519267270684</v>
      </c>
      <c r="C47" s="4">
        <v>17.925962220862708</v>
      </c>
      <c r="D47" s="4">
        <v>15.295236206780327</v>
      </c>
      <c r="E47" s="4">
        <f t="shared" si="0"/>
        <v>15.880240744066697</v>
      </c>
      <c r="F47">
        <f t="shared" si="1"/>
        <v>2.8930870573228287</v>
      </c>
      <c r="G47">
        <f t="shared" si="2"/>
        <v>1.6703245913343574</v>
      </c>
      <c r="H47">
        <v>16.376880339786524</v>
      </c>
      <c r="I47" s="4">
        <f>((B47-'Blank-C'!E47)/(8.0036*0.5076*(44/12)))*100</f>
        <v>2.6373992166022084</v>
      </c>
      <c r="J47" s="4">
        <f>((C47-'Blank-C'!E47)/(8.0002*0.5076*(44/12)))*100</f>
        <v>30.116361462970843</v>
      </c>
      <c r="K47" s="4">
        <f>((D47-'Blank-C'!E47)/(8.0018*0.5076*(44/12)))*100</f>
        <v>12.446102535349082</v>
      </c>
      <c r="L47">
        <f t="shared" si="3"/>
        <v>19.430560544376387</v>
      </c>
      <c r="M47">
        <f t="shared" si="4"/>
        <v>11.218239360801029</v>
      </c>
    </row>
    <row r="48" spans="1:13" x14ac:dyDescent="0.2">
      <c r="A48">
        <v>46</v>
      </c>
      <c r="B48" s="4">
        <v>14.439005169628617</v>
      </c>
      <c r="C48" s="4">
        <v>18.638516756101691</v>
      </c>
      <c r="D48" s="4">
        <v>16.017299112429949</v>
      </c>
      <c r="E48" s="4">
        <f t="shared" si="0"/>
        <v>16.538760962865155</v>
      </c>
      <c r="F48">
        <f t="shared" si="1"/>
        <v>2.9695031204665878</v>
      </c>
      <c r="G48">
        <f t="shared" si="2"/>
        <v>1.7144434259608183</v>
      </c>
      <c r="H48">
        <v>19.356713165539336</v>
      </c>
      <c r="I48" s="4">
        <f>((B48-'Blank-C'!E48)/(8.0036*0.5076*(44/12)))*100</f>
        <v>5.2537854282543055</v>
      </c>
      <c r="J48" s="4">
        <f>((C48-'Blank-C'!E48)/(8.0002*0.5076*(44/12)))*100</f>
        <v>33.459640902824368</v>
      </c>
      <c r="K48" s="4">
        <f>((D48-'Blank-C'!E48)/(8.0018*0.5076*(44/12)))*100</f>
        <v>15.852558243990602</v>
      </c>
      <c r="L48">
        <f t="shared" si="3"/>
        <v>19.944551675236198</v>
      </c>
      <c r="M48">
        <f t="shared" si="4"/>
        <v>11.514992278564021</v>
      </c>
    </row>
    <row r="49" spans="1:13" x14ac:dyDescent="0.2">
      <c r="A49">
        <v>47</v>
      </c>
      <c r="B49" s="4">
        <v>15.079702660418361</v>
      </c>
      <c r="C49" s="4">
        <v>19.384457926219778</v>
      </c>
      <c r="D49" s="4">
        <v>16.754658960975323</v>
      </c>
      <c r="E49" s="4">
        <f t="shared" si="0"/>
        <v>17.232080293319068</v>
      </c>
      <c r="F49">
        <f t="shared" si="1"/>
        <v>3.0439216397967028</v>
      </c>
      <c r="G49">
        <f t="shared" si="2"/>
        <v>1.7574089781287536</v>
      </c>
      <c r="H49">
        <v>22.617486745901655</v>
      </c>
      <c r="I49" s="4">
        <f>((B49-'Blank-C'!E49)/(8.0036*0.5076*(44/12)))*100</f>
        <v>8.160536787552493</v>
      </c>
      <c r="J49" s="4">
        <f>((C49-'Blank-C'!E49)/(8.0002*0.5076*(44/12)))*100</f>
        <v>37.074436704250815</v>
      </c>
      <c r="K49" s="4">
        <f>((D49-'Blank-C'!E49)/(8.0018*0.5076*(44/12)))*100</f>
        <v>19.409011224105662</v>
      </c>
      <c r="L49">
        <f t="shared" si="3"/>
        <v>20.445214701646531</v>
      </c>
      <c r="M49">
        <f t="shared" si="4"/>
        <v>11.804050211635319</v>
      </c>
    </row>
    <row r="50" spans="1:13" x14ac:dyDescent="0.2">
      <c r="A50">
        <v>48</v>
      </c>
      <c r="B50" s="4">
        <v>15.79294326793079</v>
      </c>
      <c r="C50" s="4">
        <v>20.177748883206974</v>
      </c>
      <c r="D50" s="4">
        <v>17.519336278950423</v>
      </c>
      <c r="E50" s="4">
        <f t="shared" si="0"/>
        <v>17.985346075568881</v>
      </c>
      <c r="F50">
        <f t="shared" si="1"/>
        <v>3.1005257847466563</v>
      </c>
      <c r="G50">
        <f t="shared" si="2"/>
        <v>1.7900893964528577</v>
      </c>
      <c r="H50">
        <v>26.28374615274209</v>
      </c>
      <c r="I50" s="4">
        <f>((B50-'Blank-C'!E50)/(8.0036*0.5076*(44/12)))*100</f>
        <v>11.557268165528885</v>
      </c>
      <c r="J50" s="4">
        <f>((C50-'Blank-C'!E50)/(8.0002*0.5076*(44/12)))*100</f>
        <v>41.010224139955291</v>
      </c>
      <c r="K50" s="4">
        <f>((D50-'Blank-C'!E50)/(8.0018*0.5076*(44/12)))*100</f>
        <v>23.151882929181646</v>
      </c>
      <c r="L50">
        <f t="shared" si="3"/>
        <v>20.826384895505747</v>
      </c>
      <c r="M50">
        <f t="shared" si="4"/>
        <v>12.024118925667</v>
      </c>
    </row>
    <row r="51" spans="1:13" x14ac:dyDescent="0.2">
      <c r="A51">
        <v>49</v>
      </c>
      <c r="B51" s="4">
        <v>16.519740337359266</v>
      </c>
      <c r="C51" s="4">
        <v>20.905529526700921</v>
      </c>
      <c r="D51" s="4">
        <v>18.36061205852646</v>
      </c>
      <c r="E51" s="4">
        <f t="shared" si="0"/>
        <v>18.712634932030092</v>
      </c>
      <c r="F51">
        <f t="shared" si="1"/>
        <v>3.1012212766381504</v>
      </c>
      <c r="G51">
        <f t="shared" si="2"/>
        <v>1.7904909388836312</v>
      </c>
      <c r="H51">
        <v>29.803823267780409</v>
      </c>
      <c r="I51" s="4">
        <f>((B51-'Blank-C'!E51)/(8.0036*0.5076*(44/12)))*100</f>
        <v>15.073295336557118</v>
      </c>
      <c r="J51" s="4">
        <f>((C51-'Blank-C'!E51)/(8.0002*0.5076*(44/12)))*100</f>
        <v>44.534351199003702</v>
      </c>
      <c r="K51" s="4">
        <f>((D51-'Blank-C'!E51)/(8.0018*0.5076*(44/12)))*100</f>
        <v>27.437378213997171</v>
      </c>
      <c r="L51">
        <f t="shared" si="3"/>
        <v>20.832112381251672</v>
      </c>
      <c r="M51">
        <f t="shared" si="4"/>
        <v>12.02742569110419</v>
      </c>
    </row>
    <row r="52" spans="1:13" x14ac:dyDescent="0.2">
      <c r="A52">
        <v>50</v>
      </c>
      <c r="B52" s="4">
        <v>17.153742988419477</v>
      </c>
      <c r="C52" s="4">
        <v>21.499706503780125</v>
      </c>
      <c r="D52" s="4">
        <v>19.093596384239373</v>
      </c>
      <c r="E52" s="4">
        <f t="shared" si="0"/>
        <v>19.326724746099799</v>
      </c>
      <c r="F52">
        <f t="shared" si="1"/>
        <v>3.0730602725008658</v>
      </c>
      <c r="G52">
        <f t="shared" si="2"/>
        <v>1.7742321755643196</v>
      </c>
      <c r="H52">
        <v>32.554445001981122</v>
      </c>
      <c r="I52" s="4">
        <f>((B52-'Blank-C'!E52)/(8.0036*0.5076*(44/12)))*100</f>
        <v>17.957037495132163</v>
      </c>
      <c r="J52" s="4">
        <f>((C52-'Blank-C'!E52)/(8.0002*0.5076*(44/12)))*100</f>
        <v>47.151852508830075</v>
      </c>
      <c r="K52" s="4">
        <f>((D52-'Blank-C'!E52)/(8.0018*0.5076*(44/12)))*100</f>
        <v>30.986390071084397</v>
      </c>
      <c r="L52">
        <f t="shared" si="3"/>
        <v>20.643851671672614</v>
      </c>
      <c r="M52">
        <f t="shared" si="4"/>
        <v>11.91873331975089</v>
      </c>
    </row>
    <row r="53" spans="1:13" x14ac:dyDescent="0.2">
      <c r="A53">
        <v>51</v>
      </c>
      <c r="B53" s="4">
        <v>17.745770616963231</v>
      </c>
      <c r="C53" s="4">
        <v>22.026782882003683</v>
      </c>
      <c r="D53" s="4">
        <v>19.727234485550589</v>
      </c>
      <c r="E53" s="4">
        <f t="shared" si="0"/>
        <v>19.886276749483457</v>
      </c>
      <c r="F53">
        <f t="shared" si="1"/>
        <v>3.0271328029528783</v>
      </c>
      <c r="G53">
        <f t="shared" si="2"/>
        <v>1.7477159386575907</v>
      </c>
      <c r="H53">
        <v>34.919006822111903</v>
      </c>
      <c r="I53" s="4">
        <f>((B53-'Blank-C'!E53)/(8.0036*0.5076*(44/12)))*100</f>
        <v>20.53915462979932</v>
      </c>
      <c r="J53" s="4">
        <f>((C53-'Blank-C'!E53)/(8.0002*0.5076*(44/12)))*100</f>
        <v>49.298859014424487</v>
      </c>
      <c r="K53" s="4">
        <f>((D53-'Blank-C'!E53)/(8.0018*0.5076*(44/12)))*100</f>
        <v>33.84848516428157</v>
      </c>
      <c r="L53">
        <f t="shared" si="3"/>
        <v>20.336181995288939</v>
      </c>
      <c r="M53">
        <f t="shared" si="4"/>
        <v>11.74110014926929</v>
      </c>
    </row>
    <row r="54" spans="1:13" x14ac:dyDescent="0.2">
      <c r="A54">
        <v>52</v>
      </c>
      <c r="B54" s="4">
        <v>18.32338860244619</v>
      </c>
      <c r="C54" s="4">
        <v>22.532727792768966</v>
      </c>
      <c r="D54" s="4">
        <v>20.271185033023844</v>
      </c>
      <c r="E54" s="4">
        <f t="shared" si="0"/>
        <v>20.428058197607577</v>
      </c>
      <c r="F54">
        <f t="shared" si="1"/>
        <v>2.9764522857915559</v>
      </c>
      <c r="G54">
        <f t="shared" si="2"/>
        <v>1.7184555284318317</v>
      </c>
      <c r="H54">
        <v>37.125351982524379</v>
      </c>
      <c r="I54" s="4">
        <f>((B54-'Blank-C'!E54)/(8.0036*0.5076*(44/12)))*100</f>
        <v>22.98565557098885</v>
      </c>
      <c r="J54" s="4">
        <f>((C54-'Blank-C'!E54)/(8.0002*0.5076*(44/12)))*100</f>
        <v>51.26504839405991</v>
      </c>
      <c r="K54" s="4">
        <f>((D54-'Blank-C'!E54)/(8.0018*0.5076*(44/12)))*100</f>
        <v>36.069473524330682</v>
      </c>
      <c r="L54">
        <f t="shared" si="3"/>
        <v>19.996550433031743</v>
      </c>
      <c r="M54">
        <f t="shared" si="4"/>
        <v>11.545013775374805</v>
      </c>
    </row>
    <row r="55" spans="1:13" x14ac:dyDescent="0.2">
      <c r="A55">
        <v>53</v>
      </c>
      <c r="B55" s="4">
        <v>18.840987323574588</v>
      </c>
      <c r="C55" s="4">
        <v>23.011778000893255</v>
      </c>
      <c r="D55" s="4">
        <v>20.774960417754265</v>
      </c>
      <c r="E55" s="4">
        <f t="shared" si="0"/>
        <v>20.92638266223392</v>
      </c>
      <c r="F55">
        <f t="shared" si="1"/>
        <v>2.949194370841663</v>
      </c>
      <c r="G55">
        <f t="shared" si="2"/>
        <v>1.7027181638979632</v>
      </c>
      <c r="H55">
        <v>39.142842091842823</v>
      </c>
      <c r="I55" s="4">
        <f>((B55-'Blank-C'!E55)/(8.0036*0.5076*(44/12)))*100</f>
        <v>25.132134107907977</v>
      </c>
      <c r="J55" s="4">
        <f>((C55-'Blank-C'!E55)/(8.0002*0.5076*(44/12)))*100</f>
        <v>53.153550075777666</v>
      </c>
      <c r="K55" s="4">
        <f>((D55-'Blank-C'!E55)/(8.0018*0.5076*(44/12)))*100</f>
        <v>38.123616924256211</v>
      </c>
      <c r="L55">
        <f t="shared" si="3"/>
        <v>19.814133249329664</v>
      </c>
      <c r="M55">
        <f t="shared" si="4"/>
        <v>11.439695165259597</v>
      </c>
    </row>
    <row r="56" spans="1:13" x14ac:dyDescent="0.2">
      <c r="A56">
        <v>54</v>
      </c>
      <c r="B56" s="4">
        <v>19.307048116493188</v>
      </c>
      <c r="C56" s="4">
        <v>23.470743675511354</v>
      </c>
      <c r="D56" s="4">
        <v>21.234909697039111</v>
      </c>
      <c r="E56" s="4">
        <f t="shared" si="0"/>
        <v>21.388895896002271</v>
      </c>
      <c r="F56">
        <f t="shared" si="1"/>
        <v>2.9441773645780578</v>
      </c>
      <c r="G56">
        <f t="shared" si="2"/>
        <v>1.6998215939811447</v>
      </c>
      <c r="H56">
        <v>40.921762800803698</v>
      </c>
      <c r="I56" s="4">
        <f>((B56-'Blank-C'!E56)/(8.0036*0.5076*(44/12)))*100</f>
        <v>26.934496980573076</v>
      </c>
      <c r="J56" s="4">
        <f>((C56-'Blank-C'!E56)/(8.0002*0.5076*(44/12)))*100</f>
        <v>54.909028621034317</v>
      </c>
      <c r="K56" s="4">
        <f>((D56-'Blank-C'!E56)/(8.0018*0.5076*(44/12)))*100</f>
        <v>39.885348951261243</v>
      </c>
      <c r="L56">
        <f t="shared" si="3"/>
        <v>19.780981023487765</v>
      </c>
      <c r="M56">
        <f t="shared" si="4"/>
        <v>11.420554718745541</v>
      </c>
    </row>
    <row r="57" spans="1:13" x14ac:dyDescent="0.2">
      <c r="A57">
        <v>55</v>
      </c>
      <c r="B57" s="4">
        <v>19.747693089748456</v>
      </c>
      <c r="C57" s="4">
        <v>23.913334210504225</v>
      </c>
      <c r="D57" s="4">
        <v>21.664526516691481</v>
      </c>
      <c r="E57" s="4">
        <f t="shared" si="0"/>
        <v>21.830513650126342</v>
      </c>
      <c r="F57">
        <f t="shared" si="1"/>
        <v>2.9455530844759341</v>
      </c>
      <c r="G57">
        <f t="shared" si="2"/>
        <v>1.7006158662345132</v>
      </c>
      <c r="H57">
        <v>42.562456225545475</v>
      </c>
      <c r="I57" s="4">
        <f>((B57-'Blank-C'!E57)/(8.0036*0.5076*(44/12)))*100</f>
        <v>28.568310101221932</v>
      </c>
      <c r="J57" s="4">
        <f>((C57-'Blank-C'!E57)/(8.0002*0.5076*(44/12)))*100</f>
        <v>56.556602349869024</v>
      </c>
      <c r="K57" s="4">
        <f>((D57-'Blank-C'!E57)/(8.0018*0.5076*(44/12)))*100</f>
        <v>41.445480107414397</v>
      </c>
      <c r="L57">
        <f t="shared" si="3"/>
        <v>19.790711242849259</v>
      </c>
      <c r="M57">
        <f t="shared" si="4"/>
        <v>11.426172463513174</v>
      </c>
    </row>
    <row r="58" spans="1:13" x14ac:dyDescent="0.2">
      <c r="A58">
        <v>56</v>
      </c>
      <c r="B58" s="4">
        <v>20.173926305380228</v>
      </c>
      <c r="C58" s="4">
        <v>24.340097997762491</v>
      </c>
      <c r="D58" s="4">
        <v>22.070225009790715</v>
      </c>
      <c r="E58" s="4">
        <f t="shared" si="0"/>
        <v>22.257012151571359</v>
      </c>
      <c r="F58">
        <f t="shared" si="1"/>
        <v>2.945928255270934</v>
      </c>
      <c r="G58">
        <f t="shared" si="2"/>
        <v>1.7008324711939984</v>
      </c>
      <c r="H58">
        <v>44.132817000470979</v>
      </c>
      <c r="I58" s="4">
        <f>((B58-'Blank-C'!E58)/(8.0036*0.5076*(44/12)))*100</f>
        <v>30.136555991475806</v>
      </c>
      <c r="J58" s="4">
        <f>((C58-'Blank-C'!E58)/(8.0002*0.5076*(44/12)))*100</f>
        <v>58.129078009466149</v>
      </c>
      <c r="K58" s="4">
        <f>((D58-'Blank-C'!E58)/(8.0018*0.5076*(44/12)))*100</f>
        <v>42.876196605801823</v>
      </c>
      <c r="L58">
        <f t="shared" si="3"/>
        <v>19.793702141434697</v>
      </c>
      <c r="M58">
        <f t="shared" si="4"/>
        <v>11.427899259616595</v>
      </c>
    </row>
    <row r="59" spans="1:13" x14ac:dyDescent="0.2">
      <c r="A59">
        <v>57</v>
      </c>
      <c r="B59" s="4">
        <v>20.572817827166194</v>
      </c>
      <c r="C59" s="4">
        <v>24.739159434700341</v>
      </c>
      <c r="D59" s="4">
        <v>22.433598831399383</v>
      </c>
      <c r="E59" s="4">
        <f t="shared" si="0"/>
        <v>22.655988630933265</v>
      </c>
      <c r="F59">
        <f t="shared" si="1"/>
        <v>2.9460484034270564</v>
      </c>
      <c r="G59">
        <f t="shared" si="2"/>
        <v>1.7009018387642783</v>
      </c>
      <c r="H59">
        <v>45.63176632882886</v>
      </c>
      <c r="I59" s="4">
        <f>((B59-'Blank-C'!E59)/(8.0036*0.5076*(44/12)))*100</f>
        <v>31.634616420881969</v>
      </c>
      <c r="J59" s="4">
        <f>((C59-'Blank-C'!E59)/(8.0002*0.5076*(44/12)))*100</f>
        <v>59.628916236775744</v>
      </c>
      <c r="K59" s="4">
        <f>((D59-'Blank-C'!E59)/(8.0018*0.5076*(44/12)))*100</f>
        <v>44.136107357844011</v>
      </c>
      <c r="L59">
        <f t="shared" si="3"/>
        <v>19.794959234387782</v>
      </c>
      <c r="M59">
        <f t="shared" si="4"/>
        <v>11.428625042571456</v>
      </c>
    </row>
    <row r="60" spans="1:13" x14ac:dyDescent="0.2">
      <c r="A60">
        <v>58</v>
      </c>
      <c r="B60" s="4">
        <v>20.969049408305427</v>
      </c>
      <c r="C60" s="4">
        <v>25.088359550465253</v>
      </c>
      <c r="D60" s="4">
        <v>22.770541094225401</v>
      </c>
      <c r="E60" s="4">
        <f t="shared" si="0"/>
        <v>23.02870447938534</v>
      </c>
      <c r="F60">
        <f t="shared" si="1"/>
        <v>2.9127921353317339</v>
      </c>
      <c r="G60">
        <f t="shared" si="2"/>
        <v>1.6817013234272016</v>
      </c>
      <c r="H60">
        <v>46.965519700978064</v>
      </c>
      <c r="I60" s="4">
        <f>((B60-'Blank-C'!E60)/(8.0036*0.5076*(44/12)))*100</f>
        <v>33.125982882414412</v>
      </c>
      <c r="J60" s="4">
        <f>((C60-'Blank-C'!E60)/(8.0002*0.5076*(44/12)))*100</f>
        <v>60.805056519541708</v>
      </c>
      <c r="K60" s="4">
        <f>((D60-'Blank-C'!E60)/(8.0018*0.5076*(44/12)))*100</f>
        <v>45.229706053325145</v>
      </c>
      <c r="L60">
        <f t="shared" si="3"/>
        <v>19.572060665774483</v>
      </c>
      <c r="M60">
        <f t="shared" si="4"/>
        <v>11.299934493980585</v>
      </c>
    </row>
    <row r="61" spans="1:13" x14ac:dyDescent="0.2">
      <c r="A61">
        <v>59</v>
      </c>
      <c r="B61" s="4">
        <v>21.363788162594322</v>
      </c>
      <c r="C61" s="4">
        <v>25.404837202056481</v>
      </c>
      <c r="D61" s="4">
        <v>23.0895421189439</v>
      </c>
      <c r="E61" s="4">
        <f t="shared" si="0"/>
        <v>23.384312682325401</v>
      </c>
      <c r="F61">
        <f t="shared" si="1"/>
        <v>2.8574531789110766</v>
      </c>
      <c r="G61">
        <f t="shared" si="2"/>
        <v>1.649751362041062</v>
      </c>
      <c r="H61">
        <v>48.190337374136064</v>
      </c>
      <c r="I61" s="4">
        <f>((B61-'Blank-C'!E61)/(8.0036*0.5076*(44/12)))*100</f>
        <v>34.613282526413066</v>
      </c>
      <c r="J61" s="4">
        <f>((C61-'Blank-C'!E61)/(8.0002*0.5076*(44/12)))*100</f>
        <v>61.767392221859062</v>
      </c>
      <c r="K61" s="4">
        <f>((D61-'Blank-C'!E61)/(8.0018*0.5076*(44/12)))*100</f>
        <v>46.208792738578211</v>
      </c>
      <c r="L61">
        <f t="shared" si="3"/>
        <v>19.200855102733243</v>
      </c>
      <c r="M61">
        <f t="shared" si="4"/>
        <v>11.085618862234037</v>
      </c>
    </row>
    <row r="62" spans="1:13" x14ac:dyDescent="0.2">
      <c r="A62">
        <v>60</v>
      </c>
      <c r="B62" s="4">
        <v>21.749316210041297</v>
      </c>
      <c r="C62" s="4">
        <v>25.701846635999221</v>
      </c>
      <c r="D62" s="4">
        <v>23.39359329414394</v>
      </c>
      <c r="E62" s="4">
        <f t="shared" si="0"/>
        <v>23.725581423020259</v>
      </c>
      <c r="F62">
        <f t="shared" si="1"/>
        <v>2.7948610670410017</v>
      </c>
      <c r="G62">
        <f t="shared" si="2"/>
        <v>1.613613789403727</v>
      </c>
      <c r="H62">
        <v>49.331981465150108</v>
      </c>
      <c r="I62" s="4">
        <f>((B62-'Blank-C'!E62)/(8.0036*0.5076*(44/12)))*100</f>
        <v>36.051863299164232</v>
      </c>
      <c r="J62" s="4">
        <f>((C62-'Blank-C'!E62)/(8.0002*0.5076*(44/12)))*100</f>
        <v>62.61209963113599</v>
      </c>
      <c r="K62" s="4">
        <f>((D62-'Blank-C'!E62)/(8.0018*0.5076*(44/12)))*100</f>
        <v>47.100613624171345</v>
      </c>
      <c r="L62">
        <f t="shared" si="3"/>
        <v>18.780923220254572</v>
      </c>
      <c r="M62">
        <f t="shared" si="4"/>
        <v>10.843171076843671</v>
      </c>
    </row>
    <row r="63" spans="1:13" x14ac:dyDescent="0.2">
      <c r="A63">
        <v>61</v>
      </c>
      <c r="B63" s="4">
        <v>22.081082125673223</v>
      </c>
      <c r="C63" s="4">
        <v>26.01784431138304</v>
      </c>
      <c r="D63" s="4">
        <v>23.67551691367423</v>
      </c>
      <c r="E63" s="4">
        <f t="shared" si="0"/>
        <v>24.049463218528132</v>
      </c>
      <c r="F63">
        <f t="shared" si="1"/>
        <v>2.7837112374341864</v>
      </c>
      <c r="G63">
        <f t="shared" si="2"/>
        <v>1.6071764322788138</v>
      </c>
      <c r="H63">
        <v>50.45579481337677</v>
      </c>
      <c r="I63" s="4">
        <f>((B63-'Blank-C'!E63)/(8.0036*0.5076*(44/12)))*100</f>
        <v>37.228375837626132</v>
      </c>
      <c r="J63" s="4">
        <f>((C63-'Blank-C'!E63)/(8.0002*0.5076*(44/12)))*100</f>
        <v>63.6832137891274</v>
      </c>
      <c r="K63" s="4">
        <f>((D63-'Blank-C'!E63)/(8.0018*0.5076*(44/12)))*100</f>
        <v>47.942720416866756</v>
      </c>
      <c r="L63">
        <f t="shared" si="3"/>
        <v>18.706395310697765</v>
      </c>
      <c r="M63">
        <f t="shared" si="4"/>
        <v>10.800142368198909</v>
      </c>
    </row>
    <row r="64" spans="1:13" x14ac:dyDescent="0.2">
      <c r="A64">
        <v>62</v>
      </c>
      <c r="B64" s="4">
        <v>22.412848041305146</v>
      </c>
      <c r="C64" s="4">
        <v>26.333841986766863</v>
      </c>
      <c r="D64" s="4">
        <v>23.957440533204519</v>
      </c>
      <c r="E64" s="4">
        <f t="shared" si="0"/>
        <v>24.373345014036005</v>
      </c>
      <c r="F64">
        <f t="shared" si="1"/>
        <v>2.7725614078273759</v>
      </c>
      <c r="G64">
        <f t="shared" si="2"/>
        <v>1.6007390751539035</v>
      </c>
      <c r="H64">
        <v>51.584606091244929</v>
      </c>
      <c r="I64" s="4">
        <f>((B64-'Blank-C'!E64)/(8.0036*0.5076*(44/12)))*100</f>
        <v>38.409885243921636</v>
      </c>
      <c r="J64" s="4">
        <f>((C64-'Blank-C'!E64)/(8.0002*0.5076*(44/12)))*100</f>
        <v>64.759326938568222</v>
      </c>
      <c r="K64" s="4">
        <f>((D64-'Blank-C'!E64)/(8.0018*0.5076*(44/12)))*100</f>
        <v>48.789825201438155</v>
      </c>
      <c r="L64">
        <f t="shared" si="3"/>
        <v>18.631868902764143</v>
      </c>
      <c r="M64">
        <f t="shared" si="4"/>
        <v>10.757114526516697</v>
      </c>
    </row>
    <row r="65" spans="1:13" x14ac:dyDescent="0.2">
      <c r="A65">
        <v>63</v>
      </c>
      <c r="B65" s="4">
        <v>22.720509552063334</v>
      </c>
      <c r="C65" s="4">
        <v>26.650778668284527</v>
      </c>
      <c r="D65" s="4">
        <v>24.225866129834589</v>
      </c>
      <c r="E65" s="4">
        <f t="shared" si="0"/>
        <v>24.685644110173932</v>
      </c>
      <c r="F65">
        <f t="shared" si="1"/>
        <v>2.7791199439680652</v>
      </c>
      <c r="G65">
        <f t="shared" si="2"/>
        <v>1.6045256477602201</v>
      </c>
      <c r="H65">
        <v>52.657023172440773</v>
      </c>
      <c r="I65" s="4">
        <f>((B65-'Blank-C'!E65)/(8.0036*0.5076*(44/12)))*100</f>
        <v>39.450935412216623</v>
      </c>
      <c r="J65" s="4">
        <f>((C65-'Blank-C'!E65)/(8.0002*0.5076*(44/12)))*100</f>
        <v>65.863110932664924</v>
      </c>
      <c r="K65" s="4">
        <f>((D65-'Blank-C'!E65)/(8.0018*0.5076*(44/12)))*100</f>
        <v>49.567656619514757</v>
      </c>
      <c r="L65">
        <f t="shared" si="3"/>
        <v>18.676228416398327</v>
      </c>
      <c r="M65">
        <f t="shared" si="4"/>
        <v>10.782725503654513</v>
      </c>
    </row>
    <row r="66" spans="1:13" x14ac:dyDescent="0.2">
      <c r="A66">
        <v>64</v>
      </c>
      <c r="B66" s="4">
        <v>22.998167436493226</v>
      </c>
      <c r="C66" s="4">
        <v>26.965607347324656</v>
      </c>
      <c r="D66" s="4">
        <v>24.47439226990663</v>
      </c>
      <c r="E66" s="4">
        <f t="shared" si="0"/>
        <v>24.981887391908941</v>
      </c>
      <c r="F66">
        <f t="shared" si="1"/>
        <v>2.8054036648990559</v>
      </c>
      <c r="G66">
        <f t="shared" si="2"/>
        <v>1.6197005611150328</v>
      </c>
      <c r="H66">
        <v>53.670212901741593</v>
      </c>
      <c r="I66" s="4">
        <f>((B66-'Blank-C'!E66)/(8.0036*0.5076*(44/12)))*100</f>
        <v>40.339118194133015</v>
      </c>
      <c r="J66" s="4">
        <f>((C66-'Blank-C'!E66)/(8.0002*0.5076*(44/12)))*100</f>
        <v>67.001307609350164</v>
      </c>
      <c r="K66" s="4">
        <f>((D66-'Blank-C'!E66)/(8.0018*0.5076*(44/12)))*100</f>
        <v>50.260431584303497</v>
      </c>
      <c r="L66">
        <f t="shared" si="3"/>
        <v>18.853014936780212</v>
      </c>
      <c r="M66">
        <f t="shared" si="4"/>
        <v>10.884793248786092</v>
      </c>
    </row>
    <row r="67" spans="1:13" x14ac:dyDescent="0.2">
      <c r="A67">
        <v>65</v>
      </c>
      <c r="B67" s="4">
        <v>23.252220024288857</v>
      </c>
      <c r="C67" s="4">
        <v>27.262497514080401</v>
      </c>
      <c r="D67" s="4">
        <v>24.697426643866937</v>
      </c>
      <c r="E67" s="4">
        <f t="shared" ref="E67:E122" si="5">AVERAGE(B67,C67)</f>
        <v>25.257358769184627</v>
      </c>
      <c r="F67">
        <f t="shared" ref="F67:F122" si="6">STDEV(B67,C67)</f>
        <v>2.8356944074713666</v>
      </c>
      <c r="G67">
        <f t="shared" ref="G67:G122" si="7">F67/SQRT(3)</f>
        <v>1.6371889294931099</v>
      </c>
      <c r="H67">
        <v>54.611035832908939</v>
      </c>
      <c r="I67" s="4">
        <f>((B67-'Blank-C'!E67)/(8.0036*0.5076*(44/12)))*100</f>
        <v>41.135924733516376</v>
      </c>
      <c r="J67" s="4">
        <f>((C67-'Blank-C'!E67)/(8.0002*0.5076*(44/12)))*100</f>
        <v>68.086146932301503</v>
      </c>
      <c r="K67" s="4">
        <f>((D67-'Blank-C'!E67)/(8.0018*0.5076*(44/12)))*100</f>
        <v>50.849142889308098</v>
      </c>
      <c r="L67">
        <f t="shared" ref="L67:L122" si="8">STDEV(I67,J67)</f>
        <v>19.056684871245206</v>
      </c>
      <c r="M67">
        <f t="shared" ref="M67:M122" si="9">L67/SQRT(3)</f>
        <v>11.002382140275289</v>
      </c>
    </row>
    <row r="68" spans="1:13" x14ac:dyDescent="0.2">
      <c r="A68">
        <v>66</v>
      </c>
      <c r="B68" s="4">
        <v>23.504614839199903</v>
      </c>
      <c r="C68" s="4">
        <v>27.541146944793766</v>
      </c>
      <c r="D68" s="4">
        <v>24.90499155605513</v>
      </c>
      <c r="E68" s="4">
        <f t="shared" si="5"/>
        <v>25.522880891996834</v>
      </c>
      <c r="F68">
        <f t="shared" si="6"/>
        <v>2.8542592243426341</v>
      </c>
      <c r="G68">
        <f t="shared" si="7"/>
        <v>1.6479073315111923</v>
      </c>
      <c r="H68">
        <v>55.493195581787667</v>
      </c>
      <c r="I68" s="4">
        <f>((B68-'Blank-C'!E68)/(8.0036*0.5076*(44/12)))*100</f>
        <v>41.929753726930628</v>
      </c>
      <c r="J68" s="4">
        <f>((C68-'Blank-C'!E68)/(8.0002*0.5076*(44/12)))*100</f>
        <v>69.056637436644706</v>
      </c>
      <c r="K68" s="4">
        <f>((D68-'Blank-C'!E68)/(8.0018*0.5076*(44/12)))*100</f>
        <v>51.342136200737855</v>
      </c>
      <c r="L68">
        <f t="shared" si="8"/>
        <v>19.181603423597686</v>
      </c>
      <c r="M68">
        <f t="shared" si="9"/>
        <v>11.074503900102771</v>
      </c>
    </row>
    <row r="69" spans="1:13" x14ac:dyDescent="0.2">
      <c r="A69">
        <v>67</v>
      </c>
      <c r="B69" s="4">
        <v>23.755517305696433</v>
      </c>
      <c r="C69" s="4">
        <v>27.812417045588671</v>
      </c>
      <c r="D69" s="4">
        <v>25.108261893110036</v>
      </c>
      <c r="E69" s="4">
        <f t="shared" si="5"/>
        <v>25.783967175642552</v>
      </c>
      <c r="F69">
        <f t="shared" si="6"/>
        <v>2.8686613166717421</v>
      </c>
      <c r="G69">
        <f t="shared" si="7"/>
        <v>1.6562223833942966</v>
      </c>
      <c r="H69">
        <v>56.350106145832839</v>
      </c>
      <c r="I69" s="4">
        <f>((B69-'Blank-C'!E69)/(8.0036*0.5076*(44/12)))*100</f>
        <v>42.71810297554682</v>
      </c>
      <c r="J69" s="4">
        <f>((C69-'Blank-C'!E69)/(8.0002*0.5076*(44/12)))*100</f>
        <v>69.982109316118851</v>
      </c>
      <c r="K69" s="4">
        <f>((D69-'Blank-C'!E69)/(8.0018*0.5076*(44/12)))*100</f>
        <v>51.810832741401683</v>
      </c>
      <c r="L69">
        <f t="shared" si="8"/>
        <v>19.278563765731487</v>
      </c>
      <c r="M69">
        <f t="shared" si="9"/>
        <v>11.130483979734441</v>
      </c>
    </row>
    <row r="70" spans="1:13" x14ac:dyDescent="0.2">
      <c r="A70">
        <v>68</v>
      </c>
      <c r="B70" s="4">
        <v>24.003780232466102</v>
      </c>
      <c r="C70" s="4">
        <v>28.07825009225877</v>
      </c>
      <c r="D70" s="4">
        <v>25.311564433760527</v>
      </c>
      <c r="E70" s="4">
        <f t="shared" si="5"/>
        <v>26.041015162362434</v>
      </c>
      <c r="F70">
        <f t="shared" si="6"/>
        <v>2.8810852675995968</v>
      </c>
      <c r="G70">
        <f t="shared" si="7"/>
        <v>1.6633953548068923</v>
      </c>
      <c r="H70">
        <v>57.181860218926147</v>
      </c>
      <c r="I70" s="4">
        <f>((B70-'Blank-C'!E70)/(8.0036*0.5076*(44/12)))*100</f>
        <v>43.490693036331848</v>
      </c>
      <c r="J70" s="4">
        <f>((C70-'Blank-C'!E70)/(8.0002*0.5076*(44/12)))*100</f>
        <v>70.873027401520446</v>
      </c>
      <c r="K70" s="4">
        <f>((D70-'Blank-C'!E70)/(8.0018*0.5076*(44/12)))*100</f>
        <v>52.281706200484216</v>
      </c>
      <c r="L70">
        <f t="shared" si="8"/>
        <v>19.362234314342292</v>
      </c>
      <c r="M70">
        <f t="shared" si="9"/>
        <v>11.178791193498132</v>
      </c>
    </row>
    <row r="71" spans="1:13" x14ac:dyDescent="0.2">
      <c r="A71">
        <v>69</v>
      </c>
      <c r="B71" s="4">
        <v>24.245606650039047</v>
      </c>
      <c r="C71" s="4">
        <v>28.335202850688397</v>
      </c>
      <c r="D71" s="4">
        <v>25.518815408635596</v>
      </c>
      <c r="E71" s="4">
        <f t="shared" si="5"/>
        <v>26.29040475036372</v>
      </c>
      <c r="F71">
        <f t="shared" si="6"/>
        <v>2.8917812057938961</v>
      </c>
      <c r="G71">
        <f t="shared" si="7"/>
        <v>1.6695706576026066</v>
      </c>
      <c r="H71">
        <v>57.966500201815393</v>
      </c>
      <c r="I71" s="4">
        <f>((B71-'Blank-C'!E71)/(8.0036*0.5076*(44/12)))*100</f>
        <v>44.224383396464695</v>
      </c>
      <c r="J71" s="4">
        <f>((C71-'Blank-C'!E71)/(8.0002*0.5076*(44/12)))*100</f>
        <v>71.708617007166083</v>
      </c>
      <c r="K71" s="4">
        <f>((D71-'Blank-C'!E71)/(8.0018*0.5076*(44/12)))*100</f>
        <v>52.783401807893696</v>
      </c>
      <c r="L71">
        <f t="shared" si="8"/>
        <v>19.43428796184217</v>
      </c>
      <c r="M71">
        <f t="shared" si="9"/>
        <v>11.220391386278282</v>
      </c>
    </row>
    <row r="72" spans="1:13" x14ac:dyDescent="0.2">
      <c r="A72">
        <v>70</v>
      </c>
      <c r="B72" s="4">
        <v>24.494522394199276</v>
      </c>
      <c r="C72" s="4">
        <v>28.596796245808896</v>
      </c>
      <c r="D72" s="4">
        <v>25.719728422680777</v>
      </c>
      <c r="E72" s="4">
        <f t="shared" si="5"/>
        <v>26.545659320004084</v>
      </c>
      <c r="F72">
        <f t="shared" si="6"/>
        <v>2.9007456587574194</v>
      </c>
      <c r="G72">
        <f t="shared" si="7"/>
        <v>1.6747462869342344</v>
      </c>
      <c r="H72">
        <v>58.782111808028006</v>
      </c>
      <c r="I72" s="4">
        <f>((B72-'Blank-C'!E72)/(8.0036*0.5076*(44/12)))*100</f>
        <v>44.997259667164748</v>
      </c>
      <c r="J72" s="4">
        <f>((C72-'Blank-C'!E72)/(8.0002*0.5076*(44/12)))*100</f>
        <v>72.566963948891257</v>
      </c>
      <c r="K72" s="4">
        <f>((D72-'Blank-C'!E72)/(8.0018*0.5076*(44/12)))*100</f>
        <v>53.234133459777823</v>
      </c>
      <c r="L72">
        <f t="shared" si="8"/>
        <v>19.494724852916583</v>
      </c>
      <c r="M72">
        <f t="shared" si="9"/>
        <v>11.255284641609078</v>
      </c>
    </row>
    <row r="73" spans="1:13" x14ac:dyDescent="0.2">
      <c r="A73">
        <v>71</v>
      </c>
      <c r="B73" s="4">
        <v>24.730925356934261</v>
      </c>
      <c r="C73" s="4">
        <v>28.854490271253894</v>
      </c>
      <c r="D73" s="4">
        <v>25.90736562245354</v>
      </c>
      <c r="E73" s="4">
        <f t="shared" si="5"/>
        <v>26.792707814094079</v>
      </c>
      <c r="F73">
        <f t="shared" si="6"/>
        <v>2.9158007135783377</v>
      </c>
      <c r="G73">
        <f t="shared" si="7"/>
        <v>1.6834383268877562</v>
      </c>
      <c r="H73">
        <v>59.554767439038116</v>
      </c>
      <c r="I73" s="4">
        <f>((B73-'Blank-C'!E73)/(8.0036*0.5076*(44/12)))*100</f>
        <v>45.698271701502996</v>
      </c>
      <c r="J73" s="4">
        <f>((C73-'Blank-C'!E73)/(8.0002*0.5076*(44/12)))*100</f>
        <v>73.411263176573229</v>
      </c>
      <c r="K73" s="4">
        <f>((D73-'Blank-C'!E73)/(8.0018*0.5076*(44/12)))*100</f>
        <v>53.607861259536641</v>
      </c>
      <c r="L73">
        <f t="shared" si="8"/>
        <v>19.596044198987116</v>
      </c>
      <c r="M73">
        <f t="shared" si="9"/>
        <v>11.313781393337017</v>
      </c>
    </row>
    <row r="74" spans="1:13" x14ac:dyDescent="0.2">
      <c r="A74">
        <v>72</v>
      </c>
      <c r="B74" s="4">
        <v>24.950718692377666</v>
      </c>
      <c r="C74" s="4">
        <v>29.10387196274548</v>
      </c>
      <c r="D74" s="4">
        <v>26.083602840062504</v>
      </c>
      <c r="E74" s="4">
        <f t="shared" si="5"/>
        <v>27.027295327561575</v>
      </c>
      <c r="F74">
        <f t="shared" si="6"/>
        <v>2.9367228407841677</v>
      </c>
      <c r="G74">
        <f t="shared" si="7"/>
        <v>1.6955177226620617</v>
      </c>
      <c r="H74">
        <v>60.271799002510328</v>
      </c>
      <c r="I74" s="4">
        <f>((B74-'Blank-C'!E74)/(8.0036*0.5076*(44/12)))*100</f>
        <v>46.315815387398558</v>
      </c>
      <c r="J74" s="4">
        <f>((C74-'Blank-C'!E74)/(8.0002*0.5076*(44/12)))*100</f>
        <v>74.227782617622097</v>
      </c>
      <c r="K74" s="4">
        <f>((D74-'Blank-C'!E74)/(8.0018*0.5076*(44/12)))*100</f>
        <v>53.933082546812862</v>
      </c>
      <c r="L74">
        <f t="shared" si="8"/>
        <v>19.736741304747763</v>
      </c>
      <c r="M74">
        <f t="shared" si="9"/>
        <v>11.395012905222128</v>
      </c>
    </row>
    <row r="75" spans="1:13" x14ac:dyDescent="0.2">
      <c r="A75">
        <v>73</v>
      </c>
      <c r="B75" s="4">
        <v>25.15193375815614</v>
      </c>
      <c r="C75" s="4">
        <v>29.337330799535181</v>
      </c>
      <c r="D75" s="4">
        <v>26.259205122942621</v>
      </c>
      <c r="E75" s="4">
        <f t="shared" si="5"/>
        <v>27.244632278845661</v>
      </c>
      <c r="F75">
        <f t="shared" si="6"/>
        <v>2.9595226299172328</v>
      </c>
      <c r="G75">
        <f t="shared" si="7"/>
        <v>1.7086811870555036</v>
      </c>
      <c r="H75">
        <v>60.871988604923231</v>
      </c>
      <c r="I75" s="4">
        <f>((B75-'Blank-C'!E75)/(8.0036*0.5076*(44/12)))*100</f>
        <v>46.807627040122071</v>
      </c>
      <c r="J75" s="4">
        <f>((C75-'Blank-C'!E75)/(8.0002*0.5076*(44/12)))*100</f>
        <v>74.936350169724392</v>
      </c>
      <c r="K75" s="4">
        <f>((D75-'Blank-C'!E75)/(8.0018*0.5076*(44/12)))*100</f>
        <v>54.253025589582663</v>
      </c>
      <c r="L75">
        <f t="shared" si="8"/>
        <v>19.890010871060706</v>
      </c>
      <c r="M75">
        <f t="shared" si="9"/>
        <v>11.483503130591483</v>
      </c>
    </row>
    <row r="76" spans="1:13" x14ac:dyDescent="0.2">
      <c r="A76">
        <v>74</v>
      </c>
      <c r="B76" s="4">
        <v>25.347472393334886</v>
      </c>
      <c r="C76" s="4">
        <v>29.568559163447091</v>
      </c>
      <c r="D76" s="4">
        <v>26.436822609471772</v>
      </c>
      <c r="E76" s="4">
        <f t="shared" si="5"/>
        <v>27.458015778390987</v>
      </c>
      <c r="F76">
        <f t="shared" si="6"/>
        <v>2.9847590791231613</v>
      </c>
      <c r="G76">
        <f t="shared" si="7"/>
        <v>1.7232514577979368</v>
      </c>
      <c r="H76">
        <v>61.466797061708064</v>
      </c>
      <c r="I76" s="4">
        <f>((B76-'Blank-C'!E76)/(8.0036*0.5076*(44/12)))*100</f>
        <v>47.282489744660843</v>
      </c>
      <c r="J76" s="4">
        <f>((C76-'Blank-C'!E76)/(8.0002*0.5076*(44/12)))*100</f>
        <v>75.651104378755292</v>
      </c>
      <c r="K76" s="4">
        <f>((D76-'Blank-C'!E76)/(8.0018*0.5076*(44/12)))*100</f>
        <v>54.607662013922742</v>
      </c>
      <c r="L76">
        <f t="shared" si="8"/>
        <v>20.059639780636147</v>
      </c>
      <c r="M76">
        <f t="shared" si="9"/>
        <v>11.581438427197206</v>
      </c>
    </row>
    <row r="77" spans="1:13" x14ac:dyDescent="0.2">
      <c r="A77">
        <v>75</v>
      </c>
      <c r="B77" s="4">
        <v>25.536985750190233</v>
      </c>
      <c r="C77" s="4">
        <v>29.788622577887296</v>
      </c>
      <c r="D77" s="4">
        <v>26.61205484879692</v>
      </c>
      <c r="E77" s="4">
        <f t="shared" si="5"/>
        <v>27.662804164038764</v>
      </c>
      <c r="F77">
        <f t="shared" si="6"/>
        <v>3.0063612320070541</v>
      </c>
      <c r="G77">
        <f t="shared" si="7"/>
        <v>1.7357234665805277</v>
      </c>
      <c r="H77">
        <v>62.023263651253075</v>
      </c>
      <c r="I77" s="4">
        <f>((B77-'Blank-C'!E77)/(8.0036*0.5076*(44/12)))*100</f>
        <v>47.736273894923762</v>
      </c>
      <c r="J77" s="4">
        <f>((C77-'Blank-C'!E77)/(8.0002*0.5076*(44/12)))*100</f>
        <v>76.31025340758238</v>
      </c>
      <c r="K77" s="4">
        <f>((D77-'Blank-C'!E77)/(8.0018*0.5076*(44/12)))*100</f>
        <v>54.965656445682299</v>
      </c>
      <c r="L77">
        <f t="shared" si="8"/>
        <v>20.204854678886367</v>
      </c>
      <c r="M77">
        <f t="shared" si="9"/>
        <v>11.665278287792313</v>
      </c>
    </row>
    <row r="78" spans="1:13" x14ac:dyDescent="0.2">
      <c r="A78">
        <v>76</v>
      </c>
      <c r="B78" s="4">
        <v>25.721055909426326</v>
      </c>
      <c r="C78" s="4">
        <v>29.996660305702196</v>
      </c>
      <c r="D78" s="4">
        <v>26.784016415639723</v>
      </c>
      <c r="E78" s="4">
        <f t="shared" si="5"/>
        <v>27.858858107564259</v>
      </c>
      <c r="F78">
        <f t="shared" si="6"/>
        <v>3.0233088622776823</v>
      </c>
      <c r="G78">
        <f t="shared" si="7"/>
        <v>1.7455081854794012</v>
      </c>
      <c r="H78">
        <v>62.535732184998153</v>
      </c>
      <c r="I78" s="4">
        <f>((B78-'Blank-C'!E78)/(8.0036*0.5076*(44/12)))*100</f>
        <v>48.168168406023845</v>
      </c>
      <c r="J78" s="4">
        <f>((C78-'Blank-C'!E78)/(8.0002*0.5076*(44/12)))*100</f>
        <v>76.903295963972468</v>
      </c>
      <c r="K78" s="4">
        <f>((D78-'Blank-C'!E78)/(8.0018*0.5076*(44/12)))*100</f>
        <v>55.316343921868508</v>
      </c>
      <c r="L78">
        <f t="shared" si="8"/>
        <v>20.318803554485925</v>
      </c>
      <c r="M78">
        <f t="shared" si="9"/>
        <v>11.731066701793575</v>
      </c>
    </row>
    <row r="79" spans="1:13" x14ac:dyDescent="0.2">
      <c r="A79">
        <v>77</v>
      </c>
      <c r="B79" s="4">
        <v>25.900768497956829</v>
      </c>
      <c r="C79" s="4">
        <v>30.193397752698747</v>
      </c>
      <c r="D79" s="4">
        <v>26.952334591513093</v>
      </c>
      <c r="E79" s="4">
        <f t="shared" si="5"/>
        <v>28.047083125327788</v>
      </c>
      <c r="F79">
        <f t="shared" si="6"/>
        <v>3.0353472551477663</v>
      </c>
      <c r="G79">
        <f t="shared" si="7"/>
        <v>1.7524585548435547</v>
      </c>
      <c r="H79">
        <v>62.969551094681066</v>
      </c>
      <c r="I79" s="4">
        <f>((B79-'Blank-C'!E79)/(8.0036*0.5076*(44/12)))*100</f>
        <v>48.544738424159952</v>
      </c>
      <c r="J79" s="4">
        <f>((C79-'Blank-C'!E79)/(8.0002*0.5076*(44/12)))*100</f>
        <v>77.394363765202172</v>
      </c>
      <c r="K79" s="4">
        <f>((D79-'Blank-C'!E79)/(8.0018*0.5076*(44/12)))*100</f>
        <v>55.61648988139477</v>
      </c>
      <c r="L79">
        <f t="shared" si="8"/>
        <v>20.399765713342184</v>
      </c>
      <c r="M79">
        <f t="shared" si="9"/>
        <v>11.777810226003409</v>
      </c>
    </row>
    <row r="80" spans="1:13" x14ac:dyDescent="0.2">
      <c r="A80">
        <v>78</v>
      </c>
      <c r="B80" s="4">
        <v>26.072483150728772</v>
      </c>
      <c r="C80" s="4">
        <v>30.37878152921936</v>
      </c>
      <c r="D80" s="4">
        <v>27.107371037506841</v>
      </c>
      <c r="E80" s="4">
        <f t="shared" si="5"/>
        <v>28.225632339974066</v>
      </c>
      <c r="F80">
        <f t="shared" si="6"/>
        <v>3.0450127852433289</v>
      </c>
      <c r="G80">
        <f t="shared" si="7"/>
        <v>1.7580389512460881</v>
      </c>
      <c r="H80">
        <v>63.365987835874563</v>
      </c>
      <c r="I80" s="4">
        <f>((B80-'Blank-C'!E80)/(8.0036*0.5076*(44/12)))*100</f>
        <v>48.895200260117441</v>
      </c>
      <c r="J80" s="4">
        <f>((C80-'Blank-C'!E80)/(8.0002*0.5076*(44/12)))*100</f>
        <v>77.836775411631692</v>
      </c>
      <c r="K80" s="4">
        <f>((D80-'Blank-C'!E80)/(8.0018*0.5076*(44/12)))*100</f>
        <v>55.855043293790118</v>
      </c>
      <c r="L80">
        <f t="shared" si="8"/>
        <v>20.464784047855847</v>
      </c>
      <c r="M80">
        <f t="shared" si="9"/>
        <v>11.815348578937133</v>
      </c>
    </row>
    <row r="81" spans="1:13" x14ac:dyDescent="0.2">
      <c r="A81">
        <v>79</v>
      </c>
      <c r="B81" s="4">
        <v>26.24261530456965</v>
      </c>
      <c r="C81" s="4">
        <v>30.56800650557782</v>
      </c>
      <c r="D81" s="4">
        <v>27.258203677902952</v>
      </c>
      <c r="E81" s="4">
        <f t="shared" si="5"/>
        <v>28.405310905073733</v>
      </c>
      <c r="F81">
        <f t="shared" si="6"/>
        <v>3.0585134495175019</v>
      </c>
      <c r="G81">
        <f t="shared" si="7"/>
        <v>1.7658335633990208</v>
      </c>
      <c r="H81">
        <v>63.786672472685716</v>
      </c>
      <c r="I81" s="4">
        <f>((B81-'Blank-C'!E81)/(8.0036*0.5076*(44/12)))*100</f>
        <v>49.251696120909585</v>
      </c>
      <c r="J81" s="4">
        <f>((C81-'Blank-C'!E81)/(8.0002*0.5076*(44/12)))*100</f>
        <v>78.321648824461846</v>
      </c>
      <c r="K81" s="4">
        <f>((D81-'Blank-C'!E81)/(8.0018*0.5076*(44/12)))*100</f>
        <v>56.082031098382345</v>
      </c>
      <c r="L81">
        <f t="shared" si="8"/>
        <v>20.555560685454026</v>
      </c>
      <c r="M81">
        <f t="shared" si="9"/>
        <v>11.867758495090571</v>
      </c>
    </row>
    <row r="82" spans="1:13" x14ac:dyDescent="0.2">
      <c r="A82">
        <v>80</v>
      </c>
      <c r="B82" s="4">
        <v>26.411455024036954</v>
      </c>
      <c r="C82" s="4">
        <v>30.761989820230767</v>
      </c>
      <c r="D82" s="4">
        <v>27.406697482895268</v>
      </c>
      <c r="E82" s="4">
        <f t="shared" si="5"/>
        <v>28.58672242213386</v>
      </c>
      <c r="F82">
        <f t="shared" si="6"/>
        <v>3.0762926561766792</v>
      </c>
      <c r="G82">
        <f t="shared" si="7"/>
        <v>1.7760983931496748</v>
      </c>
      <c r="H82">
        <v>64.228798160779775</v>
      </c>
      <c r="I82" s="4">
        <f>((B82-'Blank-C'!E82)/(8.0036*0.5076*(44/12)))*100</f>
        <v>49.609314513899228</v>
      </c>
      <c r="J82" s="4">
        <f>((C82-'Blank-C'!E82)/(8.0002*0.5076*(44/12)))*100</f>
        <v>78.848281807660314</v>
      </c>
      <c r="K82" s="4">
        <f>((D82-'Blank-C'!E82)/(8.0018*0.5076*(44/12)))*100</f>
        <v>56.303115537600725</v>
      </c>
      <c r="L82">
        <f t="shared" si="8"/>
        <v>20.675072048310135</v>
      </c>
      <c r="M82">
        <f t="shared" si="9"/>
        <v>11.936758412606764</v>
      </c>
    </row>
    <row r="83" spans="1:13" x14ac:dyDescent="0.2">
      <c r="A83">
        <v>81</v>
      </c>
      <c r="B83" s="4">
        <v>26.578598755007128</v>
      </c>
      <c r="C83" s="4">
        <v>30.959695156291261</v>
      </c>
      <c r="D83" s="4">
        <v>27.554206532195437</v>
      </c>
      <c r="E83" s="4">
        <f t="shared" si="5"/>
        <v>28.769146955649195</v>
      </c>
      <c r="F83">
        <f t="shared" si="6"/>
        <v>3.09790297437999</v>
      </c>
      <c r="G83">
        <f t="shared" si="7"/>
        <v>1.7885751161816297</v>
      </c>
      <c r="H83">
        <v>64.681259221779811</v>
      </c>
      <c r="I83" s="4">
        <f>((B83-'Blank-C'!E83)/(8.0036*0.5076*(44/12)))*100</f>
        <v>49.959076463667373</v>
      </c>
      <c r="J83" s="4">
        <f>((C83-'Blank-C'!E83)/(8.0002*0.5076*(44/12)))*100</f>
        <v>79.403441979892236</v>
      </c>
      <c r="K83" s="4">
        <f>((D83-'Blank-C'!E83)/(8.0018*0.5076*(44/12)))*100</f>
        <v>56.521117400386409</v>
      </c>
      <c r="L83">
        <f t="shared" si="8"/>
        <v>20.820310524257863</v>
      </c>
      <c r="M83">
        <f t="shared" si="9"/>
        <v>12.020611885791876</v>
      </c>
    </row>
    <row r="84" spans="1:13" x14ac:dyDescent="0.2">
      <c r="A84">
        <v>82</v>
      </c>
      <c r="B84" s="4">
        <v>26.736804727922614</v>
      </c>
      <c r="C84" s="4">
        <v>31.144264822197218</v>
      </c>
      <c r="D84" s="4">
        <v>27.692266735977938</v>
      </c>
      <c r="E84" s="4">
        <f t="shared" si="5"/>
        <v>28.940534775059916</v>
      </c>
      <c r="F84">
        <f t="shared" si="6"/>
        <v>3.1165449204706732</v>
      </c>
      <c r="G84">
        <f t="shared" si="7"/>
        <v>1.7993380487753041</v>
      </c>
      <c r="H84">
        <v>65.044753007904973</v>
      </c>
      <c r="I84" s="4">
        <f>((B84-'Blank-C'!E84)/(8.0036*0.5076*(44/12)))*100</f>
        <v>50.233983485151548</v>
      </c>
      <c r="J84" s="4">
        <f>((C84-'Blank-C'!E84)/(8.0002*0.5076*(44/12)))*100</f>
        <v>79.855522530658405</v>
      </c>
      <c r="K84" s="4">
        <f>((D84-'Blank-C'!E84)/(8.0018*0.5076*(44/12)))*100</f>
        <v>56.660815755410418</v>
      </c>
      <c r="L84">
        <f t="shared" si="8"/>
        <v>20.94559112826002</v>
      </c>
      <c r="M84">
        <f t="shared" si="9"/>
        <v>12.09294267623676</v>
      </c>
    </row>
    <row r="85" spans="1:13" x14ac:dyDescent="0.2">
      <c r="A85">
        <v>83</v>
      </c>
      <c r="B85" s="4">
        <v>26.896965511526105</v>
      </c>
      <c r="C85" s="4">
        <v>31.327246900753487</v>
      </c>
      <c r="D85" s="4">
        <v>27.829674951124407</v>
      </c>
      <c r="E85" s="4">
        <f t="shared" si="5"/>
        <v>29.112106206139796</v>
      </c>
      <c r="F85">
        <f t="shared" si="6"/>
        <v>3.1326820128872401</v>
      </c>
      <c r="G85">
        <f t="shared" si="7"/>
        <v>1.8086548034259469</v>
      </c>
      <c r="H85">
        <v>65.403507546561016</v>
      </c>
      <c r="I85" s="4">
        <f>((B85-'Blank-C'!E85)/(8.0036*0.5076*(44/12)))*100</f>
        <v>50.516044986164253</v>
      </c>
      <c r="J85" s="4">
        <f>((C85-'Blank-C'!E85)/(8.0002*0.5076*(44/12)))*100</f>
        <v>80.290970106957786</v>
      </c>
      <c r="K85" s="4">
        <f>((D85-'Blank-C'!E85)/(8.0018*0.5076*(44/12)))*100</f>
        <v>56.790166620175086</v>
      </c>
      <c r="L85">
        <f t="shared" si="8"/>
        <v>21.054051462234824</v>
      </c>
      <c r="M85">
        <f t="shared" si="9"/>
        <v>12.155562279253511</v>
      </c>
    </row>
    <row r="86" spans="1:13" x14ac:dyDescent="0.2">
      <c r="A86">
        <v>84</v>
      </c>
      <c r="B86" s="4">
        <v>27.058866424159856</v>
      </c>
      <c r="C86" s="4">
        <v>31.509510869263956</v>
      </c>
      <c r="D86" s="4">
        <v>27.96861868123133</v>
      </c>
      <c r="E86" s="4">
        <f t="shared" si="5"/>
        <v>29.284188646711904</v>
      </c>
      <c r="F86">
        <f t="shared" si="6"/>
        <v>3.1470808677833477</v>
      </c>
      <c r="G86">
        <f t="shared" si="7"/>
        <v>1.8169679861762369</v>
      </c>
      <c r="H86">
        <v>65.768185787830717</v>
      </c>
      <c r="I86" s="4">
        <f>((B86-'Blank-C'!E86)/(8.0036*0.5076*(44/12)))*100</f>
        <v>50.812281857448816</v>
      </c>
      <c r="J86" s="4">
        <f>((C86-'Blank-C'!E86)/(8.0002*0.5076*(44/12)))*100</f>
        <v>80.72408971821261</v>
      </c>
      <c r="K86" s="4">
        <f>((D86-'Blank-C'!E86)/(8.0018*0.5076*(44/12)))*100</f>
        <v>56.932322145110327</v>
      </c>
      <c r="L86">
        <f t="shared" si="8"/>
        <v>21.150842175895125</v>
      </c>
      <c r="M86">
        <f t="shared" si="9"/>
        <v>12.211444423840341</v>
      </c>
    </row>
    <row r="87" spans="1:13" x14ac:dyDescent="0.2">
      <c r="A87">
        <v>85</v>
      </c>
      <c r="B87" s="4">
        <v>27.221615478232476</v>
      </c>
      <c r="C87" s="4">
        <v>31.691235923494485</v>
      </c>
      <c r="D87" s="4">
        <v>28.111356999533147</v>
      </c>
      <c r="E87" s="4">
        <f t="shared" si="5"/>
        <v>29.45642570086348</v>
      </c>
      <c r="F87">
        <f t="shared" si="6"/>
        <v>3.1604989261748027</v>
      </c>
      <c r="G87">
        <f t="shared" si="7"/>
        <v>1.8247149058005456</v>
      </c>
      <c r="H87">
        <v>66.164796557927104</v>
      </c>
      <c r="I87" s="4">
        <f>((B87-'Blank-C'!E87)/(8.0036*0.5076*(44/12)))*100</f>
        <v>51.145101168018151</v>
      </c>
      <c r="J87" s="4">
        <f>((C87-'Blank-C'!E87)/(8.0002*0.5076*(44/12)))*100</f>
        <v>81.184491947836051</v>
      </c>
      <c r="K87" s="4">
        <f>((D87-'Blank-C'!E87)/(8.0018*0.5076*(44/12)))*100</f>
        <v>57.130852509725194</v>
      </c>
      <c r="L87">
        <f t="shared" si="8"/>
        <v>21.241056923121867</v>
      </c>
      <c r="M87">
        <f t="shared" si="9"/>
        <v>12.263529932436574</v>
      </c>
    </row>
    <row r="88" spans="1:13" x14ac:dyDescent="0.2">
      <c r="A88">
        <v>86</v>
      </c>
      <c r="B88" s="4">
        <v>27.384364532305096</v>
      </c>
      <c r="C88" s="4">
        <v>31.872960977725015</v>
      </c>
      <c r="D88" s="4">
        <v>28.254095317834967</v>
      </c>
      <c r="E88" s="4">
        <f t="shared" si="5"/>
        <v>29.628662755015057</v>
      </c>
      <c r="F88">
        <f t="shared" si="6"/>
        <v>3.1739169845662576</v>
      </c>
      <c r="G88">
        <f t="shared" si="7"/>
        <v>1.8324618254248541</v>
      </c>
      <c r="H88">
        <v>66.561407328023478</v>
      </c>
      <c r="I88" s="4">
        <f>((B88-'Blank-C'!E88)/(8.0036*0.5076*(44/12)))*100</f>
        <v>51.477920478587478</v>
      </c>
      <c r="J88" s="4">
        <f>((C88-'Blank-C'!E88)/(8.0002*0.5076*(44/12)))*100</f>
        <v>81.644894177459477</v>
      </c>
      <c r="K88" s="4">
        <f>((D88-'Blank-C'!E88)/(8.0018*0.5076*(44/12)))*100</f>
        <v>57.329382874340084</v>
      </c>
      <c r="L88">
        <f t="shared" si="8"/>
        <v>21.331271670348581</v>
      </c>
      <c r="M88">
        <f t="shared" si="9"/>
        <v>12.315615441032792</v>
      </c>
    </row>
    <row r="89" spans="1:13" x14ac:dyDescent="0.2">
      <c r="A89">
        <v>87</v>
      </c>
      <c r="B89" s="4">
        <v>27.547113586377716</v>
      </c>
      <c r="C89" s="4">
        <v>32.054686031955548</v>
      </c>
      <c r="D89" s="4">
        <v>28.396833636136783</v>
      </c>
      <c r="E89" s="4">
        <f t="shared" si="5"/>
        <v>29.80089980916663</v>
      </c>
      <c r="F89">
        <f t="shared" si="6"/>
        <v>3.1873350429577147</v>
      </c>
      <c r="G89">
        <f t="shared" si="7"/>
        <v>1.8402087450491642</v>
      </c>
      <c r="H89">
        <v>66.958018098119908</v>
      </c>
      <c r="I89" s="4">
        <f>((B89-'Blank-C'!E89)/(8.0036*0.5076*(44/12)))*100</f>
        <v>51.810739789156834</v>
      </c>
      <c r="J89" s="4">
        <f>((C89-'Blank-C'!E89)/(8.0002*0.5076*(44/12)))*100</f>
        <v>82.105296407082974</v>
      </c>
      <c r="K89" s="4">
        <f>((D89-'Blank-C'!E89)/(8.0018*0.5076*(44/12)))*100</f>
        <v>57.527913238954966</v>
      </c>
      <c r="L89">
        <f t="shared" si="8"/>
        <v>21.421486417575359</v>
      </c>
      <c r="M89">
        <f t="shared" si="9"/>
        <v>12.367700949629047</v>
      </c>
    </row>
    <row r="90" spans="1:13" x14ac:dyDescent="0.2">
      <c r="A90">
        <v>88</v>
      </c>
      <c r="B90" s="4">
        <v>27.699622777434627</v>
      </c>
      <c r="C90" s="4">
        <v>32.22601146134722</v>
      </c>
      <c r="D90" s="4">
        <v>28.535674241585806</v>
      </c>
      <c r="E90" s="4">
        <f t="shared" si="5"/>
        <v>29.962817119390923</v>
      </c>
      <c r="F90">
        <f t="shared" si="6"/>
        <v>3.2006401326806468</v>
      </c>
      <c r="G90">
        <f t="shared" si="7"/>
        <v>1.847890442182291</v>
      </c>
      <c r="H90">
        <v>67.296875209299429</v>
      </c>
      <c r="I90" s="4">
        <f>((B90-'Blank-C'!E90)/(8.0036*0.5076*(44/12)))*100</f>
        <v>52.08635407112402</v>
      </c>
      <c r="J90" s="4">
        <f>((C90-'Blank-C'!E90)/(8.0002*0.5076*(44/12)))*100</f>
        <v>82.507396347474824</v>
      </c>
      <c r="K90" s="4">
        <f>((D90-'Blank-C'!E90)/(8.0018*0.5076*(44/12)))*100</f>
        <v>57.711810621706675</v>
      </c>
      <c r="L90">
        <f t="shared" si="8"/>
        <v>21.510925284370231</v>
      </c>
      <c r="M90">
        <f t="shared" si="9"/>
        <v>12.419338503449081</v>
      </c>
    </row>
    <row r="91" spans="1:13" x14ac:dyDescent="0.2">
      <c r="A91">
        <v>89</v>
      </c>
      <c r="B91" s="4">
        <v>27.852572476433433</v>
      </c>
      <c r="C91" s="4">
        <v>32.397583008248091</v>
      </c>
      <c r="D91" s="4">
        <v>28.675926959980124</v>
      </c>
      <c r="E91" s="4">
        <f t="shared" si="5"/>
        <v>30.125077742340764</v>
      </c>
      <c r="F91">
        <f t="shared" si="6"/>
        <v>3.2138077676104211</v>
      </c>
      <c r="G91">
        <f t="shared" si="7"/>
        <v>1.855492779753587</v>
      </c>
      <c r="H91">
        <v>67.637956365549783</v>
      </c>
      <c r="I91" s="4">
        <f>((B91-'Blank-C'!E91)/(8.0036*0.5076*(44/12)))*100</f>
        <v>52.36484454318272</v>
      </c>
      <c r="J91" s="4">
        <f>((C91-'Blank-C'!E91)/(8.0002*0.5076*(44/12)))*100</f>
        <v>82.911068187916854</v>
      </c>
      <c r="K91" s="4">
        <f>((D91-'Blank-C'!E91)/(8.0018*0.5076*(44/12)))*100</f>
        <v>57.905108767249914</v>
      </c>
      <c r="L91">
        <f t="shared" si="8"/>
        <v>21.599441878832376</v>
      </c>
      <c r="M91">
        <f t="shared" si="9"/>
        <v>12.470443583089549</v>
      </c>
    </row>
    <row r="92" spans="1:13" x14ac:dyDescent="0.2">
      <c r="A92">
        <v>90</v>
      </c>
      <c r="B92" s="4">
        <v>28.007024406302634</v>
      </c>
      <c r="C92" s="4">
        <v>32.56927238372316</v>
      </c>
      <c r="D92" s="4">
        <v>28.818191266144972</v>
      </c>
      <c r="E92" s="4">
        <f t="shared" si="5"/>
        <v>30.288148395012897</v>
      </c>
      <c r="F92">
        <f t="shared" si="6"/>
        <v>3.2259964822886649</v>
      </c>
      <c r="G92">
        <f t="shared" si="7"/>
        <v>1.8625299374541466</v>
      </c>
      <c r="H92">
        <v>67.978921556460421</v>
      </c>
      <c r="I92" s="4">
        <f>((B92-'Blank-C'!E92)/(8.0036*0.5076*(44/12)))*100</f>
        <v>52.647866860841418</v>
      </c>
      <c r="J92" s="4">
        <f>((C92-'Blank-C'!E92)/(8.0002*0.5076*(44/12)))*100</f>
        <v>83.309976252079437</v>
      </c>
      <c r="K92" s="4">
        <f>((D92-'Blank-C'!E92)/(8.0018*0.5076*(44/12)))*100</f>
        <v>58.106359898722928</v>
      </c>
      <c r="L92">
        <f t="shared" si="8"/>
        <v>21.681385476028126</v>
      </c>
      <c r="M92">
        <f t="shared" si="9"/>
        <v>12.517753740988882</v>
      </c>
    </row>
    <row r="93" spans="1:13" x14ac:dyDescent="0.2">
      <c r="A93">
        <v>91</v>
      </c>
      <c r="B93" s="4">
        <v>28.163504616733832</v>
      </c>
      <c r="C93" s="4">
        <v>32.739542973568206</v>
      </c>
      <c r="D93" s="4">
        <v>28.962607317254726</v>
      </c>
      <c r="E93" s="4">
        <f t="shared" si="5"/>
        <v>30.451523795151019</v>
      </c>
      <c r="F93">
        <f t="shared" si="6"/>
        <v>3.235747753087332</v>
      </c>
      <c r="G93">
        <f t="shared" si="7"/>
        <v>1.8681598362746978</v>
      </c>
      <c r="H93">
        <v>68.314989150662228</v>
      </c>
      <c r="I93" s="4">
        <f>((B93-'Blank-C'!E93)/(8.0036*0.5076*(44/12)))*100</f>
        <v>52.937565289474605</v>
      </c>
      <c r="J93" s="4">
        <f>((C93-'Blank-C'!E93)/(8.0002*0.5076*(44/12)))*100</f>
        <v>83.692413011849851</v>
      </c>
      <c r="K93" s="4">
        <f>((D93-'Blank-C'!E93)/(8.0018*0.5076*(44/12)))*100</f>
        <v>58.315117655218884</v>
      </c>
      <c r="L93">
        <f t="shared" si="8"/>
        <v>21.746961378851172</v>
      </c>
      <c r="M93">
        <f t="shared" si="9"/>
        <v>12.555614006136119</v>
      </c>
    </row>
    <row r="94" spans="1:13" x14ac:dyDescent="0.2">
      <c r="A94">
        <v>92</v>
      </c>
      <c r="B94" s="4">
        <v>28.312693971228114</v>
      </c>
      <c r="C94" s="4">
        <v>32.895219867239589</v>
      </c>
      <c r="D94" s="4">
        <v>29.100493013230963</v>
      </c>
      <c r="E94" s="4">
        <f t="shared" si="5"/>
        <v>30.603956919233852</v>
      </c>
      <c r="F94">
        <f t="shared" si="6"/>
        <v>3.2403351360326735</v>
      </c>
      <c r="G94">
        <f t="shared" si="7"/>
        <v>1.8708083630530667</v>
      </c>
      <c r="H94">
        <v>68.602851447914901</v>
      </c>
      <c r="I94" s="4">
        <f>((B94-'Blank-C'!E94)/(8.0036*0.5076*(44/12)))*100</f>
        <v>53.203586131672907</v>
      </c>
      <c r="J94" s="4">
        <f>((C94-'Blank-C'!E94)/(8.0002*0.5076*(44/12)))*100</f>
        <v>84.002116764156881</v>
      </c>
      <c r="K94" s="4">
        <f>((D94-'Blank-C'!E94)/(8.0018*0.5076*(44/12)))*100</f>
        <v>58.505298947342453</v>
      </c>
      <c r="L94">
        <f t="shared" si="8"/>
        <v>21.777849860810949</v>
      </c>
      <c r="M94">
        <f t="shared" si="9"/>
        <v>12.573447479510456</v>
      </c>
    </row>
    <row r="95" spans="1:13" x14ac:dyDescent="0.2">
      <c r="A95">
        <v>93</v>
      </c>
      <c r="B95" s="4">
        <v>28.46451324680557</v>
      </c>
      <c r="C95" s="4">
        <v>33.04985406300527</v>
      </c>
      <c r="D95" s="4">
        <v>29.23987384307695</v>
      </c>
      <c r="E95" s="4">
        <f t="shared" si="5"/>
        <v>30.757183654905418</v>
      </c>
      <c r="F95">
        <f t="shared" si="6"/>
        <v>3.2423255851862667</v>
      </c>
      <c r="G95">
        <f t="shared" si="7"/>
        <v>1.8719575494077021</v>
      </c>
      <c r="H95">
        <v>68.897517782751919</v>
      </c>
      <c r="I95" s="4">
        <f>((B95-'Blank-C'!E95)/(8.0036*0.5076*(44/12)))*100</f>
        <v>53.488739470535293</v>
      </c>
      <c r="J95" s="4">
        <f>((C95-'Blank-C'!E95)/(8.0002*0.5076*(44/12)))*100</f>
        <v>84.30629609496853</v>
      </c>
      <c r="K95" s="4">
        <f>((D95-'Blank-C'!E95)/(8.0018*0.5076*(44/12)))*100</f>
        <v>58.706997413229075</v>
      </c>
      <c r="L95">
        <f t="shared" si="8"/>
        <v>21.791303268737117</v>
      </c>
      <c r="M95">
        <f t="shared" si="9"/>
        <v>12.581214808198148</v>
      </c>
    </row>
    <row r="96" spans="1:13" x14ac:dyDescent="0.2">
      <c r="A96">
        <v>94</v>
      </c>
      <c r="B96" s="4">
        <v>28.617834397646014</v>
      </c>
      <c r="C96" s="4">
        <v>33.199402882430377</v>
      </c>
      <c r="D96" s="4">
        <v>29.381661010802535</v>
      </c>
      <c r="E96" s="4">
        <f t="shared" si="5"/>
        <v>30.908618640038195</v>
      </c>
      <c r="F96">
        <f t="shared" si="6"/>
        <v>3.2396581440615986</v>
      </c>
      <c r="G96">
        <f t="shared" si="7"/>
        <v>1.8704175015563274</v>
      </c>
      <c r="H96">
        <v>69.176993578750739</v>
      </c>
      <c r="I96" s="4">
        <f>((B96-'Blank-C'!E96)/(8.0036*0.5076*(44/12)))*100</f>
        <v>53.780820556289065</v>
      </c>
      <c r="J96" s="4">
        <f>((C96-'Blank-C'!E96)/(8.0002*0.5076*(44/12)))*100</f>
        <v>84.573166601212407</v>
      </c>
      <c r="K96" s="4">
        <f>((D96-'Blank-C'!E96)/(8.0018*0.5076*(44/12)))*100</f>
        <v>58.921698276747847</v>
      </c>
      <c r="L96">
        <f t="shared" si="8"/>
        <v>21.773476697008046</v>
      </c>
      <c r="M96">
        <f t="shared" si="9"/>
        <v>12.570922632211641</v>
      </c>
    </row>
    <row r="97" spans="1:13" x14ac:dyDescent="0.2">
      <c r="A97">
        <v>95</v>
      </c>
      <c r="B97" s="4">
        <v>28.77107161615081</v>
      </c>
      <c r="C97" s="4">
        <v>33.338238912700497</v>
      </c>
      <c r="D97" s="4">
        <v>29.526424953186279</v>
      </c>
      <c r="E97" s="4">
        <f t="shared" si="5"/>
        <v>31.054655264425655</v>
      </c>
      <c r="F97">
        <f t="shared" si="6"/>
        <v>3.2294749662037154</v>
      </c>
      <c r="G97">
        <f t="shared" si="7"/>
        <v>1.8645382410788729</v>
      </c>
      <c r="H97">
        <v>69.435303457909853</v>
      </c>
      <c r="I97" s="4">
        <f>((B97-'Blank-C'!E97)/(8.0036*0.5076*(44/12)))*100</f>
        <v>54.087423964455205</v>
      </c>
      <c r="J97" s="4">
        <f>((C97-'Blank-C'!E97)/(8.0002*0.5076*(44/12)))*100</f>
        <v>84.783182951364495</v>
      </c>
      <c r="K97" s="4">
        <f>((D97-'Blank-C'!E97)/(8.0018*0.5076*(44/12)))*100</f>
        <v>59.171476110898134</v>
      </c>
      <c r="L97">
        <f t="shared" si="8"/>
        <v>21.705179333311417</v>
      </c>
      <c r="M97">
        <f t="shared" si="9"/>
        <v>12.531491130896448</v>
      </c>
    </row>
    <row r="98" spans="1:13" x14ac:dyDescent="0.2">
      <c r="A98">
        <v>96</v>
      </c>
      <c r="B98" s="4">
        <v>28.914747844686687</v>
      </c>
      <c r="C98" s="4">
        <v>33.465528789787989</v>
      </c>
      <c r="D98" s="4">
        <v>29.662886467672045</v>
      </c>
      <c r="E98" s="4">
        <f t="shared" si="5"/>
        <v>31.190138317237338</v>
      </c>
      <c r="F98">
        <f t="shared" si="6"/>
        <v>3.2178880659756559</v>
      </c>
      <c r="G98">
        <f t="shared" si="7"/>
        <v>1.8578485411131294</v>
      </c>
      <c r="H98">
        <v>69.628452505962201</v>
      </c>
      <c r="I98" s="4">
        <f>((B98-'Blank-C'!E98)/(8.0036*0.5076*(44/12)))*100</f>
        <v>54.335545076531758</v>
      </c>
      <c r="J98" s="4">
        <f>((C98-'Blank-C'!E98)/(8.0002*0.5076*(44/12)))*100</f>
        <v>84.921359935392658</v>
      </c>
      <c r="K98" s="4">
        <f>((D98-'Blank-C'!E98)/(8.0018*0.5076*(44/12)))*100</f>
        <v>59.371209217116608</v>
      </c>
      <c r="L98">
        <f t="shared" si="8"/>
        <v>21.627437094816848</v>
      </c>
      <c r="M98">
        <f t="shared" si="9"/>
        <v>12.486606628574206</v>
      </c>
    </row>
    <row r="99" spans="1:13" x14ac:dyDescent="0.2">
      <c r="A99">
        <v>97</v>
      </c>
      <c r="B99" s="4">
        <v>29.061807410951875</v>
      </c>
      <c r="C99" s="4">
        <v>33.60435990747726</v>
      </c>
      <c r="D99" s="4">
        <v>29.800559666435614</v>
      </c>
      <c r="E99" s="4">
        <f t="shared" si="5"/>
        <v>31.333083659214566</v>
      </c>
      <c r="F99">
        <f t="shared" si="6"/>
        <v>3.2120696741889807</v>
      </c>
      <c r="G99">
        <f t="shared" si="7"/>
        <v>1.8544892910488417</v>
      </c>
      <c r="H99">
        <v>69.848838654916918</v>
      </c>
      <c r="I99" s="4">
        <f>((B99-'Blank-C'!E99)/(8.0036*0.5076*(44/12)))*100</f>
        <v>54.583509373600016</v>
      </c>
      <c r="J99" s="4">
        <f>((C99-'Blank-C'!E99)/(8.0002*0.5076*(44/12)))*100</f>
        <v>85.114167936233827</v>
      </c>
      <c r="K99" s="4">
        <f>((D99-'Blank-C'!E99)/(8.0018*0.5076*(44/12)))*100</f>
        <v>59.556203718407851</v>
      </c>
      <c r="L99">
        <f t="shared" si="8"/>
        <v>21.58843570372952</v>
      </c>
      <c r="M99">
        <f t="shared" si="9"/>
        <v>12.464089164931167</v>
      </c>
    </row>
    <row r="100" spans="1:13" x14ac:dyDescent="0.2">
      <c r="A100">
        <v>98</v>
      </c>
      <c r="B100" s="4">
        <v>29.211735282244017</v>
      </c>
      <c r="C100" s="4">
        <v>33.749819838680359</v>
      </c>
      <c r="D100" s="4">
        <v>29.940014428931804</v>
      </c>
      <c r="E100" s="4">
        <f t="shared" si="5"/>
        <v>31.480777560462187</v>
      </c>
      <c r="F100">
        <f t="shared" si="6"/>
        <v>3.2089103634540832</v>
      </c>
      <c r="G100">
        <f t="shared" si="7"/>
        <v>1.8526652621455948</v>
      </c>
      <c r="H100">
        <v>70.078681848974497</v>
      </c>
      <c r="I100" s="4">
        <f>((B100-'Blank-C'!E100)/(8.0036*0.5076*(44/12)))*100</f>
        <v>54.828303734907138</v>
      </c>
      <c r="J100" s="4">
        <f>((C100-'Blank-C'!E100)/(8.0002*0.5076*(44/12)))*100</f>
        <v>85.329059963041871</v>
      </c>
      <c r="K100" s="4">
        <f>((D100-'Blank-C'!E100)/(8.0018*0.5076*(44/12)))*100</f>
        <v>59.730730552591403</v>
      </c>
      <c r="L100">
        <f t="shared" si="8"/>
        <v>21.567291560231929</v>
      </c>
      <c r="M100">
        <f t="shared" si="9"/>
        <v>12.45188158799105</v>
      </c>
    </row>
    <row r="101" spans="1:13" x14ac:dyDescent="0.2">
      <c r="A101">
        <v>99</v>
      </c>
      <c r="B101" s="4">
        <v>29.363805680819425</v>
      </c>
      <c r="C101" s="4">
        <v>33.896518970240869</v>
      </c>
      <c r="D101" s="4">
        <v>30.08152377388241</v>
      </c>
      <c r="E101" s="4">
        <f t="shared" si="5"/>
        <v>31.630162325530147</v>
      </c>
      <c r="F101">
        <f t="shared" si="6"/>
        <v>3.205112304124285</v>
      </c>
      <c r="G101">
        <f t="shared" si="7"/>
        <v>1.8504724515691378</v>
      </c>
      <c r="H101">
        <v>70.329484837585056</v>
      </c>
      <c r="I101" s="4">
        <f>((B101-'Blank-C'!E101)/(8.0036*0.5076*(44/12)))*100</f>
        <v>55.097086133295626</v>
      </c>
      <c r="J101" s="4">
        <f>((C101-'Blank-C'!E101)/(8.0002*0.5076*(44/12)))*100</f>
        <v>85.561883541874479</v>
      </c>
      <c r="K101" s="4">
        <f>((D101-'Blank-C'!E101)/(8.0018*0.5076*(44/12)))*100</f>
        <v>59.928660306802342</v>
      </c>
      <c r="L101">
        <f t="shared" si="8"/>
        <v>21.541864835080446</v>
      </c>
      <c r="M101">
        <f t="shared" si="9"/>
        <v>12.43720146138023</v>
      </c>
    </row>
    <row r="102" spans="1:13" x14ac:dyDescent="0.2">
      <c r="A102">
        <v>100</v>
      </c>
      <c r="B102" s="4">
        <v>29.51104794522659</v>
      </c>
      <c r="C102" s="4">
        <v>34.033458151878889</v>
      </c>
      <c r="D102" s="4">
        <v>30.214941615091533</v>
      </c>
      <c r="E102" s="4">
        <f t="shared" si="5"/>
        <v>31.772253048552741</v>
      </c>
      <c r="F102">
        <f t="shared" si="6"/>
        <v>3.1978269244310971</v>
      </c>
      <c r="G102">
        <f t="shared" si="7"/>
        <v>1.8462662356421271</v>
      </c>
      <c r="H102">
        <v>70.570062527376109</v>
      </c>
      <c r="I102" s="4">
        <f>((B102-'Blank-C'!E102)/(8.0036*0.5076*(44/12)))*100</f>
        <v>55.372202749700449</v>
      </c>
      <c r="J102" s="4">
        <f>((C102-'Blank-C'!E102)/(8.0002*0.5076*(44/12)))*100</f>
        <v>85.767922305051783</v>
      </c>
      <c r="K102" s="4">
        <f>((D102-'Blank-C'!E102)/(8.0018*0.5076*(44/12)))*100</f>
        <v>60.111013527084957</v>
      </c>
      <c r="L102">
        <f t="shared" si="8"/>
        <v>21.493019416633512</v>
      </c>
      <c r="M102">
        <f t="shared" si="9"/>
        <v>12.409000545891212</v>
      </c>
    </row>
    <row r="103" spans="1:13" x14ac:dyDescent="0.2">
      <c r="A103">
        <v>101</v>
      </c>
      <c r="B103" s="4">
        <v>29.657776611231579</v>
      </c>
      <c r="C103" s="4">
        <v>34.170738694704646</v>
      </c>
      <c r="D103" s="4">
        <v>30.347931581076924</v>
      </c>
      <c r="E103" s="4">
        <f t="shared" si="5"/>
        <v>31.914257652968111</v>
      </c>
      <c r="F103">
        <f t="shared" si="6"/>
        <v>3.1911460924615751</v>
      </c>
      <c r="G103">
        <f t="shared" si="7"/>
        <v>1.8424090555061128</v>
      </c>
      <c r="H103">
        <v>70.808158498617871</v>
      </c>
      <c r="I103" s="4">
        <f>((B103-'Blank-C'!E103)/(8.0036*0.5076*(44/12)))*100</f>
        <v>55.641967860666533</v>
      </c>
      <c r="J103" s="4">
        <f>((C103-'Blank-C'!E103)/(8.0002*0.5076*(44/12)))*100</f>
        <v>85.974349136569202</v>
      </c>
      <c r="K103" s="4">
        <f>((D103-'Blank-C'!E103)/(8.0018*0.5076*(44/12)))*100</f>
        <v>60.288589633795638</v>
      </c>
      <c r="L103">
        <f t="shared" si="8"/>
        <v>21.448232489726625</v>
      </c>
      <c r="M103">
        <f t="shared" si="9"/>
        <v>12.383142801585345</v>
      </c>
    </row>
    <row r="104" spans="1:13" x14ac:dyDescent="0.2">
      <c r="A104">
        <v>102</v>
      </c>
      <c r="B104" s="4">
        <v>29.804477576594969</v>
      </c>
      <c r="C104" s="4">
        <v>34.308378641162669</v>
      </c>
      <c r="D104" s="4">
        <v>30.480883603493126</v>
      </c>
      <c r="E104" s="4">
        <f t="shared" si="5"/>
        <v>32.056428108878819</v>
      </c>
      <c r="F104">
        <f t="shared" si="6"/>
        <v>3.1847389845491305</v>
      </c>
      <c r="G104">
        <f t="shared" si="7"/>
        <v>1.8387099100281361</v>
      </c>
      <c r="H104">
        <v>71.034945703587866</v>
      </c>
      <c r="I104" s="4">
        <f>((B104-'Blank-C'!E104)/(8.0036*0.5076*(44/12)))*100</f>
        <v>55.899127001605976</v>
      </c>
      <c r="J104" s="4">
        <f>((C104-'Blank-C'!E104)/(8.0002*0.5076*(44/12)))*100</f>
        <v>86.170764405569756</v>
      </c>
      <c r="K104" s="4">
        <f>((D104-'Blank-C'!E104)/(8.0018*0.5076*(44/12)))*100</f>
        <v>60.453488157752574</v>
      </c>
      <c r="L104">
        <f t="shared" si="8"/>
        <v>21.405280085963117</v>
      </c>
      <c r="M104">
        <f t="shared" si="9"/>
        <v>12.358344219710142</v>
      </c>
    </row>
    <row r="105" spans="1:13" x14ac:dyDescent="0.2">
      <c r="A105">
        <v>103</v>
      </c>
      <c r="B105" s="4">
        <v>29.951642268620162</v>
      </c>
      <c r="C105" s="4">
        <v>34.44619893607917</v>
      </c>
      <c r="D105" s="4">
        <v>30.614164010923631</v>
      </c>
      <c r="E105" s="4">
        <f t="shared" si="5"/>
        <v>32.198920602349666</v>
      </c>
      <c r="F105">
        <f t="shared" si="6"/>
        <v>3.1781314979874753</v>
      </c>
      <c r="G105">
        <f t="shared" si="7"/>
        <v>1.8348950758830975</v>
      </c>
      <c r="H105">
        <v>71.245951571358376</v>
      </c>
      <c r="I105" s="4">
        <f>((B105-'Blank-C'!E105)/(8.0036*0.5076*(44/12)))*100</f>
        <v>56.141459529903671</v>
      </c>
      <c r="J105" s="4">
        <f>((C105-'Blank-C'!E105)/(8.0002*0.5076*(44/12)))*100</f>
        <v>86.350443612813081</v>
      </c>
      <c r="K105" s="4">
        <f>((D105-'Blank-C'!E105)/(8.0018*0.5076*(44/12)))*100</f>
        <v>60.602647970650146</v>
      </c>
      <c r="L105">
        <f t="shared" si="8"/>
        <v>21.360977497781736</v>
      </c>
      <c r="M105">
        <f t="shared" si="9"/>
        <v>12.332766108497825</v>
      </c>
    </row>
    <row r="106" spans="1:13" x14ac:dyDescent="0.2">
      <c r="A106">
        <v>104</v>
      </c>
      <c r="B106" s="4">
        <v>30.101411319909783</v>
      </c>
      <c r="C106" s="4">
        <v>34.580460342149912</v>
      </c>
      <c r="D106" s="4">
        <v>30.748420914222148</v>
      </c>
      <c r="E106" s="4">
        <f t="shared" si="5"/>
        <v>32.340935831029846</v>
      </c>
      <c r="F106">
        <f t="shared" si="6"/>
        <v>3.167165936892971</v>
      </c>
      <c r="G106">
        <f t="shared" si="7"/>
        <v>1.8285641062333702</v>
      </c>
      <c r="H106">
        <v>71.465285110692406</v>
      </c>
      <c r="I106" s="4">
        <f>((B106-'Blank-C'!E106)/(8.0036*0.5076*(44/12)))*100</f>
        <v>56.412809532814443</v>
      </c>
      <c r="J106" s="4">
        <f>((C106-'Blank-C'!E106)/(8.0002*0.5076*(44/12)))*100</f>
        <v>86.517760688570363</v>
      </c>
      <c r="K106" s="4">
        <f>((D106-'Blank-C'!E106)/(8.0018*0.5076*(44/12)))*100</f>
        <v>60.769901356266899</v>
      </c>
      <c r="L106">
        <f t="shared" si="8"/>
        <v>21.28741510952478</v>
      </c>
      <c r="M106">
        <f t="shared" si="9"/>
        <v>12.290294843835438</v>
      </c>
    </row>
    <row r="107" spans="1:13" x14ac:dyDescent="0.2">
      <c r="A107">
        <v>105</v>
      </c>
      <c r="B107" s="4">
        <v>30.253084212475368</v>
      </c>
      <c r="C107" s="4">
        <v>34.712789607853701</v>
      </c>
      <c r="D107" s="4">
        <v>30.883348192250914</v>
      </c>
      <c r="E107" s="4">
        <f t="shared" si="5"/>
        <v>32.482936910164533</v>
      </c>
      <c r="F107">
        <f t="shared" si="6"/>
        <v>3.1534879271662519</v>
      </c>
      <c r="G107">
        <f t="shared" si="7"/>
        <v>1.8206671036356705</v>
      </c>
      <c r="H107">
        <v>71.69820305237505</v>
      </c>
      <c r="I107" s="4">
        <f>((B107-'Blank-C'!E107)/(8.0036*0.5076*(44/12)))*100</f>
        <v>56.710619406138349</v>
      </c>
      <c r="J107" s="4">
        <f>((C107-'Blank-C'!E107)/(8.0002*0.5076*(44/12)))*100</f>
        <v>86.685786698611764</v>
      </c>
      <c r="K107" s="4">
        <f>((D107-'Blank-C'!E107)/(8.0018*0.5076*(44/12)))*100</f>
        <v>60.955338346785382</v>
      </c>
      <c r="L107">
        <f t="shared" si="8"/>
        <v>21.195644059709203</v>
      </c>
      <c r="M107">
        <f t="shared" si="9"/>
        <v>12.237310803520602</v>
      </c>
    </row>
    <row r="108" spans="1:13" x14ac:dyDescent="0.2">
      <c r="A108">
        <v>106</v>
      </c>
      <c r="B108" s="4">
        <v>30.405162481097804</v>
      </c>
      <c r="C108" s="4">
        <v>34.844014848846847</v>
      </c>
      <c r="D108" s="4">
        <v>31.017500037697175</v>
      </c>
      <c r="E108" s="4">
        <f t="shared" si="5"/>
        <v>32.624588664972322</v>
      </c>
      <c r="F108">
        <f t="shared" si="6"/>
        <v>3.1387426099213109</v>
      </c>
      <c r="G108">
        <f t="shared" si="7"/>
        <v>1.8121538907550174</v>
      </c>
      <c r="H108">
        <v>71.94229226296595</v>
      </c>
      <c r="I108" s="4">
        <f>((B108-'Blank-C'!E108)/(8.0036*0.5076*(44/12)))*100</f>
        <v>57.02466561261317</v>
      </c>
      <c r="J108" s="4">
        <f>((C108-'Blank-C'!E108)/(8.0002*0.5076*(44/12)))*100</f>
        <v>86.859918913318737</v>
      </c>
      <c r="K108" s="4">
        <f>((D108-'Blank-C'!E108)/(8.0018*0.5076*(44/12)))*100</f>
        <v>61.149086681224716</v>
      </c>
      <c r="L108">
        <f t="shared" si="8"/>
        <v>21.096709927347252</v>
      </c>
      <c r="M108">
        <f t="shared" si="9"/>
        <v>12.180191155569387</v>
      </c>
    </row>
    <row r="109" spans="1:13" x14ac:dyDescent="0.2">
      <c r="A109">
        <v>107</v>
      </c>
      <c r="B109" s="4">
        <v>30.556722227163931</v>
      </c>
      <c r="C109" s="4">
        <v>34.974904485885141</v>
      </c>
      <c r="D109" s="4">
        <v>31.150017488931272</v>
      </c>
      <c r="E109" s="4">
        <f t="shared" si="5"/>
        <v>32.765813356524532</v>
      </c>
      <c r="F109">
        <f t="shared" si="6"/>
        <v>3.1241266356598647</v>
      </c>
      <c r="G109">
        <f t="shared" si="7"/>
        <v>1.8037153540807029</v>
      </c>
      <c r="H109">
        <v>72.194567861823188</v>
      </c>
      <c r="I109" s="4">
        <f>((B109-'Blank-C'!E109)/(8.0036*0.5076*(44/12)))*100</f>
        <v>57.346282364461295</v>
      </c>
      <c r="J109" s="4">
        <f>((C109-'Blank-C'!E109)/(8.0002*0.5076*(44/12)))*100</f>
        <v>87.042853359185074</v>
      </c>
      <c r="K109" s="4">
        <f>((D109-'Blank-C'!E109)/(8.0018*0.5076*(44/12)))*100</f>
        <v>61.342914647427349</v>
      </c>
      <c r="L109">
        <f t="shared" si="8"/>
        <v>20.998646728356881</v>
      </c>
      <c r="M109">
        <f t="shared" si="9"/>
        <v>12.123574341234701</v>
      </c>
    </row>
    <row r="110" spans="1:13" x14ac:dyDescent="0.2">
      <c r="A110">
        <v>108</v>
      </c>
      <c r="B110" s="4">
        <v>30.706959403138498</v>
      </c>
      <c r="C110" s="4">
        <v>35.108366569288037</v>
      </c>
      <c r="D110" s="4">
        <v>31.283102829189524</v>
      </c>
      <c r="E110" s="4">
        <f t="shared" si="5"/>
        <v>32.907662986213268</v>
      </c>
      <c r="F110">
        <f t="shared" si="6"/>
        <v>3.1122648539474045</v>
      </c>
      <c r="G110">
        <f t="shared" si="7"/>
        <v>1.7968669512159454</v>
      </c>
      <c r="H110">
        <v>72.438467345576939</v>
      </c>
      <c r="I110" s="4">
        <f>((B110-'Blank-C'!E110)/(8.0036*0.5076*(44/12)))*100</f>
        <v>57.646448231944206</v>
      </c>
      <c r="J110" s="4">
        <f>((C110-'Blank-C'!E110)/(8.0002*0.5076*(44/12)))*100</f>
        <v>87.230486459209672</v>
      </c>
      <c r="K110" s="4">
        <f>((D110-'Blank-C'!E110)/(8.0018*0.5076*(44/12)))*100</f>
        <v>61.527980554893389</v>
      </c>
      <c r="L110">
        <f t="shared" si="8"/>
        <v>20.919074045381478</v>
      </c>
      <c r="M110">
        <f t="shared" si="9"/>
        <v>12.077633031298712</v>
      </c>
    </row>
    <row r="111" spans="1:13" x14ac:dyDescent="0.2">
      <c r="A111">
        <v>109</v>
      </c>
      <c r="B111" s="4">
        <v>30.854204148243305</v>
      </c>
      <c r="C111" s="4">
        <v>35.240708378285866</v>
      </c>
      <c r="D111" s="4">
        <v>31.413245963037706</v>
      </c>
      <c r="E111" s="4">
        <f t="shared" si="5"/>
        <v>33.047456263264586</v>
      </c>
      <c r="F111">
        <f t="shared" si="6"/>
        <v>3.1017268867665706</v>
      </c>
      <c r="G111">
        <f t="shared" si="7"/>
        <v>1.7907828530273795</v>
      </c>
      <c r="H111">
        <v>72.679108999629591</v>
      </c>
      <c r="I111" s="4">
        <f>((B111-'Blank-C'!E111)/(8.0036*0.5076*(44/12)))*100</f>
        <v>57.937071662268465</v>
      </c>
      <c r="J111" s="4">
        <f>((C111-'Blank-C'!E111)/(8.0002*0.5076*(44/12)))*100</f>
        <v>87.421146336990702</v>
      </c>
      <c r="K111" s="4">
        <f>((D111-'Blank-C'!E111)/(8.0018*0.5076*(44/12)))*100</f>
        <v>61.703839115107392</v>
      </c>
      <c r="L111">
        <f t="shared" si="8"/>
        <v>20.848389139506569</v>
      </c>
      <c r="M111">
        <f t="shared" si="9"/>
        <v>12.036823081864188</v>
      </c>
    </row>
    <row r="112" spans="1:13" x14ac:dyDescent="0.2">
      <c r="A112">
        <v>110</v>
      </c>
      <c r="B112" s="4">
        <v>31.001628003413796</v>
      </c>
      <c r="C112" s="4">
        <v>35.367158812739419</v>
      </c>
      <c r="D112" s="4">
        <v>31.543332964461477</v>
      </c>
      <c r="E112" s="4">
        <f t="shared" si="5"/>
        <v>33.184393408076609</v>
      </c>
      <c r="F112">
        <f t="shared" si="6"/>
        <v>3.0868964387529449</v>
      </c>
      <c r="G112">
        <f t="shared" si="7"/>
        <v>1.78222048987451</v>
      </c>
      <c r="H112">
        <v>72.903576906388651</v>
      </c>
      <c r="I112" s="4">
        <f>((B112-'Blank-C'!E112)/(8.0036*0.5076*(44/12)))*100</f>
        <v>58.231904923289321</v>
      </c>
      <c r="J112" s="4">
        <f>((C112-'Blank-C'!E112)/(8.0002*0.5076*(44/12)))*100</f>
        <v>87.57524888948798</v>
      </c>
      <c r="K112" s="4">
        <f>((D112-'Blank-C'!E112)/(8.0018*0.5076*(44/12)))*100</f>
        <v>61.882328897001592</v>
      </c>
      <c r="L112">
        <f t="shared" si="8"/>
        <v>20.748877501188431</v>
      </c>
      <c r="M112">
        <f t="shared" si="9"/>
        <v>11.979370010693712</v>
      </c>
    </row>
    <row r="113" spans="1:14" x14ac:dyDescent="0.2">
      <c r="A113">
        <v>111</v>
      </c>
      <c r="B113" s="4">
        <v>31.150572662593873</v>
      </c>
      <c r="C113" s="4">
        <v>35.485069929081369</v>
      </c>
      <c r="D113" s="4">
        <v>31.675285841455519</v>
      </c>
      <c r="E113" s="4">
        <f t="shared" si="5"/>
        <v>33.317821295837618</v>
      </c>
      <c r="F113">
        <f t="shared" si="6"/>
        <v>3.0649524101678622</v>
      </c>
      <c r="G113">
        <f t="shared" si="7"/>
        <v>1.7695510990638077</v>
      </c>
      <c r="H113">
        <v>73.089379335022386</v>
      </c>
      <c r="I113" s="4">
        <f>((B113-'Blank-C'!E113)/(8.0036*0.5076*(44/12)))*100</f>
        <v>58.521855277949427</v>
      </c>
      <c r="J113" s="4">
        <f>((C113-'Blank-C'!E113)/(8.0002*0.5076*(44/12)))*100</f>
        <v>87.656903392095359</v>
      </c>
      <c r="K113" s="4">
        <f>((D113-'Blank-C'!E113)/(8.0018*0.5076*(44/12)))*100</f>
        <v>62.058251686922752</v>
      </c>
      <c r="L113">
        <f t="shared" si="8"/>
        <v>20.60159009170895</v>
      </c>
      <c r="M113">
        <f t="shared" si="9"/>
        <v>11.894333585182491</v>
      </c>
    </row>
    <row r="114" spans="1:14" x14ac:dyDescent="0.2">
      <c r="A114">
        <v>112</v>
      </c>
      <c r="B114" s="4">
        <v>31.300621485250232</v>
      </c>
      <c r="C114" s="4">
        <v>35.592894557082758</v>
      </c>
      <c r="D114" s="4">
        <v>31.81198422584983</v>
      </c>
      <c r="E114" s="4">
        <f t="shared" si="5"/>
        <v>33.446758021166495</v>
      </c>
      <c r="F114">
        <f t="shared" si="6"/>
        <v>3.0350953957971916</v>
      </c>
      <c r="G114">
        <f t="shared" si="7"/>
        <v>1.7523131437797024</v>
      </c>
      <c r="H114">
        <v>73.210181041135613</v>
      </c>
      <c r="I114" s="4">
        <f>((B114-'Blank-C'!E114)/(8.0036*0.5076*(44/12)))*100</f>
        <v>58.784388548968359</v>
      </c>
      <c r="J114" s="4">
        <f>((C114-'Blank-C'!E114)/(8.0002*0.5076*(44/12)))*100</f>
        <v>87.635973533302874</v>
      </c>
      <c r="K114" s="4">
        <f>((D114-'Blank-C'!E114)/(8.0018*0.5076*(44/12)))*100</f>
        <v>62.231201343989554</v>
      </c>
      <c r="L114">
        <f t="shared" si="8"/>
        <v>20.401151390402912</v>
      </c>
      <c r="M114">
        <f t="shared" si="9"/>
        <v>11.77861024702743</v>
      </c>
    </row>
    <row r="115" spans="1:14" x14ac:dyDescent="0.2">
      <c r="A115">
        <v>113</v>
      </c>
      <c r="B115" s="4">
        <v>31.451774220746529</v>
      </c>
      <c r="C115" s="4">
        <v>35.689376995266578</v>
      </c>
      <c r="D115" s="4">
        <v>31.948836343743412</v>
      </c>
      <c r="E115" s="4">
        <f t="shared" si="5"/>
        <v>33.57057560800655</v>
      </c>
      <c r="F115">
        <f t="shared" si="6"/>
        <v>2.9964376578380549</v>
      </c>
      <c r="G115">
        <f t="shared" si="7"/>
        <v>1.7299940883627329</v>
      </c>
      <c r="H115">
        <v>73.315959307948958</v>
      </c>
      <c r="I115" s="4">
        <f>((B115-'Blank-C'!E115)/(8.0036*0.5076*(44/12)))*100</f>
        <v>59.073686265786797</v>
      </c>
      <c r="J115" s="4">
        <f>((C115-'Blank-C'!E115)/(8.0002*0.5076*(44/12)))*100</f>
        <v>87.558232350111126</v>
      </c>
      <c r="K115" s="4">
        <f>((D115-'Blank-C'!E115)/(8.0018*0.5076*(44/12)))*100</f>
        <v>62.424541406261433</v>
      </c>
      <c r="L115">
        <f t="shared" si="8"/>
        <v>20.141615695246522</v>
      </c>
      <c r="M115">
        <f t="shared" si="9"/>
        <v>11.628767243564571</v>
      </c>
    </row>
    <row r="116" spans="1:14" x14ac:dyDescent="0.2">
      <c r="A116">
        <v>114</v>
      </c>
      <c r="B116" s="4">
        <v>31.602010076711998</v>
      </c>
      <c r="C116" s="4">
        <v>35.78184579255926</v>
      </c>
      <c r="D116" s="4">
        <v>32.083665525936901</v>
      </c>
      <c r="E116" s="4">
        <f t="shared" si="5"/>
        <v>33.691927934635629</v>
      </c>
      <c r="F116">
        <f t="shared" si="6"/>
        <v>2.9555901789213257</v>
      </c>
      <c r="G116">
        <f t="shared" si="7"/>
        <v>1.7064107854144417</v>
      </c>
      <c r="H116">
        <v>73.419902218964964</v>
      </c>
      <c r="I116" s="4">
        <f>((B116-'Blank-C'!E116)/(8.0036*0.5076*(44/12)))*100</f>
        <v>59.371545622594645</v>
      </c>
      <c r="J116" s="4">
        <f>((C116-'Blank-C'!E116)/(8.0002*0.5076*(44/12)))*100</f>
        <v>87.468258815335275</v>
      </c>
      <c r="K116" s="4">
        <f>((D116-'Blank-C'!E116)/(8.0018*0.5076*(44/12)))*100</f>
        <v>62.619018324791163</v>
      </c>
      <c r="L116">
        <f t="shared" si="8"/>
        <v>19.867376427640441</v>
      </c>
      <c r="M116">
        <f t="shared" si="9"/>
        <v>11.470435128589834</v>
      </c>
    </row>
    <row r="117" spans="1:14" x14ac:dyDescent="0.2">
      <c r="A117" s="6">
        <v>115</v>
      </c>
      <c r="B117" s="7">
        <v>31.749980832583422</v>
      </c>
      <c r="C117" s="7">
        <v>35.876405723909315</v>
      </c>
      <c r="D117" s="7">
        <v>32.215592525229631</v>
      </c>
      <c r="E117" s="7">
        <f t="shared" si="5"/>
        <v>33.813193278246366</v>
      </c>
      <c r="F117" s="6">
        <f t="shared" si="6"/>
        <v>2.9178230227135016</v>
      </c>
      <c r="G117" s="6">
        <f t="shared" si="7"/>
        <v>1.6846059076113278</v>
      </c>
      <c r="H117" s="6">
        <v>73.526904290080253</v>
      </c>
      <c r="I117" s="7">
        <f>((B117-'Blank-C'!E117)/(8.0036*0.5076*(44/12)))*100</f>
        <v>59.657838517149266</v>
      </c>
      <c r="J117" s="7">
        <f>((C117-'Blank-C'!E117)/(8.0002*0.5076*(44/12)))*100</f>
        <v>87.395970063011248</v>
      </c>
      <c r="K117" s="7">
        <f>((D117-'Blank-C'!E117)/(8.0018*0.5076*(44/12)))*100</f>
        <v>62.797648431675121</v>
      </c>
      <c r="L117" s="6">
        <f t="shared" si="8"/>
        <v>19.613820913523529</v>
      </c>
      <c r="M117" s="6">
        <f t="shared" si="9"/>
        <v>11.324044784259922</v>
      </c>
      <c r="N117" s="6"/>
    </row>
    <row r="118" spans="1:14" x14ac:dyDescent="0.2">
      <c r="A118">
        <v>116</v>
      </c>
      <c r="B118" s="4">
        <v>31.892662616104051</v>
      </c>
      <c r="C118" s="4">
        <v>35.990823935367267</v>
      </c>
      <c r="D118" s="4">
        <v>32.345219840399217</v>
      </c>
      <c r="E118" s="4">
        <f t="shared" si="5"/>
        <v>33.941743275735661</v>
      </c>
      <c r="F118">
        <f t="shared" si="6"/>
        <v>2.8978376592474278</v>
      </c>
      <c r="G118">
        <f t="shared" si="7"/>
        <v>1.6730673526343376</v>
      </c>
      <c r="H118">
        <v>73.698135861957638</v>
      </c>
      <c r="I118" s="4">
        <f>((B118-'Blank-C'!E118)/(8.0036*0.5076*(44/12)))*100</f>
        <v>59.92392162284952</v>
      </c>
      <c r="J118" s="4">
        <f>((C118-'Blank-C'!E118)/(8.0002*0.5076*(44/12)))*100</f>
        <v>87.472350101065743</v>
      </c>
      <c r="K118" s="4">
        <f>((D118-'Blank-C'!E118)/(8.0018*0.5076*(44/12)))*100</f>
        <v>62.97613603748372</v>
      </c>
      <c r="L118">
        <f t="shared" si="8"/>
        <v>19.479680587979253</v>
      </c>
      <c r="M118">
        <f t="shared" si="9"/>
        <v>11.246598831197749</v>
      </c>
    </row>
    <row r="119" spans="1:14" x14ac:dyDescent="0.2">
      <c r="A119">
        <v>117</v>
      </c>
      <c r="B119" s="4">
        <v>32.038292816266605</v>
      </c>
      <c r="C119" s="4">
        <v>36.097856952035855</v>
      </c>
      <c r="D119" s="4">
        <v>32.476340667337205</v>
      </c>
      <c r="E119" s="4">
        <f t="shared" si="5"/>
        <v>34.06807488415123</v>
      </c>
      <c r="F119">
        <f t="shared" si="6"/>
        <v>2.8705453290641429</v>
      </c>
      <c r="G119">
        <f t="shared" si="7"/>
        <v>1.6573101184562058</v>
      </c>
      <c r="H119">
        <v>73.865592573039152</v>
      </c>
      <c r="I119" s="4">
        <f>((B119-'Blank-C'!E119)/(8.0036*0.5076*(44/12)))*100</f>
        <v>60.22092319934378</v>
      </c>
      <c r="J119" s="4">
        <f>((C119-'Blank-C'!E119)/(8.0002*0.5076*(44/12)))*100</f>
        <v>87.510261946734516</v>
      </c>
      <c r="K119" s="4">
        <f>((D119-'Blank-C'!E119)/(8.0018*0.5076*(44/12)))*100</f>
        <v>63.175779984758918</v>
      </c>
      <c r="L119">
        <f t="shared" si="8"/>
        <v>19.29647648237675</v>
      </c>
      <c r="M119">
        <f t="shared" si="9"/>
        <v>11.140825891511501</v>
      </c>
    </row>
    <row r="120" spans="1:14" x14ac:dyDescent="0.2">
      <c r="A120">
        <v>118</v>
      </c>
      <c r="B120" s="4">
        <v>32.185044421068028</v>
      </c>
      <c r="C120" s="4">
        <v>36.204709045594349</v>
      </c>
      <c r="D120" s="4">
        <v>32.610075505692905</v>
      </c>
      <c r="E120" s="4">
        <f t="shared" si="5"/>
        <v>34.194876733331185</v>
      </c>
      <c r="F120">
        <f t="shared" si="6"/>
        <v>2.8423321140982387</v>
      </c>
      <c r="G120">
        <f t="shared" si="7"/>
        <v>1.6410212112009364</v>
      </c>
      <c r="H120">
        <v>74.038463311693306</v>
      </c>
      <c r="I120" s="4">
        <f>((B120-'Blank-C'!E120)/(8.0036*0.5076*(44/12)))*100</f>
        <v>60.527709894631798</v>
      </c>
      <c r="J120" s="4">
        <f>((C120-'Blank-C'!E120)/(8.0002*0.5076*(44/12)))*100</f>
        <v>87.549216728754828</v>
      </c>
      <c r="K120" s="4">
        <f>((D120-'Blank-C'!E120)/(8.0018*0.5076*(44/12)))*100</f>
        <v>63.395233489101969</v>
      </c>
      <c r="L120">
        <f t="shared" si="8"/>
        <v>19.107090720287061</v>
      </c>
      <c r="M120">
        <f t="shared" si="9"/>
        <v>11.031483970788337</v>
      </c>
    </row>
    <row r="121" spans="1:14" x14ac:dyDescent="0.2">
      <c r="A121">
        <v>119</v>
      </c>
      <c r="B121" s="4">
        <v>32.331684183155637</v>
      </c>
      <c r="C121" s="4">
        <v>36.317195494267061</v>
      </c>
      <c r="D121" s="4">
        <v>32.747096495449263</v>
      </c>
      <c r="E121" s="4">
        <f t="shared" si="5"/>
        <v>34.324439838711349</v>
      </c>
      <c r="F121">
        <f t="shared" si="6"/>
        <v>2.8181820745825754</v>
      </c>
      <c r="G121">
        <f t="shared" si="7"/>
        <v>1.6270781793856279</v>
      </c>
      <c r="H121">
        <v>74.223053213162146</v>
      </c>
      <c r="I121" s="4">
        <f>((B121-'Blank-C'!E121)/(8.0036*0.5076*(44/12)))*100</f>
        <v>60.826921833314209</v>
      </c>
      <c r="J121" s="4">
        <f>((C121-'Blank-C'!E121)/(8.0002*0.5076*(44/12)))*100</f>
        <v>87.61918459301009</v>
      </c>
      <c r="K121" s="4">
        <f>((D121-'Blank-C'!E121)/(8.0018*0.5076*(44/12)))*100</f>
        <v>63.629926657833927</v>
      </c>
      <c r="L121">
        <f t="shared" si="8"/>
        <v>18.944990680712788</v>
      </c>
      <c r="M121">
        <f t="shared" si="9"/>
        <v>10.937895469304481</v>
      </c>
    </row>
    <row r="122" spans="1:14" x14ac:dyDescent="0.2">
      <c r="A122">
        <v>120</v>
      </c>
      <c r="B122" s="4">
        <v>32.475531491460941</v>
      </c>
      <c r="C122" s="4">
        <v>36.450138556174544</v>
      </c>
      <c r="D122" s="4">
        <v>32.888668598353966</v>
      </c>
      <c r="E122" s="4">
        <f t="shared" si="5"/>
        <v>34.462835023817746</v>
      </c>
      <c r="F122">
        <f t="shared" si="6"/>
        <v>2.8104716080109471</v>
      </c>
      <c r="G122">
        <f t="shared" si="7"/>
        <v>1.6226265394349209</v>
      </c>
      <c r="H122">
        <v>74.487338632668113</v>
      </c>
      <c r="I122" s="4">
        <f>((B122-'Blank-C'!E122)/(8.0036*0.5076*(44/12)))*100</f>
        <v>61.127759400065564</v>
      </c>
      <c r="J122" s="4">
        <f>((C122-'Blank-C'!E122)/(8.0002*0.5076*(44/12)))*100</f>
        <v>87.846917865270655</v>
      </c>
      <c r="K122" s="4">
        <f>((D122-'Blank-C'!E122)/(8.0018*0.5076*(44/12)))*100</f>
        <v>63.915554834662935</v>
      </c>
      <c r="L122">
        <f t="shared" si="8"/>
        <v>18.893298138344424</v>
      </c>
      <c r="M122">
        <f t="shared" si="9"/>
        <v>10.908050766053009</v>
      </c>
    </row>
    <row r="123" spans="1:14" x14ac:dyDescent="0.2">
      <c r="B123" s="4"/>
      <c r="C123" s="4"/>
      <c r="D123" s="4"/>
      <c r="E123" s="4"/>
      <c r="I123" s="4"/>
      <c r="J123" s="4"/>
      <c r="K123" s="4"/>
    </row>
    <row r="124" spans="1:14" x14ac:dyDescent="0.2">
      <c r="B124" s="4"/>
      <c r="C124" s="4"/>
      <c r="D124" s="4"/>
      <c r="E124" s="4"/>
      <c r="I124" s="4"/>
      <c r="J124" s="4"/>
      <c r="K124" s="4"/>
    </row>
    <row r="125" spans="1:14" x14ac:dyDescent="0.2">
      <c r="B125" s="4"/>
      <c r="C125" s="4"/>
      <c r="D125" s="4"/>
      <c r="E125" s="4"/>
      <c r="I125" s="4"/>
      <c r="J125" s="4"/>
      <c r="K125" s="4"/>
    </row>
    <row r="126" spans="1:14" x14ac:dyDescent="0.2">
      <c r="B126" s="4"/>
      <c r="C126" s="4"/>
      <c r="D126" s="4"/>
      <c r="E126" s="4"/>
      <c r="I126" s="4"/>
      <c r="J126" s="4"/>
      <c r="K126" s="4"/>
    </row>
    <row r="127" spans="1:14" x14ac:dyDescent="0.2">
      <c r="B127" s="4"/>
      <c r="C127" s="4"/>
      <c r="D127" s="4"/>
      <c r="E127" s="4"/>
      <c r="I127" s="4"/>
      <c r="J127" s="4"/>
      <c r="K127" s="4"/>
    </row>
    <row r="128" spans="1:14" x14ac:dyDescent="0.2">
      <c r="B128" s="4"/>
      <c r="C128" s="4"/>
      <c r="D128" s="4"/>
      <c r="E128" s="4"/>
      <c r="I128" s="4"/>
      <c r="J128" s="4"/>
      <c r="K128" s="4"/>
    </row>
    <row r="129" spans="2:11" x14ac:dyDescent="0.2">
      <c r="B129" s="4"/>
      <c r="C129" s="4"/>
      <c r="D129" s="4"/>
      <c r="E129" s="4"/>
      <c r="I129" s="4"/>
      <c r="J129" s="4"/>
      <c r="K129" s="4"/>
    </row>
    <row r="130" spans="2:11" x14ac:dyDescent="0.2">
      <c r="B130" s="4"/>
      <c r="C130" s="4"/>
      <c r="D130" s="4"/>
      <c r="E130" s="4"/>
      <c r="I130" s="4"/>
      <c r="J130" s="4"/>
      <c r="K130" s="4"/>
    </row>
    <row r="131" spans="2:11" x14ac:dyDescent="0.2">
      <c r="B131" s="4"/>
      <c r="C131" s="4"/>
      <c r="D131" s="4"/>
      <c r="E131" s="4"/>
      <c r="I131" s="4"/>
      <c r="J131" s="4"/>
      <c r="K131" s="4"/>
    </row>
    <row r="132" spans="2:11" x14ac:dyDescent="0.2">
      <c r="B132" s="4"/>
      <c r="C132" s="4"/>
      <c r="D132" s="4"/>
      <c r="E132" s="4"/>
      <c r="I132" s="4"/>
      <c r="J132" s="4"/>
      <c r="K132" s="4"/>
    </row>
    <row r="133" spans="2:11" x14ac:dyDescent="0.2">
      <c r="B133" s="4"/>
      <c r="C133" s="4"/>
      <c r="D133" s="4"/>
      <c r="E133" s="4"/>
      <c r="I133" s="4"/>
      <c r="J133" s="4"/>
      <c r="K133" s="4"/>
    </row>
    <row r="134" spans="2:11" x14ac:dyDescent="0.2">
      <c r="B134" s="4"/>
      <c r="C134" s="4"/>
      <c r="D134" s="4"/>
      <c r="E134" s="4"/>
      <c r="I134" s="4"/>
      <c r="J134" s="4"/>
      <c r="K134" s="4"/>
    </row>
    <row r="135" spans="2:11" x14ac:dyDescent="0.2">
      <c r="B135" s="4"/>
      <c r="C135" s="4"/>
      <c r="D135" s="4"/>
      <c r="E135" s="4"/>
      <c r="I135" s="4"/>
      <c r="J135" s="4"/>
      <c r="K135" s="4"/>
    </row>
    <row r="136" spans="2:11" x14ac:dyDescent="0.2">
      <c r="B136" s="4"/>
      <c r="C136" s="4"/>
      <c r="D136" s="4"/>
      <c r="E136" s="4"/>
      <c r="I136" s="4"/>
      <c r="J136" s="4"/>
      <c r="K136" s="4"/>
    </row>
    <row r="137" spans="2:11" x14ac:dyDescent="0.2">
      <c r="B137" s="4"/>
      <c r="C137" s="4"/>
      <c r="D137" s="4"/>
      <c r="E137" s="4"/>
      <c r="I137" s="4"/>
      <c r="J137" s="4"/>
      <c r="K137" s="4"/>
    </row>
    <row r="138" spans="2:11" x14ac:dyDescent="0.2">
      <c r="B138" s="4"/>
      <c r="C138" s="4"/>
      <c r="D138" s="4"/>
      <c r="E138" s="4"/>
      <c r="I138" s="4"/>
      <c r="J138" s="4"/>
      <c r="K138" s="4"/>
    </row>
    <row r="139" spans="2:11" x14ac:dyDescent="0.2">
      <c r="B139" s="4"/>
      <c r="C139" s="4"/>
      <c r="D139" s="4"/>
      <c r="E139" s="4"/>
      <c r="I139" s="4"/>
      <c r="J139" s="4"/>
      <c r="K139" s="4"/>
    </row>
    <row r="140" spans="2:11" x14ac:dyDescent="0.2">
      <c r="B140" s="4"/>
      <c r="C140" s="4"/>
      <c r="D140" s="4"/>
      <c r="E140" s="4"/>
      <c r="I140" s="4"/>
      <c r="J140" s="4"/>
      <c r="K140" s="4"/>
    </row>
    <row r="141" spans="2:11" x14ac:dyDescent="0.2">
      <c r="B141" s="4"/>
      <c r="C141" s="4"/>
      <c r="D141" s="4"/>
      <c r="E141" s="4"/>
      <c r="I141" s="4"/>
      <c r="J141" s="4"/>
      <c r="K141" s="4"/>
    </row>
    <row r="142" spans="2:11" x14ac:dyDescent="0.2">
      <c r="B142" s="4"/>
      <c r="C142" s="4"/>
      <c r="D142" s="4"/>
      <c r="E142" s="4"/>
      <c r="I142" s="4"/>
      <c r="J142" s="4"/>
      <c r="K142" s="4"/>
    </row>
    <row r="143" spans="2:11" x14ac:dyDescent="0.2">
      <c r="B143" s="4"/>
      <c r="C143" s="4"/>
      <c r="D143" s="4"/>
      <c r="E143" s="4"/>
      <c r="I143" s="4"/>
      <c r="J143" s="4"/>
      <c r="K143" s="4"/>
    </row>
    <row r="144" spans="2:11" x14ac:dyDescent="0.2">
      <c r="B144" s="4"/>
      <c r="C144" s="4"/>
      <c r="D144" s="4"/>
      <c r="E144" s="4"/>
      <c r="I144" s="4"/>
      <c r="J144" s="4"/>
      <c r="K144" s="4"/>
    </row>
    <row r="145" spans="2:11" x14ac:dyDescent="0.2">
      <c r="B145" s="4"/>
      <c r="C145" s="4"/>
      <c r="D145" s="4"/>
      <c r="E145" s="4"/>
      <c r="I145" s="4"/>
      <c r="J145" s="4"/>
      <c r="K145" s="4"/>
    </row>
    <row r="146" spans="2:11" x14ac:dyDescent="0.2">
      <c r="B146" s="4"/>
      <c r="C146" s="4"/>
      <c r="D146" s="4"/>
      <c r="E146" s="4"/>
      <c r="I146" s="4"/>
      <c r="J146" s="4"/>
      <c r="K146" s="4"/>
    </row>
    <row r="147" spans="2:11" x14ac:dyDescent="0.2">
      <c r="B147" s="4"/>
      <c r="C147" s="4"/>
      <c r="D147" s="4"/>
      <c r="E147" s="4"/>
      <c r="I147" s="4"/>
      <c r="J147" s="4"/>
      <c r="K147" s="4"/>
    </row>
    <row r="148" spans="2:11" x14ac:dyDescent="0.2">
      <c r="B148" s="4"/>
      <c r="C148" s="4"/>
      <c r="D148" s="4"/>
      <c r="E148" s="4"/>
      <c r="I148" s="4"/>
      <c r="J148" s="4"/>
      <c r="K148" s="4"/>
    </row>
    <row r="149" spans="2:11" x14ac:dyDescent="0.2">
      <c r="B149" s="4"/>
      <c r="C149" s="4"/>
      <c r="D149" s="4"/>
      <c r="E149" s="4"/>
      <c r="I149" s="4"/>
      <c r="J149" s="4"/>
      <c r="K149" s="4"/>
    </row>
    <row r="150" spans="2:11" x14ac:dyDescent="0.2">
      <c r="B150" s="4"/>
      <c r="C150" s="4"/>
      <c r="D150" s="4"/>
      <c r="E150" s="4"/>
      <c r="I150" s="4"/>
      <c r="J150" s="4"/>
      <c r="K150" s="4"/>
    </row>
    <row r="151" spans="2:11" x14ac:dyDescent="0.2">
      <c r="B151" s="4"/>
      <c r="C151" s="4"/>
      <c r="D151" s="4"/>
      <c r="E151" s="4"/>
      <c r="I151" s="4"/>
      <c r="J151" s="4"/>
      <c r="K151" s="4"/>
    </row>
    <row r="152" spans="2:11" x14ac:dyDescent="0.2">
      <c r="B152" s="4"/>
      <c r="C152" s="4"/>
      <c r="D152" s="4"/>
      <c r="E152" s="4"/>
      <c r="I152" s="4"/>
      <c r="J152" s="4"/>
      <c r="K152" s="4"/>
    </row>
    <row r="153" spans="2:11" x14ac:dyDescent="0.2">
      <c r="B153" s="4"/>
      <c r="C153" s="4"/>
      <c r="D153" s="4"/>
      <c r="E153" s="4"/>
      <c r="I153" s="4"/>
      <c r="J153" s="4"/>
      <c r="K153" s="4"/>
    </row>
    <row r="154" spans="2:11" x14ac:dyDescent="0.2">
      <c r="B154" s="4"/>
      <c r="C154" s="4"/>
      <c r="D154" s="4"/>
      <c r="E154" s="4"/>
      <c r="I154" s="4"/>
      <c r="J154" s="4"/>
      <c r="K154" s="4"/>
    </row>
    <row r="155" spans="2:11" x14ac:dyDescent="0.2">
      <c r="B155" s="4"/>
      <c r="C155" s="4"/>
      <c r="D155" s="4"/>
      <c r="E155" s="4"/>
      <c r="I155" s="4"/>
      <c r="J155" s="4"/>
      <c r="K155" s="4"/>
    </row>
    <row r="156" spans="2:11" x14ac:dyDescent="0.2">
      <c r="B156" s="4"/>
      <c r="C156" s="4"/>
      <c r="D156" s="4"/>
      <c r="E156" s="4"/>
      <c r="I156" s="4"/>
      <c r="J156" s="4"/>
      <c r="K156" s="4"/>
    </row>
    <row r="157" spans="2:11" x14ac:dyDescent="0.2">
      <c r="B157" s="4"/>
      <c r="C157" s="4"/>
      <c r="D157" s="4"/>
      <c r="E157" s="4"/>
      <c r="I157" s="4"/>
      <c r="J157" s="4"/>
      <c r="K157" s="4"/>
    </row>
    <row r="158" spans="2:11" x14ac:dyDescent="0.2">
      <c r="B158" s="4"/>
      <c r="C158" s="4"/>
      <c r="D158" s="4"/>
      <c r="E158" s="4"/>
      <c r="I158" s="4"/>
      <c r="J158" s="4"/>
      <c r="K158" s="4"/>
    </row>
    <row r="159" spans="2:11" x14ac:dyDescent="0.2">
      <c r="B159" s="4"/>
      <c r="C159" s="4"/>
      <c r="D159" s="4"/>
      <c r="E159" s="4"/>
      <c r="I159" s="4"/>
      <c r="J159" s="4"/>
      <c r="K159" s="4"/>
    </row>
    <row r="160" spans="2:11" x14ac:dyDescent="0.2">
      <c r="B160" s="4"/>
      <c r="C160" s="4"/>
      <c r="D160" s="4"/>
      <c r="E160" s="4"/>
      <c r="I160" s="4"/>
      <c r="J160" s="4"/>
      <c r="K160" s="4"/>
    </row>
    <row r="161" spans="2:11" x14ac:dyDescent="0.2">
      <c r="B161" s="4"/>
      <c r="C161" s="4"/>
      <c r="D161" s="4"/>
      <c r="E161" s="4"/>
      <c r="I161" s="4"/>
      <c r="J161" s="4"/>
      <c r="K161" s="4"/>
    </row>
    <row r="162" spans="2:11" x14ac:dyDescent="0.2">
      <c r="B162" s="4"/>
      <c r="C162" s="4"/>
      <c r="D162" s="4"/>
      <c r="E162" s="4"/>
      <c r="I162" s="4"/>
      <c r="J162" s="4"/>
      <c r="K162" s="4"/>
    </row>
    <row r="163" spans="2:11" x14ac:dyDescent="0.2">
      <c r="B163" s="4"/>
      <c r="C163" s="4"/>
      <c r="D163" s="4"/>
      <c r="E163" s="4"/>
      <c r="I163" s="4"/>
      <c r="J163" s="4"/>
      <c r="K163" s="4"/>
    </row>
    <row r="164" spans="2:11" x14ac:dyDescent="0.2">
      <c r="B164" s="4"/>
      <c r="C164" s="4"/>
      <c r="D164" s="4"/>
      <c r="E164" s="4"/>
      <c r="I164" s="4"/>
      <c r="J164" s="4"/>
      <c r="K164" s="4"/>
    </row>
    <row r="165" spans="2:11" x14ac:dyDescent="0.2">
      <c r="B165" s="4"/>
      <c r="C165" s="4"/>
      <c r="D165" s="4"/>
      <c r="E165" s="4"/>
      <c r="I165" s="4"/>
      <c r="J165" s="4"/>
      <c r="K165" s="4"/>
    </row>
    <row r="166" spans="2:11" x14ac:dyDescent="0.2">
      <c r="B166" s="4"/>
      <c r="C166" s="4"/>
      <c r="D166" s="4"/>
      <c r="E166" s="4"/>
      <c r="I166" s="4"/>
      <c r="J166" s="4"/>
      <c r="K166" s="4"/>
    </row>
    <row r="167" spans="2:11" x14ac:dyDescent="0.2">
      <c r="B167" s="4"/>
      <c r="C167" s="4"/>
      <c r="D167" s="4"/>
      <c r="E167" s="4"/>
      <c r="I167" s="4"/>
      <c r="J167" s="4"/>
      <c r="K167" s="4"/>
    </row>
    <row r="168" spans="2:11" x14ac:dyDescent="0.2">
      <c r="B168" s="4"/>
      <c r="C168" s="4"/>
      <c r="D168" s="4"/>
      <c r="E168" s="4"/>
      <c r="I168" s="4"/>
      <c r="J168" s="4"/>
      <c r="K168" s="4"/>
    </row>
    <row r="169" spans="2:11" x14ac:dyDescent="0.2">
      <c r="B169" s="4"/>
      <c r="C169" s="4"/>
      <c r="D169" s="4"/>
      <c r="E169" s="4"/>
      <c r="I169" s="4"/>
      <c r="J169" s="4"/>
      <c r="K169" s="4"/>
    </row>
    <row r="170" spans="2:11" x14ac:dyDescent="0.2">
      <c r="B170" s="4"/>
      <c r="C170" s="4"/>
      <c r="D170" s="4"/>
      <c r="E170" s="4"/>
      <c r="I170" s="4"/>
      <c r="J170" s="4"/>
      <c r="K170" s="4"/>
    </row>
    <row r="171" spans="2:11" x14ac:dyDescent="0.2">
      <c r="B171" s="4"/>
      <c r="C171" s="4"/>
      <c r="D171" s="4"/>
      <c r="E171" s="4"/>
      <c r="I171" s="4"/>
      <c r="J171" s="4"/>
      <c r="K171" s="4"/>
    </row>
    <row r="172" spans="2:11" x14ac:dyDescent="0.2">
      <c r="B172" s="4"/>
      <c r="C172" s="4"/>
      <c r="D172" s="4"/>
      <c r="E172" s="4"/>
      <c r="I172" s="4"/>
      <c r="J172" s="4"/>
      <c r="K172" s="4"/>
    </row>
    <row r="173" spans="2:11" x14ac:dyDescent="0.2">
      <c r="B173" s="4"/>
      <c r="C173" s="4"/>
      <c r="D173" s="4"/>
      <c r="E173" s="4"/>
      <c r="I173" s="4"/>
      <c r="J173" s="4"/>
      <c r="K173" s="4"/>
    </row>
    <row r="174" spans="2:11" x14ac:dyDescent="0.2">
      <c r="B174" s="4"/>
      <c r="C174" s="4"/>
      <c r="D174" s="4"/>
      <c r="E174" s="4"/>
      <c r="I174" s="4"/>
      <c r="J174" s="4"/>
      <c r="K174" s="4"/>
    </row>
    <row r="175" spans="2:11" x14ac:dyDescent="0.2">
      <c r="B175" s="4"/>
      <c r="C175" s="4"/>
      <c r="D175" s="4"/>
      <c r="E175" s="4"/>
      <c r="I175" s="4"/>
      <c r="J175" s="4"/>
      <c r="K175" s="4"/>
    </row>
    <row r="176" spans="2:11" x14ac:dyDescent="0.2">
      <c r="B176" s="4"/>
      <c r="C176" s="4"/>
      <c r="D176" s="4"/>
      <c r="E176" s="4"/>
      <c r="I176" s="4"/>
      <c r="J176" s="4"/>
      <c r="K176" s="4"/>
    </row>
    <row r="177" spans="2:11" x14ac:dyDescent="0.2">
      <c r="B177" s="4"/>
      <c r="C177" s="4"/>
      <c r="D177" s="4"/>
      <c r="E177" s="4"/>
      <c r="I177" s="4"/>
      <c r="J177" s="4"/>
      <c r="K177" s="4"/>
    </row>
    <row r="178" spans="2:11" x14ac:dyDescent="0.2">
      <c r="B178" s="4"/>
      <c r="C178" s="4"/>
      <c r="D178" s="4"/>
      <c r="E178" s="4"/>
      <c r="I178" s="4"/>
      <c r="J178" s="4"/>
      <c r="K178" s="4"/>
    </row>
    <row r="179" spans="2:11" x14ac:dyDescent="0.2">
      <c r="B179" s="4"/>
      <c r="C179" s="4"/>
      <c r="D179" s="4"/>
      <c r="E179" s="4"/>
      <c r="I179" s="4"/>
      <c r="J179" s="4"/>
      <c r="K179" s="4"/>
    </row>
    <row r="180" spans="2:11" x14ac:dyDescent="0.2">
      <c r="B180" s="4"/>
      <c r="C180" s="4"/>
      <c r="D180" s="4"/>
      <c r="E180" s="4"/>
      <c r="I180" s="4"/>
      <c r="J180" s="4"/>
      <c r="K180" s="4"/>
    </row>
    <row r="181" spans="2:11" x14ac:dyDescent="0.2">
      <c r="B181" s="4"/>
      <c r="C181" s="4"/>
      <c r="D181" s="4"/>
      <c r="E181" s="4"/>
      <c r="I181" s="4"/>
      <c r="J181" s="4"/>
      <c r="K181" s="4"/>
    </row>
    <row r="182" spans="2:11" x14ac:dyDescent="0.2">
      <c r="B182" s="4"/>
      <c r="C182" s="4"/>
      <c r="D182" s="4"/>
      <c r="E182" s="4"/>
      <c r="I182" s="4"/>
      <c r="J182" s="4"/>
      <c r="K182" s="4"/>
    </row>
    <row r="183" spans="2:11" x14ac:dyDescent="0.2">
      <c r="B183" s="4"/>
      <c r="C183" s="4"/>
      <c r="D183" s="4"/>
      <c r="E183" s="4"/>
      <c r="I183" s="4"/>
      <c r="J183" s="4"/>
      <c r="K183" s="4"/>
    </row>
    <row r="184" spans="2:11" x14ac:dyDescent="0.2">
      <c r="B184" s="4"/>
      <c r="C184" s="4"/>
      <c r="D184" s="4"/>
      <c r="E184" s="4"/>
      <c r="I184" s="4"/>
      <c r="J184" s="4"/>
      <c r="K184" s="4"/>
    </row>
    <row r="185" spans="2:11" x14ac:dyDescent="0.2">
      <c r="B185" s="4"/>
      <c r="C185" s="4"/>
      <c r="D185" s="4"/>
      <c r="E185" s="4"/>
      <c r="I185" s="4"/>
      <c r="J185" s="4"/>
      <c r="K185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1C0D9-0E8C-D944-B64B-C65BE6254CFE}">
  <dimension ref="A1:O185"/>
  <sheetViews>
    <sheetView workbookViewId="0">
      <selection activeCell="O116" sqref="O116"/>
    </sheetView>
  </sheetViews>
  <sheetFormatPr baseColWidth="10" defaultRowHeight="16" x14ac:dyDescent="0.2"/>
  <cols>
    <col min="1" max="1" width="6.83203125" bestFit="1" customWidth="1"/>
    <col min="2" max="4" width="17.33203125" bestFit="1" customWidth="1"/>
    <col min="5" max="5" width="12.6640625" bestFit="1" customWidth="1"/>
    <col min="6" max="6" width="8" bestFit="1" customWidth="1"/>
    <col min="7" max="7" width="7.1640625" bestFit="1" customWidth="1"/>
    <col min="8" max="8" width="14.6640625" bestFit="1" customWidth="1"/>
    <col min="9" max="11" width="16" bestFit="1" customWidth="1"/>
    <col min="12" max="12" width="8" bestFit="1" customWidth="1"/>
    <col min="13" max="13" width="7.1640625" bestFit="1" customWidth="1"/>
  </cols>
  <sheetData>
    <row r="1" spans="1:13" x14ac:dyDescent="0.2">
      <c r="A1" s="1" t="s">
        <v>0</v>
      </c>
      <c r="B1" s="2" t="s">
        <v>4</v>
      </c>
      <c r="C1" s="2" t="s">
        <v>5</v>
      </c>
      <c r="D1" s="2" t="s">
        <v>6</v>
      </c>
      <c r="E1" s="2" t="s">
        <v>2</v>
      </c>
      <c r="F1" s="2" t="s">
        <v>3</v>
      </c>
      <c r="G1" s="2" t="s">
        <v>7</v>
      </c>
      <c r="H1" s="2" t="s">
        <v>1</v>
      </c>
      <c r="I1" s="2" t="s">
        <v>8</v>
      </c>
      <c r="J1" s="2" t="s">
        <v>10</v>
      </c>
      <c r="K1" s="2" t="s">
        <v>9</v>
      </c>
      <c r="L1" s="2" t="s">
        <v>3</v>
      </c>
      <c r="M1" s="2" t="s">
        <v>7</v>
      </c>
    </row>
    <row r="2" spans="1:13" x14ac:dyDescent="0.2">
      <c r="A2">
        <v>0</v>
      </c>
      <c r="B2" s="4">
        <v>0</v>
      </c>
      <c r="C2" s="4">
        <v>0</v>
      </c>
      <c r="D2" s="4">
        <v>0</v>
      </c>
      <c r="E2" s="4">
        <f>AVERAGE(B2:D2)</f>
        <v>0</v>
      </c>
      <c r="F2">
        <f>STDEV(B2:D2)</f>
        <v>0</v>
      </c>
      <c r="G2">
        <f>F2/SQRT(3)</f>
        <v>0</v>
      </c>
      <c r="H2">
        <v>0</v>
      </c>
      <c r="I2" s="4">
        <f>((B2-'Blank-C'!E2)/(8.0083*0.5068*(44/12)))*100</f>
        <v>0</v>
      </c>
      <c r="J2" s="4">
        <f>((C2-'Blank-C'!E2)/(8.01*0.5068*(44/12)))*100</f>
        <v>0</v>
      </c>
      <c r="K2" s="4">
        <f>((D2-'Blank-C'!E2)/(8.0065*0.5068*(44/12)))*100</f>
        <v>0</v>
      </c>
      <c r="L2">
        <f>STDEV(I2:K2)</f>
        <v>0</v>
      </c>
      <c r="M2">
        <f>L2/SQRT(3)</f>
        <v>0</v>
      </c>
    </row>
    <row r="3" spans="1:13" x14ac:dyDescent="0.2">
      <c r="A3">
        <v>1</v>
      </c>
      <c r="B3" s="4">
        <v>0.43850215523122082</v>
      </c>
      <c r="C3" s="4">
        <v>0.47435246232330019</v>
      </c>
      <c r="D3" s="4">
        <v>0.43495390479333984</v>
      </c>
      <c r="E3" s="4">
        <f t="shared" ref="E3:E66" si="0">AVERAGE(B3:D3)</f>
        <v>0.44926950744928695</v>
      </c>
      <c r="F3">
        <f t="shared" ref="F3:F66" si="1">STDEV(B3:D3)</f>
        <v>2.1794804179008333E-2</v>
      </c>
      <c r="G3">
        <f t="shared" ref="G3:G66" si="2">F3/SQRT(3)</f>
        <v>1.2583236059685643E-2</v>
      </c>
      <c r="H3">
        <v>-1.5316198659670524</v>
      </c>
      <c r="I3" s="4">
        <f>((B3-'Blank-C'!E3)/(8.0083*0.5068*(44/12)))*100</f>
        <v>-1.603967158238085</v>
      </c>
      <c r="J3" s="4">
        <f>((C3-'Blank-C'!E3)/(8.01*0.5068*(44/12)))*100</f>
        <v>-1.3627735925022173</v>
      </c>
      <c r="K3" s="4">
        <f>((D3-'Blank-C'!E3)/(8.0065*0.5068*(44/12)))*100</f>
        <v>-1.6281763925091384</v>
      </c>
      <c r="L3">
        <f t="shared" ref="L3:L66" si="3">STDEV(I3:K3)</f>
        <v>0.14674187622482254</v>
      </c>
      <c r="M3">
        <f t="shared" ref="M3:M66" si="4">L3/SQRT(3)</f>
        <v>8.4721461739792045E-2</v>
      </c>
    </row>
    <row r="4" spans="1:13" x14ac:dyDescent="0.2">
      <c r="A4">
        <v>2</v>
      </c>
      <c r="B4" s="4">
        <v>1.1797857150489319</v>
      </c>
      <c r="C4" s="4">
        <v>1.230529917323264</v>
      </c>
      <c r="D4" s="4">
        <v>1.154965669437044</v>
      </c>
      <c r="E4" s="4">
        <f t="shared" si="0"/>
        <v>1.1884271006030802</v>
      </c>
      <c r="F4">
        <f t="shared" si="1"/>
        <v>3.851615307730126E-2</v>
      </c>
      <c r="G4">
        <f t="shared" si="2"/>
        <v>2.2237311347328717E-2</v>
      </c>
      <c r="H4">
        <v>-1.2510958146151374</v>
      </c>
      <c r="I4" s="4">
        <f>((B4-'Blank-C'!E4)/(8.0083*0.5068*(44/12)))*100</f>
        <v>-1.3091583589346951</v>
      </c>
      <c r="J4" s="4">
        <f>((C4-'Blank-C'!E4)/(8.01*0.5068*(44/12)))*100</f>
        <v>-0.96796569335002025</v>
      </c>
      <c r="K4" s="4">
        <f>((D4-'Blank-C'!E4)/(8.0065*0.5068*(44/12)))*100</f>
        <v>-1.4762741069600207</v>
      </c>
      <c r="L4">
        <f t="shared" si="3"/>
        <v>0.25907449110038866</v>
      </c>
      <c r="M4">
        <f t="shared" si="4"/>
        <v>0.14957672717697471</v>
      </c>
    </row>
    <row r="5" spans="1:13" x14ac:dyDescent="0.2">
      <c r="A5">
        <v>3</v>
      </c>
      <c r="B5" s="4">
        <v>1.8663366910707448</v>
      </c>
      <c r="C5" s="4">
        <v>1.9257263233290562</v>
      </c>
      <c r="D5" s="4">
        <v>1.8120345634484019</v>
      </c>
      <c r="E5" s="4">
        <f t="shared" si="0"/>
        <v>1.8680325259494008</v>
      </c>
      <c r="F5">
        <f t="shared" si="1"/>
        <v>5.6864848176547904E-2</v>
      </c>
      <c r="G5">
        <f t="shared" si="2"/>
        <v>3.2830935402157133E-2</v>
      </c>
      <c r="H5">
        <v>-0.44300640568218763</v>
      </c>
      <c r="I5" s="4">
        <f>((B5-'Blank-C'!E5)/(8.0083*0.5068*(44/12)))*100</f>
        <v>-0.45440010915501883</v>
      </c>
      <c r="J5" s="4">
        <f>((C5-'Blank-C'!E5)/(8.01*0.5068*(44/12)))*100</f>
        <v>-5.5306253416647091E-2</v>
      </c>
      <c r="K5" s="4">
        <f>((D5-'Blank-C'!E5)/(8.0065*0.5068*(44/12)))*100</f>
        <v>-0.81947977408604444</v>
      </c>
      <c r="L5">
        <f t="shared" si="3"/>
        <v>0.38221290688274157</v>
      </c>
      <c r="M5">
        <f t="shared" si="4"/>
        <v>0.22067072467650023</v>
      </c>
    </row>
    <row r="6" spans="1:13" x14ac:dyDescent="0.2">
      <c r="A6">
        <v>4</v>
      </c>
      <c r="B6" s="4">
        <v>2.4930932279707498</v>
      </c>
      <c r="C6" s="4">
        <v>2.5541238260694223</v>
      </c>
      <c r="D6" s="4">
        <v>2.3914736918309218</v>
      </c>
      <c r="E6" s="4">
        <f t="shared" si="0"/>
        <v>2.4795635819570312</v>
      </c>
      <c r="F6">
        <f t="shared" si="1"/>
        <v>8.2164804100618133E-2</v>
      </c>
      <c r="G6">
        <f t="shared" si="2"/>
        <v>4.7437871765404746E-2</v>
      </c>
      <c r="H6">
        <v>-5.1167298280310358E-2</v>
      </c>
      <c r="I6" s="4">
        <f>((B6-'Blank-C'!E6)/(8.0083*0.5068*(44/12)))*100</f>
        <v>3.9748442299580883E-2</v>
      </c>
      <c r="J6" s="4">
        <f>((C6-'Blank-C'!E6)/(8.01*0.5068*(44/12)))*100</f>
        <v>0.44976192474816162</v>
      </c>
      <c r="K6" s="4">
        <f>((D6-'Blank-C'!E6)/(8.0065*0.5068*(44/12)))*100</f>
        <v>-0.64325167993821086</v>
      </c>
      <c r="L6">
        <f t="shared" si="3"/>
        <v>0.55215924073826583</v>
      </c>
      <c r="M6">
        <f t="shared" si="4"/>
        <v>0.31878928627577718</v>
      </c>
    </row>
    <row r="7" spans="1:13" x14ac:dyDescent="0.2">
      <c r="A7">
        <v>5</v>
      </c>
      <c r="B7" s="4">
        <v>3.0856080322466966</v>
      </c>
      <c r="C7" s="4">
        <v>3.1508352305738256</v>
      </c>
      <c r="D7" s="4">
        <v>2.9292501301958684</v>
      </c>
      <c r="E7" s="4">
        <f t="shared" si="0"/>
        <v>3.0552311310054634</v>
      </c>
      <c r="F7">
        <f t="shared" si="1"/>
        <v>0.11387298307387077</v>
      </c>
      <c r="G7">
        <f t="shared" si="2"/>
        <v>6.5744597431124985E-2</v>
      </c>
      <c r="H7">
        <v>-0.10349224090889211</v>
      </c>
      <c r="I7" s="4">
        <f>((B7-'Blank-C'!E7)/(8.0083*0.5068*(44/12)))*100</f>
        <v>0.10063267327511179</v>
      </c>
      <c r="J7" s="4">
        <f>((C7-'Blank-C'!E7)/(8.01*0.5068*(44/12)))*100</f>
        <v>0.53882725681509724</v>
      </c>
      <c r="K7" s="4">
        <f>((D7-'Blank-C'!E7)/(8.0065*0.5068*(44/12)))*100</f>
        <v>-0.95026333027739118</v>
      </c>
      <c r="L7">
        <f t="shared" si="3"/>
        <v>0.76526549640128771</v>
      </c>
      <c r="M7">
        <f t="shared" si="4"/>
        <v>0.44182624034881607</v>
      </c>
    </row>
    <row r="8" spans="1:13" x14ac:dyDescent="0.2">
      <c r="A8">
        <v>6</v>
      </c>
      <c r="B8" s="4">
        <v>3.6517024815404215</v>
      </c>
      <c r="C8" s="4">
        <v>3.633063398222621</v>
      </c>
      <c r="D8" s="4">
        <v>3.41217824940319</v>
      </c>
      <c r="E8" s="4">
        <f t="shared" si="0"/>
        <v>3.5656480430554112</v>
      </c>
      <c r="F8">
        <f t="shared" si="1"/>
        <v>0.13323508182709767</v>
      </c>
      <c r="G8">
        <f t="shared" si="2"/>
        <v>7.6923310358376656E-2</v>
      </c>
      <c r="H8">
        <v>-0.7319642413085472</v>
      </c>
      <c r="I8" s="4">
        <f>((B8-'Blank-C'!E8)/(8.0083*0.5068*(44/12)))*100</f>
        <v>-0.15369886095664217</v>
      </c>
      <c r="J8" s="4">
        <f>((C8-'Blank-C'!E8)/(8.01*0.5068*(44/12)))*100</f>
        <v>-0.27888920982732379</v>
      </c>
      <c r="K8" s="4">
        <f>((D8-'Blank-C'!E8)/(8.0065*0.5068*(44/12)))*100</f>
        <v>-1.7636327166269516</v>
      </c>
      <c r="L8">
        <f t="shared" si="3"/>
        <v>0.89554666024608376</v>
      </c>
      <c r="M8">
        <f t="shared" si="4"/>
        <v>0.51704410536494683</v>
      </c>
    </row>
    <row r="9" spans="1:13" x14ac:dyDescent="0.2">
      <c r="A9">
        <v>7</v>
      </c>
      <c r="B9" s="4">
        <v>4.260305932143682</v>
      </c>
      <c r="C9" s="4">
        <v>4.165608834409233</v>
      </c>
      <c r="D9" s="4">
        <v>3.9290007919569856</v>
      </c>
      <c r="E9" s="4">
        <f t="shared" si="0"/>
        <v>4.1183051861699669</v>
      </c>
      <c r="F9">
        <f t="shared" si="1"/>
        <v>0.1706429029613884</v>
      </c>
      <c r="G9">
        <f t="shared" si="2"/>
        <v>9.8520725960056788E-2</v>
      </c>
      <c r="H9">
        <v>-1.1265203960668548</v>
      </c>
      <c r="I9" s="4">
        <f>((B9-'Blank-C'!E9)/(8.0083*0.5068*(44/12)))*100</f>
        <v>-0.17230946051491777</v>
      </c>
      <c r="J9" s="4">
        <f>((C9-'Blank-C'!E9)/(8.01*0.5068*(44/12)))*100</f>
        <v>-0.80847648168410213</v>
      </c>
      <c r="K9" s="4">
        <f>((D9-'Blank-C'!E9)/(8.0065*0.5068*(44/12)))*100</f>
        <v>-2.3991288004116278</v>
      </c>
      <c r="L9">
        <f t="shared" si="3"/>
        <v>1.1469966325462442</v>
      </c>
      <c r="M9">
        <f t="shared" si="4"/>
        <v>0.6622188145601684</v>
      </c>
    </row>
    <row r="10" spans="1:13" x14ac:dyDescent="0.2">
      <c r="A10">
        <v>8</v>
      </c>
      <c r="B10" s="4">
        <v>4.8711755934846632</v>
      </c>
      <c r="C10" s="4">
        <v>4.7260788211828562</v>
      </c>
      <c r="D10" s="4">
        <v>4.4602671368104287</v>
      </c>
      <c r="E10" s="4">
        <f t="shared" si="0"/>
        <v>4.685840517159316</v>
      </c>
      <c r="F10">
        <f t="shared" si="1"/>
        <v>0.20838853321288683</v>
      </c>
      <c r="G10">
        <f t="shared" si="2"/>
        <v>0.12031317574649149</v>
      </c>
      <c r="H10">
        <v>-0.96423301478147394</v>
      </c>
      <c r="I10" s="4">
        <f>((B10-'Blank-C'!E10)/(8.0083*0.5068*(44/12)))*100</f>
        <v>0.28117211491644706</v>
      </c>
      <c r="J10" s="4">
        <f>((C10-'Blank-C'!E10)/(8.01*0.5068*(44/12)))*100</f>
        <v>-0.69369132674327783</v>
      </c>
      <c r="K10" s="4">
        <f>((D10-'Blank-C'!E10)/(8.0065*0.5068*(44/12)))*100</f>
        <v>-2.4805780870784582</v>
      </c>
      <c r="L10">
        <f t="shared" si="3"/>
        <v>1.4006300488449652</v>
      </c>
      <c r="M10">
        <f t="shared" si="4"/>
        <v>0.80865413573571943</v>
      </c>
    </row>
    <row r="11" spans="1:13" x14ac:dyDescent="0.2">
      <c r="A11">
        <v>9</v>
      </c>
      <c r="B11" s="4">
        <v>5.4374532340270036</v>
      </c>
      <c r="C11" s="4">
        <v>5.2771842071101966</v>
      </c>
      <c r="D11" s="4">
        <v>4.9714715149239774</v>
      </c>
      <c r="E11" s="4">
        <f t="shared" si="0"/>
        <v>5.228702985353725</v>
      </c>
      <c r="F11">
        <f t="shared" si="1"/>
        <v>0.23674366365713567</v>
      </c>
      <c r="G11">
        <f t="shared" si="2"/>
        <v>0.13668401794138552</v>
      </c>
      <c r="H11">
        <v>-0.2004063751141868</v>
      </c>
      <c r="I11" s="4">
        <f>((B11-'Blank-C'!E11)/(8.0083*0.5068*(44/12)))*100</f>
        <v>1.2023391410812745</v>
      </c>
      <c r="J11" s="4">
        <f>((C11-'Blank-C'!E11)/(8.01*0.5068*(44/12)))*100</f>
        <v>0.12534842488943512</v>
      </c>
      <c r="K11" s="4">
        <f>((D11-'Blank-C'!E11)/(8.0065*0.5068*(44/12)))*100</f>
        <v>-1.9293644548465267</v>
      </c>
      <c r="L11">
        <f t="shared" si="3"/>
        <v>1.5910856583720532</v>
      </c>
      <c r="M11">
        <f t="shared" si="4"/>
        <v>0.91861373316485795</v>
      </c>
    </row>
    <row r="12" spans="1:13" x14ac:dyDescent="0.2">
      <c r="A12">
        <v>10</v>
      </c>
      <c r="B12" s="4">
        <v>5.9405782440410055</v>
      </c>
      <c r="C12" s="4">
        <v>5.7999511058313242</v>
      </c>
      <c r="D12" s="4">
        <v>5.5004639939530255</v>
      </c>
      <c r="E12" s="4">
        <f t="shared" si="0"/>
        <v>5.7469977812751187</v>
      </c>
      <c r="F12">
        <f t="shared" si="1"/>
        <v>0.22478473973735941</v>
      </c>
      <c r="G12">
        <f t="shared" si="2"/>
        <v>0.12977952999708442</v>
      </c>
      <c r="H12">
        <v>0.74932890011527531</v>
      </c>
      <c r="I12" s="4">
        <f>((B12-'Blank-C'!E12)/(8.0083*0.5068*(44/12)))*100</f>
        <v>2.0501336432525483</v>
      </c>
      <c r="J12" s="4">
        <f>((C12-'Blank-C'!E12)/(8.01*0.5068*(44/12)))*100</f>
        <v>1.1049231130356714</v>
      </c>
      <c r="K12" s="4">
        <f>((D12-'Blank-C'!E12)/(8.0065*0.5068*(44/12)))*100</f>
        <v>-0.90751794556743814</v>
      </c>
      <c r="L12">
        <f t="shared" si="3"/>
        <v>1.510576318365161</v>
      </c>
      <c r="M12">
        <f t="shared" si="4"/>
        <v>0.87213164403959964</v>
      </c>
    </row>
    <row r="13" spans="1:13" x14ac:dyDescent="0.2">
      <c r="A13">
        <v>11</v>
      </c>
      <c r="B13" s="4">
        <v>6.4393827245171655</v>
      </c>
      <c r="C13" s="4">
        <v>6.3168204689714962</v>
      </c>
      <c r="D13" s="4">
        <v>6.1089986664572846</v>
      </c>
      <c r="E13" s="4">
        <f t="shared" si="0"/>
        <v>6.2884006199819824</v>
      </c>
      <c r="F13">
        <f t="shared" si="1"/>
        <v>0.16701548526250126</v>
      </c>
      <c r="G13">
        <f t="shared" si="2"/>
        <v>9.642643537514109E-2</v>
      </c>
      <c r="H13">
        <v>1.9800701649581194</v>
      </c>
      <c r="I13" s="4">
        <f>((B13-'Blank-C'!E13)/(8.0083*0.5068*(44/12)))*100</f>
        <v>2.9946204474105191</v>
      </c>
      <c r="J13" s="4">
        <f>((C13-'Blank-C'!E13)/(8.01*0.5068*(44/12)))*100</f>
        <v>2.1705747806827564</v>
      </c>
      <c r="K13" s="4">
        <f>((D13-'Blank-C'!E13)/(8.0065*0.5068*(44/12)))*100</f>
        <v>0.77470390018350543</v>
      </c>
      <c r="L13">
        <f t="shared" si="3"/>
        <v>1.1221657819094637</v>
      </c>
      <c r="M13">
        <f t="shared" si="4"/>
        <v>0.64788271626081573</v>
      </c>
    </row>
    <row r="14" spans="1:13" x14ac:dyDescent="0.2">
      <c r="A14">
        <v>12</v>
      </c>
      <c r="B14" s="4">
        <v>6.8962005366170436</v>
      </c>
      <c r="C14" s="4">
        <v>6.7910425783957376</v>
      </c>
      <c r="D14" s="4">
        <v>6.7392928537149555</v>
      </c>
      <c r="E14" s="4">
        <f t="shared" si="0"/>
        <v>6.8088453229092449</v>
      </c>
      <c r="F14">
        <f t="shared" si="1"/>
        <v>7.9954415278866792E-2</v>
      </c>
      <c r="G14">
        <f t="shared" si="2"/>
        <v>4.6161703184152872E-2</v>
      </c>
      <c r="H14">
        <v>3.1718263439949226</v>
      </c>
      <c r="I14" s="4">
        <f>((B14-'Blank-C'!E14)/(8.0083*0.5068*(44/12)))*100</f>
        <v>3.7588163297950472</v>
      </c>
      <c r="J14" s="4">
        <f>((C14-'Blank-C'!E14)/(8.01*0.5068*(44/12)))*100</f>
        <v>3.051535779505298</v>
      </c>
      <c r="K14" s="4">
        <f>((D14-'Blank-C'!E14)/(8.0065*0.5068*(44/12)))*100</f>
        <v>2.705047541556759</v>
      </c>
      <c r="L14">
        <f t="shared" si="3"/>
        <v>0.53707984119682872</v>
      </c>
      <c r="M14">
        <f t="shared" si="4"/>
        <v>0.31008319089131053</v>
      </c>
    </row>
    <row r="15" spans="1:13" x14ac:dyDescent="0.2">
      <c r="A15">
        <v>13</v>
      </c>
      <c r="B15" s="4">
        <v>7.2758047223832092</v>
      </c>
      <c r="C15" s="4">
        <v>7.1862950508840431</v>
      </c>
      <c r="D15" s="4">
        <v>7.3258291205829291</v>
      </c>
      <c r="E15" s="4">
        <f t="shared" si="0"/>
        <v>7.2626429646167265</v>
      </c>
      <c r="F15">
        <f t="shared" si="1"/>
        <v>7.0692029623650357E-2</v>
      </c>
      <c r="G15">
        <f t="shared" si="2"/>
        <v>4.0814062332775534E-2</v>
      </c>
      <c r="H15">
        <v>4.0520380220894703</v>
      </c>
      <c r="I15" s="4">
        <f>((B15-'Blank-C'!E15)/(8.0083*0.5068*(44/12)))*100</f>
        <v>4.140464575112432</v>
      </c>
      <c r="J15" s="4">
        <f>((C15-'Blank-C'!E15)/(8.01*0.5068*(44/12)))*100</f>
        <v>3.5382329236429539</v>
      </c>
      <c r="K15" s="4">
        <f>((D15-'Blank-C'!E15)/(8.0065*0.5068*(44/12)))*100</f>
        <v>4.4776212949281513</v>
      </c>
      <c r="L15">
        <f t="shared" si="3"/>
        <v>0.47588656348868236</v>
      </c>
      <c r="M15">
        <f t="shared" si="4"/>
        <v>0.27475323553391673</v>
      </c>
    </row>
    <row r="16" spans="1:13" x14ac:dyDescent="0.2">
      <c r="A16">
        <v>14</v>
      </c>
      <c r="B16" s="4">
        <v>7.5218067084018054</v>
      </c>
      <c r="C16" s="4">
        <v>7.4980701010187376</v>
      </c>
      <c r="D16" s="4">
        <v>7.843221433659604</v>
      </c>
      <c r="E16" s="4">
        <f t="shared" si="0"/>
        <v>7.6210327476933815</v>
      </c>
      <c r="F16">
        <f t="shared" si="1"/>
        <v>0.19278671054059113</v>
      </c>
      <c r="G16">
        <f t="shared" si="2"/>
        <v>0.11130545922679276</v>
      </c>
      <c r="H16">
        <v>4.3745235865140604</v>
      </c>
      <c r="I16" s="4">
        <f>((B16-'Blank-C'!E16)/(8.0083*0.5068*(44/12)))*100</f>
        <v>3.7077334830032607</v>
      </c>
      <c r="J16" s="4">
        <f>((C16-'Blank-C'!E16)/(8.01*0.5068*(44/12)))*100</f>
        <v>3.547476903964375</v>
      </c>
      <c r="K16" s="4">
        <f>((D16-'Blank-C'!E16)/(8.0065*0.5068*(44/12)))*100</f>
        <v>5.8688718177222849</v>
      </c>
      <c r="L16">
        <f t="shared" si="3"/>
        <v>1.2964744128172165</v>
      </c>
      <c r="M16">
        <f t="shared" si="4"/>
        <v>0.74851985123748199</v>
      </c>
    </row>
    <row r="17" spans="1:13" x14ac:dyDescent="0.2">
      <c r="A17">
        <v>15</v>
      </c>
      <c r="B17" s="4">
        <v>7.7799563196249775</v>
      </c>
      <c r="C17" s="4">
        <v>7.8036255704810031</v>
      </c>
      <c r="D17" s="4">
        <v>8.3606137467362807</v>
      </c>
      <c r="E17" s="4">
        <f t="shared" si="0"/>
        <v>7.9813985456140868</v>
      </c>
      <c r="F17">
        <f t="shared" si="1"/>
        <v>0.32862316554167426</v>
      </c>
      <c r="G17">
        <f t="shared" si="2"/>
        <v>0.18973067308743261</v>
      </c>
      <c r="H17">
        <v>4.7902283155922252</v>
      </c>
      <c r="I17" s="4">
        <f>((B17-'Blank-C'!E17)/(8.0083*0.5068*(44/12)))*100</f>
        <v>3.436571612298827</v>
      </c>
      <c r="J17" s="4">
        <f>((C17-'Blank-C'!E17)/(8.01*0.5068*(44/12)))*100</f>
        <v>3.5948594004296521</v>
      </c>
      <c r="K17" s="4">
        <f>((D17-'Blank-C'!E17)/(8.0065*0.5068*(44/12)))*100</f>
        <v>7.3400808088710319</v>
      </c>
      <c r="L17">
        <f t="shared" si="3"/>
        <v>2.2094163056428409</v>
      </c>
      <c r="M17">
        <f t="shared" si="4"/>
        <v>1.2756070988148427</v>
      </c>
    </row>
    <row r="18" spans="1:13" x14ac:dyDescent="0.2">
      <c r="A18">
        <v>16</v>
      </c>
      <c r="B18" s="4">
        <v>8.0826202212894245</v>
      </c>
      <c r="C18" s="4">
        <v>8.1395035246999985</v>
      </c>
      <c r="D18" s="4">
        <v>8.8710862523717573</v>
      </c>
      <c r="E18" s="4">
        <f t="shared" si="0"/>
        <v>8.3644033327870595</v>
      </c>
      <c r="F18">
        <f t="shared" si="1"/>
        <v>0.43972106306257308</v>
      </c>
      <c r="G18">
        <f t="shared" si="2"/>
        <v>0.25387307412752497</v>
      </c>
      <c r="H18">
        <v>5.5483840792925561</v>
      </c>
      <c r="I18" s="4">
        <f>((B18-'Blank-C'!E18)/(8.0083*0.5068*(44/12)))*100</f>
        <v>3.6548554028246749</v>
      </c>
      <c r="J18" s="4">
        <f>((C18-'Blank-C'!E18)/(8.01*0.5068*(44/12)))*100</f>
        <v>4.0362388607229818</v>
      </c>
      <c r="K18" s="4">
        <f>((D18-'Blank-C'!E18)/(8.0065*0.5068*(44/12)))*100</f>
        <v>8.9551446988516741</v>
      </c>
      <c r="L18">
        <f t="shared" si="3"/>
        <v>2.9561843257796991</v>
      </c>
      <c r="M18">
        <f t="shared" si="4"/>
        <v>1.7067538162630618</v>
      </c>
    </row>
    <row r="19" spans="1:13" x14ac:dyDescent="0.2">
      <c r="A19">
        <v>17</v>
      </c>
      <c r="B19" s="4">
        <v>8.4483557900295079</v>
      </c>
      <c r="C19" s="4">
        <v>8.531656031818553</v>
      </c>
      <c r="D19" s="4">
        <v>9.3686338037742267</v>
      </c>
      <c r="E19" s="4">
        <f t="shared" si="0"/>
        <v>8.782881875207428</v>
      </c>
      <c r="F19">
        <f t="shared" si="1"/>
        <v>0.50898302912309401</v>
      </c>
      <c r="G19">
        <f t="shared" si="2"/>
        <v>0.29386148887716945</v>
      </c>
      <c r="H19">
        <v>6.6693091316520823</v>
      </c>
      <c r="I19" s="4">
        <f>((B19-'Blank-C'!E19)/(8.0083*0.5068*(44/12)))*100</f>
        <v>4.4213574052627607</v>
      </c>
      <c r="J19" s="4">
        <f>((C19-'Blank-C'!E19)/(8.01*0.5068*(44/12)))*100</f>
        <v>4.9800551241211899</v>
      </c>
      <c r="K19" s="4">
        <f>((D19-'Blank-C'!E19)/(8.0065*0.5068*(44/12)))*100</f>
        <v>10.607758692729483</v>
      </c>
      <c r="L19">
        <f t="shared" si="3"/>
        <v>3.4218599106030543</v>
      </c>
      <c r="M19">
        <f t="shared" si="4"/>
        <v>1.9756117405158622</v>
      </c>
    </row>
    <row r="20" spans="1:13" x14ac:dyDescent="0.2">
      <c r="A20">
        <v>18</v>
      </c>
      <c r="B20" s="4">
        <v>8.8039814801521779</v>
      </c>
      <c r="C20" s="4">
        <v>8.9148406716081041</v>
      </c>
      <c r="D20" s="4">
        <v>9.8558691277017694</v>
      </c>
      <c r="E20" s="4">
        <f t="shared" si="0"/>
        <v>9.1915637598206832</v>
      </c>
      <c r="F20">
        <f t="shared" si="1"/>
        <v>0.57796942516822092</v>
      </c>
      <c r="G20">
        <f t="shared" si="2"/>
        <v>0.33369080320424566</v>
      </c>
      <c r="H20">
        <v>7.9125767501488493</v>
      </c>
      <c r="I20" s="4">
        <f>((B20-'Blank-C'!E20)/(8.0083*0.5068*(44/12)))*100</f>
        <v>5.3080967062701365</v>
      </c>
      <c r="J20" s="4">
        <f>((C20-'Blank-C'!E20)/(8.01*0.5068*(44/12)))*100</f>
        <v>6.0517555429586594</v>
      </c>
      <c r="K20" s="4">
        <f>((D20-'Blank-C'!E20)/(8.0065*0.5068*(44/12)))*100</f>
        <v>12.379276981834028</v>
      </c>
      <c r="L20">
        <f t="shared" si="3"/>
        <v>3.8857034222548017</v>
      </c>
      <c r="M20">
        <f t="shared" si="4"/>
        <v>2.2434119168298601</v>
      </c>
    </row>
    <row r="21" spans="1:13" x14ac:dyDescent="0.2">
      <c r="A21">
        <v>19</v>
      </c>
      <c r="B21" s="4">
        <v>9.1655474953212597</v>
      </c>
      <c r="C21" s="4">
        <v>9.299225751272882</v>
      </c>
      <c r="D21" s="4">
        <v>10.353707147696781</v>
      </c>
      <c r="E21" s="4">
        <f t="shared" si="0"/>
        <v>9.6061601314303076</v>
      </c>
      <c r="F21">
        <f t="shared" si="1"/>
        <v>0.65083590495242905</v>
      </c>
      <c r="G21">
        <f t="shared" si="2"/>
        <v>0.37576028492255864</v>
      </c>
      <c r="H21">
        <v>9.3830987415587099</v>
      </c>
      <c r="I21" s="4">
        <f>((B21-'Blank-C'!E21)/(8.0083*0.5068*(44/12)))*100</f>
        <v>6.4222630589212386</v>
      </c>
      <c r="J21" s="4">
        <f>((C21-'Blank-C'!E21)/(8.01*0.5068*(44/12)))*100</f>
        <v>7.3189907710010935</v>
      </c>
      <c r="K21" s="4">
        <f>((D21-'Blank-C'!E21)/(8.0065*0.5068*(44/12)))*100</f>
        <v>14.409610356050951</v>
      </c>
      <c r="L21">
        <f t="shared" si="3"/>
        <v>4.3756661118521905</v>
      </c>
      <c r="M21">
        <f t="shared" si="4"/>
        <v>2.5262920075617856</v>
      </c>
    </row>
    <row r="22" spans="1:13" x14ac:dyDescent="0.2">
      <c r="A22">
        <v>20</v>
      </c>
      <c r="B22" s="4">
        <v>9.5287701383463208</v>
      </c>
      <c r="C22" s="4">
        <v>9.6823276212868059</v>
      </c>
      <c r="D22" s="4">
        <v>10.85761788812435</v>
      </c>
      <c r="E22" s="4">
        <f t="shared" si="0"/>
        <v>10.02290521591916</v>
      </c>
      <c r="F22">
        <f t="shared" si="1"/>
        <v>0.72694835373408939</v>
      </c>
      <c r="G22">
        <f t="shared" si="2"/>
        <v>0.41970382771533182</v>
      </c>
      <c r="H22">
        <v>10.947725241432849</v>
      </c>
      <c r="I22" s="4">
        <f>((B22-'Blank-C'!E22)/(8.0083*0.5068*(44/12)))*100</f>
        <v>7.6272268513244148</v>
      </c>
      <c r="J22" s="4">
        <f>((C22-'Blank-C'!E22)/(8.01*0.5068*(44/12)))*100</f>
        <v>8.6572534556371714</v>
      </c>
      <c r="K22" s="4">
        <f>((D22-'Blank-C'!E22)/(8.0065*0.5068*(44/12)))*100</f>
        <v>16.560443190815054</v>
      </c>
      <c r="L22">
        <f t="shared" si="3"/>
        <v>4.8874621390512347</v>
      </c>
      <c r="M22">
        <f t="shared" si="4"/>
        <v>2.8217775816353345</v>
      </c>
    </row>
    <row r="23" spans="1:13" x14ac:dyDescent="0.2">
      <c r="A23">
        <v>21</v>
      </c>
      <c r="B23" s="4">
        <v>9.885593758841754</v>
      </c>
      <c r="C23" s="4">
        <v>10.059224530640025</v>
      </c>
      <c r="D23" s="4">
        <v>11.359881276244012</v>
      </c>
      <c r="E23" s="4">
        <f t="shared" si="0"/>
        <v>10.43489985524193</v>
      </c>
      <c r="F23">
        <f t="shared" si="1"/>
        <v>0.80574802707055315</v>
      </c>
      <c r="G23">
        <f t="shared" si="2"/>
        <v>0.46519884032819375</v>
      </c>
      <c r="H23">
        <v>12.56693955680189</v>
      </c>
      <c r="I23" s="4">
        <f>((B23-'Blank-C'!E23)/(8.0083*0.5068*(44/12)))*100</f>
        <v>8.8757002421894171</v>
      </c>
      <c r="J23" s="4">
        <f>((C23-'Blank-C'!E23)/(8.01*0.5068*(44/12)))*100</f>
        <v>10.040320270505129</v>
      </c>
      <c r="K23" s="4">
        <f>((D23-'Blank-C'!E23)/(8.0065*0.5068*(44/12)))*100</f>
        <v>18.786732510832749</v>
      </c>
      <c r="L23">
        <f t="shared" si="3"/>
        <v>5.4173275625255872</v>
      </c>
      <c r="M23">
        <f t="shared" si="4"/>
        <v>3.127695526512527</v>
      </c>
    </row>
    <row r="24" spans="1:13" x14ac:dyDescent="0.2">
      <c r="A24">
        <v>22</v>
      </c>
      <c r="B24" s="4">
        <v>10.183449380668145</v>
      </c>
      <c r="C24" s="4">
        <v>10.391795498271771</v>
      </c>
      <c r="D24" s="4">
        <v>11.794410130196651</v>
      </c>
      <c r="E24" s="4">
        <f t="shared" si="0"/>
        <v>10.789885003045521</v>
      </c>
      <c r="F24">
        <f t="shared" si="1"/>
        <v>0.87615927461199605</v>
      </c>
      <c r="G24">
        <f t="shared" si="2"/>
        <v>0.50585079305022318</v>
      </c>
      <c r="H24">
        <v>13.935968824247061</v>
      </c>
      <c r="I24" s="4">
        <f>((B24-'Blank-C'!E24)/(8.0083*0.5068*(44/12)))*100</f>
        <v>9.8608289931153994</v>
      </c>
      <c r="J24" s="4">
        <f>((C24-'Blank-C'!E24)/(8.01*0.5068*(44/12)))*100</f>
        <v>11.258468079790779</v>
      </c>
      <c r="K24" s="4">
        <f>((D24-'Blank-C'!E24)/(8.0065*0.5068*(44/12)))*100</f>
        <v>20.690696017495878</v>
      </c>
      <c r="L24">
        <f t="shared" si="3"/>
        <v>5.8907602600908104</v>
      </c>
      <c r="M24">
        <f t="shared" si="4"/>
        <v>3.4010320218949794</v>
      </c>
    </row>
    <row r="25" spans="1:13" x14ac:dyDescent="0.2">
      <c r="A25">
        <v>23</v>
      </c>
      <c r="B25" s="4">
        <v>10.520440674586325</v>
      </c>
      <c r="C25" s="4">
        <v>10.751458926908152</v>
      </c>
      <c r="D25" s="4">
        <v>12.27639086525412</v>
      </c>
      <c r="E25" s="4">
        <f t="shared" si="0"/>
        <v>11.1827634889162</v>
      </c>
      <c r="F25">
        <f t="shared" si="1"/>
        <v>0.95412681910387642</v>
      </c>
      <c r="G25">
        <f t="shared" si="2"/>
        <v>0.55086537585066442</v>
      </c>
      <c r="H25">
        <v>15.685921629026616</v>
      </c>
      <c r="I25" s="4">
        <f>((B25-'Blank-C'!E25)/(8.0083*0.5068*(44/12)))*100</f>
        <v>11.235227841326774</v>
      </c>
      <c r="J25" s="4">
        <f>((C25-'Blank-C'!E25)/(8.01*0.5068*(44/12)))*100</f>
        <v>12.784893454578631</v>
      </c>
      <c r="K25" s="4">
        <f>((D25-'Blank-C'!E25)/(8.0065*0.5068*(44/12)))*100</f>
        <v>23.039912353733399</v>
      </c>
      <c r="L25">
        <f t="shared" si="3"/>
        <v>6.4150532937818685</v>
      </c>
      <c r="M25">
        <f t="shared" si="4"/>
        <v>3.7037327460307572</v>
      </c>
    </row>
    <row r="26" spans="1:13" x14ac:dyDescent="0.2">
      <c r="A26">
        <v>24</v>
      </c>
      <c r="B26" s="4">
        <v>10.909942685952617</v>
      </c>
      <c r="C26" s="4">
        <v>11.145088957164498</v>
      </c>
      <c r="D26" s="4">
        <v>12.81646779577412</v>
      </c>
      <c r="E26" s="4">
        <f t="shared" si="0"/>
        <v>11.623833146297079</v>
      </c>
      <c r="F26">
        <f t="shared" si="1"/>
        <v>1.0395222448635393</v>
      </c>
      <c r="G26">
        <f t="shared" si="2"/>
        <v>0.60016844790056856</v>
      </c>
      <c r="H26">
        <v>17.82269360530292</v>
      </c>
      <c r="I26" s="4">
        <f>((B26-'Blank-C'!E26)/(8.0083*0.5068*(44/12)))*100</f>
        <v>13.025470420420715</v>
      </c>
      <c r="J26" s="4">
        <f>((C26-'Blank-C'!E26)/(8.01*0.5068*(44/12)))*100</f>
        <v>14.602489354838969</v>
      </c>
      <c r="K26" s="4">
        <f>((D26-'Blank-C'!E26)/(8.0065*0.5068*(44/12)))*100</f>
        <v>25.842607235192165</v>
      </c>
      <c r="L26">
        <f t="shared" si="3"/>
        <v>6.9893518394330778</v>
      </c>
      <c r="M26">
        <f t="shared" si="4"/>
        <v>4.0353041659576938</v>
      </c>
    </row>
    <row r="27" spans="1:13" x14ac:dyDescent="0.2">
      <c r="A27">
        <v>25</v>
      </c>
      <c r="B27" s="4">
        <v>11.362104316938556</v>
      </c>
      <c r="C27" s="4">
        <v>11.578182498469255</v>
      </c>
      <c r="D27" s="4">
        <v>13.42187899135528</v>
      </c>
      <c r="E27" s="4">
        <f t="shared" si="0"/>
        <v>12.120721935587696</v>
      </c>
      <c r="F27">
        <f t="shared" si="1"/>
        <v>1.1320025211825844</v>
      </c>
      <c r="G27">
        <f t="shared" si="2"/>
        <v>0.65356196032810021</v>
      </c>
      <c r="H27">
        <v>20.245087609772554</v>
      </c>
      <c r="I27" s="4">
        <f>((B27-'Blank-C'!E27)/(8.0083*0.5068*(44/12)))*100</f>
        <v>15.147300048799483</v>
      </c>
      <c r="J27" s="4">
        <f>((C27-'Blank-C'!E27)/(8.01*0.5068*(44/12)))*100</f>
        <v>16.59576349441442</v>
      </c>
      <c r="K27" s="4">
        <f>((D27-'Blank-C'!E27)/(8.0065*0.5068*(44/12)))*100</f>
        <v>28.994940640255209</v>
      </c>
      <c r="L27">
        <f t="shared" si="3"/>
        <v>7.6113379265995365</v>
      </c>
      <c r="M27">
        <f t="shared" si="4"/>
        <v>4.3944080008154502</v>
      </c>
    </row>
    <row r="28" spans="1:13" x14ac:dyDescent="0.2">
      <c r="A28">
        <v>26</v>
      </c>
      <c r="B28" s="4">
        <v>11.899766815549999</v>
      </c>
      <c r="C28" s="4">
        <v>12.063003460597688</v>
      </c>
      <c r="D28" s="4">
        <v>14.097502607785433</v>
      </c>
      <c r="E28" s="4">
        <f t="shared" si="0"/>
        <v>12.686757627977707</v>
      </c>
      <c r="F28">
        <f t="shared" si="1"/>
        <v>1.2244642089955644</v>
      </c>
      <c r="G28">
        <f t="shared" si="2"/>
        <v>0.70694474067665136</v>
      </c>
      <c r="H28">
        <v>23.046401613616617</v>
      </c>
      <c r="I28" s="4">
        <f>((B28-'Blank-C'!E28)/(8.0083*0.5068*(44/12)))*100</f>
        <v>17.757942276320644</v>
      </c>
      <c r="J28" s="4">
        <f>((C28-'Blank-C'!E28)/(8.01*0.5068*(44/12)))*100</f>
        <v>18.850846314128809</v>
      </c>
      <c r="K28" s="4">
        <f>((D28-'Blank-C'!E28)/(8.0065*0.5068*(44/12)))*100</f>
        <v>32.533439253005177</v>
      </c>
      <c r="L28">
        <f t="shared" si="3"/>
        <v>8.2332972300982359</v>
      </c>
      <c r="M28">
        <f t="shared" si="4"/>
        <v>4.7534963721154169</v>
      </c>
    </row>
    <row r="29" spans="1:13" x14ac:dyDescent="0.2">
      <c r="A29">
        <v>27</v>
      </c>
      <c r="B29" s="4">
        <v>12.539472325118444</v>
      </c>
      <c r="C29" s="4">
        <v>12.583203491321013</v>
      </c>
      <c r="D29" s="4">
        <v>14.840363591797464</v>
      </c>
      <c r="E29" s="4">
        <f t="shared" si="0"/>
        <v>13.321013136078975</v>
      </c>
      <c r="F29">
        <f t="shared" si="1"/>
        <v>1.3159777578642231</v>
      </c>
      <c r="G29">
        <f t="shared" si="2"/>
        <v>0.75978011275046942</v>
      </c>
      <c r="H29">
        <v>26.187896885813654</v>
      </c>
      <c r="I29" s="4">
        <f>((B29-'Blank-C'!E29)/(8.0083*0.5068*(44/12)))*100</f>
        <v>20.93604699452337</v>
      </c>
      <c r="J29" s="4">
        <f>((C29-'Blank-C'!E29)/(8.01*0.5068*(44/12)))*100</f>
        <v>21.225402769347159</v>
      </c>
      <c r="K29" s="4">
        <f>((D29-'Blank-C'!E29)/(8.0065*0.5068*(44/12)))*100</f>
        <v>36.405590929068069</v>
      </c>
      <c r="L29">
        <f t="shared" si="3"/>
        <v>8.848998331937187</v>
      </c>
      <c r="M29">
        <f t="shared" si="4"/>
        <v>5.1089715690024846</v>
      </c>
    </row>
    <row r="30" spans="1:13" x14ac:dyDescent="0.2">
      <c r="A30">
        <v>28</v>
      </c>
      <c r="B30" s="4">
        <v>13.229067940534451</v>
      </c>
      <c r="C30" s="4">
        <v>13.096748200339098</v>
      </c>
      <c r="D30" s="4">
        <v>15.582248790744172</v>
      </c>
      <c r="E30" s="4">
        <f t="shared" si="0"/>
        <v>13.969354977205908</v>
      </c>
      <c r="F30">
        <f t="shared" si="1"/>
        <v>1.3983729719655795</v>
      </c>
      <c r="G30">
        <f t="shared" si="2"/>
        <v>0.80735101179182434</v>
      </c>
      <c r="H30">
        <v>29.215404540526897</v>
      </c>
      <c r="I30" s="4">
        <f>((B30-'Blank-C'!E30)/(8.0083*0.5068*(44/12)))*100</f>
        <v>24.240756148591782</v>
      </c>
      <c r="J30" s="4">
        <f>((C30-'Blank-C'!E30)/(8.01*0.5068*(44/12)))*100</f>
        <v>23.346647597172392</v>
      </c>
      <c r="K30" s="4">
        <f>((D30-'Blank-C'!E30)/(8.0065*0.5068*(44/12)))*100</f>
        <v>40.062493759711714</v>
      </c>
      <c r="L30">
        <f t="shared" si="3"/>
        <v>9.4034242350550876</v>
      </c>
      <c r="M30">
        <f t="shared" si="4"/>
        <v>5.4290695134133058</v>
      </c>
    </row>
    <row r="31" spans="1:13" x14ac:dyDescent="0.2">
      <c r="A31">
        <v>29</v>
      </c>
      <c r="B31" s="4">
        <v>13.910277870421956</v>
      </c>
      <c r="C31" s="4">
        <v>13.587157056747447</v>
      </c>
      <c r="D31" s="4">
        <v>16.278796004180418</v>
      </c>
      <c r="E31" s="4">
        <f t="shared" si="0"/>
        <v>14.592076977116605</v>
      </c>
      <c r="F31">
        <f t="shared" si="1"/>
        <v>1.4696487921444823</v>
      </c>
      <c r="G31">
        <f t="shared" si="2"/>
        <v>0.84850212575882522</v>
      </c>
      <c r="H31">
        <v>32.0245922321457</v>
      </c>
      <c r="I31" s="4">
        <f>((B31-'Blank-C'!E31)/(8.0083*0.5068*(44/12)))*100</f>
        <v>27.442955069567372</v>
      </c>
      <c r="J31" s="4">
        <f>((C31-'Blank-C'!E31)/(8.01*0.5068*(44/12)))*100</f>
        <v>25.266307888247969</v>
      </c>
      <c r="K31" s="4">
        <f>((D31-'Blank-C'!E31)/(8.0065*0.5068*(44/12)))*100</f>
        <v>43.368498119074694</v>
      </c>
      <c r="L31">
        <f t="shared" si="3"/>
        <v>9.8830663723925376</v>
      </c>
      <c r="M31">
        <f t="shared" si="4"/>
        <v>5.7059910305197699</v>
      </c>
    </row>
    <row r="32" spans="1:13" x14ac:dyDescent="0.2">
      <c r="A32">
        <v>30</v>
      </c>
      <c r="B32" s="4">
        <v>14.580423991746525</v>
      </c>
      <c r="C32" s="4">
        <v>14.060468017435131</v>
      </c>
      <c r="D32" s="4">
        <v>16.911759717954219</v>
      </c>
      <c r="E32" s="4">
        <f t="shared" si="0"/>
        <v>15.184217242378624</v>
      </c>
      <c r="F32">
        <f t="shared" si="1"/>
        <v>1.5185159885539292</v>
      </c>
      <c r="G32">
        <f t="shared" si="2"/>
        <v>0.87671561476036175</v>
      </c>
      <c r="H32">
        <v>34.64397710867749</v>
      </c>
      <c r="I32" s="4">
        <f>((B32-'Blank-C'!E32)/(8.0083*0.5068*(44/12)))*100</f>
        <v>30.58650710036202</v>
      </c>
      <c r="J32" s="4">
        <f>((C32-'Blank-C'!E32)/(8.01*0.5068*(44/12)))*100</f>
        <v>27.086794923230141</v>
      </c>
      <c r="K32" s="4">
        <f>((D32-'Blank-C'!E32)/(8.0065*0.5068*(44/12)))*100</f>
        <v>46.26284507508305</v>
      </c>
      <c r="L32">
        <f t="shared" si="3"/>
        <v>10.212055433382179</v>
      </c>
      <c r="M32">
        <f t="shared" si="4"/>
        <v>5.8959329534425819</v>
      </c>
    </row>
    <row r="33" spans="1:13" x14ac:dyDescent="0.2">
      <c r="A33">
        <v>31</v>
      </c>
      <c r="B33" s="4">
        <v>15.226147131295342</v>
      </c>
      <c r="C33" s="4">
        <v>14.533216358941107</v>
      </c>
      <c r="D33" s="4">
        <v>17.537094317291519</v>
      </c>
      <c r="E33" s="4">
        <f t="shared" si="0"/>
        <v>15.765485935842657</v>
      </c>
      <c r="F33">
        <f t="shared" si="1"/>
        <v>1.5728907961882648</v>
      </c>
      <c r="G33">
        <f t="shared" si="2"/>
        <v>0.90810892458517956</v>
      </c>
      <c r="H33">
        <v>37.207129375018219</v>
      </c>
      <c r="I33" s="4">
        <f>((B33-'Blank-C'!E33)/(8.0083*0.5068*(44/12)))*100</f>
        <v>33.582764979524718</v>
      </c>
      <c r="J33" s="4">
        <f>((C33-'Blank-C'!E33)/(8.01*0.5068*(44/12)))*100</f>
        <v>28.920320161560138</v>
      </c>
      <c r="K33" s="4">
        <f>((D33-'Blank-C'!E33)/(8.0065*0.5068*(44/12)))*100</f>
        <v>49.122740339638163</v>
      </c>
      <c r="L33">
        <f t="shared" si="3"/>
        <v>10.578019717990012</v>
      </c>
      <c r="M33">
        <f t="shared" si="4"/>
        <v>6.1072225316747026</v>
      </c>
    </row>
    <row r="34" spans="1:13" x14ac:dyDescent="0.2">
      <c r="A34">
        <v>32</v>
      </c>
      <c r="B34" s="4">
        <v>15.871870270844159</v>
      </c>
      <c r="C34" s="4">
        <v>15.005964700447086</v>
      </c>
      <c r="D34" s="4">
        <v>18.162428916628816</v>
      </c>
      <c r="E34" s="4">
        <f t="shared" si="0"/>
        <v>16.346754629306687</v>
      </c>
      <c r="F34">
        <f t="shared" si="1"/>
        <v>1.6309362196122847</v>
      </c>
      <c r="G34">
        <f t="shared" si="2"/>
        <v>0.94162146542426328</v>
      </c>
      <c r="H34">
        <v>39.770281641358906</v>
      </c>
      <c r="I34" s="4">
        <f>((B34-'Blank-C'!E34)/(8.0083*0.5068*(44/12)))*100</f>
        <v>36.579022858687395</v>
      </c>
      <c r="J34" s="4">
        <f>((C34-'Blank-C'!E34)/(8.01*0.5068*(44/12)))*100</f>
        <v>30.753845399890125</v>
      </c>
      <c r="K34" s="4">
        <f>((D34-'Blank-C'!E34)/(8.0065*0.5068*(44/12)))*100</f>
        <v>51.98263560419322</v>
      </c>
      <c r="L34">
        <f t="shared" si="3"/>
        <v>10.968633396936193</v>
      </c>
      <c r="M34">
        <f t="shared" si="4"/>
        <v>6.3327434443634303</v>
      </c>
    </row>
    <row r="35" spans="1:13" x14ac:dyDescent="0.2">
      <c r="A35">
        <v>33</v>
      </c>
      <c r="B35" s="4">
        <v>16.515784922932319</v>
      </c>
      <c r="C35" s="4">
        <v>15.478713041953064</v>
      </c>
      <c r="D35" s="4">
        <v>18.787763515966116</v>
      </c>
      <c r="E35" s="4">
        <f t="shared" si="0"/>
        <v>16.927420493617166</v>
      </c>
      <c r="F35">
        <f t="shared" si="1"/>
        <v>1.692494207429166</v>
      </c>
      <c r="G35">
        <f t="shared" si="2"/>
        <v>0.97716198626111139</v>
      </c>
      <c r="H35">
        <v>42.216889591487579</v>
      </c>
      <c r="I35" s="4">
        <f>((B35-'Blank-C'!E35)/(8.0083*0.5068*(44/12)))*100</f>
        <v>39.450635212058394</v>
      </c>
      <c r="J35" s="4">
        <f>((C35-'Blank-C'!E35)/(8.01*0.5068*(44/12)))*100</f>
        <v>32.474901529360366</v>
      </c>
      <c r="K35" s="4">
        <f>((D35-'Blank-C'!E35)/(8.0065*0.5068*(44/12)))*100</f>
        <v>54.73001259460024</v>
      </c>
      <c r="L35">
        <f t="shared" si="3"/>
        <v>11.38281015490916</v>
      </c>
      <c r="M35">
        <f t="shared" si="4"/>
        <v>6.5718685070712102</v>
      </c>
    </row>
    <row r="36" spans="1:13" x14ac:dyDescent="0.2">
      <c r="A36">
        <v>34</v>
      </c>
      <c r="B36" s="4">
        <v>16.957962416124492</v>
      </c>
      <c r="C36" s="4">
        <v>15.907724396326811</v>
      </c>
      <c r="D36" s="4">
        <v>19.30658312807169</v>
      </c>
      <c r="E36" s="4">
        <f t="shared" si="0"/>
        <v>17.390756646840998</v>
      </c>
      <c r="F36">
        <f t="shared" si="1"/>
        <v>1.7402710433135755</v>
      </c>
      <c r="G36">
        <f t="shared" si="2"/>
        <v>1.0047459553200038</v>
      </c>
      <c r="H36">
        <v>43.818630414400623</v>
      </c>
      <c r="I36" s="4">
        <f>((B36-'Blank-C'!E36)/(8.0083*0.5068*(44/12)))*100</f>
        <v>40.910188948893335</v>
      </c>
      <c r="J36" s="4">
        <f>((C36-'Blank-C'!E36)/(8.01*0.5068*(44/12)))*100</f>
        <v>33.845691416758072</v>
      </c>
      <c r="K36" s="4">
        <f>((D36-'Blank-C'!E36)/(8.0065*0.5068*(44/12)))*100</f>
        <v>56.705024364233715</v>
      </c>
      <c r="L36">
        <f t="shared" si="3"/>
        <v>11.704223268994095</v>
      </c>
      <c r="M36">
        <f t="shared" si="4"/>
        <v>6.7574364550092225</v>
      </c>
    </row>
    <row r="37" spans="1:13" x14ac:dyDescent="0.2">
      <c r="A37">
        <v>35</v>
      </c>
      <c r="B37" s="4">
        <v>17.378600587410418</v>
      </c>
      <c r="C37" s="4">
        <v>16.336513879588647</v>
      </c>
      <c r="D37" s="4">
        <v>19.82334207010086</v>
      </c>
      <c r="E37" s="4">
        <f t="shared" si="0"/>
        <v>17.846152179033311</v>
      </c>
      <c r="F37">
        <f t="shared" si="1"/>
        <v>1.7898173302489537</v>
      </c>
      <c r="G37">
        <f t="shared" si="2"/>
        <v>1.0333515174194907</v>
      </c>
      <c r="H37">
        <v>45.336438310302903</v>
      </c>
      <c r="I37" s="4">
        <f>((B37-'Blank-C'!E37)/(8.0083*0.5068*(44/12)))*100</f>
        <v>42.194430550657877</v>
      </c>
      <c r="J37" s="4">
        <f>((C37-'Blank-C'!E37)/(8.01*0.5068*(44/12)))*100</f>
        <v>35.184423423974629</v>
      </c>
      <c r="K37" s="4">
        <f>((D37-'Blank-C'!E37)/(8.0065*0.5068*(44/12)))*100</f>
        <v>58.635605234808516</v>
      </c>
      <c r="L37">
        <f t="shared" si="3"/>
        <v>12.037513262268199</v>
      </c>
      <c r="M37">
        <f t="shared" si="4"/>
        <v>6.9498615223442348</v>
      </c>
    </row>
    <row r="38" spans="1:13" x14ac:dyDescent="0.2">
      <c r="A38">
        <v>36</v>
      </c>
      <c r="B38" s="4">
        <v>17.814035790109696</v>
      </c>
      <c r="C38" s="4">
        <v>16.751815960189731</v>
      </c>
      <c r="D38" s="4">
        <v>20.31558288834691</v>
      </c>
      <c r="E38" s="4">
        <f t="shared" si="0"/>
        <v>18.293811546215448</v>
      </c>
      <c r="F38">
        <f t="shared" si="1"/>
        <v>1.8296850170635508</v>
      </c>
      <c r="G38">
        <f t="shared" si="2"/>
        <v>1.0563691371338662</v>
      </c>
      <c r="H38">
        <v>46.76436830394465</v>
      </c>
      <c r="I38" s="4">
        <f>((B38-'Blank-C'!E38)/(8.0083*0.5068*(44/12)))*100</f>
        <v>43.540211552643434</v>
      </c>
      <c r="J38" s="4">
        <f>((C38-'Blank-C'!E38)/(8.01*0.5068*(44/12)))*100</f>
        <v>36.394658433427999</v>
      </c>
      <c r="K38" s="4">
        <f>((D38-'Blank-C'!E38)/(8.0065*0.5068*(44/12)))*100</f>
        <v>60.363492837046927</v>
      </c>
      <c r="L38">
        <f t="shared" si="3"/>
        <v>12.30573541904881</v>
      </c>
      <c r="M38">
        <f t="shared" si="4"/>
        <v>7.1047196567641429</v>
      </c>
    </row>
    <row r="39" spans="1:13" x14ac:dyDescent="0.2">
      <c r="A39">
        <v>37</v>
      </c>
      <c r="B39" s="4">
        <v>18.291820186118702</v>
      </c>
      <c r="C39" s="4">
        <v>17.142907990965874</v>
      </c>
      <c r="D39" s="4">
        <v>20.758760775664111</v>
      </c>
      <c r="E39" s="4">
        <f t="shared" si="0"/>
        <v>18.731162984249565</v>
      </c>
      <c r="F39">
        <f t="shared" si="1"/>
        <v>1.8475292719885632</v>
      </c>
      <c r="G39">
        <f t="shared" si="2"/>
        <v>1.0666715225183103</v>
      </c>
      <c r="H39">
        <v>48.139125056131412</v>
      </c>
      <c r="I39" s="4">
        <f>((B39-'Blank-C'!E39)/(8.0083*0.5068*(44/12)))*100</f>
        <v>45.186661021962614</v>
      </c>
      <c r="J39" s="4">
        <f>((C39-'Blank-C'!E39)/(8.01*0.5068*(44/12)))*100</f>
        <v>37.458333078896288</v>
      </c>
      <c r="K39" s="4">
        <f>((D39-'Blank-C'!E39)/(8.0065*0.5068*(44/12)))*100</f>
        <v>61.777713885518395</v>
      </c>
      <c r="L39">
        <f t="shared" si="3"/>
        <v>12.425929681747352</v>
      </c>
      <c r="M39">
        <f t="shared" si="4"/>
        <v>7.1741138466881944</v>
      </c>
    </row>
    <row r="40" spans="1:13" x14ac:dyDescent="0.2">
      <c r="A40">
        <v>38</v>
      </c>
      <c r="B40" s="4">
        <v>18.739573099078903</v>
      </c>
      <c r="C40" s="4">
        <v>17.577034393247096</v>
      </c>
      <c r="D40" s="4">
        <v>21.186651653712257</v>
      </c>
      <c r="E40" s="4">
        <f t="shared" si="0"/>
        <v>19.167753048679419</v>
      </c>
      <c r="F40">
        <f t="shared" si="1"/>
        <v>1.8425085464366042</v>
      </c>
      <c r="G40">
        <f t="shared" si="2"/>
        <v>1.0637728052693596</v>
      </c>
      <c r="H40">
        <v>49.50183585915422</v>
      </c>
      <c r="I40" s="4">
        <f>((B40-'Blank-C'!E40)/(8.0083*0.5068*(44/12)))*100</f>
        <v>46.624377447562388</v>
      </c>
      <c r="J40" s="4">
        <f>((C40-'Blank-C'!E40)/(8.01*0.5068*(44/12)))*100</f>
        <v>38.804197373036878</v>
      </c>
      <c r="K40" s="4">
        <f>((D40-'Blank-C'!E40)/(8.0065*0.5068*(44/12)))*100</f>
        <v>63.082256076646324</v>
      </c>
      <c r="L40">
        <f t="shared" si="3"/>
        <v>12.39247836245551</v>
      </c>
      <c r="M40">
        <f t="shared" si="4"/>
        <v>7.1548007184903017</v>
      </c>
    </row>
    <row r="41" spans="1:13" x14ac:dyDescent="0.2">
      <c r="A41">
        <v>39</v>
      </c>
      <c r="B41" s="4">
        <v>19.154694096680377</v>
      </c>
      <c r="C41" s="4">
        <v>18.026524768321639</v>
      </c>
      <c r="D41" s="4">
        <v>21.595499390182976</v>
      </c>
      <c r="E41" s="4">
        <f t="shared" si="0"/>
        <v>19.592239418394996</v>
      </c>
      <c r="F41">
        <f t="shared" si="1"/>
        <v>1.8242750325234216</v>
      </c>
      <c r="G41">
        <f t="shared" si="2"/>
        <v>1.0532456811033108</v>
      </c>
      <c r="H41">
        <v>50.761817503242426</v>
      </c>
      <c r="I41" s="4">
        <f>((B41-'Blank-C'!E41)/(8.0083*0.5068*(44/12)))*100</f>
        <v>47.82142110331845</v>
      </c>
      <c r="J41" s="4">
        <f>((C41-'Blank-C'!E41)/(8.01*0.5068*(44/12)))*100</f>
        <v>40.231890792117689</v>
      </c>
      <c r="K41" s="4">
        <f>((D41-'Blank-C'!E41)/(8.0065*0.5068*(44/12)))*100</f>
        <v>64.237404769291288</v>
      </c>
      <c r="L41">
        <f t="shared" si="3"/>
        <v>12.270222704949859</v>
      </c>
      <c r="M41">
        <f t="shared" si="4"/>
        <v>7.0842163817194592</v>
      </c>
    </row>
    <row r="42" spans="1:13" x14ac:dyDescent="0.2">
      <c r="A42">
        <v>40</v>
      </c>
      <c r="B42" s="4">
        <v>19.546438402320458</v>
      </c>
      <c r="C42" s="4">
        <v>18.495860287619209</v>
      </c>
      <c r="D42" s="4">
        <v>21.982816553769297</v>
      </c>
      <c r="E42" s="4">
        <f t="shared" si="0"/>
        <v>20.008371747902988</v>
      </c>
      <c r="F42">
        <f t="shared" si="1"/>
        <v>1.7887852896118199</v>
      </c>
      <c r="G42">
        <f t="shared" si="2"/>
        <v>1.0327556684798269</v>
      </c>
      <c r="H42">
        <v>51.918595242421837</v>
      </c>
      <c r="I42" s="4">
        <f>((B42-'Blank-C'!E42)/(8.0083*0.5068*(44/12)))*100</f>
        <v>48.814313165151376</v>
      </c>
      <c r="J42" s="4">
        <f>((C42-'Blank-C'!E42)/(8.01*0.5068*(44/12)))*100</f>
        <v>41.745853243655816</v>
      </c>
      <c r="K42" s="4">
        <f>((D42-'Blank-C'!E42)/(8.0065*0.5068*(44/12)))*100</f>
        <v>65.200764176353104</v>
      </c>
      <c r="L42">
        <f t="shared" si="3"/>
        <v>12.031983414113906</v>
      </c>
      <c r="M42">
        <f t="shared" si="4"/>
        <v>6.9466688630237767</v>
      </c>
    </row>
    <row r="43" spans="1:13" x14ac:dyDescent="0.2">
      <c r="A43">
        <v>41</v>
      </c>
      <c r="B43" s="4">
        <v>19.919668264959977</v>
      </c>
      <c r="C43" s="4">
        <v>18.988199228156422</v>
      </c>
      <c r="D43" s="4">
        <v>22.34606937628779</v>
      </c>
      <c r="E43" s="4">
        <f t="shared" si="0"/>
        <v>20.417978956468062</v>
      </c>
      <c r="F43">
        <f t="shared" si="1"/>
        <v>1.7335103524009872</v>
      </c>
      <c r="G43">
        <f t="shared" si="2"/>
        <v>1.0008426686017131</v>
      </c>
      <c r="H43">
        <v>53.052490580092247</v>
      </c>
      <c r="I43" s="4">
        <f>((B43-'Blank-C'!E43)/(8.0083*0.5068*(44/12)))*100</f>
        <v>49.703757949590702</v>
      </c>
      <c r="J43" s="4">
        <f>((C43-'Blank-C'!E43)/(8.01*0.5068*(44/12)))*100</f>
        <v>43.435319875086265</v>
      </c>
      <c r="K43" s="4">
        <f>((D43-'Blank-C'!E43)/(8.0065*0.5068*(44/12)))*100</f>
        <v>66.023350865103595</v>
      </c>
      <c r="L43">
        <f t="shared" si="3"/>
        <v>11.660771649909039</v>
      </c>
      <c r="M43">
        <f t="shared" si="4"/>
        <v>6.7323496510337408</v>
      </c>
    </row>
    <row r="44" spans="1:13" x14ac:dyDescent="0.2">
      <c r="A44">
        <v>42</v>
      </c>
      <c r="B44" s="4">
        <v>20.259780655733291</v>
      </c>
      <c r="C44" s="4">
        <v>19.499437151945635</v>
      </c>
      <c r="D44" s="4">
        <v>22.671955233397274</v>
      </c>
      <c r="E44" s="4">
        <f t="shared" si="0"/>
        <v>20.810391013692065</v>
      </c>
      <c r="F44">
        <f t="shared" si="1"/>
        <v>1.6563805628547488</v>
      </c>
      <c r="G44">
        <f t="shared" si="2"/>
        <v>0.95631176384465311</v>
      </c>
      <c r="H44">
        <v>54.102984169396883</v>
      </c>
      <c r="I44" s="4">
        <f>((B44-'Blank-C'!E44)/(8.0083*0.5068*(44/12)))*100</f>
        <v>50.402807685693695</v>
      </c>
      <c r="J44" s="4">
        <f>((C44-'Blank-C'!E44)/(8.01*0.5068*(44/12)))*100</f>
        <v>45.283894060711233</v>
      </c>
      <c r="K44" s="4">
        <f>((D44-'Blank-C'!E44)/(8.0065*0.5068*(44/12)))*100</f>
        <v>66.626937845161876</v>
      </c>
      <c r="L44">
        <f t="shared" si="3"/>
        <v>11.142644764719407</v>
      </c>
      <c r="M44">
        <f t="shared" si="4"/>
        <v>6.4332089543951243</v>
      </c>
    </row>
    <row r="45" spans="1:13" x14ac:dyDescent="0.2">
      <c r="A45">
        <v>43</v>
      </c>
      <c r="B45" s="4">
        <v>20.565794686430188</v>
      </c>
      <c r="C45" s="4">
        <v>19.950738385203415</v>
      </c>
      <c r="D45" s="4">
        <v>22.968701110891871</v>
      </c>
      <c r="E45" s="4">
        <f t="shared" si="0"/>
        <v>21.161744727508491</v>
      </c>
      <c r="F45">
        <f t="shared" si="1"/>
        <v>1.5948015838991216</v>
      </c>
      <c r="G45">
        <f t="shared" si="2"/>
        <v>0.92075912376819946</v>
      </c>
      <c r="H45">
        <v>54.909581969017516</v>
      </c>
      <c r="I45" s="4">
        <f>((B45-'Blank-C'!E45)/(8.0083*0.5068*(44/12)))*100</f>
        <v>50.904731835194092</v>
      </c>
      <c r="J45" s="4">
        <f>((C45-'Blank-C'!E45)/(8.01*0.5068*(44/12)))*100</f>
        <v>46.761794819434868</v>
      </c>
      <c r="K45" s="4">
        <f>((D45-'Blank-C'!E45)/(8.0065*0.5068*(44/12)))*100</f>
        <v>67.066681375106953</v>
      </c>
      <c r="L45">
        <f t="shared" si="3"/>
        <v>10.728940286952405</v>
      </c>
      <c r="M45">
        <f t="shared" si="4"/>
        <v>6.1943565627913921</v>
      </c>
    </row>
    <row r="46" spans="1:13" x14ac:dyDescent="0.2">
      <c r="A46">
        <v>44</v>
      </c>
      <c r="B46" s="4">
        <v>20.858075284535531</v>
      </c>
      <c r="C46" s="4">
        <v>20.366141650674173</v>
      </c>
      <c r="D46" s="4">
        <v>23.248469710015993</v>
      </c>
      <c r="E46" s="4">
        <f t="shared" si="0"/>
        <v>21.490895548408563</v>
      </c>
      <c r="F46">
        <f t="shared" si="1"/>
        <v>1.5418494982304687</v>
      </c>
      <c r="G46">
        <f t="shared" si="2"/>
        <v>0.89018722285325058</v>
      </c>
      <c r="H46">
        <v>55.588148448597622</v>
      </c>
      <c r="I46" s="4">
        <f>((B46-'Blank-C'!E46)/(8.0083*0.5068*(44/12)))*100</f>
        <v>51.335537658775465</v>
      </c>
      <c r="J46" s="4">
        <f>((C46-'Blank-C'!E46)/(8.01*0.5068*(44/12)))*100</f>
        <v>48.019684330603454</v>
      </c>
      <c r="K46" s="4">
        <f>((D46-'Blank-C'!E46)/(8.0065*0.5068*(44/12)))*100</f>
        <v>67.413487931925687</v>
      </c>
      <c r="L46">
        <f t="shared" si="3"/>
        <v>10.373162378677772</v>
      </c>
      <c r="M46">
        <f t="shared" si="4"/>
        <v>5.9889480916773108</v>
      </c>
    </row>
    <row r="47" spans="1:13" x14ac:dyDescent="0.2">
      <c r="A47">
        <v>45</v>
      </c>
      <c r="B47" s="4">
        <v>21.14671436426789</v>
      </c>
      <c r="C47" s="4">
        <v>20.761137826940331</v>
      </c>
      <c r="D47" s="4">
        <v>23.519211040246272</v>
      </c>
      <c r="E47" s="4">
        <f t="shared" si="0"/>
        <v>21.809021077151499</v>
      </c>
      <c r="F47">
        <f t="shared" si="1"/>
        <v>1.4935627201215749</v>
      </c>
      <c r="G47">
        <f t="shared" si="2"/>
        <v>0.86230883851378104</v>
      </c>
      <c r="H47">
        <v>56.22672127581432</v>
      </c>
      <c r="I47" s="4">
        <f>((B47-'Blank-C'!E47)/(8.0083*0.5068*(44/12)))*100</f>
        <v>51.775966940511985</v>
      </c>
      <c r="J47" s="4">
        <f>((C47-'Blank-C'!E47)/(8.01*0.5068*(44/12)))*100</f>
        <v>49.174559108900965</v>
      </c>
      <c r="K47" s="4">
        <f>((D47-'Blank-C'!E47)/(8.0065*0.5068*(44/12)))*100</f>
        <v>67.733721200922304</v>
      </c>
      <c r="L47">
        <f t="shared" si="3"/>
        <v>10.048712531960913</v>
      </c>
      <c r="M47">
        <f t="shared" si="4"/>
        <v>5.8016268853367992</v>
      </c>
    </row>
    <row r="48" spans="1:13" x14ac:dyDescent="0.2">
      <c r="A48">
        <v>46</v>
      </c>
      <c r="B48" s="4">
        <v>21.427207712203462</v>
      </c>
      <c r="C48" s="4">
        <v>21.152341785589964</v>
      </c>
      <c r="D48" s="4">
        <v>23.781537103772063</v>
      </c>
      <c r="E48" s="4">
        <f t="shared" si="0"/>
        <v>22.120362200521829</v>
      </c>
      <c r="F48">
        <f t="shared" si="1"/>
        <v>1.4451693201125573</v>
      </c>
      <c r="G48">
        <f t="shared" si="2"/>
        <v>0.83436889599157349</v>
      </c>
      <c r="H48">
        <v>56.875849395014122</v>
      </c>
      <c r="I48" s="4">
        <f>((B48-'Blank-C'!E48)/(8.0083*0.5068*(44/12)))*100</f>
        <v>52.217803728369951</v>
      </c>
      <c r="J48" s="4">
        <f>((C48-'Blank-C'!E48)/(8.01*0.5068*(44/12)))*100</f>
        <v>50.360089312570743</v>
      </c>
      <c r="K48" s="4">
        <f>((D48-'Blank-C'!E48)/(8.0065*0.5068*(44/12)))*100</f>
        <v>68.053550684286336</v>
      </c>
      <c r="L48">
        <f t="shared" si="3"/>
        <v>9.7235158234635257</v>
      </c>
      <c r="M48">
        <f t="shared" si="4"/>
        <v>5.6138744781462524</v>
      </c>
    </row>
    <row r="49" spans="1:13" x14ac:dyDescent="0.2">
      <c r="A49">
        <v>47</v>
      </c>
      <c r="B49" s="4">
        <v>21.715197002908567</v>
      </c>
      <c r="C49" s="4">
        <v>21.553105722089214</v>
      </c>
      <c r="D49" s="4">
        <v>24.050141428827814</v>
      </c>
      <c r="E49" s="4">
        <f t="shared" si="0"/>
        <v>22.439481384608531</v>
      </c>
      <c r="F49">
        <f t="shared" si="1"/>
        <v>1.3972250102838699</v>
      </c>
      <c r="G49">
        <f t="shared" si="2"/>
        <v>0.80668823580587001</v>
      </c>
      <c r="H49">
        <v>57.624565201459788</v>
      </c>
      <c r="I49" s="4">
        <f>((B49-'Blank-C'!E49)/(8.0083*0.5068*(44/12)))*100</f>
        <v>52.757332033370908</v>
      </c>
      <c r="J49" s="4">
        <f>((C49-'Blank-C'!E49)/(8.01*0.5068*(44/12)))*100</f>
        <v>51.657157108464503</v>
      </c>
      <c r="K49" s="4">
        <f>((D49-'Blank-C'!E49)/(8.0065*0.5068*(44/12)))*100</f>
        <v>68.462909322473791</v>
      </c>
      <c r="L49">
        <f t="shared" si="3"/>
        <v>9.4013195024958769</v>
      </c>
      <c r="M49">
        <f t="shared" si="4"/>
        <v>5.4278543455036736</v>
      </c>
    </row>
    <row r="50" spans="1:13" x14ac:dyDescent="0.2">
      <c r="A50">
        <v>48</v>
      </c>
      <c r="B50" s="4">
        <v>21.989931515707234</v>
      </c>
      <c r="C50" s="4">
        <v>21.950560549868772</v>
      </c>
      <c r="D50" s="4">
        <v>24.354695125164604</v>
      </c>
      <c r="E50" s="4">
        <f t="shared" si="0"/>
        <v>22.765062396913539</v>
      </c>
      <c r="F50">
        <f t="shared" si="1"/>
        <v>1.3768030637251507</v>
      </c>
      <c r="G50">
        <f t="shared" si="2"/>
        <v>0.79489761946281734</v>
      </c>
      <c r="H50">
        <v>58.419698431584031</v>
      </c>
      <c r="I50" s="4">
        <f>((B50-'Blank-C'!E50)/(8.0083*0.5068*(44/12)))*100</f>
        <v>53.21078735834206</v>
      </c>
      <c r="J50" s="4">
        <f>((C50-'Blank-C'!E50)/(8.01*0.5068*(44/12)))*100</f>
        <v>52.934988189649843</v>
      </c>
      <c r="K50" s="4">
        <f>((D50-'Blank-C'!E50)/(8.0065*0.5068*(44/12)))*100</f>
        <v>69.116888412941194</v>
      </c>
      <c r="L50">
        <f t="shared" si="3"/>
        <v>9.2640344952683495</v>
      </c>
      <c r="M50">
        <f t="shared" si="4"/>
        <v>5.3485928096251607</v>
      </c>
    </row>
    <row r="51" spans="1:13" x14ac:dyDescent="0.2">
      <c r="A51">
        <v>49</v>
      </c>
      <c r="B51" s="4">
        <v>22.237328504112067</v>
      </c>
      <c r="C51" s="4">
        <v>22.330440741384685</v>
      </c>
      <c r="D51" s="4">
        <v>24.70514132503591</v>
      </c>
      <c r="E51" s="4">
        <f t="shared" si="0"/>
        <v>23.090970190177554</v>
      </c>
      <c r="F51">
        <f t="shared" si="1"/>
        <v>1.3986882467654875</v>
      </c>
      <c r="G51">
        <f t="shared" si="2"/>
        <v>0.80753303578241997</v>
      </c>
      <c r="H51">
        <v>59.245345925522045</v>
      </c>
      <c r="I51" s="4">
        <f>((B51-'Blank-C'!E51)/(8.0083*0.5068*(44/12)))*100</f>
        <v>53.508860240531028</v>
      </c>
      <c r="J51" s="4">
        <f>((C51-'Blank-C'!E51)/(8.01*0.5068*(44/12)))*100</f>
        <v>54.123059825122112</v>
      </c>
      <c r="K51" s="4">
        <f>((D51-'Blank-C'!E51)/(8.0065*0.5068*(44/12)))*100</f>
        <v>70.107646553176664</v>
      </c>
      <c r="L51">
        <f t="shared" si="3"/>
        <v>9.4110215620594335</v>
      </c>
      <c r="M51">
        <f t="shared" si="4"/>
        <v>5.4334558322043867</v>
      </c>
    </row>
    <row r="52" spans="1:13" x14ac:dyDescent="0.2">
      <c r="A52">
        <v>50</v>
      </c>
      <c r="B52" s="4">
        <v>22.426324843677133</v>
      </c>
      <c r="C52" s="4">
        <v>22.636314828939781</v>
      </c>
      <c r="D52" s="4">
        <v>25.051996290250127</v>
      </c>
      <c r="E52" s="4">
        <f t="shared" si="0"/>
        <v>23.371545320955679</v>
      </c>
      <c r="F52">
        <f t="shared" si="1"/>
        <v>1.4590957965910381</v>
      </c>
      <c r="G52">
        <f t="shared" si="2"/>
        <v>0.84240935093528735</v>
      </c>
      <c r="H52">
        <v>59.757010728627925</v>
      </c>
      <c r="I52" s="4">
        <f>((B52-'Blank-C'!E52)/(8.0083*0.5068*(44/12)))*100</f>
        <v>53.40513843806994</v>
      </c>
      <c r="J52" s="4">
        <f>((C52-'Blank-C'!E52)/(8.01*0.5068*(44/12)))*100</f>
        <v>54.804579908479255</v>
      </c>
      <c r="K52" s="4">
        <f>((D52-'Blank-C'!E52)/(8.0065*0.5068*(44/12)))*100</f>
        <v>71.064906779819637</v>
      </c>
      <c r="L52">
        <f t="shared" si="3"/>
        <v>9.8168569671101533</v>
      </c>
      <c r="M52">
        <f t="shared" si="4"/>
        <v>5.6677650125571004</v>
      </c>
    </row>
    <row r="53" spans="1:13" x14ac:dyDescent="0.2">
      <c r="A53">
        <v>51</v>
      </c>
      <c r="B53" s="4">
        <v>22.591142622839381</v>
      </c>
      <c r="C53" s="4">
        <v>22.922483963075528</v>
      </c>
      <c r="D53" s="4">
        <v>25.351652371278295</v>
      </c>
      <c r="E53" s="4">
        <f t="shared" si="0"/>
        <v>23.621759652397731</v>
      </c>
      <c r="F53">
        <f t="shared" si="1"/>
        <v>1.5072635420072873</v>
      </c>
      <c r="G53">
        <f t="shared" si="2"/>
        <v>0.87021901171761618</v>
      </c>
      <c r="H53">
        <v>60.044795160768025</v>
      </c>
      <c r="I53" s="4">
        <f>((B53-'Blank-C'!E53)/(8.0083*0.5068*(44/12)))*100</f>
        <v>53.119080154384498</v>
      </c>
      <c r="J53" s="4">
        <f>((C53-'Blank-C'!E53)/(8.01*0.5068*(44/12)))*100</f>
        <v>55.333857246294713</v>
      </c>
      <c r="K53" s="4">
        <f>((D53-'Blank-C'!E53)/(8.0065*0.5068*(44/12)))*100</f>
        <v>71.685064464527798</v>
      </c>
      <c r="L53">
        <f t="shared" si="3"/>
        <v>10.140373008137177</v>
      </c>
      <c r="M53">
        <f t="shared" si="4"/>
        <v>5.8545470859312143</v>
      </c>
    </row>
    <row r="54" spans="1:13" x14ac:dyDescent="0.2">
      <c r="A54">
        <v>52</v>
      </c>
      <c r="B54" s="4">
        <v>22.73642251123551</v>
      </c>
      <c r="C54" s="4">
        <v>23.198167036701918</v>
      </c>
      <c r="D54" s="4">
        <v>25.62504266612077</v>
      </c>
      <c r="E54" s="4">
        <f t="shared" si="0"/>
        <v>23.853210738019399</v>
      </c>
      <c r="F54">
        <f t="shared" si="1"/>
        <v>1.5517226839158842</v>
      </c>
      <c r="G54">
        <f t="shared" si="2"/>
        <v>0.89588750926648442</v>
      </c>
      <c r="H54">
        <v>60.167573333689973</v>
      </c>
      <c r="I54" s="4">
        <f>((B54-'Blank-C'!E54)/(8.0083*0.5068*(44/12)))*100</f>
        <v>52.662810895738012</v>
      </c>
      <c r="J54" s="4">
        <f>((C54-'Blank-C'!E54)/(8.01*0.5068*(44/12)))*100</f>
        <v>55.753772652639377</v>
      </c>
      <c r="K54" s="4">
        <f>((D54-'Blank-C'!E54)/(8.0065*0.5068*(44/12)))*100</f>
        <v>72.089753123493978</v>
      </c>
      <c r="L54">
        <f t="shared" si="3"/>
        <v>10.438904690685851</v>
      </c>
      <c r="M54">
        <f t="shared" si="4"/>
        <v>6.0269044332123229</v>
      </c>
    </row>
    <row r="55" spans="1:13" x14ac:dyDescent="0.2">
      <c r="A55">
        <v>53</v>
      </c>
      <c r="B55" s="4">
        <v>22.864252157943817</v>
      </c>
      <c r="C55" s="4">
        <v>23.461713962882605</v>
      </c>
      <c r="D55" s="4">
        <v>25.877312199981219</v>
      </c>
      <c r="E55" s="4">
        <f t="shared" si="0"/>
        <v>24.067759440269214</v>
      </c>
      <c r="F55">
        <f t="shared" si="1"/>
        <v>1.5953372824347143</v>
      </c>
      <c r="G55">
        <f t="shared" si="2"/>
        <v>0.92106840946192836</v>
      </c>
      <c r="H55">
        <v>60.279765490998408</v>
      </c>
      <c r="I55" s="4">
        <f>((B55-'Blank-C'!E55)/(8.0083*0.5068*(44/12)))*100</f>
        <v>52.192274207223313</v>
      </c>
      <c r="J55" s="4">
        <f>((C55-'Blank-C'!E55)/(8.01*0.5068*(44/12)))*100</f>
        <v>56.195125340968168</v>
      </c>
      <c r="K55" s="4">
        <f>((D55-'Blank-C'!E55)/(8.0065*0.5068*(44/12)))*100</f>
        <v>72.455500712330817</v>
      </c>
      <c r="L55">
        <f t="shared" si="3"/>
        <v>10.731736212544448</v>
      </c>
      <c r="M55">
        <f t="shared" si="4"/>
        <v>6.1959707911845916</v>
      </c>
    </row>
    <row r="56" spans="1:13" x14ac:dyDescent="0.2">
      <c r="A56">
        <v>54</v>
      </c>
      <c r="B56" s="4">
        <v>22.977581523187286</v>
      </c>
      <c r="C56" s="4">
        <v>23.688088472841343</v>
      </c>
      <c r="D56" s="4">
        <v>26.08967282314569</v>
      </c>
      <c r="E56" s="4">
        <f t="shared" si="0"/>
        <v>24.251780939724771</v>
      </c>
      <c r="F56">
        <f t="shared" si="1"/>
        <v>1.6308249331964</v>
      </c>
      <c r="G56">
        <f t="shared" si="2"/>
        <v>0.94155721418209504</v>
      </c>
      <c r="H56">
        <v>60.188686556451678</v>
      </c>
      <c r="I56" s="4">
        <f>((B56-'Blank-C'!E56)/(8.0083*0.5068*(44/12)))*100</f>
        <v>51.62616380890487</v>
      </c>
      <c r="J56" s="4">
        <f>((C56-'Blank-C'!E56)/(8.01*0.5068*(44/12)))*100</f>
        <v>56.388606381577276</v>
      </c>
      <c r="K56" s="4">
        <f>((D56-'Blank-C'!E56)/(8.0065*0.5068*(44/12)))*100</f>
        <v>72.554875667789133</v>
      </c>
      <c r="L56">
        <f t="shared" si="3"/>
        <v>10.969959753530864</v>
      </c>
      <c r="M56">
        <f t="shared" si="4"/>
        <v>6.3335092167004055</v>
      </c>
    </row>
    <row r="57" spans="1:13" x14ac:dyDescent="0.2">
      <c r="A57">
        <v>55</v>
      </c>
      <c r="B57" s="4">
        <v>23.107708093039719</v>
      </c>
      <c r="C57" s="4">
        <v>23.904511196274807</v>
      </c>
      <c r="D57" s="4">
        <v>26.295055981461125</v>
      </c>
      <c r="E57" s="4">
        <f t="shared" si="0"/>
        <v>24.435758423591881</v>
      </c>
      <c r="F57">
        <f t="shared" si="1"/>
        <v>1.6587538554153118</v>
      </c>
      <c r="G57">
        <f t="shared" si="2"/>
        <v>0.95768198494335988</v>
      </c>
      <c r="H57">
        <v>60.099382489455934</v>
      </c>
      <c r="I57" s="4">
        <f>((B57-'Blank-C'!E57)/(8.0083*0.5068*(44/12)))*100</f>
        <v>51.174996672804539</v>
      </c>
      <c r="J57" s="4">
        <f>((C57-'Blank-C'!E57)/(8.01*0.5068*(44/12)))*100</f>
        <v>56.517298519859352</v>
      </c>
      <c r="K57" s="4">
        <f>((D57-'Blank-C'!E57)/(8.0065*0.5068*(44/12)))*100</f>
        <v>72.609424521799411</v>
      </c>
      <c r="L57">
        <f t="shared" si="3"/>
        <v>11.157444491617341</v>
      </c>
      <c r="M57">
        <f t="shared" si="4"/>
        <v>6.4417535807035788</v>
      </c>
    </row>
    <row r="58" spans="1:13" x14ac:dyDescent="0.2">
      <c r="A58">
        <v>56</v>
      </c>
      <c r="B58" s="4">
        <v>23.248512214957731</v>
      </c>
      <c r="C58" s="4">
        <v>24.116276966503968</v>
      </c>
      <c r="D58" s="4">
        <v>26.494593135131463</v>
      </c>
      <c r="E58" s="4">
        <f t="shared" si="0"/>
        <v>24.619794105531057</v>
      </c>
      <c r="F58">
        <f t="shared" si="1"/>
        <v>1.6805973542313764</v>
      </c>
      <c r="G58">
        <f t="shared" si="2"/>
        <v>0.97029333486485803</v>
      </c>
      <c r="H58">
        <v>60.041680517162433</v>
      </c>
      <c r="I58" s="4">
        <f>((B58-'Blank-C'!E58)/(8.0083*0.5068*(44/12)))*100</f>
        <v>50.826790659608513</v>
      </c>
      <c r="J58" s="4">
        <f>((C58-'Blank-C'!E58)/(8.01*0.5068*(44/12)))*100</f>
        <v>56.645908109492524</v>
      </c>
      <c r="K58" s="4">
        <f>((D58-'Blank-C'!E58)/(8.0065*0.5068*(44/12)))*100</f>
        <v>72.655898893692068</v>
      </c>
      <c r="L58">
        <f t="shared" si="3"/>
        <v>11.304069319652365</v>
      </c>
      <c r="M58">
        <f t="shared" si="4"/>
        <v>6.5264074646394832</v>
      </c>
    </row>
    <row r="59" spans="1:13" x14ac:dyDescent="0.2">
      <c r="A59">
        <v>57</v>
      </c>
      <c r="B59" s="4">
        <v>23.392491073101333</v>
      </c>
      <c r="C59" s="4">
        <v>24.320187876101809</v>
      </c>
      <c r="D59" s="4">
        <v>26.686013781282778</v>
      </c>
      <c r="E59" s="4">
        <f t="shared" si="0"/>
        <v>24.799564243495308</v>
      </c>
      <c r="F59">
        <f t="shared" si="1"/>
        <v>1.6982856748904909</v>
      </c>
      <c r="G59">
        <f t="shared" si="2"/>
        <v>0.98050569155891021</v>
      </c>
      <c r="H59">
        <v>60.068789330601561</v>
      </c>
      <c r="I59" s="4">
        <f>((B59-'Blank-C'!E59)/(8.0083*0.5068*(44/12)))*100</f>
        <v>50.613391730875747</v>
      </c>
      <c r="J59" s="4">
        <f>((C59-'Blank-C'!E59)/(8.01*0.5068*(44/12)))*100</f>
        <v>56.835196023022739</v>
      </c>
      <c r="K59" s="4">
        <f>((D59-'Blank-C'!E59)/(8.0065*0.5068*(44/12)))*100</f>
        <v>72.761319523768393</v>
      </c>
      <c r="L59">
        <f t="shared" si="3"/>
        <v>11.422805871953134</v>
      </c>
      <c r="M59">
        <f t="shared" si="4"/>
        <v>6.5949600450729804</v>
      </c>
    </row>
    <row r="60" spans="1:13" x14ac:dyDescent="0.2">
      <c r="A60">
        <v>58</v>
      </c>
      <c r="B60" s="4">
        <v>23.519454144804246</v>
      </c>
      <c r="C60" s="4">
        <v>24.498182318644762</v>
      </c>
      <c r="D60" s="4">
        <v>26.857954549590595</v>
      </c>
      <c r="E60" s="4">
        <f t="shared" si="0"/>
        <v>24.958530337679871</v>
      </c>
      <c r="F60">
        <f t="shared" si="1"/>
        <v>1.7161982584077553</v>
      </c>
      <c r="G60">
        <f t="shared" si="2"/>
        <v>0.99084752647448449</v>
      </c>
      <c r="H60">
        <v>59.967273589283053</v>
      </c>
      <c r="I60" s="4">
        <f>((B60-'Blank-C'!E60)/(8.0083*0.5068*(44/12)))*100</f>
        <v>50.296824837885154</v>
      </c>
      <c r="J60" s="4">
        <f>((C60-'Blank-C'!E60)/(8.01*0.5068*(44/12)))*100</f>
        <v>56.861540418074355</v>
      </c>
      <c r="K60" s="4">
        <f>((D60-'Blank-C'!E60)/(8.0065*0.5068*(44/12)))*100</f>
        <v>72.746987251582524</v>
      </c>
      <c r="L60">
        <f t="shared" si="3"/>
        <v>11.543054940456534</v>
      </c>
      <c r="M60">
        <f t="shared" si="4"/>
        <v>6.6643858771432196</v>
      </c>
    </row>
    <row r="61" spans="1:13" x14ac:dyDescent="0.2">
      <c r="A61">
        <v>59</v>
      </c>
      <c r="B61" s="4">
        <v>23.631576627567796</v>
      </c>
      <c r="C61" s="4">
        <v>24.693935192166936</v>
      </c>
      <c r="D61" s="4">
        <v>27.025098664551184</v>
      </c>
      <c r="E61" s="4">
        <f t="shared" si="0"/>
        <v>25.116870161428636</v>
      </c>
      <c r="F61">
        <f t="shared" si="1"/>
        <v>1.7358437271371143</v>
      </c>
      <c r="G61">
        <f t="shared" si="2"/>
        <v>1.0021898431337364</v>
      </c>
      <c r="H61">
        <v>59.867510031203928</v>
      </c>
      <c r="I61" s="4">
        <f>((B61-'Blank-C'!E61)/(8.0083*0.5068*(44/12)))*100</f>
        <v>49.886493781021557</v>
      </c>
      <c r="J61" s="4">
        <f>((C61-'Blank-C'!E61)/(8.01*0.5068*(44/12)))*100</f>
        <v>57.013150572151929</v>
      </c>
      <c r="K61" s="4">
        <f>((D61-'Blank-C'!E61)/(8.0065*0.5068*(44/12)))*100</f>
        <v>72.706377414372909</v>
      </c>
      <c r="L61">
        <f t="shared" si="3"/>
        <v>11.674856849798118</v>
      </c>
      <c r="M61">
        <f t="shared" si="4"/>
        <v>6.7404817449812899</v>
      </c>
    </row>
    <row r="62" spans="1:13" x14ac:dyDescent="0.2">
      <c r="A62">
        <v>60</v>
      </c>
      <c r="B62" s="4">
        <v>23.732484117255726</v>
      </c>
      <c r="C62" s="4">
        <v>24.899430519179699</v>
      </c>
      <c r="D62" s="4">
        <v>27.189473749272032</v>
      </c>
      <c r="E62" s="4">
        <f t="shared" si="0"/>
        <v>25.273796128569149</v>
      </c>
      <c r="F62">
        <f t="shared" si="1"/>
        <v>1.7586376932407686</v>
      </c>
      <c r="G62">
        <f t="shared" si="2"/>
        <v>1.0153499455995803</v>
      </c>
      <c r="H62">
        <v>59.771372055500564</v>
      </c>
      <c r="I62" s="4">
        <f>((B62-'Blank-C'!E62)/(8.0083*0.5068*(44/12)))*100</f>
        <v>49.413927330103228</v>
      </c>
      <c r="J62" s="4">
        <f>((C62-'Blank-C'!E62)/(8.01*0.5068*(44/12)))*100</f>
        <v>57.243336971546974</v>
      </c>
      <c r="K62" s="4">
        <f>((D62-'Blank-C'!E62)/(8.0065*0.5068*(44/12)))*100</f>
        <v>72.660285515422899</v>
      </c>
      <c r="L62">
        <f t="shared" si="3"/>
        <v>11.827757794120208</v>
      </c>
      <c r="M62">
        <f t="shared" si="4"/>
        <v>6.8287591463449964</v>
      </c>
    </row>
    <row r="63" spans="1:13" x14ac:dyDescent="0.2">
      <c r="A63">
        <v>61</v>
      </c>
      <c r="B63" s="4">
        <v>23.822647742268515</v>
      </c>
      <c r="C63" s="4">
        <v>25.104474291631742</v>
      </c>
      <c r="D63" s="4">
        <v>27.349221440663911</v>
      </c>
      <c r="E63" s="4">
        <f t="shared" si="0"/>
        <v>25.425447824854725</v>
      </c>
      <c r="F63">
        <f t="shared" si="1"/>
        <v>1.7850626093573798</v>
      </c>
      <c r="G63">
        <f t="shared" si="2"/>
        <v>1.0306063780328192</v>
      </c>
      <c r="H63">
        <v>59.738731663435388</v>
      </c>
      <c r="I63" s="4">
        <f>((B63-'Blank-C'!E63)/(8.0083*0.5068*(44/12)))*100</f>
        <v>48.968104021257439</v>
      </c>
      <c r="J63" s="4">
        <f>((C63-'Blank-C'!E63)/(8.01*0.5068*(44/12)))*100</f>
        <v>57.569407672874803</v>
      </c>
      <c r="K63" s="4">
        <f>((D63-'Blank-C'!E63)/(8.0065*0.5068*(44/12)))*100</f>
        <v>72.682053028731474</v>
      </c>
      <c r="L63">
        <f t="shared" si="3"/>
        <v>12.005039578501348</v>
      </c>
      <c r="M63">
        <f t="shared" si="4"/>
        <v>6.9311128322798652</v>
      </c>
    </row>
    <row r="64" spans="1:13" x14ac:dyDescent="0.2">
      <c r="A64">
        <v>62</v>
      </c>
      <c r="B64" s="4">
        <v>23.901234246522087</v>
      </c>
      <c r="C64" s="4">
        <v>25.284021889689196</v>
      </c>
      <c r="D64" s="4">
        <v>27.496391710194864</v>
      </c>
      <c r="E64" s="4">
        <f t="shared" si="0"/>
        <v>25.560549282135383</v>
      </c>
      <c r="F64">
        <f t="shared" si="1"/>
        <v>1.8134607374383196</v>
      </c>
      <c r="G64">
        <f t="shared" si="2"/>
        <v>1.0470020449248312</v>
      </c>
      <c r="H64">
        <v>59.599879559703425</v>
      </c>
      <c r="I64" s="4">
        <f>((B64-'Blank-C'!E64)/(8.0083*0.5068*(44/12)))*100</f>
        <v>48.449487439779318</v>
      </c>
      <c r="J64" s="4">
        <f>((C64-'Blank-C'!E64)/(8.01*0.5068*(44/12)))*100</f>
        <v>57.729188161104197</v>
      </c>
      <c r="K64" s="4">
        <f>((D64-'Blank-C'!E64)/(8.0065*0.5068*(44/12)))*100</f>
        <v>72.624287642731929</v>
      </c>
      <c r="L64">
        <f t="shared" si="3"/>
        <v>12.195612591540353</v>
      </c>
      <c r="M64">
        <f t="shared" si="4"/>
        <v>7.0411402126582132</v>
      </c>
    </row>
    <row r="65" spans="1:13" x14ac:dyDescent="0.2">
      <c r="A65">
        <v>63</v>
      </c>
      <c r="B65" s="4">
        <v>23.979820750775659</v>
      </c>
      <c r="C65" s="4">
        <v>25.46356948774665</v>
      </c>
      <c r="D65" s="4">
        <v>27.643561979725813</v>
      </c>
      <c r="E65" s="4">
        <f t="shared" si="0"/>
        <v>25.695650739416042</v>
      </c>
      <c r="F65">
        <f t="shared" si="1"/>
        <v>1.8428635947105854</v>
      </c>
      <c r="G65">
        <f t="shared" si="2"/>
        <v>1.063977792485918</v>
      </c>
      <c r="H65">
        <v>59.482404172175343</v>
      </c>
      <c r="I65" s="4">
        <f>((B65-'Blank-C'!E65)/(8.0083*0.5068*(44/12)))*100</f>
        <v>47.952247485527728</v>
      </c>
      <c r="J65" s="4">
        <f>((C65-'Blank-C'!E65)/(8.01*0.5068*(44/12)))*100</f>
        <v>57.910340739697915</v>
      </c>
      <c r="K65" s="4">
        <f>((D65-'Blank-C'!E65)/(8.0065*0.5068*(44/12)))*100</f>
        <v>72.587903689795269</v>
      </c>
      <c r="L65">
        <f t="shared" si="3"/>
        <v>12.392941754803342</v>
      </c>
      <c r="M65">
        <f t="shared" si="4"/>
        <v>7.1550682581870628</v>
      </c>
    </row>
    <row r="66" spans="1:13" x14ac:dyDescent="0.2">
      <c r="A66">
        <v>64</v>
      </c>
      <c r="B66" s="4">
        <v>24.076263874162898</v>
      </c>
      <c r="C66" s="4">
        <v>25.628109658903842</v>
      </c>
      <c r="D66" s="4">
        <v>27.782001411420332</v>
      </c>
      <c r="E66" s="4">
        <f t="shared" si="0"/>
        <v>25.828791648162355</v>
      </c>
      <c r="F66">
        <f t="shared" si="1"/>
        <v>1.8610017784433373</v>
      </c>
      <c r="G66">
        <f t="shared" si="2"/>
        <v>1.0744498777466331</v>
      </c>
      <c r="H66">
        <v>59.400351924769183</v>
      </c>
      <c r="I66" s="4">
        <f>((B66-'Blank-C'!E66)/(8.0083*0.5068*(44/12)))*100</f>
        <v>47.62359648057484</v>
      </c>
      <c r="J66" s="4">
        <f>((C66-'Blank-C'!E66)/(8.01*0.5068*(44/12)))*100</f>
        <v>58.039255939101778</v>
      </c>
      <c r="K66" s="4">
        <f>((D66-'Blank-C'!E66)/(8.0065*0.5068*(44/12)))*100</f>
        <v>72.541445969475078</v>
      </c>
      <c r="L66">
        <f t="shared" si="3"/>
        <v>12.514649421008905</v>
      </c>
      <c r="M66">
        <f t="shared" si="4"/>
        <v>7.2253362120332856</v>
      </c>
    </row>
    <row r="67" spans="1:13" x14ac:dyDescent="0.2">
      <c r="A67">
        <v>65</v>
      </c>
      <c r="B67" s="4">
        <v>24.186316343694997</v>
      </c>
      <c r="C67" s="4">
        <v>25.781058216786555</v>
      </c>
      <c r="D67" s="4">
        <v>27.914185646125841</v>
      </c>
      <c r="E67" s="4">
        <f t="shared" ref="E67:E122" si="5">AVERAGE(B67:D67)</f>
        <v>25.96052006886913</v>
      </c>
      <c r="F67">
        <f t="shared" ref="F67:F122" si="6">STDEV(B67:D67)</f>
        <v>1.8704029783087486</v>
      </c>
      <c r="G67">
        <f t="shared" ref="G67:G122" si="7">F67/SQRT(3)</f>
        <v>1.0798776630196338</v>
      </c>
      <c r="H67">
        <v>59.37596276217613</v>
      </c>
      <c r="I67" s="4">
        <f>((B67-'Blank-C'!E67)/(8.0083*0.5068*(44/12)))*100</f>
        <v>47.453550945162938</v>
      </c>
      <c r="J67" s="4">
        <f>((C67-'Blank-C'!E67)/(8.01*0.5068*(44/12)))*100</f>
        <v>58.157435319635653</v>
      </c>
      <c r="K67" s="4">
        <f>((D67-'Blank-C'!E67)/(8.0065*0.5068*(44/12)))*100</f>
        <v>72.520115059551514</v>
      </c>
      <c r="L67">
        <f t="shared" ref="L67:L122" si="8">STDEV(I67:K67)</f>
        <v>12.577707438919047</v>
      </c>
      <c r="M67">
        <f t="shared" ref="M67:M122" si="9">L67/SQRT(3)</f>
        <v>7.2617427756482709</v>
      </c>
    </row>
    <row r="68" spans="1:13" x14ac:dyDescent="0.2">
      <c r="A68">
        <v>66</v>
      </c>
      <c r="B68" s="4">
        <v>24.296368813227097</v>
      </c>
      <c r="C68" s="4">
        <v>25.935720041589075</v>
      </c>
      <c r="D68" s="4">
        <v>28.050699217767548</v>
      </c>
      <c r="E68" s="4">
        <f t="shared" si="5"/>
        <v>26.094262690861239</v>
      </c>
      <c r="F68">
        <f t="shared" si="6"/>
        <v>1.8821798599875872</v>
      </c>
      <c r="G68">
        <f t="shared" si="7"/>
        <v>1.0866770488271256</v>
      </c>
      <c r="H68">
        <v>59.373267857984068</v>
      </c>
      <c r="I68" s="4">
        <f>((B68-'Blank-C'!E68)/(8.0083*0.5068*(44/12)))*100</f>
        <v>47.291664695094717</v>
      </c>
      <c r="J68" s="4">
        <f>((C68-'Blank-C'!E68)/(8.01*0.5068*(44/12)))*100</f>
        <v>58.295282496415467</v>
      </c>
      <c r="K68" s="4">
        <f>((D68-'Blank-C'!E68)/(8.0065*0.5068*(44/12)))*100</f>
        <v>72.536043771995338</v>
      </c>
      <c r="L68">
        <f t="shared" si="8"/>
        <v>12.65673444853147</v>
      </c>
      <c r="M68">
        <f t="shared" si="9"/>
        <v>7.3073690409212544</v>
      </c>
    </row>
    <row r="69" spans="1:13" x14ac:dyDescent="0.2">
      <c r="A69">
        <v>67</v>
      </c>
      <c r="B69" s="4">
        <v>24.417440422534042</v>
      </c>
      <c r="C69" s="4">
        <v>26.09252454077863</v>
      </c>
      <c r="D69" s="4">
        <v>28.184759806677626</v>
      </c>
      <c r="E69" s="4">
        <f t="shared" si="5"/>
        <v>26.231574923330101</v>
      </c>
      <c r="F69">
        <f t="shared" si="6"/>
        <v>1.8875049913051301</v>
      </c>
      <c r="G69">
        <f t="shared" si="7"/>
        <v>1.0897515148267791</v>
      </c>
      <c r="H69">
        <v>59.39910288071205</v>
      </c>
      <c r="I69" s="4">
        <f>((B69-'Blank-C'!E69)/(8.0083*0.5068*(44/12)))*100</f>
        <v>47.20836705634845</v>
      </c>
      <c r="J69" s="4">
        <f>((C69-'Blank-C'!E69)/(8.01*0.5068*(44/12)))*100</f>
        <v>58.45206684041878</v>
      </c>
      <c r="K69" s="4">
        <f>((D69-'Blank-C'!E69)/(8.0065*0.5068*(44/12)))*100</f>
        <v>72.540029426018961</v>
      </c>
      <c r="L69">
        <f t="shared" si="8"/>
        <v>12.692416325366308</v>
      </c>
      <c r="M69">
        <f t="shared" si="9"/>
        <v>7.3279699821170388</v>
      </c>
    </row>
    <row r="70" spans="1:13" x14ac:dyDescent="0.2">
      <c r="A70">
        <v>68</v>
      </c>
      <c r="B70" s="4">
        <v>24.539302051918568</v>
      </c>
      <c r="C70" s="4">
        <v>26.237659240782946</v>
      </c>
      <c r="D70" s="4">
        <v>28.31690000488183</v>
      </c>
      <c r="E70" s="4">
        <f t="shared" si="5"/>
        <v>26.364620432527783</v>
      </c>
      <c r="F70">
        <f t="shared" si="6"/>
        <v>1.8919965464331612</v>
      </c>
      <c r="G70">
        <f t="shared" si="7"/>
        <v>1.092344715389028</v>
      </c>
      <c r="H70">
        <v>59.39822876238631</v>
      </c>
      <c r="I70" s="4">
        <f>((B70-'Blank-C'!E70)/(8.0083*0.5068*(44/12)))*100</f>
        <v>47.132340322528307</v>
      </c>
      <c r="J70" s="4">
        <f>((C70-'Blank-C'!E70)/(8.01*0.5068*(44/12)))*100</f>
        <v>58.532411731995182</v>
      </c>
      <c r="K70" s="4">
        <f>((D70-'Blank-C'!E70)/(8.0065*0.5068*(44/12)))*100</f>
        <v>72.533070304426815</v>
      </c>
      <c r="L70">
        <f t="shared" si="8"/>
        <v>12.7225335017314</v>
      </c>
      <c r="M70">
        <f t="shared" si="9"/>
        <v>7.3453581419986564</v>
      </c>
    </row>
    <row r="71" spans="1:13" x14ac:dyDescent="0.2">
      <c r="A71">
        <v>69</v>
      </c>
      <c r="B71" s="4">
        <v>24.65856836275325</v>
      </c>
      <c r="C71" s="4">
        <v>26.370866123696029</v>
      </c>
      <c r="D71" s="4">
        <v>28.44742809315332</v>
      </c>
      <c r="E71" s="4">
        <f t="shared" si="5"/>
        <v>26.492287526534199</v>
      </c>
      <c r="F71">
        <f t="shared" si="6"/>
        <v>1.8973460100788719</v>
      </c>
      <c r="G71">
        <f t="shared" si="7"/>
        <v>1.0954332296648992</v>
      </c>
      <c r="H71">
        <v>59.365526375288788</v>
      </c>
      <c r="I71" s="4">
        <f>((B71-'Blank-C'!E71)/(8.0083*0.5068*(44/12)))*100</f>
        <v>47.043187102058617</v>
      </c>
      <c r="J71" s="4">
        <f>((C71-'Blank-C'!E71)/(8.01*0.5068*(44/12)))*100</f>
        <v>58.536934390031902</v>
      </c>
      <c r="K71" s="4">
        <f>((D71-'Blank-C'!E71)/(8.0065*0.5068*(44/12)))*100</f>
        <v>72.519590123957627</v>
      </c>
      <c r="L71">
        <f t="shared" si="8"/>
        <v>12.758448175147254</v>
      </c>
      <c r="M71">
        <f t="shared" si="9"/>
        <v>7.3660934883631572</v>
      </c>
    </row>
    <row r="72" spans="1:13" x14ac:dyDescent="0.2">
      <c r="A72">
        <v>70</v>
      </c>
      <c r="B72" s="4">
        <v>24.771227265546038</v>
      </c>
      <c r="C72" s="4">
        <v>26.494307181364235</v>
      </c>
      <c r="D72" s="4">
        <v>28.576784438005664</v>
      </c>
      <c r="E72" s="4">
        <f t="shared" si="5"/>
        <v>26.614106294971979</v>
      </c>
      <c r="F72">
        <f t="shared" si="6"/>
        <v>1.9056049482856161</v>
      </c>
      <c r="G72">
        <f t="shared" si="7"/>
        <v>1.1002015298617833</v>
      </c>
      <c r="H72">
        <v>59.285111031713576</v>
      </c>
      <c r="I72" s="4">
        <f>((B72-'Blank-C'!E72)/(8.0083*0.5068*(44/12)))*100</f>
        <v>46.901220296719224</v>
      </c>
      <c r="J72" s="4">
        <f>((C72-'Blank-C'!E72)/(8.01*0.5068*(44/12)))*100</f>
        <v>58.467435475128006</v>
      </c>
      <c r="K72" s="4">
        <f>((D72-'Blank-C'!E72)/(8.0065*0.5068*(44/12)))*100</f>
        <v>72.489818879250663</v>
      </c>
      <c r="L72">
        <f t="shared" si="8"/>
        <v>12.813930878171917</v>
      </c>
      <c r="M72">
        <f t="shared" si="9"/>
        <v>7.3981264418898141</v>
      </c>
    </row>
    <row r="73" spans="1:13" x14ac:dyDescent="0.2">
      <c r="A73">
        <v>71</v>
      </c>
      <c r="B73" s="4">
        <v>24.840107067271838</v>
      </c>
      <c r="C73" s="4">
        <v>26.599865281352443</v>
      </c>
      <c r="D73" s="4">
        <v>28.686546169165666</v>
      </c>
      <c r="E73" s="4">
        <f t="shared" si="5"/>
        <v>26.708839505929983</v>
      </c>
      <c r="F73">
        <f t="shared" si="6"/>
        <v>1.9255336863740291</v>
      </c>
      <c r="G73">
        <f t="shared" si="7"/>
        <v>1.1117073921617382</v>
      </c>
      <c r="H73">
        <v>59.034834471116071</v>
      </c>
      <c r="I73" s="4">
        <f>((B73-'Blank-C'!E73)/(8.0083*0.5068*(44/12)))*100</f>
        <v>46.477216925828976</v>
      </c>
      <c r="J73" s="4">
        <f>((C73-'Blank-C'!E73)/(8.01*0.5068*(44/12)))*100</f>
        <v>58.289937934480193</v>
      </c>
      <c r="K73" s="4">
        <f>((D73-'Blank-C'!E73)/(8.0065*0.5068*(44/12)))*100</f>
        <v>72.340497350823256</v>
      </c>
      <c r="L73">
        <f t="shared" si="8"/>
        <v>12.947766035641738</v>
      </c>
      <c r="M73">
        <f t="shared" si="9"/>
        <v>7.4753962060820518</v>
      </c>
    </row>
    <row r="74" spans="1:13" x14ac:dyDescent="0.2">
      <c r="A74">
        <v>72</v>
      </c>
      <c r="B74" s="4">
        <v>24.917560123121778</v>
      </c>
      <c r="C74" s="4">
        <v>26.708329797397674</v>
      </c>
      <c r="D74" s="4">
        <v>28.795805799132346</v>
      </c>
      <c r="E74" s="4">
        <f t="shared" si="5"/>
        <v>26.807231906550602</v>
      </c>
      <c r="F74">
        <f t="shared" si="6"/>
        <v>1.9410135499964547</v>
      </c>
      <c r="G74">
        <f t="shared" si="7"/>
        <v>1.1206446955911644</v>
      </c>
      <c r="H74">
        <v>58.837208004448549</v>
      </c>
      <c r="I74" s="4">
        <f>((B74-'Blank-C'!E74)/(8.0083*0.5068*(44/12)))*100</f>
        <v>46.138884601357084</v>
      </c>
      <c r="J74" s="4">
        <f>((C74-'Blank-C'!E74)/(8.01*0.5068*(44/12)))*100</f>
        <v>58.16002173493716</v>
      </c>
      <c r="K74" s="4">
        <f>((D74-'Blank-C'!E74)/(8.0065*0.5068*(44/12)))*100</f>
        <v>72.215868508759172</v>
      </c>
      <c r="L74">
        <f t="shared" si="8"/>
        <v>13.051715444214025</v>
      </c>
      <c r="M74">
        <f t="shared" si="9"/>
        <v>7.5354114251033639</v>
      </c>
    </row>
    <row r="75" spans="1:13" x14ac:dyDescent="0.2">
      <c r="A75">
        <v>73</v>
      </c>
      <c r="B75" s="4">
        <v>25.002040944551702</v>
      </c>
      <c r="C75" s="4">
        <v>26.81980038618206</v>
      </c>
      <c r="D75" s="4">
        <v>28.905209301535081</v>
      </c>
      <c r="E75" s="4">
        <f t="shared" si="5"/>
        <v>26.909016877422946</v>
      </c>
      <c r="F75">
        <f t="shared" si="6"/>
        <v>1.9531130260358933</v>
      </c>
      <c r="G75">
        <f t="shared" si="7"/>
        <v>1.1276303313395877</v>
      </c>
      <c r="H75">
        <v>58.661363076906902</v>
      </c>
      <c r="I75" s="4">
        <f>((B75-'Blank-C'!E75)/(8.0083*0.5068*(44/12)))*100</f>
        <v>45.846761245542247</v>
      </c>
      <c r="J75" s="4">
        <f>((C75-'Blank-C'!E75)/(8.01*0.5068*(44/12)))*100</f>
        <v>58.049285754515111</v>
      </c>
      <c r="K75" s="4">
        <f>((D75-'Blank-C'!E75)/(8.0065*0.5068*(44/12)))*100</f>
        <v>72.091190741738714</v>
      </c>
      <c r="L75">
        <f t="shared" si="8"/>
        <v>13.132953334031647</v>
      </c>
      <c r="M75">
        <f t="shared" si="9"/>
        <v>7.5823141426579648</v>
      </c>
    </row>
    <row r="76" spans="1:13" x14ac:dyDescent="0.2">
      <c r="A76">
        <v>74</v>
      </c>
      <c r="B76" s="4">
        <v>25.087741433872278</v>
      </c>
      <c r="C76" s="4">
        <v>26.932230753326326</v>
      </c>
      <c r="D76" s="4">
        <v>29.012942561966216</v>
      </c>
      <c r="E76" s="4">
        <f t="shared" si="5"/>
        <v>27.010971583054939</v>
      </c>
      <c r="F76">
        <f t="shared" si="6"/>
        <v>1.9637848819810291</v>
      </c>
      <c r="G76">
        <f t="shared" si="7"/>
        <v>1.1337917302422647</v>
      </c>
      <c r="H76">
        <v>58.507837137717587</v>
      </c>
      <c r="I76" s="4">
        <f>((B76-'Blank-C'!E76)/(8.0083*0.5068*(44/12)))*100</f>
        <v>45.58401204918777</v>
      </c>
      <c r="J76" s="4">
        <f>((C76-'Blank-C'!E76)/(8.01*0.5068*(44/12)))*100</f>
        <v>57.966171683284529</v>
      </c>
      <c r="K76" s="4">
        <f>((D76-'Blank-C'!E76)/(8.0065*0.5068*(44/12)))*100</f>
        <v>71.976469966854211</v>
      </c>
      <c r="L76">
        <f t="shared" si="8"/>
        <v>13.204596233475151</v>
      </c>
      <c r="M76">
        <f t="shared" si="9"/>
        <v>7.6236771899371973</v>
      </c>
    </row>
    <row r="77" spans="1:13" x14ac:dyDescent="0.2">
      <c r="A77">
        <v>75</v>
      </c>
      <c r="B77" s="4">
        <v>25.13516629079546</v>
      </c>
      <c r="C77" s="4">
        <v>27.022663067159474</v>
      </c>
      <c r="D77" s="4">
        <v>29.102478548838551</v>
      </c>
      <c r="E77" s="4">
        <f t="shared" si="5"/>
        <v>27.086769302264496</v>
      </c>
      <c r="F77">
        <f t="shared" si="6"/>
        <v>1.9844328774839544</v>
      </c>
      <c r="G77">
        <f t="shared" si="7"/>
        <v>1.1457128560041048</v>
      </c>
      <c r="H77">
        <v>58.19793152807091</v>
      </c>
      <c r="I77" s="4">
        <f>((B77-'Blank-C'!E77)/(8.0083*0.5068*(44/12)))*100</f>
        <v>45.08344984073468</v>
      </c>
      <c r="J77" s="4">
        <f>((C77-'Blank-C'!E77)/(8.01*0.5068*(44/12)))*100</f>
        <v>57.754652745372148</v>
      </c>
      <c r="K77" s="4">
        <f>((D77-'Blank-C'!E77)/(8.0065*0.5068*(44/12)))*100</f>
        <v>71.7588341379643</v>
      </c>
      <c r="L77">
        <f t="shared" si="8"/>
        <v>13.343241778343613</v>
      </c>
      <c r="M77">
        <f t="shared" si="9"/>
        <v>7.7037242325889457</v>
      </c>
    </row>
    <row r="78" spans="1:13" x14ac:dyDescent="0.2">
      <c r="A78">
        <v>76</v>
      </c>
      <c r="B78" s="4">
        <v>25.190334843229056</v>
      </c>
      <c r="C78" s="4">
        <v>27.114898955474391</v>
      </c>
      <c r="D78" s="4">
        <v>29.190878768116868</v>
      </c>
      <c r="E78" s="4">
        <f t="shared" si="5"/>
        <v>27.165370855606771</v>
      </c>
      <c r="F78">
        <f t="shared" si="6"/>
        <v>2.0007494803863932</v>
      </c>
      <c r="G78">
        <f t="shared" si="7"/>
        <v>1.155133251082088</v>
      </c>
      <c r="H78">
        <v>57.921532534270412</v>
      </c>
      <c r="I78" s="4">
        <f>((B78-'Blank-C'!E78)/(8.0083*0.5068*(44/12)))*100</f>
        <v>44.649588628532037</v>
      </c>
      <c r="J78" s="4">
        <f>((C78-'Blank-C'!E78)/(8.01*0.5068*(44/12)))*100</f>
        <v>57.569913127349793</v>
      </c>
      <c r="K78" s="4">
        <f>((D78-'Blank-C'!E78)/(8.0065*0.5068*(44/12)))*100</f>
        <v>71.548233318602996</v>
      </c>
      <c r="L78">
        <f t="shared" si="8"/>
        <v>13.452789714941616</v>
      </c>
      <c r="M78">
        <f t="shared" si="9"/>
        <v>7.7669717632729718</v>
      </c>
    </row>
    <row r="79" spans="1:13" x14ac:dyDescent="0.2">
      <c r="A79">
        <v>77</v>
      </c>
      <c r="B79" s="4">
        <v>25.252626785433648</v>
      </c>
      <c r="C79" s="4">
        <v>27.210916337257121</v>
      </c>
      <c r="D79" s="4">
        <v>29.280512675726275</v>
      </c>
      <c r="E79" s="4">
        <f t="shared" si="5"/>
        <v>27.248018599472346</v>
      </c>
      <c r="F79">
        <f t="shared" si="6"/>
        <v>2.0141992502482773</v>
      </c>
      <c r="G79">
        <f t="shared" si="7"/>
        <v>1.1628984793323853</v>
      </c>
      <c r="H79">
        <v>57.646225222497918</v>
      </c>
      <c r="I79" s="4">
        <f>((B79-'Blank-C'!E79)/(8.0083*0.5068*(44/12)))*100</f>
        <v>44.23749703267913</v>
      </c>
      <c r="J79" s="4">
        <f>((C79-'Blank-C'!E79)/(8.01*0.5068*(44/12)))*100</f>
        <v>57.384486640669493</v>
      </c>
      <c r="K79" s="4">
        <f>((D79-'Blank-C'!E79)/(8.0065*0.5068*(44/12)))*100</f>
        <v>71.319820926359981</v>
      </c>
      <c r="L79">
        <f t="shared" si="8"/>
        <v>13.543074151811487</v>
      </c>
      <c r="M79">
        <f t="shared" si="9"/>
        <v>7.8190975072034252</v>
      </c>
    </row>
    <row r="80" spans="1:13" x14ac:dyDescent="0.2">
      <c r="A80">
        <v>78</v>
      </c>
      <c r="B80" s="4">
        <v>25.319972269711261</v>
      </c>
      <c r="C80" s="4">
        <v>27.31193124006451</v>
      </c>
      <c r="D80" s="4">
        <v>29.373244858933475</v>
      </c>
      <c r="E80" s="4">
        <f t="shared" si="5"/>
        <v>27.335049456236415</v>
      </c>
      <c r="F80">
        <f t="shared" si="6"/>
        <v>2.0267351848661104</v>
      </c>
      <c r="G80">
        <f t="shared" si="7"/>
        <v>1.1701361045585348</v>
      </c>
      <c r="H80">
        <v>57.427981367247085</v>
      </c>
      <c r="I80" s="4">
        <f>((B80-'Blank-C'!E80)/(8.0083*0.5068*(44/12)))*100</f>
        <v>43.886973756854822</v>
      </c>
      <c r="J80" s="4">
        <f>((C80-'Blank-C'!E80)/(8.01*0.5068*(44/12)))*100</f>
        <v>57.260239040827223</v>
      </c>
      <c r="K80" s="4">
        <f>((D80-'Blank-C'!E80)/(8.0065*0.5068*(44/12)))*100</f>
        <v>71.139848885004824</v>
      </c>
      <c r="L80">
        <f t="shared" si="8"/>
        <v>13.627221510226212</v>
      </c>
      <c r="M80">
        <f t="shared" si="9"/>
        <v>7.8676800072357622</v>
      </c>
    </row>
    <row r="81" spans="1:13" x14ac:dyDescent="0.2">
      <c r="A81">
        <v>79</v>
      </c>
      <c r="B81" s="4">
        <v>25.3604126525975</v>
      </c>
      <c r="C81" s="4">
        <v>27.397238299095726</v>
      </c>
      <c r="D81" s="4">
        <v>29.456553709577797</v>
      </c>
      <c r="E81" s="4">
        <f t="shared" si="5"/>
        <v>27.404734887090342</v>
      </c>
      <c r="F81">
        <f t="shared" si="6"/>
        <v>2.0480808184233323</v>
      </c>
      <c r="G81">
        <f t="shared" si="7"/>
        <v>1.18246001183882</v>
      </c>
      <c r="H81">
        <v>57.10985453307589</v>
      </c>
      <c r="I81" s="4">
        <f>((B81-'Blank-C'!E81)/(8.0083*0.5068*(44/12)))*100</f>
        <v>43.372329508426049</v>
      </c>
      <c r="J81" s="4">
        <f>((C81-'Blank-C'!E81)/(8.01*0.5068*(44/12)))*100</f>
        <v>57.047131845784364</v>
      </c>
      <c r="K81" s="4">
        <f>((D81-'Blank-C'!E81)/(8.0065*0.5068*(44/12)))*100</f>
        <v>70.913218097693132</v>
      </c>
      <c r="L81">
        <f t="shared" si="8"/>
        <v>13.770555006956098</v>
      </c>
      <c r="M81">
        <f t="shared" si="9"/>
        <v>7.9504336401566524</v>
      </c>
    </row>
    <row r="82" spans="1:13" x14ac:dyDescent="0.2">
      <c r="A82">
        <v>80</v>
      </c>
      <c r="B82" s="4">
        <v>25.400935550160387</v>
      </c>
      <c r="C82" s="4">
        <v>27.484793485771334</v>
      </c>
      <c r="D82" s="4">
        <v>29.54064377091013</v>
      </c>
      <c r="E82" s="4">
        <f t="shared" si="5"/>
        <v>27.475457602280613</v>
      </c>
      <c r="F82">
        <f t="shared" si="6"/>
        <v>2.0698699010508279</v>
      </c>
      <c r="G82">
        <f t="shared" si="7"/>
        <v>1.1950399445591997</v>
      </c>
      <c r="H82">
        <v>56.80850648676504</v>
      </c>
      <c r="I82" s="4">
        <f>((B82-'Blank-C'!E82)/(8.0083*0.5068*(44/12)))*100</f>
        <v>42.868048186558504</v>
      </c>
      <c r="J82" s="4">
        <f>((C82-'Blank-C'!E82)/(8.01*0.5068*(44/12)))*100</f>
        <v>56.85893461734949</v>
      </c>
      <c r="K82" s="4">
        <f>((D82-'Blank-C'!E82)/(8.0065*0.5068*(44/12)))*100</f>
        <v>70.701648668687625</v>
      </c>
      <c r="L82">
        <f t="shared" si="8"/>
        <v>13.916865973973138</v>
      </c>
      <c r="M82">
        <f t="shared" si="9"/>
        <v>8.0349063163493355</v>
      </c>
    </row>
    <row r="83" spans="1:13" x14ac:dyDescent="0.2">
      <c r="A83">
        <v>81</v>
      </c>
      <c r="B83" s="4">
        <v>25.441355546298549</v>
      </c>
      <c r="C83" s="4">
        <v>27.573769102405151</v>
      </c>
      <c r="D83" s="4">
        <v>29.625718234082985</v>
      </c>
      <c r="E83" s="4">
        <f t="shared" si="5"/>
        <v>27.546947627595561</v>
      </c>
      <c r="F83">
        <f t="shared" si="6"/>
        <v>2.0923102827649314</v>
      </c>
      <c r="G83">
        <f t="shared" si="7"/>
        <v>1.2079959049825553</v>
      </c>
      <c r="H83">
        <v>56.515846944160828</v>
      </c>
      <c r="I83" s="4">
        <f>((B83-'Blank-C'!E83)/(8.0083*0.5068*(44/12)))*100</f>
        <v>42.366607748189743</v>
      </c>
      <c r="J83" s="4">
        <f>((C83-'Blank-C'!E83)/(8.01*0.5068*(44/12)))*100</f>
        <v>56.68381186798829</v>
      </c>
      <c r="K83" s="4">
        <f>((D83-'Blank-C'!E83)/(8.0065*0.5068*(44/12)))*100</f>
        <v>70.500228785569334</v>
      </c>
      <c r="L83">
        <f t="shared" si="8"/>
        <v>14.067553346402496</v>
      </c>
      <c r="M83">
        <f t="shared" si="9"/>
        <v>8.1219057113849029</v>
      </c>
    </row>
    <row r="84" spans="1:13" x14ac:dyDescent="0.2">
      <c r="A84">
        <v>82</v>
      </c>
      <c r="B84" s="4">
        <v>25.481402524820581</v>
      </c>
      <c r="C84" s="4">
        <v>27.663018007947255</v>
      </c>
      <c r="D84" s="4">
        <v>29.711739361856285</v>
      </c>
      <c r="E84" s="4">
        <f t="shared" si="5"/>
        <v>27.61871996487471</v>
      </c>
      <c r="F84">
        <f t="shared" si="6"/>
        <v>2.1155162906865912</v>
      </c>
      <c r="G84">
        <f t="shared" si="7"/>
        <v>1.2213938999029421</v>
      </c>
      <c r="H84">
        <v>56.210214612854713</v>
      </c>
      <c r="I84" s="4">
        <f>((B84-'Blank-C'!E84)/(8.0083*0.5068*(44/12)))*100</f>
        <v>41.847790939242216</v>
      </c>
      <c r="J84" s="4">
        <f>((C84-'Blank-C'!E84)/(8.01*0.5068*(44/12)))*100</f>
        <v>56.495658517582861</v>
      </c>
      <c r="K84" s="4">
        <f>((D84-'Blank-C'!E84)/(8.0065*0.5068*(44/12)))*100</f>
        <v>70.290298523242242</v>
      </c>
      <c r="L84">
        <f t="shared" si="8"/>
        <v>14.223386581871923</v>
      </c>
      <c r="M84">
        <f t="shared" si="9"/>
        <v>8.2118760718318669</v>
      </c>
    </row>
    <row r="85" spans="1:13" x14ac:dyDescent="0.2">
      <c r="A85">
        <v>83</v>
      </c>
      <c r="B85" s="4">
        <v>25.518298711038558</v>
      </c>
      <c r="C85" s="4">
        <v>27.742243454050119</v>
      </c>
      <c r="D85" s="4">
        <v>29.796569260885338</v>
      </c>
      <c r="E85" s="4">
        <f t="shared" si="5"/>
        <v>27.685703808658005</v>
      </c>
      <c r="F85">
        <f t="shared" si="6"/>
        <v>2.1396956028948062</v>
      </c>
      <c r="G85">
        <f t="shared" si="7"/>
        <v>1.2353538323151749</v>
      </c>
      <c r="H85">
        <v>55.866430527136423</v>
      </c>
      <c r="I85" s="4">
        <f>((B85-'Blank-C'!E85)/(8.0083*0.5068*(44/12)))*100</f>
        <v>41.301827439598057</v>
      </c>
      <c r="J85" s="4">
        <f>((C85-'Blank-C'!E85)/(8.01*0.5068*(44/12)))*100</f>
        <v>56.234191592566127</v>
      </c>
      <c r="K85" s="4">
        <f>((D85-'Blank-C'!E85)/(8.0065*0.5068*(44/12)))*100</f>
        <v>70.066386159665157</v>
      </c>
      <c r="L85">
        <f t="shared" si="8"/>
        <v>14.385785484863824</v>
      </c>
      <c r="M85">
        <f t="shared" si="9"/>
        <v>8.3056371221903404</v>
      </c>
    </row>
    <row r="86" spans="1:13" x14ac:dyDescent="0.2">
      <c r="A86">
        <v>84</v>
      </c>
      <c r="B86" s="4">
        <v>25.554483020022587</v>
      </c>
      <c r="C86" s="4">
        <v>27.818568768201487</v>
      </c>
      <c r="D86" s="4">
        <v>29.882272157163353</v>
      </c>
      <c r="E86" s="4">
        <f t="shared" si="5"/>
        <v>27.751774648462476</v>
      </c>
      <c r="F86">
        <f t="shared" si="6"/>
        <v>2.1646675945078</v>
      </c>
      <c r="G86">
        <f t="shared" si="7"/>
        <v>1.2497714183951381</v>
      </c>
      <c r="H86">
        <v>55.519007510774699</v>
      </c>
      <c r="I86" s="4">
        <f>((B86-'Blank-C'!E86)/(8.0083*0.5068*(44/12)))*100</f>
        <v>40.753576541274697</v>
      </c>
      <c r="J86" s="4">
        <f>((C86-'Blank-C'!E86)/(8.01*0.5068*(44/12)))*100</f>
        <v>55.955736400829437</v>
      </c>
      <c r="K86" s="4">
        <f>((D86-'Blank-C'!E86)/(8.0065*0.5068*(44/12)))*100</f>
        <v>69.850838201302167</v>
      </c>
      <c r="L86">
        <f t="shared" si="8"/>
        <v>14.55352279548989</v>
      </c>
      <c r="M86">
        <f t="shared" si="9"/>
        <v>8.4024803036334426</v>
      </c>
    </row>
    <row r="87" spans="1:13" x14ac:dyDescent="0.2">
      <c r="A87">
        <v>85</v>
      </c>
      <c r="B87" s="4">
        <v>25.591281734607264</v>
      </c>
      <c r="C87" s="4">
        <v>27.891730362316146</v>
      </c>
      <c r="D87" s="4">
        <v>29.966137119485452</v>
      </c>
      <c r="E87" s="4">
        <f t="shared" si="5"/>
        <v>27.81638307213629</v>
      </c>
      <c r="F87">
        <f t="shared" si="6"/>
        <v>2.1884007448939751</v>
      </c>
      <c r="G87">
        <f t="shared" si="7"/>
        <v>1.2634737591593141</v>
      </c>
      <c r="H87">
        <v>55.192676948160248</v>
      </c>
      <c r="I87" s="4">
        <f>((B87-'Blank-C'!E87)/(8.0083*0.5068*(44/12)))*100</f>
        <v>40.240373683964208</v>
      </c>
      <c r="J87" s="4">
        <f>((C87-'Blank-C'!E87)/(8.01*0.5068*(44/12)))*100</f>
        <v>55.686939227053323</v>
      </c>
      <c r="K87" s="4">
        <f>((D87-'Blank-C'!E87)/(8.0065*0.5068*(44/12)))*100</f>
        <v>69.653863406253919</v>
      </c>
      <c r="L87">
        <f t="shared" si="8"/>
        <v>14.712946315788944</v>
      </c>
      <c r="M87">
        <f t="shared" si="9"/>
        <v>8.4945235159932597</v>
      </c>
    </row>
    <row r="88" spans="1:13" x14ac:dyDescent="0.2">
      <c r="A88">
        <v>86</v>
      </c>
      <c r="B88" s="4">
        <v>25.629481589334283</v>
      </c>
      <c r="C88" s="4">
        <v>27.961712198201866</v>
      </c>
      <c r="D88" s="4">
        <v>30.046077072911867</v>
      </c>
      <c r="E88" s="4">
        <f t="shared" si="5"/>
        <v>27.879090286816005</v>
      </c>
      <c r="F88">
        <f t="shared" si="6"/>
        <v>2.2094566530190787</v>
      </c>
      <c r="G88">
        <f t="shared" si="7"/>
        <v>1.2756303933833748</v>
      </c>
      <c r="H88">
        <v>54.853570726960889</v>
      </c>
      <c r="I88" s="4">
        <f>((B88-'Blank-C'!E88)/(8.0083*0.5068*(44/12)))*100</f>
        <v>39.73658610589743</v>
      </c>
      <c r="J88" s="4">
        <f>((C88-'Blank-C'!E88)/(8.01*0.5068*(44/12)))*100</f>
        <v>55.396779480898019</v>
      </c>
      <c r="K88" s="4">
        <f>((D88-'Blank-C'!E88)/(8.0065*0.5068*(44/12)))*100</f>
        <v>69.430507693403882</v>
      </c>
      <c r="L88">
        <f t="shared" si="8"/>
        <v>14.854382985782737</v>
      </c>
      <c r="M88">
        <f t="shared" si="9"/>
        <v>8.5761820154874595</v>
      </c>
    </row>
    <row r="89" spans="1:13" x14ac:dyDescent="0.2">
      <c r="A89">
        <v>87</v>
      </c>
      <c r="B89" s="4">
        <v>25.667681444061305</v>
      </c>
      <c r="C89" s="4">
        <v>28.031694034087586</v>
      </c>
      <c r="D89" s="4">
        <v>30.126017026338285</v>
      </c>
      <c r="E89" s="4">
        <f t="shared" si="5"/>
        <v>27.941797501495728</v>
      </c>
      <c r="F89">
        <f t="shared" si="6"/>
        <v>2.2305268617477543</v>
      </c>
      <c r="G89">
        <f t="shared" si="7"/>
        <v>1.2877952840647571</v>
      </c>
      <c r="H89">
        <v>54.514464505761595</v>
      </c>
      <c r="I89" s="4">
        <f>((B89-'Blank-C'!E89)/(8.0083*0.5068*(44/12)))*100</f>
        <v>39.232798527830703</v>
      </c>
      <c r="J89" s="4">
        <f>((C89-'Blank-C'!E89)/(8.01*0.5068*(44/12)))*100</f>
        <v>55.106619734742736</v>
      </c>
      <c r="K89" s="4">
        <f>((D89-'Blank-C'!E89)/(8.0065*0.5068*(44/12)))*100</f>
        <v>69.207151980553888</v>
      </c>
      <c r="L89">
        <f t="shared" si="8"/>
        <v>14.995916523245823</v>
      </c>
      <c r="M89">
        <f t="shared" si="9"/>
        <v>8.6578964414411335</v>
      </c>
    </row>
    <row r="90" spans="1:13" x14ac:dyDescent="0.2">
      <c r="A90">
        <v>88</v>
      </c>
      <c r="B90" s="4">
        <v>25.705898598747467</v>
      </c>
      <c r="C90" s="4">
        <v>28.101632075323568</v>
      </c>
      <c r="D90" s="4">
        <v>30.205956979764704</v>
      </c>
      <c r="E90" s="4">
        <f t="shared" si="5"/>
        <v>28.004495884611913</v>
      </c>
      <c r="F90">
        <f t="shared" si="6"/>
        <v>2.2516011942172058</v>
      </c>
      <c r="G90">
        <f t="shared" si="7"/>
        <v>1.2999625555889867</v>
      </c>
      <c r="H90">
        <v>54.18684636820538</v>
      </c>
      <c r="I90" s="4">
        <f>((B90-'Blank-C'!E90)/(8.0083*0.5068*(44/12)))*100</f>
        <v>38.740674582288101</v>
      </c>
      <c r="J90" s="4">
        <f>((C90-'Blank-C'!E90)/(8.01*0.5068*(44/12)))*100</f>
        <v>54.827710693721833</v>
      </c>
      <c r="K90" s="4">
        <f>((D90-'Blank-C'!E90)/(8.0065*0.5068*(44/12)))*100</f>
        <v>68.995346245277062</v>
      </c>
      <c r="L90">
        <f t="shared" si="8"/>
        <v>15.137479894880874</v>
      </c>
      <c r="M90">
        <f t="shared" si="9"/>
        <v>8.7396280921620217</v>
      </c>
    </row>
    <row r="91" spans="1:13" x14ac:dyDescent="0.2">
      <c r="A91">
        <v>89</v>
      </c>
      <c r="B91" s="4">
        <v>25.744829065332169</v>
      </c>
      <c r="C91" s="4">
        <v>28.167120623762976</v>
      </c>
      <c r="D91" s="4">
        <v>30.279633096000257</v>
      </c>
      <c r="E91" s="4">
        <f t="shared" si="5"/>
        <v>28.063860928365134</v>
      </c>
      <c r="F91">
        <f t="shared" si="6"/>
        <v>2.2691647852593531</v>
      </c>
      <c r="G91">
        <f t="shared" si="7"/>
        <v>1.310102899605107</v>
      </c>
      <c r="H91">
        <v>53.836747953028826</v>
      </c>
      <c r="I91" s="4">
        <f>((B91-'Blank-C'!E91)/(8.0083*0.5068*(44/12)))*100</f>
        <v>38.253262844432925</v>
      </c>
      <c r="J91" s="4">
        <f>((C91-'Blank-C'!E91)/(8.01*0.5068*(44/12)))*100</f>
        <v>54.518827585176453</v>
      </c>
      <c r="K91" s="4">
        <f>((D91-'Blank-C'!E91)/(8.0065*0.5068*(44/12)))*100</f>
        <v>68.741358699505568</v>
      </c>
      <c r="L91">
        <f t="shared" si="8"/>
        <v>15.25545244877752</v>
      </c>
      <c r="M91">
        <f t="shared" si="9"/>
        <v>8.8077395779112369</v>
      </c>
    </row>
    <row r="92" spans="1:13" x14ac:dyDescent="0.2">
      <c r="A92">
        <v>90</v>
      </c>
      <c r="B92" s="4">
        <v>25.786870878503883</v>
      </c>
      <c r="C92" s="4">
        <v>28.236720142493496</v>
      </c>
      <c r="D92" s="4">
        <v>30.367421785459694</v>
      </c>
      <c r="E92" s="4">
        <f t="shared" si="5"/>
        <v>28.130337602152355</v>
      </c>
      <c r="F92">
        <f t="shared" si="6"/>
        <v>2.2921277421798507</v>
      </c>
      <c r="G92">
        <f t="shared" si="7"/>
        <v>1.323360568964546</v>
      </c>
      <c r="H92">
        <v>53.528879680000941</v>
      </c>
      <c r="I92" s="4">
        <f>((B92-'Blank-C'!E92)/(8.0083*0.5068*(44/12)))*100</f>
        <v>37.781200260267916</v>
      </c>
      <c r="J92" s="4">
        <f>((C92-'Blank-C'!E92)/(8.01*0.5068*(44/12)))*100</f>
        <v>54.232006145468667</v>
      </c>
      <c r="K92" s="4">
        <f>((D92-'Blank-C'!E92)/(8.0065*0.5068*(44/12)))*100</f>
        <v>68.576665617508198</v>
      </c>
      <c r="L92">
        <f t="shared" si="8"/>
        <v>15.409731536761212</v>
      </c>
      <c r="M92">
        <f t="shared" si="9"/>
        <v>8.8968126508889522</v>
      </c>
    </row>
    <row r="93" spans="1:13" x14ac:dyDescent="0.2">
      <c r="A93">
        <v>91</v>
      </c>
      <c r="B93" s="4">
        <v>25.831872296823533</v>
      </c>
      <c r="C93" s="4">
        <v>28.309838380783873</v>
      </c>
      <c r="D93" s="4">
        <v>30.469030857761584</v>
      </c>
      <c r="E93" s="4">
        <f t="shared" si="5"/>
        <v>28.203580511789664</v>
      </c>
      <c r="F93">
        <f t="shared" si="6"/>
        <v>2.320404691182695</v>
      </c>
      <c r="G93">
        <f t="shared" si="7"/>
        <v>1.3396862730831995</v>
      </c>
      <c r="H93">
        <v>53.259532058472345</v>
      </c>
      <c r="I93" s="4">
        <f>((B93-'Blank-C'!E93)/(8.0083*0.5068*(44/12)))*100</f>
        <v>37.322078648161792</v>
      </c>
      <c r="J93" s="4">
        <f>((C93-'Blank-C'!E93)/(8.01*0.5068*(44/12)))*100</f>
        <v>53.961879230119393</v>
      </c>
      <c r="K93" s="4">
        <f>((D93-'Blank-C'!E93)/(8.0065*0.5068*(44/12)))*100</f>
        <v>68.497914285524985</v>
      </c>
      <c r="L93">
        <f t="shared" si="8"/>
        <v>15.599743620901732</v>
      </c>
      <c r="M93">
        <f t="shared" si="9"/>
        <v>9.0065161788167636</v>
      </c>
    </row>
    <row r="94" spans="1:13" x14ac:dyDescent="0.2">
      <c r="A94">
        <v>92</v>
      </c>
      <c r="B94" s="4">
        <v>25.878805624999362</v>
      </c>
      <c r="C94" s="4">
        <v>28.385430365006091</v>
      </c>
      <c r="D94" s="4">
        <v>30.583370557683523</v>
      </c>
      <c r="E94" s="4">
        <f t="shared" si="5"/>
        <v>28.282535515896324</v>
      </c>
      <c r="F94">
        <f t="shared" si="6"/>
        <v>2.3539696926554452</v>
      </c>
      <c r="G94">
        <f t="shared" si="7"/>
        <v>1.3590650357188421</v>
      </c>
      <c r="H94">
        <v>53.053859934731896</v>
      </c>
      <c r="I94" s="4">
        <f>((B94-'Blank-C'!E94)/(8.0083*0.5068*(44/12)))*100</f>
        <v>36.901230460198306</v>
      </c>
      <c r="J94" s="4">
        <f>((C94-'Blank-C'!E94)/(8.01*0.5068*(44/12)))*100</f>
        <v>53.733657833725857</v>
      </c>
      <c r="K94" s="4">
        <f>((D94-'Blank-C'!E94)/(8.0065*0.5068*(44/12)))*100</f>
        <v>68.530025731267926</v>
      </c>
      <c r="L94">
        <f t="shared" si="8"/>
        <v>15.825316239829798</v>
      </c>
      <c r="M94">
        <f t="shared" si="9"/>
        <v>9.1367505910766909</v>
      </c>
    </row>
    <row r="95" spans="1:13" x14ac:dyDescent="0.2">
      <c r="A95">
        <v>93</v>
      </c>
      <c r="B95" s="4">
        <v>25.912149342442742</v>
      </c>
      <c r="C95" s="4">
        <v>28.451045029080557</v>
      </c>
      <c r="D95" s="4">
        <v>30.689692722874486</v>
      </c>
      <c r="E95" s="4">
        <f t="shared" si="5"/>
        <v>28.350962364799262</v>
      </c>
      <c r="F95">
        <f t="shared" si="6"/>
        <v>2.3903436139484273</v>
      </c>
      <c r="G95">
        <f t="shared" si="7"/>
        <v>1.3800655289688275</v>
      </c>
      <c r="H95">
        <v>52.778920293702214</v>
      </c>
      <c r="I95" s="4">
        <f>((B95-'Blank-C'!E95)/(8.0083*0.5068*(44/12)))*100</f>
        <v>36.390542897888835</v>
      </c>
      <c r="J95" s="4">
        <f>((C95-'Blank-C'!E95)/(8.01*0.5068*(44/12)))*100</f>
        <v>53.439884584887643</v>
      </c>
      <c r="K95" s="4">
        <f>((D95-'Blank-C'!E95)/(8.0065*0.5068*(44/12)))*100</f>
        <v>68.509728852560244</v>
      </c>
      <c r="L95">
        <f t="shared" si="8"/>
        <v>16.069756089222871</v>
      </c>
      <c r="M95">
        <f t="shared" si="9"/>
        <v>9.2778780039244531</v>
      </c>
    </row>
    <row r="96" spans="1:13" x14ac:dyDescent="0.2">
      <c r="A96">
        <v>94</v>
      </c>
      <c r="B96" s="4">
        <v>26.123911128754774</v>
      </c>
      <c r="C96" s="4">
        <v>28.518534256515956</v>
      </c>
      <c r="D96" s="4">
        <v>30.793920320044776</v>
      </c>
      <c r="E96" s="4">
        <f t="shared" si="5"/>
        <v>28.478788568438503</v>
      </c>
      <c r="F96">
        <f t="shared" si="6"/>
        <v>2.3352582836752425</v>
      </c>
      <c r="G96">
        <f t="shared" si="7"/>
        <v>1.3482619987072049</v>
      </c>
      <c r="H96">
        <v>52.89997216722174</v>
      </c>
      <c r="I96" s="4">
        <f>((B96-'Blank-C'!E96)/(8.0083*0.5068*(44/12)))*100</f>
        <v>37.07561846860203</v>
      </c>
      <c r="J96" s="4">
        <f>((C96-'Blank-C'!E96)/(8.01*0.5068*(44/12)))*100</f>
        <v>53.155548305356028</v>
      </c>
      <c r="K96" s="4">
        <f>((D96-'Blank-C'!E96)/(8.0065*0.5068*(44/12)))*100</f>
        <v>68.472195592963374</v>
      </c>
      <c r="L96">
        <f t="shared" si="8"/>
        <v>15.699834833599766</v>
      </c>
      <c r="M96">
        <f t="shared" si="9"/>
        <v>9.0643038674114891</v>
      </c>
    </row>
    <row r="97" spans="1:15" x14ac:dyDescent="0.2">
      <c r="A97">
        <v>95</v>
      </c>
      <c r="B97" s="4">
        <v>25.976501041201889</v>
      </c>
      <c r="C97" s="4">
        <v>28.587956123373417</v>
      </c>
      <c r="D97" s="4">
        <v>30.895680932920008</v>
      </c>
      <c r="E97" s="4">
        <f t="shared" si="5"/>
        <v>28.4867126991651</v>
      </c>
      <c r="F97">
        <f t="shared" si="6"/>
        <v>2.4611522453883343</v>
      </c>
      <c r="G97">
        <f t="shared" si="7"/>
        <v>1.4209469113916069</v>
      </c>
      <c r="H97">
        <v>52.230412265634854</v>
      </c>
      <c r="I97" s="4">
        <f>((B97-'Blank-C'!E97)/(8.0083*0.5068*(44/12)))*100</f>
        <v>35.362257813532871</v>
      </c>
      <c r="J97" s="4">
        <f>((C97-'Blank-C'!E97)/(8.01*0.5068*(44/12)))*100</f>
        <v>52.899293586249854</v>
      </c>
      <c r="K97" s="4">
        <f>((D97-'Blank-C'!E97)/(8.0065*0.5068*(44/12)))*100</f>
        <v>68.433185252663236</v>
      </c>
      <c r="L97">
        <f t="shared" si="8"/>
        <v>16.54557169195456</v>
      </c>
      <c r="M97">
        <f t="shared" si="9"/>
        <v>9.5525902702462169</v>
      </c>
    </row>
    <row r="98" spans="1:15" x14ac:dyDescent="0.2">
      <c r="A98">
        <v>96</v>
      </c>
      <c r="B98" s="4">
        <v>26.008494244874079</v>
      </c>
      <c r="C98" s="4">
        <v>28.659359273083787</v>
      </c>
      <c r="D98" s="4">
        <v>30.994322211559819</v>
      </c>
      <c r="E98" s="4">
        <f t="shared" si="5"/>
        <v>28.554058576505895</v>
      </c>
      <c r="F98">
        <f t="shared" si="6"/>
        <v>2.4945813889050115</v>
      </c>
      <c r="G98">
        <f t="shared" si="7"/>
        <v>1.440247236399739</v>
      </c>
      <c r="H98">
        <v>51.965858971956514</v>
      </c>
      <c r="I98" s="4">
        <f>((B98-'Blank-C'!E98)/(8.0083*0.5068*(44/12)))*100</f>
        <v>34.86014530528368</v>
      </c>
      <c r="J98" s="4">
        <f>((C98-'Blank-C'!E98)/(8.01*0.5068*(44/12)))*100</f>
        <v>52.662055517258409</v>
      </c>
      <c r="K98" s="4">
        <f>((D98-'Blank-C'!E98)/(8.0065*0.5068*(44/12)))*100</f>
        <v>68.378917415589541</v>
      </c>
      <c r="L98">
        <f t="shared" si="8"/>
        <v>16.77019100919367</v>
      </c>
      <c r="M98">
        <f t="shared" si="9"/>
        <v>9.6822742935194075</v>
      </c>
    </row>
    <row r="99" spans="1:15" x14ac:dyDescent="0.2">
      <c r="A99">
        <v>97</v>
      </c>
      <c r="B99" s="4">
        <v>26.040487448546273</v>
      </c>
      <c r="C99" s="4">
        <v>28.732661520295771</v>
      </c>
      <c r="D99" s="4">
        <v>31.083839815374017</v>
      </c>
      <c r="E99" s="4">
        <f t="shared" si="5"/>
        <v>28.618996261405353</v>
      </c>
      <c r="F99">
        <f t="shared" si="6"/>
        <v>2.5235967620255262</v>
      </c>
      <c r="G99">
        <f t="shared" si="7"/>
        <v>1.4569992698815055</v>
      </c>
      <c r="H99">
        <v>51.662231043616188</v>
      </c>
      <c r="I99" s="4">
        <f>((B99-'Blank-C'!E99)/(8.0083*0.5068*(44/12)))*100</f>
        <v>34.335140720781318</v>
      </c>
      <c r="J99" s="4">
        <f>((C99-'Blank-C'!E99)/(8.01*0.5068*(44/12)))*100</f>
        <v>52.414688938846446</v>
      </c>
      <c r="K99" s="4">
        <f>((D99-'Blank-C'!E99)/(8.0065*0.5068*(44/12)))*100</f>
        <v>68.240429968435265</v>
      </c>
      <c r="L99">
        <f t="shared" si="8"/>
        <v>16.965124922774329</v>
      </c>
      <c r="M99">
        <f t="shared" si="9"/>
        <v>9.7948194409993885</v>
      </c>
    </row>
    <row r="100" spans="1:15" x14ac:dyDescent="0.2">
      <c r="A100">
        <v>98</v>
      </c>
      <c r="B100" s="4">
        <v>26.072480652218463</v>
      </c>
      <c r="C100" s="4">
        <v>28.808363445952612</v>
      </c>
      <c r="D100" s="4">
        <v>31.171199145064332</v>
      </c>
      <c r="E100" s="4">
        <f t="shared" si="5"/>
        <v>28.684014414411802</v>
      </c>
      <c r="F100">
        <f t="shared" si="6"/>
        <v>2.5516327279912296</v>
      </c>
      <c r="G100">
        <f t="shared" si="7"/>
        <v>1.4731858423787956</v>
      </c>
      <c r="H100">
        <v>51.336696444810812</v>
      </c>
      <c r="I100" s="4">
        <f>((B100-'Blank-C'!E100)/(8.0083*0.5068*(44/12)))*100</f>
        <v>33.787688833285998</v>
      </c>
      <c r="J100" s="4">
        <f>((C100-'Blank-C'!E100)/(8.01*0.5068*(44/12)))*100</f>
        <v>52.161001583249146</v>
      </c>
      <c r="K100" s="4">
        <f>((D100-'Blank-C'!E100)/(8.0065*0.5068*(44/12)))*100</f>
        <v>68.064983898315219</v>
      </c>
      <c r="L100">
        <f t="shared" si="8"/>
        <v>17.153465305203724</v>
      </c>
      <c r="M100">
        <f t="shared" si="9"/>
        <v>9.9035578114942773</v>
      </c>
    </row>
    <row r="101" spans="1:15" x14ac:dyDescent="0.2">
      <c r="A101">
        <v>99</v>
      </c>
      <c r="B101" s="4">
        <v>26.104473855890653</v>
      </c>
      <c r="C101" s="4">
        <v>28.880811952166404</v>
      </c>
      <c r="D101" s="4">
        <v>31.261175345266675</v>
      </c>
      <c r="E101" s="4">
        <f t="shared" si="5"/>
        <v>28.748820384441245</v>
      </c>
      <c r="F101">
        <f t="shared" si="6"/>
        <v>2.5808833551898722</v>
      </c>
      <c r="G101">
        <f t="shared" si="7"/>
        <v>1.4900736998658974</v>
      </c>
      <c r="H101">
        <v>51.019350672355742</v>
      </c>
      <c r="I101" s="4">
        <f>((B101-'Blank-C'!E101)/(8.0083*0.5068*(44/12)))*100</f>
        <v>33.249851549735524</v>
      </c>
      <c r="J101" s="4">
        <f>((C101-'Blank-C'!E101)/(8.01*0.5068*(44/12)))*100</f>
        <v>51.895069340468247</v>
      </c>
      <c r="K101" s="4">
        <f>((D101-'Blank-C'!E101)/(8.0065*0.5068*(44/12)))*100</f>
        <v>67.916743202437317</v>
      </c>
      <c r="L101">
        <f t="shared" si="8"/>
        <v>17.349983461391393</v>
      </c>
      <c r="M101">
        <f t="shared" si="9"/>
        <v>10.017017621869876</v>
      </c>
    </row>
    <row r="102" spans="1:15" x14ac:dyDescent="0.2">
      <c r="A102">
        <v>100</v>
      </c>
      <c r="B102" s="4">
        <v>26.138322110627517</v>
      </c>
      <c r="C102" s="4">
        <v>28.947757882154153</v>
      </c>
      <c r="D102" s="4">
        <v>31.357078383310757</v>
      </c>
      <c r="E102" s="4">
        <f t="shared" si="5"/>
        <v>28.814386125364141</v>
      </c>
      <c r="F102">
        <f t="shared" si="6"/>
        <v>2.6119332452322759</v>
      </c>
      <c r="G102">
        <f t="shared" si="7"/>
        <v>1.5080003622401874</v>
      </c>
      <c r="H102">
        <v>50.745894772513502</v>
      </c>
      <c r="I102" s="4">
        <f>((B102-'Blank-C'!E102)/(8.0083*0.5068*(44/12)))*100</f>
        <v>32.763263939850816</v>
      </c>
      <c r="J102" s="4">
        <f>((C102-'Blank-C'!E102)/(8.01*0.5068*(44/12)))*100</f>
        <v>51.630945140788995</v>
      </c>
      <c r="K102" s="4">
        <f>((D102-'Blank-C'!E102)/(8.0065*0.5068*(44/12)))*100</f>
        <v>67.84713114887343</v>
      </c>
      <c r="L102">
        <f t="shared" si="8"/>
        <v>17.5586247605432</v>
      </c>
      <c r="M102">
        <f t="shared" si="9"/>
        <v>10.137476732099245</v>
      </c>
    </row>
    <row r="103" spans="1:15" x14ac:dyDescent="0.2">
      <c r="A103">
        <v>101</v>
      </c>
      <c r="B103" s="4">
        <v>26.186904166959085</v>
      </c>
      <c r="C103" s="4">
        <v>29.015548773703337</v>
      </c>
      <c r="D103" s="4">
        <v>31.463536028526555</v>
      </c>
      <c r="E103" s="4">
        <f t="shared" si="5"/>
        <v>28.888662989729664</v>
      </c>
      <c r="F103">
        <f t="shared" si="6"/>
        <v>2.6406033311079131</v>
      </c>
      <c r="G103">
        <f t="shared" si="7"/>
        <v>1.5245530440381763</v>
      </c>
      <c r="H103">
        <v>50.529069913574652</v>
      </c>
      <c r="I103" s="4">
        <f>((B103-'Blank-C'!E103)/(8.0083*0.5068*(44/12)))*100</f>
        <v>32.37377788813555</v>
      </c>
      <c r="J103" s="4">
        <f>((C103-'Blank-C'!E103)/(8.01*0.5068*(44/12)))*100</f>
        <v>51.37059248530187</v>
      </c>
      <c r="K103" s="4">
        <f>((D103-'Blank-C'!E103)/(8.0065*0.5068*(44/12)))*100</f>
        <v>67.846553124439325</v>
      </c>
      <c r="L103">
        <f t="shared" si="8"/>
        <v>17.751309936578579</v>
      </c>
      <c r="M103">
        <f t="shared" si="9"/>
        <v>10.248723570352121</v>
      </c>
    </row>
    <row r="104" spans="1:15" x14ac:dyDescent="0.2">
      <c r="A104">
        <v>102</v>
      </c>
      <c r="B104" s="4">
        <v>26.237131603995369</v>
      </c>
      <c r="C104" s="4">
        <v>29.083594180973471</v>
      </c>
      <c r="D104" s="4">
        <v>31.569674751477571</v>
      </c>
      <c r="E104" s="4">
        <f t="shared" si="5"/>
        <v>28.963466845482134</v>
      </c>
      <c r="F104">
        <f t="shared" si="6"/>
        <v>2.6683004024076884</v>
      </c>
      <c r="G104">
        <f t="shared" si="7"/>
        <v>1.5405439556088658</v>
      </c>
      <c r="H104">
        <v>50.303353937685017</v>
      </c>
      <c r="I104" s="4">
        <f>((B104-'Blank-C'!E104)/(8.0083*0.5068*(44/12)))*100</f>
        <v>31.982916027371278</v>
      </c>
      <c r="J104" s="4">
        <f>((C104-'Blank-C'!E104)/(8.01*0.5068*(44/12)))*100</f>
        <v>51.099520063371983</v>
      </c>
      <c r="K104" s="4">
        <f>((D104-'Blank-C'!E104)/(8.0065*0.5068*(44/12)))*100</f>
        <v>67.831396434458043</v>
      </c>
      <c r="L104">
        <f t="shared" si="8"/>
        <v>17.937455153318275</v>
      </c>
      <c r="M104">
        <f t="shared" si="9"/>
        <v>10.356194561345147</v>
      </c>
    </row>
    <row r="105" spans="1:15" x14ac:dyDescent="0.2">
      <c r="A105">
        <v>103</v>
      </c>
      <c r="B105" s="4">
        <v>26.292247457732895</v>
      </c>
      <c r="C105" s="4">
        <v>29.151908050882469</v>
      </c>
      <c r="D105" s="4">
        <v>31.675366273560229</v>
      </c>
      <c r="E105" s="4">
        <f t="shared" si="5"/>
        <v>29.039840594058532</v>
      </c>
      <c r="F105">
        <f t="shared" si="6"/>
        <v>2.6933086311241436</v>
      </c>
      <c r="G105">
        <f t="shared" si="7"/>
        <v>1.5549824631902669</v>
      </c>
      <c r="H105">
        <v>50.070229764003805</v>
      </c>
      <c r="I105" s="4">
        <f>((B105-'Blank-C'!E105)/(8.0083*0.5068*(44/12)))*100</f>
        <v>31.606945574145779</v>
      </c>
      <c r="J105" s="4">
        <f>((C105-'Blank-C'!E105)/(8.01*0.5068*(44/12)))*100</f>
        <v>50.812297647251171</v>
      </c>
      <c r="K105" s="4">
        <f>((D105-'Blank-C'!E105)/(8.0065*0.5068*(44/12)))*100</f>
        <v>67.795272545847112</v>
      </c>
      <c r="L105">
        <f t="shared" si="8"/>
        <v>18.105533195080834</v>
      </c>
      <c r="M105">
        <f t="shared" si="9"/>
        <v>10.453234464001625</v>
      </c>
    </row>
    <row r="106" spans="1:15" x14ac:dyDescent="0.2">
      <c r="A106">
        <v>104</v>
      </c>
      <c r="B106" s="4">
        <v>26.352778197875192</v>
      </c>
      <c r="C106" s="4">
        <v>29.220298722382353</v>
      </c>
      <c r="D106" s="4">
        <v>31.780325249539608</v>
      </c>
      <c r="E106" s="4">
        <f t="shared" si="5"/>
        <v>29.11780072326572</v>
      </c>
      <c r="F106">
        <f t="shared" si="6"/>
        <v>2.7152248763914488</v>
      </c>
      <c r="G106">
        <f t="shared" si="7"/>
        <v>1.5676358132949715</v>
      </c>
      <c r="H106">
        <v>49.859311366886175</v>
      </c>
      <c r="I106" s="4">
        <f>((B106-'Blank-C'!E106)/(8.0083*0.5068*(44/12)))*100</f>
        <v>31.278907318670505</v>
      </c>
      <c r="J106" s="4">
        <f>((C106-'Blank-C'!E106)/(8.01*0.5068*(44/12)))*100</f>
        <v>50.537134396317676</v>
      </c>
      <c r="K106" s="4">
        <f>((D106-'Blank-C'!E106)/(8.0065*0.5068*(44/12)))*100</f>
        <v>67.76577327578255</v>
      </c>
      <c r="L106">
        <f t="shared" si="8"/>
        <v>18.252838570048461</v>
      </c>
      <c r="M106">
        <f t="shared" si="9"/>
        <v>10.538281261892264</v>
      </c>
    </row>
    <row r="107" spans="1:15" x14ac:dyDescent="0.2">
      <c r="A107">
        <v>105</v>
      </c>
      <c r="B107" s="4">
        <v>26.415095453714606</v>
      </c>
      <c r="C107" s="4">
        <v>29.287592973165943</v>
      </c>
      <c r="D107" s="4">
        <v>31.883049685707238</v>
      </c>
      <c r="E107" s="4">
        <f t="shared" si="5"/>
        <v>29.195246037529262</v>
      </c>
      <c r="F107">
        <f t="shared" si="6"/>
        <v>2.7351465844050566</v>
      </c>
      <c r="G107">
        <f t="shared" si="7"/>
        <v>1.5791376167793449</v>
      </c>
      <c r="H107">
        <v>49.658626387452443</v>
      </c>
      <c r="I107" s="4">
        <f>((B107-'Blank-C'!E107)/(8.0083*0.5068*(44/12)))*100</f>
        <v>30.976566751924175</v>
      </c>
      <c r="J107" s="4">
        <f>((C107-'Blank-C'!E107)/(8.01*0.5068*(44/12)))*100</f>
        <v>50.268294946044954</v>
      </c>
      <c r="K107" s="4">
        <f>((D107-'Blank-C'!E107)/(8.0065*0.5068*(44/12)))*100</f>
        <v>67.734951001812632</v>
      </c>
      <c r="L107">
        <f t="shared" si="8"/>
        <v>18.386741886246785</v>
      </c>
      <c r="M107">
        <f t="shared" si="9"/>
        <v>10.61559037754475</v>
      </c>
    </row>
    <row r="108" spans="1:15" x14ac:dyDescent="0.2">
      <c r="A108">
        <v>106</v>
      </c>
      <c r="B108" s="4">
        <v>26.457470325578484</v>
      </c>
      <c r="C108" s="4">
        <v>29.344573989641017</v>
      </c>
      <c r="D108" s="4">
        <v>31.977480319263478</v>
      </c>
      <c r="E108" s="4">
        <f t="shared" si="5"/>
        <v>29.259841544827662</v>
      </c>
      <c r="F108">
        <f t="shared" si="6"/>
        <v>2.7609803101432266</v>
      </c>
      <c r="G108">
        <f t="shared" si="7"/>
        <v>1.5940527252884484</v>
      </c>
      <c r="H108">
        <v>49.385122312412769</v>
      </c>
      <c r="I108" s="4">
        <f>((B108-'Blank-C'!E108)/(8.0083*0.5068*(44/12)))*100</f>
        <v>30.553747211441902</v>
      </c>
      <c r="J108" s="4">
        <f>((C108-'Blank-C'!E108)/(8.01*0.5068*(44/12)))*100</f>
        <v>49.943693616148529</v>
      </c>
      <c r="K108" s="4">
        <f>((D108-'Blank-C'!E108)/(8.0065*0.5068*(44/12)))*100</f>
        <v>67.661915552677669</v>
      </c>
      <c r="L108">
        <f t="shared" si="8"/>
        <v>18.560359047402574</v>
      </c>
      <c r="M108">
        <f t="shared" si="9"/>
        <v>10.715828292273983</v>
      </c>
    </row>
    <row r="109" spans="1:15" x14ac:dyDescent="0.2">
      <c r="A109">
        <v>107</v>
      </c>
      <c r="B109" s="4">
        <v>26.500948061059308</v>
      </c>
      <c r="C109" s="4">
        <v>29.397932776581801</v>
      </c>
      <c r="D109" s="4">
        <v>32.074389849701134</v>
      </c>
      <c r="E109" s="4">
        <f t="shared" si="5"/>
        <v>29.324423562447418</v>
      </c>
      <c r="F109">
        <f t="shared" si="6"/>
        <v>2.7874479450326497</v>
      </c>
      <c r="G109">
        <f t="shared" si="7"/>
        <v>1.6093338214166695</v>
      </c>
      <c r="H109">
        <v>49.12259001172675</v>
      </c>
      <c r="I109" s="4">
        <f>((B109-'Blank-C'!E109)/(8.0083*0.5068*(44/12)))*100</f>
        <v>30.149400989025622</v>
      </c>
      <c r="J109" s="4">
        <f>((C109-'Blank-C'!E109)/(8.01*0.5068*(44/12)))*100</f>
        <v>49.605817086353703</v>
      </c>
      <c r="K109" s="4">
        <f>((D109-'Blank-C'!E109)/(8.0065*0.5068*(44/12)))*100</f>
        <v>67.616606221398243</v>
      </c>
      <c r="L109">
        <f t="shared" si="8"/>
        <v>18.738250187535911</v>
      </c>
      <c r="M109">
        <f t="shared" si="9"/>
        <v>10.818533789916414</v>
      </c>
    </row>
    <row r="110" spans="1:15" x14ac:dyDescent="0.2">
      <c r="A110">
        <v>108</v>
      </c>
      <c r="B110" s="4">
        <v>26.55117081525276</v>
      </c>
      <c r="C110" s="4">
        <v>29.449559266123675</v>
      </c>
      <c r="D110" s="4">
        <v>32.177096404399514</v>
      </c>
      <c r="E110" s="4">
        <f t="shared" si="5"/>
        <v>29.392608828591978</v>
      </c>
      <c r="F110">
        <f t="shared" si="6"/>
        <v>2.8133951371795161</v>
      </c>
      <c r="G110">
        <f t="shared" si="7"/>
        <v>1.6243144397873779</v>
      </c>
      <c r="H110">
        <v>48.871685779722704</v>
      </c>
      <c r="I110" s="4">
        <f>((B110-'Blank-C'!E110)/(8.0083*0.5068*(44/12)))*100</f>
        <v>29.77779462484666</v>
      </c>
      <c r="J110" s="4">
        <f>((C110-'Blank-C'!E110)/(8.01*0.5068*(44/12)))*100</f>
        <v>49.243720306312305</v>
      </c>
      <c r="K110" s="4">
        <f>((D110-'Blank-C'!E110)/(8.0065*0.5068*(44/12)))*100</f>
        <v>67.597672412784817</v>
      </c>
      <c r="L110">
        <f t="shared" si="8"/>
        <v>18.912663202457793</v>
      </c>
      <c r="M110">
        <f t="shared" si="9"/>
        <v>10.919231191031738</v>
      </c>
    </row>
    <row r="111" spans="1:15" x14ac:dyDescent="0.2">
      <c r="A111">
        <v>109</v>
      </c>
      <c r="B111" s="4">
        <v>26.606562821852652</v>
      </c>
      <c r="C111" s="4">
        <v>29.49829248943076</v>
      </c>
      <c r="D111" s="4">
        <v>32.282401505648224</v>
      </c>
      <c r="E111" s="4">
        <f t="shared" si="5"/>
        <v>29.462418938977212</v>
      </c>
      <c r="F111">
        <f t="shared" si="6"/>
        <v>2.8380893880979454</v>
      </c>
      <c r="G111">
        <f t="shared" si="7"/>
        <v>1.6385716722025692</v>
      </c>
      <c r="H111">
        <v>48.642256574337175</v>
      </c>
      <c r="I111" s="4">
        <f>((B111-'Blank-C'!E111)/(8.0083*0.5068*(44/12)))*100</f>
        <v>29.451480653146255</v>
      </c>
      <c r="J111" s="4">
        <f>((C111-'Blank-C'!E111)/(8.01*0.5068*(44/12)))*100</f>
        <v>48.872739880375171</v>
      </c>
      <c r="K111" s="4">
        <f>((D111-'Blank-C'!E111)/(8.0065*0.5068*(44/12)))*100</f>
        <v>67.606762854023543</v>
      </c>
      <c r="L111">
        <f t="shared" si="8"/>
        <v>19.078672589119805</v>
      </c>
      <c r="M111">
        <f t="shared" si="9"/>
        <v>11.015076755109055</v>
      </c>
    </row>
    <row r="112" spans="1:15" x14ac:dyDescent="0.2">
      <c r="A112" s="6">
        <v>110</v>
      </c>
      <c r="B112" s="7">
        <v>26.645914519013267</v>
      </c>
      <c r="C112" s="7">
        <v>29.537344700359586</v>
      </c>
      <c r="D112" s="7">
        <v>32.373349709620662</v>
      </c>
      <c r="E112" s="7">
        <f t="shared" si="5"/>
        <v>29.518869642997839</v>
      </c>
      <c r="F112" s="6">
        <f t="shared" si="6"/>
        <v>2.86376229136784</v>
      </c>
      <c r="G112" s="6">
        <f t="shared" si="7"/>
        <v>1.653393929816322</v>
      </c>
      <c r="H112" s="6">
        <v>48.326065874875226</v>
      </c>
      <c r="I112" s="7">
        <f>((B112-'Blank-C'!E112)/(8.0083*0.5068*(44/12)))*100</f>
        <v>29.020390611728715</v>
      </c>
      <c r="J112" s="7">
        <f>((C112-'Blank-C'!E112)/(8.01*0.5068*(44/12)))*100</f>
        <v>48.439729292623618</v>
      </c>
      <c r="K112" s="7">
        <f>((D112-'Blank-C'!E112)/(8.0065*0.5068*(44/12)))*100</f>
        <v>67.522368283379734</v>
      </c>
      <c r="L112" s="6">
        <f t="shared" si="8"/>
        <v>19.251234204084771</v>
      </c>
      <c r="M112" s="6">
        <f t="shared" si="9"/>
        <v>11.114705249960874</v>
      </c>
      <c r="N112" s="6"/>
      <c r="O112" s="6"/>
    </row>
    <row r="113" spans="1:15" x14ac:dyDescent="0.2">
      <c r="A113" s="6">
        <v>111</v>
      </c>
      <c r="B113" s="7">
        <v>26.683366051777622</v>
      </c>
      <c r="C113" s="7">
        <v>29.572927450049221</v>
      </c>
      <c r="D113" s="7">
        <v>32.459005086013441</v>
      </c>
      <c r="E113" s="7">
        <f t="shared" si="5"/>
        <v>29.571766195946765</v>
      </c>
      <c r="F113" s="6">
        <f t="shared" si="6"/>
        <v>2.8878196922298383</v>
      </c>
      <c r="G113" s="6">
        <f t="shared" si="7"/>
        <v>1.6672834766799995</v>
      </c>
      <c r="H113" s="6">
        <v>47.970884956517956</v>
      </c>
      <c r="I113" s="7">
        <f>((B113-'Blank-C'!E113)/(8.0083*0.5068*(44/12)))*100</f>
        <v>28.561424852625482</v>
      </c>
      <c r="J113" s="7">
        <f>((C113-'Blank-C'!E113)/(8.01*0.5068*(44/12)))*100</f>
        <v>47.968305895083702</v>
      </c>
      <c r="K113" s="7">
        <f>((D113-'Blank-C'!E113)/(8.0065*0.5068*(44/12)))*100</f>
        <v>67.387288832380037</v>
      </c>
      <c r="L113" s="6">
        <f t="shared" si="8"/>
        <v>19.412932304220682</v>
      </c>
      <c r="M113" s="6">
        <f t="shared" si="9"/>
        <v>11.208061691601793</v>
      </c>
      <c r="N113" s="6"/>
      <c r="O113" s="6"/>
    </row>
    <row r="114" spans="1:15" x14ac:dyDescent="0.2">
      <c r="A114" s="6">
        <v>112</v>
      </c>
      <c r="B114" s="7">
        <v>26.722176266220316</v>
      </c>
      <c r="C114" s="7">
        <v>29.607991711533941</v>
      </c>
      <c r="D114" s="7">
        <v>32.543242613569099</v>
      </c>
      <c r="E114" s="7">
        <f t="shared" si="5"/>
        <v>29.624470197107787</v>
      </c>
      <c r="F114" s="6">
        <f t="shared" si="6"/>
        <v>2.9105681593847326</v>
      </c>
      <c r="G114" s="6">
        <f t="shared" si="7"/>
        <v>1.6804173103155291</v>
      </c>
      <c r="H114" s="6">
        <v>47.579546068946208</v>
      </c>
      <c r="I114" s="7">
        <f>((B114-'Blank-C'!E114)/(8.0083*0.5068*(44/12)))*100</f>
        <v>28.076725140214524</v>
      </c>
      <c r="J114" s="7">
        <f>((C114-'Blank-C'!E114)/(8.01*0.5068*(44/12)))*100</f>
        <v>47.458542613871344</v>
      </c>
      <c r="K114" s="7">
        <f>((D114-'Blank-C'!E114)/(8.0065*0.5068*(44/12)))*100</f>
        <v>67.207807921030295</v>
      </c>
      <c r="L114" s="6">
        <f t="shared" si="8"/>
        <v>19.565828921676005</v>
      </c>
      <c r="M114" s="6">
        <f t="shared" si="9"/>
        <v>11.296336594847807</v>
      </c>
      <c r="N114" s="6"/>
      <c r="O114" s="6"/>
    </row>
    <row r="115" spans="1:15" x14ac:dyDescent="0.2">
      <c r="A115" s="6">
        <v>113</v>
      </c>
      <c r="B115" s="7">
        <v>26.762794162800272</v>
      </c>
      <c r="C115" s="7">
        <v>29.647229772855525</v>
      </c>
      <c r="D115" s="7">
        <v>32.631054359783363</v>
      </c>
      <c r="E115" s="7">
        <f t="shared" si="5"/>
        <v>29.680359431813056</v>
      </c>
      <c r="F115" s="6">
        <f t="shared" si="6"/>
        <v>2.9342703719325161</v>
      </c>
      <c r="G115" s="6">
        <f t="shared" si="7"/>
        <v>1.6941017891103816</v>
      </c>
      <c r="H115" s="6">
        <v>47.228984219755191</v>
      </c>
      <c r="I115" s="7">
        <f>((B115-'Blank-C'!E115)/(8.0083*0.5068*(44/12)))*100</f>
        <v>27.623545527074196</v>
      </c>
      <c r="J115" s="7">
        <f>((C115-'Blank-C'!E115)/(8.01*0.5068*(44/12)))*100</f>
        <v>46.996189032798426</v>
      </c>
      <c r="K115" s="7">
        <f>((D115-'Blank-C'!E115)/(8.0065*0.5068*(44/12)))*100</f>
        <v>67.071727507099283</v>
      </c>
      <c r="L115" s="6">
        <f t="shared" si="8"/>
        <v>19.725134655062941</v>
      </c>
      <c r="M115" s="6">
        <f t="shared" si="9"/>
        <v>11.388311802902205</v>
      </c>
      <c r="N115" s="6"/>
      <c r="O115" s="6"/>
    </row>
    <row r="116" spans="1:15" x14ac:dyDescent="0.2">
      <c r="A116" s="6">
        <v>114</v>
      </c>
      <c r="B116" s="7">
        <v>26.793594433705572</v>
      </c>
      <c r="C116" s="7">
        <v>29.696716560794723</v>
      </c>
      <c r="D116" s="7">
        <v>32.717047948702636</v>
      </c>
      <c r="E116" s="7">
        <f t="shared" si="5"/>
        <v>29.735786314400979</v>
      </c>
      <c r="F116" s="6">
        <f t="shared" si="6"/>
        <v>2.9619200226066047</v>
      </c>
      <c r="G116" s="6">
        <f t="shared" si="7"/>
        <v>1.7100653223700657</v>
      </c>
      <c r="H116" s="6">
        <v>46.890046841211131</v>
      </c>
      <c r="I116" s="7">
        <f>((B116-'Blank-C'!E116)/(8.0083*0.5068*(44/12)))*100</f>
        <v>27.119125451890685</v>
      </c>
      <c r="J116" s="7">
        <f>((C116-'Blank-C'!E116)/(8.01*0.5068*(44/12)))*100</f>
        <v>46.617417656139615</v>
      </c>
      <c r="K116" s="7">
        <f>((D116-'Blank-C'!E116)/(8.0065*0.5068*(44/12)))*100</f>
        <v>66.938161439914339</v>
      </c>
      <c r="L116" s="6">
        <f t="shared" si="8"/>
        <v>19.910933570208815</v>
      </c>
      <c r="M116" s="6">
        <f t="shared" si="9"/>
        <v>11.495582856576817</v>
      </c>
      <c r="N116" s="6"/>
      <c r="O116" s="6"/>
    </row>
    <row r="117" spans="1:15" x14ac:dyDescent="0.2">
      <c r="A117" s="6">
        <v>115</v>
      </c>
      <c r="B117" s="7">
        <v>26.833009121359026</v>
      </c>
      <c r="C117" s="7">
        <v>29.747837054533719</v>
      </c>
      <c r="D117" s="7">
        <v>32.803294218512605</v>
      </c>
      <c r="E117" s="7">
        <f t="shared" si="5"/>
        <v>29.794713464801784</v>
      </c>
      <c r="F117" s="6">
        <f t="shared" si="6"/>
        <v>2.9854185776375215</v>
      </c>
      <c r="G117" s="6">
        <f t="shared" si="7"/>
        <v>1.7236322194427327</v>
      </c>
      <c r="H117" s="6">
        <v>46.578273352800963</v>
      </c>
      <c r="I117" s="7">
        <f>((B117-'Blank-C'!E117)/(8.0083*0.5068*(44/12)))*100</f>
        <v>26.676234838452185</v>
      </c>
      <c r="J117" s="7">
        <f>((C117-'Blank-C'!E117)/(8.01*0.5068*(44/12)))*100</f>
        <v>46.253264166313194</v>
      </c>
      <c r="K117" s="7">
        <f>((D117-'Blank-C'!E117)/(8.0065*0.5068*(44/12)))*100</f>
        <v>66.809937452997815</v>
      </c>
      <c r="L117" s="6">
        <f t="shared" si="8"/>
        <v>20.068843927309373</v>
      </c>
      <c r="M117" s="6">
        <f t="shared" si="9"/>
        <v>11.586752443756653</v>
      </c>
      <c r="N117" s="6"/>
      <c r="O117" s="6"/>
    </row>
    <row r="118" spans="1:15" x14ac:dyDescent="0.2">
      <c r="A118" s="6">
        <v>116</v>
      </c>
      <c r="B118" s="7">
        <v>26.88198281396124</v>
      </c>
      <c r="C118" s="7">
        <v>29.798483464750319</v>
      </c>
      <c r="D118" s="7">
        <v>32.889855853218947</v>
      </c>
      <c r="E118" s="7">
        <f t="shared" si="5"/>
        <v>29.856774043976838</v>
      </c>
      <c r="F118" s="6">
        <f t="shared" si="6"/>
        <v>3.0043606570583083</v>
      </c>
      <c r="G118" s="6">
        <f t="shared" si="7"/>
        <v>1.7345684340953353</v>
      </c>
      <c r="H118" s="6">
        <v>46.30286644101259</v>
      </c>
      <c r="I118" s="7">
        <f>((B118-'Blank-C'!E118)/(8.0083*0.5068*(44/12)))*100</f>
        <v>26.312888767968388</v>
      </c>
      <c r="J118" s="7">
        <f>((C118-'Blank-C'!E118)/(8.01*0.5068*(44/12)))*100</f>
        <v>45.901233030629221</v>
      </c>
      <c r="K118" s="7">
        <f>((D118-'Blank-C'!E118)/(8.0065*0.5068*(44/12)))*100</f>
        <v>66.699147189930358</v>
      </c>
      <c r="L118" s="6">
        <f t="shared" si="8"/>
        <v>20.196147873854859</v>
      </c>
      <c r="M118" s="6">
        <f t="shared" si="9"/>
        <v>11.660251411563591</v>
      </c>
      <c r="N118" s="6"/>
      <c r="O118" s="6"/>
    </row>
    <row r="119" spans="1:15" x14ac:dyDescent="0.2">
      <c r="A119" s="6">
        <v>117</v>
      </c>
      <c r="B119" s="7">
        <v>26.935908519760378</v>
      </c>
      <c r="C119" s="7">
        <v>29.847403287753586</v>
      </c>
      <c r="D119" s="7">
        <v>32.975598319785483</v>
      </c>
      <c r="E119" s="7">
        <f t="shared" si="5"/>
        <v>29.919636709099819</v>
      </c>
      <c r="F119" s="6">
        <f t="shared" si="6"/>
        <v>3.0204927529297865</v>
      </c>
      <c r="G119" s="6">
        <f t="shared" si="7"/>
        <v>1.7438823039893261</v>
      </c>
      <c r="H119" s="6">
        <v>46.043985943869338</v>
      </c>
      <c r="I119" s="7">
        <f>((B119-'Blank-C'!E119)/(8.0083*0.5068*(44/12)))*100</f>
        <v>25.993955421519523</v>
      </c>
      <c r="J119" s="7">
        <f>((C119-'Blank-C'!E119)/(8.01*0.5068*(44/12)))*100</f>
        <v>45.548736346315131</v>
      </c>
      <c r="K119" s="7">
        <f>((D119-'Blank-C'!E119)/(8.0065*0.5068*(44/12)))*100</f>
        <v>66.593990154016396</v>
      </c>
      <c r="L119" s="6">
        <f t="shared" si="8"/>
        <v>20.304576598750955</v>
      </c>
      <c r="M119" s="6">
        <f t="shared" si="9"/>
        <v>11.722852765070241</v>
      </c>
      <c r="N119" s="6"/>
      <c r="O119" s="6"/>
    </row>
    <row r="120" spans="1:15" x14ac:dyDescent="0.2">
      <c r="A120" s="6">
        <v>118</v>
      </c>
      <c r="B120" s="7">
        <v>26.989027330984559</v>
      </c>
      <c r="C120" s="7">
        <v>29.889289070689472</v>
      </c>
      <c r="D120" s="7">
        <v>33.05975931246499</v>
      </c>
      <c r="E120" s="7">
        <f t="shared" si="5"/>
        <v>29.979358571379674</v>
      </c>
      <c r="F120" s="6">
        <f t="shared" si="6"/>
        <v>3.0363680745190078</v>
      </c>
      <c r="G120" s="6">
        <f t="shared" si="7"/>
        <v>1.753047925182335</v>
      </c>
      <c r="H120" s="6">
        <v>45.766259310642511</v>
      </c>
      <c r="I120" s="7">
        <f>((B120-'Blank-C'!E120)/(8.0083*0.5068*(44/12)))*100</f>
        <v>25.671859243833811</v>
      </c>
      <c r="J120" s="7">
        <f>((C120-'Blank-C'!E120)/(8.01*0.5068*(44/12)))*100</f>
        <v>45.151241665236697</v>
      </c>
      <c r="K120" s="7">
        <f>((D120-'Blank-C'!E120)/(8.0065*0.5068*(44/12)))*100</f>
        <v>66.480463444124609</v>
      </c>
      <c r="L120" s="6">
        <f t="shared" si="8"/>
        <v>20.411288616793406</v>
      </c>
      <c r="M120" s="6">
        <f t="shared" si="9"/>
        <v>11.784462977412819</v>
      </c>
      <c r="N120" s="6"/>
      <c r="O120" s="6"/>
    </row>
    <row r="121" spans="1:15" x14ac:dyDescent="0.2">
      <c r="A121" s="6">
        <v>119</v>
      </c>
      <c r="B121" s="7">
        <v>27.04327128448217</v>
      </c>
      <c r="C121" s="7">
        <v>29.930356553685254</v>
      </c>
      <c r="D121" s="7">
        <v>33.144263510677419</v>
      </c>
      <c r="E121" s="7">
        <f t="shared" si="5"/>
        <v>30.039297116281613</v>
      </c>
      <c r="F121" s="6">
        <f t="shared" si="6"/>
        <v>3.0519547130745277</v>
      </c>
      <c r="G121" s="6">
        <f t="shared" si="7"/>
        <v>1.7620468751481257</v>
      </c>
      <c r="H121" s="6">
        <v>45.483157994587501</v>
      </c>
      <c r="I121" s="7">
        <f>((B121-'Blank-C'!E121)/(8.0083*0.5068*(44/12)))*100</f>
        <v>25.350493006537768</v>
      </c>
      <c r="J121" s="7">
        <f>((C121-'Blank-C'!E121)/(8.01*0.5068*(44/12)))*100</f>
        <v>44.741420140174334</v>
      </c>
      <c r="K121" s="7">
        <f>((D121-'Blank-C'!E121)/(8.0065*0.5068*(44/12)))*100</f>
        <v>66.362411256018589</v>
      </c>
      <c r="L121" s="6">
        <f t="shared" si="8"/>
        <v>20.516061798972352</v>
      </c>
      <c r="M121" s="6">
        <f t="shared" si="9"/>
        <v>11.844953802347685</v>
      </c>
      <c r="N121" s="6"/>
      <c r="O121" s="6"/>
    </row>
    <row r="122" spans="1:15" x14ac:dyDescent="0.2">
      <c r="A122" s="6">
        <v>120</v>
      </c>
      <c r="B122" s="7">
        <v>27.093392399964706</v>
      </c>
      <c r="C122" s="7">
        <v>29.969670536914109</v>
      </c>
      <c r="D122" s="7">
        <v>33.227862023281816</v>
      </c>
      <c r="E122" s="7">
        <f t="shared" si="5"/>
        <v>30.096974986720209</v>
      </c>
      <c r="F122" s="6">
        <f t="shared" si="6"/>
        <v>3.0692155686845153</v>
      </c>
      <c r="G122" s="6">
        <f t="shared" si="7"/>
        <v>1.7720124347809953</v>
      </c>
      <c r="H122" s="6">
        <v>45.205257350628706</v>
      </c>
      <c r="I122" s="7">
        <f>((B122-'Blank-C'!E122)/(8.0083*0.5068*(44/12)))*100</f>
        <v>25.021814188996018</v>
      </c>
      <c r="J122" s="7">
        <f>((C122-'Blank-C'!E122)/(8.01*0.5068*(44/12)))*100</f>
        <v>44.340205513991435</v>
      </c>
      <c r="K122" s="7">
        <f>((D122-'Blank-C'!E122)/(8.0065*0.5068*(44/12)))*100</f>
        <v>66.258668089749136</v>
      </c>
      <c r="L122" s="6">
        <f t="shared" si="8"/>
        <v>20.632084095338055</v>
      </c>
      <c r="M122" s="6">
        <f t="shared" si="9"/>
        <v>11.911939306386422</v>
      </c>
      <c r="N122" s="6"/>
      <c r="O122" s="6"/>
    </row>
    <row r="123" spans="1:15" x14ac:dyDescent="0.2">
      <c r="A123" s="6"/>
      <c r="B123" s="7"/>
      <c r="C123" s="7"/>
      <c r="D123" s="7"/>
      <c r="E123" s="7"/>
      <c r="F123" s="6"/>
      <c r="G123" s="6"/>
      <c r="H123" s="6"/>
      <c r="I123" s="7"/>
      <c r="J123" s="7"/>
      <c r="K123" s="7"/>
      <c r="L123" s="6"/>
      <c r="M123" s="6"/>
      <c r="N123" s="6"/>
      <c r="O123" s="6"/>
    </row>
    <row r="124" spans="1:15" x14ac:dyDescent="0.2">
      <c r="A124" s="6"/>
      <c r="B124" s="7"/>
      <c r="C124" s="7"/>
      <c r="D124" s="7"/>
      <c r="E124" s="7"/>
      <c r="F124" s="6"/>
      <c r="G124" s="6"/>
      <c r="H124" s="6"/>
      <c r="I124" s="7"/>
      <c r="J124" s="7"/>
      <c r="K124" s="7"/>
      <c r="L124" s="6"/>
      <c r="M124" s="6"/>
      <c r="N124" s="6"/>
      <c r="O124" s="6"/>
    </row>
    <row r="125" spans="1:15" x14ac:dyDescent="0.2">
      <c r="A125" s="6"/>
      <c r="B125" s="7"/>
      <c r="C125" s="7"/>
      <c r="D125" s="7"/>
      <c r="E125" s="7"/>
      <c r="F125" s="6"/>
      <c r="G125" s="6"/>
      <c r="H125" s="6"/>
      <c r="I125" s="7"/>
      <c r="J125" s="7"/>
      <c r="K125" s="7"/>
      <c r="L125" s="6"/>
      <c r="M125" s="6"/>
      <c r="N125" s="6"/>
      <c r="O125" s="6"/>
    </row>
    <row r="126" spans="1:15" x14ac:dyDescent="0.2">
      <c r="B126" s="4"/>
      <c r="C126" s="4"/>
      <c r="D126" s="4"/>
      <c r="E126" s="4"/>
      <c r="I126" s="4"/>
      <c r="J126" s="4"/>
      <c r="K126" s="4"/>
    </row>
    <row r="127" spans="1:15" x14ac:dyDescent="0.2">
      <c r="B127" s="4"/>
      <c r="C127" s="4"/>
      <c r="D127" s="4"/>
      <c r="E127" s="4"/>
      <c r="I127" s="4"/>
      <c r="J127" s="4"/>
      <c r="K127" s="4"/>
    </row>
    <row r="128" spans="1:15" x14ac:dyDescent="0.2">
      <c r="B128" s="4"/>
      <c r="C128" s="4"/>
      <c r="D128" s="4"/>
      <c r="E128" s="4"/>
      <c r="I128" s="4"/>
      <c r="J128" s="4"/>
      <c r="K128" s="4"/>
    </row>
    <row r="129" spans="2:11" x14ac:dyDescent="0.2">
      <c r="B129" s="4"/>
      <c r="C129" s="4"/>
      <c r="D129" s="4"/>
      <c r="E129" s="4"/>
      <c r="I129" s="4"/>
      <c r="J129" s="4"/>
      <c r="K129" s="4"/>
    </row>
    <row r="130" spans="2:11" x14ac:dyDescent="0.2">
      <c r="B130" s="4"/>
      <c r="C130" s="4"/>
      <c r="D130" s="4"/>
      <c r="E130" s="4"/>
      <c r="I130" s="4"/>
      <c r="J130" s="4"/>
      <c r="K130" s="4"/>
    </row>
    <row r="131" spans="2:11" x14ac:dyDescent="0.2">
      <c r="B131" s="4"/>
      <c r="C131" s="4"/>
      <c r="D131" s="4"/>
      <c r="E131" s="4"/>
      <c r="I131" s="4"/>
      <c r="J131" s="4"/>
      <c r="K131" s="4"/>
    </row>
    <row r="132" spans="2:11" x14ac:dyDescent="0.2">
      <c r="B132" s="4"/>
      <c r="C132" s="4"/>
      <c r="D132" s="4"/>
      <c r="E132" s="4"/>
      <c r="I132" s="4"/>
      <c r="J132" s="4"/>
      <c r="K132" s="4"/>
    </row>
    <row r="133" spans="2:11" x14ac:dyDescent="0.2">
      <c r="B133" s="4"/>
      <c r="C133" s="4"/>
      <c r="D133" s="4"/>
      <c r="E133" s="4"/>
      <c r="I133" s="4"/>
      <c r="J133" s="4"/>
      <c r="K133" s="4"/>
    </row>
    <row r="134" spans="2:11" x14ac:dyDescent="0.2">
      <c r="B134" s="4"/>
      <c r="C134" s="4"/>
      <c r="D134" s="4"/>
      <c r="E134" s="4"/>
      <c r="I134" s="4"/>
      <c r="J134" s="4"/>
      <c r="K134" s="4"/>
    </row>
    <row r="135" spans="2:11" x14ac:dyDescent="0.2">
      <c r="B135" s="4"/>
      <c r="C135" s="4"/>
      <c r="D135" s="4"/>
      <c r="E135" s="4"/>
      <c r="I135" s="4"/>
      <c r="J135" s="4"/>
      <c r="K135" s="4"/>
    </row>
    <row r="136" spans="2:11" x14ac:dyDescent="0.2">
      <c r="B136" s="4"/>
      <c r="C136" s="4"/>
      <c r="D136" s="4"/>
      <c r="E136" s="4"/>
      <c r="I136" s="4"/>
      <c r="J136" s="4"/>
      <c r="K136" s="4"/>
    </row>
    <row r="137" spans="2:11" x14ac:dyDescent="0.2">
      <c r="B137" s="4"/>
      <c r="C137" s="4"/>
      <c r="D137" s="4"/>
      <c r="E137" s="4"/>
      <c r="I137" s="4"/>
      <c r="J137" s="4"/>
      <c r="K137" s="4"/>
    </row>
    <row r="138" spans="2:11" x14ac:dyDescent="0.2">
      <c r="B138" s="4"/>
      <c r="C138" s="4"/>
      <c r="D138" s="4"/>
      <c r="E138" s="4"/>
      <c r="I138" s="4"/>
      <c r="J138" s="4"/>
      <c r="K138" s="4"/>
    </row>
    <row r="139" spans="2:11" x14ac:dyDescent="0.2">
      <c r="B139" s="4"/>
      <c r="C139" s="4"/>
      <c r="D139" s="4"/>
      <c r="E139" s="4"/>
      <c r="I139" s="4"/>
      <c r="J139" s="4"/>
      <c r="K139" s="4"/>
    </row>
    <row r="140" spans="2:11" x14ac:dyDescent="0.2">
      <c r="B140" s="4"/>
      <c r="C140" s="4"/>
      <c r="D140" s="4"/>
      <c r="E140" s="4"/>
      <c r="I140" s="4"/>
      <c r="J140" s="4"/>
      <c r="K140" s="4"/>
    </row>
    <row r="141" spans="2:11" x14ac:dyDescent="0.2">
      <c r="B141" s="4"/>
      <c r="C141" s="4"/>
      <c r="D141" s="4"/>
      <c r="E141" s="4"/>
      <c r="I141" s="4"/>
      <c r="J141" s="4"/>
      <c r="K141" s="4"/>
    </row>
    <row r="142" spans="2:11" x14ac:dyDescent="0.2">
      <c r="B142" s="4"/>
      <c r="C142" s="4"/>
      <c r="D142" s="4"/>
      <c r="E142" s="4"/>
      <c r="I142" s="4"/>
      <c r="J142" s="4"/>
      <c r="K142" s="4"/>
    </row>
    <row r="143" spans="2:11" x14ac:dyDescent="0.2">
      <c r="B143" s="4"/>
      <c r="C143" s="4"/>
      <c r="D143" s="4"/>
      <c r="E143" s="4"/>
      <c r="I143" s="4"/>
      <c r="J143" s="4"/>
      <c r="K143" s="4"/>
    </row>
    <row r="144" spans="2:11" x14ac:dyDescent="0.2">
      <c r="B144" s="4"/>
      <c r="C144" s="4"/>
      <c r="D144" s="4"/>
      <c r="E144" s="4"/>
      <c r="I144" s="4"/>
      <c r="J144" s="4"/>
      <c r="K144" s="4"/>
    </row>
    <row r="145" spans="2:11" x14ac:dyDescent="0.2">
      <c r="B145" s="4"/>
      <c r="C145" s="4"/>
      <c r="D145" s="4"/>
      <c r="E145" s="4"/>
      <c r="I145" s="4"/>
      <c r="J145" s="4"/>
      <c r="K145" s="4"/>
    </row>
    <row r="146" spans="2:11" x14ac:dyDescent="0.2">
      <c r="B146" s="4"/>
      <c r="C146" s="4"/>
      <c r="D146" s="4"/>
      <c r="E146" s="4"/>
      <c r="I146" s="4"/>
      <c r="J146" s="4"/>
      <c r="K146" s="4"/>
    </row>
    <row r="147" spans="2:11" x14ac:dyDescent="0.2">
      <c r="B147" s="4"/>
      <c r="C147" s="4"/>
      <c r="D147" s="4"/>
      <c r="E147" s="4"/>
      <c r="I147" s="4"/>
      <c r="J147" s="4"/>
      <c r="K147" s="4"/>
    </row>
    <row r="148" spans="2:11" x14ac:dyDescent="0.2">
      <c r="B148" s="4"/>
      <c r="C148" s="4"/>
      <c r="D148" s="4"/>
      <c r="E148" s="4"/>
      <c r="I148" s="4"/>
      <c r="J148" s="4"/>
      <c r="K148" s="4"/>
    </row>
    <row r="149" spans="2:11" x14ac:dyDescent="0.2">
      <c r="B149" s="4"/>
      <c r="C149" s="4"/>
      <c r="D149" s="4"/>
      <c r="E149" s="4"/>
      <c r="I149" s="4"/>
      <c r="J149" s="4"/>
      <c r="K149" s="4"/>
    </row>
    <row r="150" spans="2:11" x14ac:dyDescent="0.2">
      <c r="B150" s="4"/>
      <c r="C150" s="4"/>
      <c r="D150" s="4"/>
      <c r="E150" s="4"/>
      <c r="I150" s="4"/>
      <c r="J150" s="4"/>
      <c r="K150" s="4"/>
    </row>
    <row r="151" spans="2:11" x14ac:dyDescent="0.2">
      <c r="B151" s="4"/>
      <c r="C151" s="4"/>
      <c r="D151" s="4"/>
      <c r="E151" s="4"/>
      <c r="I151" s="4"/>
      <c r="J151" s="4"/>
      <c r="K151" s="4"/>
    </row>
    <row r="152" spans="2:11" x14ac:dyDescent="0.2">
      <c r="B152" s="4"/>
      <c r="C152" s="4"/>
      <c r="D152" s="4"/>
      <c r="E152" s="4"/>
      <c r="I152" s="4"/>
      <c r="J152" s="4"/>
      <c r="K152" s="4"/>
    </row>
    <row r="153" spans="2:11" x14ac:dyDescent="0.2">
      <c r="B153" s="4"/>
      <c r="C153" s="4"/>
      <c r="D153" s="4"/>
      <c r="E153" s="4"/>
      <c r="I153" s="4"/>
      <c r="J153" s="4"/>
      <c r="K153" s="4"/>
    </row>
    <row r="154" spans="2:11" x14ac:dyDescent="0.2">
      <c r="B154" s="4"/>
      <c r="C154" s="4"/>
      <c r="D154" s="4"/>
      <c r="E154" s="4"/>
      <c r="I154" s="4"/>
      <c r="J154" s="4"/>
      <c r="K154" s="4"/>
    </row>
    <row r="155" spans="2:11" x14ac:dyDescent="0.2">
      <c r="B155" s="4"/>
      <c r="C155" s="4"/>
      <c r="D155" s="4"/>
      <c r="E155" s="4"/>
      <c r="I155" s="4"/>
      <c r="J155" s="4"/>
      <c r="K155" s="4"/>
    </row>
    <row r="156" spans="2:11" x14ac:dyDescent="0.2">
      <c r="B156" s="4"/>
      <c r="C156" s="4"/>
      <c r="D156" s="4"/>
      <c r="E156" s="4"/>
      <c r="I156" s="4"/>
      <c r="J156" s="4"/>
      <c r="K156" s="4"/>
    </row>
    <row r="157" spans="2:11" x14ac:dyDescent="0.2">
      <c r="B157" s="4"/>
      <c r="C157" s="4"/>
      <c r="D157" s="4"/>
      <c r="E157" s="4"/>
      <c r="I157" s="4"/>
      <c r="J157" s="4"/>
      <c r="K157" s="4"/>
    </row>
    <row r="158" spans="2:11" x14ac:dyDescent="0.2">
      <c r="B158" s="4"/>
      <c r="C158" s="4"/>
      <c r="D158" s="4"/>
      <c r="E158" s="4"/>
      <c r="I158" s="4"/>
      <c r="J158" s="4"/>
      <c r="K158" s="4"/>
    </row>
    <row r="159" spans="2:11" x14ac:dyDescent="0.2">
      <c r="B159" s="4"/>
      <c r="C159" s="4"/>
      <c r="D159" s="4"/>
      <c r="E159" s="4"/>
      <c r="I159" s="4"/>
      <c r="J159" s="4"/>
      <c r="K159" s="4"/>
    </row>
    <row r="160" spans="2:11" x14ac:dyDescent="0.2">
      <c r="B160" s="4"/>
      <c r="C160" s="4"/>
      <c r="D160" s="4"/>
      <c r="E160" s="4"/>
      <c r="I160" s="4"/>
      <c r="J160" s="4"/>
      <c r="K160" s="4"/>
    </row>
    <row r="161" spans="2:11" x14ac:dyDescent="0.2">
      <c r="B161" s="4"/>
      <c r="C161" s="4"/>
      <c r="D161" s="4"/>
      <c r="E161" s="4"/>
      <c r="I161" s="4"/>
      <c r="J161" s="4"/>
      <c r="K161" s="4"/>
    </row>
    <row r="162" spans="2:11" x14ac:dyDescent="0.2">
      <c r="B162" s="4"/>
      <c r="C162" s="4"/>
      <c r="D162" s="4"/>
      <c r="E162" s="4"/>
      <c r="I162" s="4"/>
      <c r="J162" s="4"/>
      <c r="K162" s="4"/>
    </row>
    <row r="163" spans="2:11" x14ac:dyDescent="0.2">
      <c r="B163" s="4"/>
      <c r="C163" s="4"/>
      <c r="D163" s="4"/>
      <c r="E163" s="4"/>
      <c r="I163" s="4"/>
      <c r="J163" s="4"/>
      <c r="K163" s="4"/>
    </row>
    <row r="164" spans="2:11" x14ac:dyDescent="0.2">
      <c r="B164" s="4"/>
      <c r="C164" s="4"/>
      <c r="D164" s="4"/>
      <c r="E164" s="4"/>
      <c r="I164" s="4"/>
      <c r="J164" s="4"/>
      <c r="K164" s="4"/>
    </row>
    <row r="165" spans="2:11" x14ac:dyDescent="0.2">
      <c r="B165" s="4"/>
      <c r="C165" s="4"/>
      <c r="D165" s="4"/>
      <c r="E165" s="4"/>
      <c r="I165" s="4"/>
      <c r="J165" s="4"/>
      <c r="K165" s="4"/>
    </row>
    <row r="166" spans="2:11" x14ac:dyDescent="0.2">
      <c r="B166" s="4"/>
      <c r="C166" s="4"/>
      <c r="D166" s="4"/>
      <c r="E166" s="4"/>
      <c r="I166" s="4"/>
      <c r="J166" s="4"/>
      <c r="K166" s="4"/>
    </row>
    <row r="167" spans="2:11" x14ac:dyDescent="0.2">
      <c r="B167" s="4"/>
      <c r="C167" s="4"/>
      <c r="D167" s="4"/>
      <c r="E167" s="4"/>
      <c r="I167" s="4"/>
      <c r="J167" s="4"/>
      <c r="K167" s="4"/>
    </row>
    <row r="168" spans="2:11" x14ac:dyDescent="0.2">
      <c r="B168" s="4"/>
      <c r="C168" s="4"/>
      <c r="D168" s="4"/>
      <c r="E168" s="4"/>
      <c r="I168" s="4"/>
      <c r="J168" s="4"/>
      <c r="K168" s="4"/>
    </row>
    <row r="169" spans="2:11" x14ac:dyDescent="0.2">
      <c r="B169" s="4"/>
      <c r="C169" s="4"/>
      <c r="D169" s="4"/>
      <c r="E169" s="4"/>
      <c r="I169" s="4"/>
      <c r="J169" s="4"/>
      <c r="K169" s="4"/>
    </row>
    <row r="170" spans="2:11" x14ac:dyDescent="0.2">
      <c r="B170" s="4"/>
      <c r="C170" s="4"/>
      <c r="D170" s="4"/>
      <c r="E170" s="4"/>
      <c r="I170" s="4"/>
      <c r="J170" s="4"/>
      <c r="K170" s="4"/>
    </row>
    <row r="171" spans="2:11" x14ac:dyDescent="0.2">
      <c r="B171" s="4"/>
      <c r="C171" s="4"/>
      <c r="D171" s="4"/>
      <c r="E171" s="4"/>
      <c r="I171" s="4"/>
      <c r="J171" s="4"/>
      <c r="K171" s="4"/>
    </row>
    <row r="172" spans="2:11" x14ac:dyDescent="0.2">
      <c r="B172" s="4"/>
      <c r="C172" s="4"/>
      <c r="D172" s="4"/>
      <c r="E172" s="4"/>
      <c r="I172" s="4"/>
      <c r="J172" s="4"/>
      <c r="K172" s="4"/>
    </row>
    <row r="173" spans="2:11" x14ac:dyDescent="0.2">
      <c r="B173" s="4"/>
      <c r="C173" s="4"/>
      <c r="D173" s="4"/>
      <c r="E173" s="4"/>
      <c r="I173" s="4"/>
      <c r="J173" s="4"/>
      <c r="K173" s="4"/>
    </row>
    <row r="174" spans="2:11" x14ac:dyDescent="0.2">
      <c r="B174" s="4"/>
      <c r="C174" s="4"/>
      <c r="D174" s="4"/>
      <c r="E174" s="4"/>
      <c r="I174" s="4"/>
      <c r="J174" s="4"/>
      <c r="K174" s="4"/>
    </row>
    <row r="175" spans="2:11" x14ac:dyDescent="0.2">
      <c r="B175" s="4"/>
      <c r="C175" s="4"/>
      <c r="D175" s="4"/>
      <c r="E175" s="4"/>
      <c r="I175" s="4"/>
      <c r="J175" s="4"/>
      <c r="K175" s="4"/>
    </row>
    <row r="176" spans="2:11" x14ac:dyDescent="0.2">
      <c r="B176" s="4"/>
      <c r="C176" s="4"/>
      <c r="D176" s="4"/>
      <c r="E176" s="4"/>
      <c r="I176" s="4"/>
      <c r="J176" s="4"/>
      <c r="K176" s="4"/>
    </row>
    <row r="177" spans="2:11" x14ac:dyDescent="0.2">
      <c r="B177" s="4"/>
      <c r="C177" s="4"/>
      <c r="D177" s="4"/>
      <c r="E177" s="4"/>
      <c r="I177" s="4"/>
      <c r="J177" s="4"/>
      <c r="K177" s="4"/>
    </row>
    <row r="178" spans="2:11" x14ac:dyDescent="0.2">
      <c r="B178" s="4"/>
      <c r="C178" s="4"/>
      <c r="D178" s="4"/>
      <c r="E178" s="4"/>
      <c r="I178" s="4"/>
      <c r="J178" s="4"/>
      <c r="K178" s="4"/>
    </row>
    <row r="179" spans="2:11" x14ac:dyDescent="0.2">
      <c r="B179" s="4"/>
      <c r="C179" s="4"/>
      <c r="D179" s="4"/>
      <c r="E179" s="4"/>
      <c r="I179" s="4"/>
      <c r="J179" s="4"/>
      <c r="K179" s="4"/>
    </row>
    <row r="180" spans="2:11" x14ac:dyDescent="0.2">
      <c r="B180" s="4"/>
      <c r="C180" s="4"/>
      <c r="D180" s="4"/>
      <c r="E180" s="4"/>
      <c r="I180" s="4"/>
      <c r="J180" s="4"/>
      <c r="K180" s="4"/>
    </row>
    <row r="181" spans="2:11" x14ac:dyDescent="0.2">
      <c r="B181" s="4"/>
      <c r="C181" s="4"/>
      <c r="D181" s="4"/>
      <c r="E181" s="4"/>
      <c r="I181" s="4"/>
      <c r="J181" s="4"/>
      <c r="K181" s="4"/>
    </row>
    <row r="182" spans="2:11" x14ac:dyDescent="0.2">
      <c r="B182" s="4"/>
      <c r="C182" s="4"/>
      <c r="D182" s="4"/>
      <c r="E182" s="4"/>
      <c r="I182" s="4"/>
      <c r="J182" s="4"/>
      <c r="K182" s="4"/>
    </row>
    <row r="183" spans="2:11" x14ac:dyDescent="0.2">
      <c r="B183" s="4"/>
      <c r="C183" s="4"/>
      <c r="D183" s="4"/>
      <c r="E183" s="4"/>
      <c r="I183" s="4"/>
      <c r="J183" s="4"/>
      <c r="K183" s="4"/>
    </row>
    <row r="184" spans="2:11" x14ac:dyDescent="0.2">
      <c r="B184" s="4"/>
      <c r="C184" s="4"/>
      <c r="D184" s="4"/>
      <c r="E184" s="4"/>
      <c r="I184" s="4"/>
      <c r="J184" s="4"/>
      <c r="K184" s="4"/>
    </row>
    <row r="185" spans="2:11" x14ac:dyDescent="0.2">
      <c r="B185" s="4"/>
      <c r="C185" s="4"/>
      <c r="D185" s="4"/>
      <c r="E185" s="4"/>
      <c r="I185" s="4"/>
      <c r="J185" s="4"/>
      <c r="K185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E5E64-10C9-044E-BFB9-35498DFEECAD}">
  <dimension ref="A1:O185"/>
  <sheetViews>
    <sheetView topLeftCell="A95" workbookViewId="0">
      <selection activeCell="F111" sqref="F111"/>
    </sheetView>
  </sheetViews>
  <sheetFormatPr baseColWidth="10" defaultRowHeight="16" x14ac:dyDescent="0.2"/>
  <cols>
    <col min="1" max="1" width="6.83203125" bestFit="1" customWidth="1"/>
    <col min="2" max="4" width="17.33203125" bestFit="1" customWidth="1"/>
    <col min="5" max="5" width="12.6640625" bestFit="1" customWidth="1"/>
    <col min="6" max="6" width="8" bestFit="1" customWidth="1"/>
    <col min="7" max="7" width="7.1640625" bestFit="1" customWidth="1"/>
    <col min="8" max="8" width="14.6640625" bestFit="1" customWidth="1"/>
    <col min="9" max="11" width="16" bestFit="1" customWidth="1"/>
    <col min="12" max="12" width="8" bestFit="1" customWidth="1"/>
    <col min="13" max="13" width="7.1640625" bestFit="1" customWidth="1"/>
  </cols>
  <sheetData>
    <row r="1" spans="1:13" x14ac:dyDescent="0.2">
      <c r="A1" s="1" t="s">
        <v>0</v>
      </c>
      <c r="B1" s="2" t="s">
        <v>4</v>
      </c>
      <c r="C1" s="2" t="s">
        <v>5</v>
      </c>
      <c r="D1" s="2" t="s">
        <v>6</v>
      </c>
      <c r="E1" s="2" t="s">
        <v>2</v>
      </c>
      <c r="F1" s="2" t="s">
        <v>3</v>
      </c>
      <c r="G1" s="2" t="s">
        <v>7</v>
      </c>
      <c r="H1" s="2" t="s">
        <v>1</v>
      </c>
      <c r="I1" s="2" t="s">
        <v>8</v>
      </c>
      <c r="J1" s="2" t="s">
        <v>10</v>
      </c>
      <c r="K1" s="2" t="s">
        <v>9</v>
      </c>
      <c r="L1" s="2" t="s">
        <v>3</v>
      </c>
      <c r="M1" s="2" t="s">
        <v>7</v>
      </c>
    </row>
    <row r="2" spans="1:13" x14ac:dyDescent="0.2">
      <c r="A2">
        <v>0</v>
      </c>
      <c r="B2" s="4">
        <v>0</v>
      </c>
      <c r="C2" s="4">
        <v>0</v>
      </c>
      <c r="D2" s="4">
        <v>0</v>
      </c>
      <c r="E2" s="4">
        <f>AVERAGE(B2:C2)</f>
        <v>0</v>
      </c>
      <c r="F2">
        <f>STDEV(B2:C2)</f>
        <v>0</v>
      </c>
      <c r="G2">
        <f>F2/SQRT(3)</f>
        <v>0</v>
      </c>
      <c r="H2">
        <v>0</v>
      </c>
      <c r="I2" s="4">
        <f>((B2-'Blank-C'!E2)/(8.0021*0.4973*(44/12)))*100</f>
        <v>0</v>
      </c>
      <c r="J2" s="4">
        <f>((C2-'Blank-C'!E2)/(8.0016*0.4973*(44/12)))*100</f>
        <v>0</v>
      </c>
      <c r="K2" s="4">
        <f>((D2-'Blank-C'!E2)/(8.0025*0.4973*(44/12)))*100</f>
        <v>0</v>
      </c>
      <c r="L2">
        <f>STDEV(I2:J2)</f>
        <v>0</v>
      </c>
      <c r="M2">
        <f>L2/SQRT(3)</f>
        <v>0</v>
      </c>
    </row>
    <row r="3" spans="1:13" x14ac:dyDescent="0.2">
      <c r="A3">
        <v>1</v>
      </c>
      <c r="B3" s="4">
        <v>0.85404938349529691</v>
      </c>
      <c r="C3" s="4">
        <v>0.66972784157594523</v>
      </c>
      <c r="D3" s="4">
        <v>0.80933611620311496</v>
      </c>
      <c r="E3" s="4">
        <f t="shared" ref="E3:E66" si="0">AVERAGE(B3:C3)</f>
        <v>0.76188861253562101</v>
      </c>
      <c r="F3">
        <f t="shared" ref="F3:F66" si="1">STDEV(B3:C3)</f>
        <v>0.13033501220993426</v>
      </c>
      <c r="G3">
        <f t="shared" ref="G3:G66" si="2">F3/SQRT(3)</f>
        <v>7.5248954384238717E-2</v>
      </c>
      <c r="H3">
        <v>0.58042094809745248</v>
      </c>
      <c r="I3" s="4">
        <f>((B3-'Blank-C'!E3)/(8.0021*0.4973*(44/12)))*100</f>
        <v>1.212037256319729</v>
      </c>
      <c r="J3" s="4">
        <f>((C3-'Blank-C'!E3)/(8.0016*0.4973*(44/12)))*100</f>
        <v>-5.119536012482398E-2</v>
      </c>
      <c r="K3" s="4">
        <f>((D3-'Blank-C'!E3)/(8.0025*0.4973*(44/12)))*100</f>
        <v>0.90555404509639581</v>
      </c>
      <c r="L3">
        <f t="shared" ref="L3:L66" si="3">STDEV(I3:J3)</f>
        <v>0.89324034930396845</v>
      </c>
      <c r="M3">
        <f t="shared" ref="M3:M66" si="4">L3/SQRT(3)</f>
        <v>0.51571255612168154</v>
      </c>
    </row>
    <row r="4" spans="1:13" x14ac:dyDescent="0.2">
      <c r="A4">
        <v>2</v>
      </c>
      <c r="B4" s="4">
        <v>1.6892529730335801</v>
      </c>
      <c r="C4" s="4">
        <v>1.3228931098078254</v>
      </c>
      <c r="D4" s="4">
        <v>1.6225972202353502</v>
      </c>
      <c r="E4" s="4">
        <f t="shared" si="0"/>
        <v>1.5060730414207026</v>
      </c>
      <c r="F4">
        <f t="shared" si="1"/>
        <v>0.25905554364150857</v>
      </c>
      <c r="G4">
        <f t="shared" si="2"/>
        <v>0.14956578785648983</v>
      </c>
      <c r="H4">
        <v>0.90096565090557246</v>
      </c>
      <c r="I4" s="4">
        <f>((B4-'Blank-C'!E4)/(8.0021*0.4973*(44/12)))*100</f>
        <v>2.1563822290855645</v>
      </c>
      <c r="J4" s="4">
        <f>((C4-'Blank-C'!E4)/(8.0016*0.4973*(44/12)))*100</f>
        <v>-0.35445092727441957</v>
      </c>
      <c r="K4" s="4">
        <f>((D4-'Blank-C'!E4)/(8.0025*0.4973*(44/12)))*100</f>
        <v>1.6994786825735848</v>
      </c>
      <c r="L4">
        <f t="shared" si="3"/>
        <v>1.7754271512901678</v>
      </c>
      <c r="M4">
        <f t="shared" si="4"/>
        <v>1.0250433437239488</v>
      </c>
    </row>
    <row r="5" spans="1:13" x14ac:dyDescent="0.2">
      <c r="A5">
        <v>3</v>
      </c>
      <c r="B5" s="4">
        <v>2.3478064875501974</v>
      </c>
      <c r="C5" s="4">
        <v>1.7990335835046165</v>
      </c>
      <c r="D5" s="4">
        <v>2.2752549210518369</v>
      </c>
      <c r="E5" s="4">
        <f t="shared" si="0"/>
        <v>2.0734200355274068</v>
      </c>
      <c r="F5">
        <f t="shared" si="1"/>
        <v>0.38804104178206544</v>
      </c>
      <c r="G5">
        <f t="shared" si="2"/>
        <v>0.22403559992949831</v>
      </c>
      <c r="H5">
        <v>0.95575690511121136</v>
      </c>
      <c r="I5" s="4">
        <f>((B5-'Blank-C'!E5)/(8.0021*0.4973*(44/12)))*100</f>
        <v>2.8362661477629851</v>
      </c>
      <c r="J5" s="4">
        <f>((C5-'Blank-C'!E5)/(8.0016*0.4973*(44/12)))*100</f>
        <v>-0.92475233754056252</v>
      </c>
      <c r="K5" s="4">
        <f>((D5-'Blank-C'!E5)/(8.0025*0.4973*(44/12)))*100</f>
        <v>2.3389242625623368</v>
      </c>
      <c r="L5">
        <f t="shared" si="3"/>
        <v>2.6594416751260961</v>
      </c>
      <c r="M5">
        <f t="shared" si="4"/>
        <v>1.5354293670281609</v>
      </c>
    </row>
    <row r="6" spans="1:13" x14ac:dyDescent="0.2">
      <c r="A6">
        <v>4</v>
      </c>
      <c r="B6" s="4">
        <v>2.9554423566384331</v>
      </c>
      <c r="C6" s="4">
        <v>2.1590088917165025</v>
      </c>
      <c r="D6" s="4">
        <v>2.8986649976369581</v>
      </c>
      <c r="E6" s="4">
        <f t="shared" si="0"/>
        <v>2.5572256241774678</v>
      </c>
      <c r="F6">
        <f t="shared" si="1"/>
        <v>0.56316350381019709</v>
      </c>
      <c r="G6">
        <f t="shared" si="2"/>
        <v>0.32514260052259014</v>
      </c>
      <c r="H6">
        <v>0.4799938993744679</v>
      </c>
      <c r="I6" s="4">
        <f>((B6-'Blank-C'!E6)/(8.0021*0.4973*(44/12)))*100</f>
        <v>3.2092030735441561</v>
      </c>
      <c r="J6" s="4">
        <f>((C6-'Blank-C'!E6)/(8.0016*0.4973*(44/12)))*100</f>
        <v>-2.2492152747952203</v>
      </c>
      <c r="K6" s="4">
        <f>((D6-'Blank-C'!E6)/(8.0025*0.4973*(44/12)))*100</f>
        <v>2.8199441112016532</v>
      </c>
      <c r="L6">
        <f t="shared" si="3"/>
        <v>3.8596846286638478</v>
      </c>
      <c r="M6">
        <f t="shared" si="4"/>
        <v>2.2283899593461336</v>
      </c>
    </row>
    <row r="7" spans="1:13" x14ac:dyDescent="0.2">
      <c r="A7">
        <v>5</v>
      </c>
      <c r="B7" s="4">
        <v>3.5622248064963213</v>
      </c>
      <c r="C7" s="4">
        <v>2.6257141364777272</v>
      </c>
      <c r="D7" s="4">
        <v>3.5219650699591343</v>
      </c>
      <c r="E7" s="4">
        <f t="shared" si="0"/>
        <v>3.0939694714870241</v>
      </c>
      <c r="F7">
        <f t="shared" si="1"/>
        <v>0.66221304542370818</v>
      </c>
      <c r="G7">
        <f t="shared" si="2"/>
        <v>0.38232888003625981</v>
      </c>
      <c r="H7">
        <v>0.15984356087827889</v>
      </c>
      <c r="I7" s="4">
        <f>((B7-'Blank-C'!E7)/(8.0021*0.4973*(44/12)))*100</f>
        <v>3.369080354378478</v>
      </c>
      <c r="J7" s="4">
        <f>((C7-'Blank-C'!E7)/(8.0016*0.4973*(44/12)))*100</f>
        <v>-3.0493932326219202</v>
      </c>
      <c r="K7" s="4">
        <f>((D7-'Blank-C'!E7)/(8.0025*0.4973*(44/12)))*100</f>
        <v>3.0930096306736212</v>
      </c>
      <c r="L7">
        <f t="shared" si="3"/>
        <v>4.5385461982347257</v>
      </c>
      <c r="M7">
        <f t="shared" si="4"/>
        <v>2.6203308692803717</v>
      </c>
    </row>
    <row r="8" spans="1:13" x14ac:dyDescent="0.2">
      <c r="A8">
        <v>6</v>
      </c>
      <c r="B8" s="4">
        <v>4.1706743491404703</v>
      </c>
      <c r="C8" s="4">
        <v>3.1824844681533819</v>
      </c>
      <c r="D8" s="4">
        <v>4.1568454359449154</v>
      </c>
      <c r="E8" s="4">
        <f t="shared" si="0"/>
        <v>3.6765794086469263</v>
      </c>
      <c r="F8">
        <f t="shared" si="1"/>
        <v>0.69875576594589939</v>
      </c>
      <c r="G8">
        <f t="shared" si="2"/>
        <v>0.40342682956666814</v>
      </c>
      <c r="H8">
        <v>1.3629830011145705E-2</v>
      </c>
      <c r="I8" s="4">
        <f>((B8-'Blank-C'!E8)/(8.0021*0.4973*(44/12)))*100</f>
        <v>3.3999658993532806</v>
      </c>
      <c r="J8" s="4">
        <f>((C8-'Blank-C'!E8)/(8.0016*0.4973*(44/12)))*100</f>
        <v>-3.3727062393309892</v>
      </c>
      <c r="K8" s="4">
        <f>((D8-'Blank-C'!E8)/(8.0025*0.4973*(44/12)))*100</f>
        <v>3.3050256055776299</v>
      </c>
      <c r="L8">
        <f t="shared" si="3"/>
        <v>4.7890023960168451</v>
      </c>
      <c r="M8">
        <f t="shared" si="4"/>
        <v>2.7649318224900883</v>
      </c>
    </row>
    <row r="9" spans="1:13" x14ac:dyDescent="0.2">
      <c r="A9">
        <v>7</v>
      </c>
      <c r="B9" s="4">
        <v>4.7771302146376486</v>
      </c>
      <c r="C9" s="4">
        <v>3.8074839844930275</v>
      </c>
      <c r="D9" s="4">
        <v>4.8026206949349639</v>
      </c>
      <c r="E9" s="4">
        <f t="shared" si="0"/>
        <v>4.2923070995653383</v>
      </c>
      <c r="F9">
        <f t="shared" si="1"/>
        <v>0.68564342468722561</v>
      </c>
      <c r="G9">
        <f t="shared" si="2"/>
        <v>0.39585641581126663</v>
      </c>
      <c r="H9">
        <v>4.3477206996336504E-2</v>
      </c>
      <c r="I9" s="4">
        <f>((B9-'Blank-C'!E9)/(8.0021*0.4973*(44/12)))*100</f>
        <v>3.3662668220470211</v>
      </c>
      <c r="J9" s="4">
        <f>((C9-'Blank-C'!E9)/(8.0016*0.4973*(44/12)))*100</f>
        <v>-3.2793124080543481</v>
      </c>
      <c r="K9" s="4">
        <f>((D9-'Blank-C'!E9)/(8.0025*0.4973*(44/12)))*100</f>
        <v>3.5407863092908256</v>
      </c>
      <c r="L9">
        <f t="shared" si="3"/>
        <v>4.6991341385171541</v>
      </c>
      <c r="M9">
        <f t="shared" si="4"/>
        <v>2.713046359831039</v>
      </c>
    </row>
    <row r="10" spans="1:13" x14ac:dyDescent="0.2">
      <c r="A10">
        <v>8</v>
      </c>
      <c r="B10" s="4">
        <v>5.3503685101596563</v>
      </c>
      <c r="C10" s="4">
        <v>4.3892795999915757</v>
      </c>
      <c r="D10" s="4">
        <v>5.3918655941956759</v>
      </c>
      <c r="E10" s="4">
        <f t="shared" si="0"/>
        <v>4.8698240550756164</v>
      </c>
      <c r="F10">
        <f t="shared" si="1"/>
        <v>0.67959248570303843</v>
      </c>
      <c r="G10">
        <f t="shared" si="2"/>
        <v>0.39236290455989614</v>
      </c>
      <c r="H10">
        <v>0.27740854150071015</v>
      </c>
      <c r="I10" s="4">
        <f>((B10-'Blank-C'!E10)/(8.0021*0.4973*(44/12)))*100</f>
        <v>3.570866559615403</v>
      </c>
      <c r="J10" s="4">
        <f>((C10-'Blank-C'!E10)/(8.0016*0.4973*(44/12)))*100</f>
        <v>-3.0160494766139827</v>
      </c>
      <c r="K10" s="4">
        <f>((D10-'Blank-C'!E10)/(8.0025*0.4973*(44/12)))*100</f>
        <v>3.8550700089451313</v>
      </c>
      <c r="L10">
        <f t="shared" si="3"/>
        <v>4.657652996324213</v>
      </c>
      <c r="M10">
        <f t="shared" si="4"/>
        <v>2.6890972112196514</v>
      </c>
    </row>
    <row r="11" spans="1:13" x14ac:dyDescent="0.2">
      <c r="A11">
        <v>9</v>
      </c>
      <c r="B11" s="4">
        <v>5.8135591319082893</v>
      </c>
      <c r="C11" s="4">
        <v>4.8565893349716172</v>
      </c>
      <c r="D11" s="4">
        <v>5.8292567202797159</v>
      </c>
      <c r="E11" s="4">
        <f t="shared" si="0"/>
        <v>5.3350742334399532</v>
      </c>
      <c r="F11">
        <f t="shared" si="1"/>
        <v>0.67667983280463428</v>
      </c>
      <c r="G11">
        <f t="shared" si="2"/>
        <v>0.39068128362494658</v>
      </c>
      <c r="H11">
        <v>0.52452658083762205</v>
      </c>
      <c r="I11" s="4">
        <f>((B11-'Blank-C'!E11)/(8.0021*0.4973*(44/12)))*100</f>
        <v>3.8038614701859763</v>
      </c>
      <c r="J11" s="4">
        <f>((C11-'Blank-C'!E11)/(8.0016*0.4973*(44/12)))*100</f>
        <v>-2.7548083085107322</v>
      </c>
      <c r="K11" s="4">
        <f>((D11-'Blank-C'!E11)/(8.0025*0.4973*(44/12)))*100</f>
        <v>3.9112478250733904</v>
      </c>
      <c r="L11">
        <f t="shared" si="3"/>
        <v>4.6376798760797158</v>
      </c>
      <c r="M11">
        <f t="shared" si="4"/>
        <v>2.6775657248699343</v>
      </c>
    </row>
    <row r="12" spans="1:13" x14ac:dyDescent="0.2">
      <c r="A12">
        <v>10</v>
      </c>
      <c r="B12" s="4">
        <v>6.2388134575514727</v>
      </c>
      <c r="C12" s="4">
        <v>5.2858968665429211</v>
      </c>
      <c r="D12" s="4">
        <v>6.1988005186609163</v>
      </c>
      <c r="E12" s="4">
        <f t="shared" si="0"/>
        <v>5.7623551620471964</v>
      </c>
      <c r="F12">
        <f t="shared" si="1"/>
        <v>0.67381378340731468</v>
      </c>
      <c r="G12">
        <f t="shared" si="2"/>
        <v>0.38902656923389334</v>
      </c>
      <c r="H12">
        <v>0.86940736581751654</v>
      </c>
      <c r="I12" s="4">
        <f>((B12-'Blank-C'!E12)/(8.0021*0.4973*(44/12)))*100</f>
        <v>4.1348419236612397</v>
      </c>
      <c r="J12" s="4">
        <f>((C12-'Blank-C'!E12)/(8.0016*0.4973*(44/12)))*100</f>
        <v>-2.3960271920262066</v>
      </c>
      <c r="K12" s="4">
        <f>((D12-'Blank-C'!E12)/(8.0025*0.4973*(44/12)))*100</f>
        <v>3.86042424250404</v>
      </c>
      <c r="L12">
        <f t="shared" si="3"/>
        <v>4.6180218387443848</v>
      </c>
      <c r="M12">
        <f t="shared" si="4"/>
        <v>2.666216151722641</v>
      </c>
    </row>
    <row r="13" spans="1:13" x14ac:dyDescent="0.2">
      <c r="A13">
        <v>11</v>
      </c>
      <c r="B13" s="4">
        <v>6.6460096417930767</v>
      </c>
      <c r="C13" s="4">
        <v>5.7020112054975263</v>
      </c>
      <c r="D13" s="4">
        <v>6.5417496818827612</v>
      </c>
      <c r="E13" s="4">
        <f t="shared" si="0"/>
        <v>6.1740104236453011</v>
      </c>
      <c r="F13">
        <f t="shared" si="1"/>
        <v>0.66750769573408086</v>
      </c>
      <c r="G13">
        <f t="shared" si="2"/>
        <v>0.38538574781821844</v>
      </c>
      <c r="H13">
        <v>1.2354264711976191</v>
      </c>
      <c r="I13" s="4">
        <f>((B13-'Blank-C'!E13)/(8.0021*0.4973*(44/12)))*100</f>
        <v>4.4702887941358185</v>
      </c>
      <c r="J13" s="4">
        <f>((C13-'Blank-C'!E13)/(8.0016*0.4973*(44/12)))*100</f>
        <v>-1.9994358517405806</v>
      </c>
      <c r="K13" s="4">
        <f>((D13-'Blank-C'!E13)/(8.0025*0.4973*(44/12)))*100</f>
        <v>3.7555657641389857</v>
      </c>
      <c r="L13">
        <f t="shared" si="3"/>
        <v>4.5747861695089362</v>
      </c>
      <c r="M13">
        <f t="shared" si="4"/>
        <v>2.6412540264509614</v>
      </c>
    </row>
    <row r="14" spans="1:13" x14ac:dyDescent="0.2">
      <c r="A14">
        <v>12</v>
      </c>
      <c r="B14" s="4">
        <v>7.0100251417286055</v>
      </c>
      <c r="C14" s="4">
        <v>6.0769831815180853</v>
      </c>
      <c r="D14" s="4">
        <v>6.8886310631495702</v>
      </c>
      <c r="E14" s="4">
        <f t="shared" si="0"/>
        <v>6.5435041616233454</v>
      </c>
      <c r="F14">
        <f t="shared" si="1"/>
        <v>0.65976029719644769</v>
      </c>
      <c r="G14">
        <f t="shared" si="2"/>
        <v>0.38091278518699662</v>
      </c>
      <c r="H14">
        <v>1.4163642544044666</v>
      </c>
      <c r="I14" s="4">
        <f>((B14-'Blank-C'!E14)/(8.0021*0.4973*(44/12)))*100</f>
        <v>4.6136751899270436</v>
      </c>
      <c r="J14" s="4">
        <f>((C14-'Blank-C'!E14)/(8.0016*0.4973*(44/12)))*100</f>
        <v>-1.7809466811181105</v>
      </c>
      <c r="K14" s="4">
        <f>((D14-'Blank-C'!E14)/(8.0025*0.4973*(44/12)))*100</f>
        <v>3.7815238784046272</v>
      </c>
      <c r="L14">
        <f t="shared" si="3"/>
        <v>4.5216804881398369</v>
      </c>
      <c r="M14">
        <f t="shared" si="4"/>
        <v>2.6105934470170133</v>
      </c>
    </row>
    <row r="15" spans="1:13" x14ac:dyDescent="0.2">
      <c r="A15">
        <v>13</v>
      </c>
      <c r="B15" s="4">
        <v>7.3421130164664703</v>
      </c>
      <c r="C15" s="4">
        <v>6.41986253980141</v>
      </c>
      <c r="D15" s="4">
        <v>7.2382031727489418</v>
      </c>
      <c r="E15" s="4">
        <f t="shared" si="0"/>
        <v>6.8809877781339406</v>
      </c>
      <c r="F15">
        <f t="shared" si="1"/>
        <v>0.65212956600238992</v>
      </c>
      <c r="G15">
        <f t="shared" si="2"/>
        <v>0.37650718047799364</v>
      </c>
      <c r="H15">
        <v>1.5169396858472215</v>
      </c>
      <c r="I15" s="4">
        <f>((B15-'Blank-C'!E15)/(8.0021*0.4973*(44/12)))*100</f>
        <v>4.6772671423690344</v>
      </c>
      <c r="J15" s="4">
        <f>((C15-'Blank-C'!E15)/(8.0016*0.4973*(44/12)))*100</f>
        <v>-1.6433877706745912</v>
      </c>
      <c r="K15" s="4">
        <f>((D15-'Blank-C'!E15)/(8.0025*0.4973*(44/12)))*100</f>
        <v>3.9649331333746782</v>
      </c>
      <c r="L15">
        <f t="shared" si="3"/>
        <v>4.4693779505532154</v>
      </c>
      <c r="M15">
        <f t="shared" si="4"/>
        <v>2.5803965628620769</v>
      </c>
    </row>
    <row r="16" spans="1:13" x14ac:dyDescent="0.2">
      <c r="A16">
        <v>14</v>
      </c>
      <c r="B16" s="4">
        <v>7.6680541402044176</v>
      </c>
      <c r="C16" s="4">
        <v>6.7547480292206554</v>
      </c>
      <c r="D16" s="4">
        <v>7.585496159911604</v>
      </c>
      <c r="E16" s="4">
        <f t="shared" si="0"/>
        <v>7.211401084712536</v>
      </c>
      <c r="F16">
        <f t="shared" si="1"/>
        <v>0.64580494437573177</v>
      </c>
      <c r="G16">
        <f t="shared" si="2"/>
        <v>0.37285565847932006</v>
      </c>
      <c r="H16">
        <v>1.6541102420292657</v>
      </c>
      <c r="I16" s="4">
        <f>((B16-'Blank-C'!E16)/(8.0021*0.4973*(44/12)))*100</f>
        <v>4.7837827935665791</v>
      </c>
      <c r="J16" s="4">
        <f>((C16-'Blank-C'!E16)/(8.0016*0.4973*(44/12)))*100</f>
        <v>-1.4755623095080475</v>
      </c>
      <c r="K16" s="4">
        <f>((D16-'Blank-C'!E16)/(8.0025*0.4973*(44/12)))*100</f>
        <v>4.2177690256776135</v>
      </c>
      <c r="L16">
        <f t="shared" si="3"/>
        <v>4.4260253681708779</v>
      </c>
      <c r="M16">
        <f t="shared" si="4"/>
        <v>2.5553669377535688</v>
      </c>
    </row>
    <row r="17" spans="1:13" x14ac:dyDescent="0.2">
      <c r="A17">
        <v>15</v>
      </c>
      <c r="B17" s="4">
        <v>7.9881125410209517</v>
      </c>
      <c r="C17" s="4">
        <v>7.083479344386995</v>
      </c>
      <c r="D17" s="4">
        <v>7.9239033642898544</v>
      </c>
      <c r="E17" s="4">
        <f t="shared" si="0"/>
        <v>7.5357959427039738</v>
      </c>
      <c r="F17">
        <f t="shared" si="1"/>
        <v>0.63967226782633424</v>
      </c>
      <c r="G17">
        <f t="shared" si="2"/>
        <v>0.3693149560226725</v>
      </c>
      <c r="H17">
        <v>1.8315659199575713</v>
      </c>
      <c r="I17" s="4">
        <f>((B17-'Blank-C'!E17)/(8.0021*0.4973*(44/12)))*100</f>
        <v>4.9315125193499174</v>
      </c>
      <c r="J17" s="4">
        <f>((C17-'Blank-C'!E17)/(8.0016*0.4973*(44/12)))*100</f>
        <v>-1.2683806794347745</v>
      </c>
      <c r="K17" s="4">
        <f>((D17-'Blank-C'!E17)/(8.0025*0.4973*(44/12)))*100</f>
        <v>4.4912367881360939</v>
      </c>
      <c r="L17">
        <f t="shared" si="3"/>
        <v>4.3839865234930109</v>
      </c>
      <c r="M17">
        <f t="shared" si="4"/>
        <v>2.5310957994623817</v>
      </c>
    </row>
    <row r="18" spans="1:13" x14ac:dyDescent="0.2">
      <c r="A18">
        <v>16</v>
      </c>
      <c r="B18" s="4">
        <v>8.2775302840649569</v>
      </c>
      <c r="C18" s="4">
        <v>7.382991835177811</v>
      </c>
      <c r="D18" s="4">
        <v>8.2304435158988376</v>
      </c>
      <c r="E18" s="4">
        <f t="shared" si="0"/>
        <v>7.8302610596213835</v>
      </c>
      <c r="F18">
        <f t="shared" si="1"/>
        <v>0.63253420324019671</v>
      </c>
      <c r="G18">
        <f t="shared" si="2"/>
        <v>0.36519379251237305</v>
      </c>
      <c r="H18">
        <v>1.9980086986637176</v>
      </c>
      <c r="I18" s="4">
        <f>((B18-'Blank-C'!E18)/(8.0021*0.4973*(44/12)))*100</f>
        <v>5.0633573406366184</v>
      </c>
      <c r="J18" s="4">
        <f>((C18-'Blank-C'!E18)/(8.0016*0.4973*(44/12)))*100</f>
        <v>-1.0673399433091835</v>
      </c>
      <c r="K18" s="4">
        <f>((D18-'Blank-C'!E18)/(8.0025*0.4973*(44/12)))*100</f>
        <v>4.7404158836628287</v>
      </c>
      <c r="L18">
        <f t="shared" si="3"/>
        <v>4.3350576228800248</v>
      </c>
      <c r="M18">
        <f t="shared" si="4"/>
        <v>2.5028466855223215</v>
      </c>
    </row>
    <row r="19" spans="1:13" x14ac:dyDescent="0.2">
      <c r="A19">
        <v>17</v>
      </c>
      <c r="B19" s="4">
        <v>8.5405389436238615</v>
      </c>
      <c r="C19" s="4">
        <v>7.6626505832268963</v>
      </c>
      <c r="D19" s="4">
        <v>8.5166883046713568</v>
      </c>
      <c r="E19" s="4">
        <f t="shared" si="0"/>
        <v>8.1015947634253784</v>
      </c>
      <c r="F19">
        <f t="shared" si="1"/>
        <v>0.6207608127614338</v>
      </c>
      <c r="G19">
        <f t="shared" si="2"/>
        <v>0.35839642235018471</v>
      </c>
      <c r="H19">
        <v>2.1327907067321128</v>
      </c>
      <c r="I19" s="4">
        <f>((B19-'Blank-C'!E19)/(8.0021*0.4973*(44/12)))*100</f>
        <v>5.1410784896342214</v>
      </c>
      <c r="J19" s="4">
        <f>((C19-'Blank-C'!E19)/(8.0016*0.4973*(44/12)))*100</f>
        <v>-0.87549707616999561</v>
      </c>
      <c r="K19" s="4">
        <f>((D19-'Blank-C'!E19)/(8.0025*0.4973*(44/12)))*100</f>
        <v>4.9773716963770358</v>
      </c>
      <c r="L19">
        <f t="shared" si="3"/>
        <v>4.2543613821014512</v>
      </c>
      <c r="M19">
        <f t="shared" si="4"/>
        <v>2.4562566891862212</v>
      </c>
    </row>
    <row r="20" spans="1:13" x14ac:dyDescent="0.2">
      <c r="A20">
        <v>18</v>
      </c>
      <c r="B20" s="4">
        <v>8.774026182997142</v>
      </c>
      <c r="C20" s="4">
        <v>7.9130848156391425</v>
      </c>
      <c r="D20" s="4">
        <v>8.7732282711236724</v>
      </c>
      <c r="E20" s="4">
        <f t="shared" si="0"/>
        <v>8.3435554993181427</v>
      </c>
      <c r="F20">
        <f t="shared" si="1"/>
        <v>0.60877747906285995</v>
      </c>
      <c r="G20">
        <f t="shared" si="2"/>
        <v>0.35147784141352395</v>
      </c>
      <c r="H20">
        <v>2.2581839297980655</v>
      </c>
      <c r="I20" s="4">
        <f>((B20-'Blank-C'!E20)/(8.0021*0.4973*(44/12)))*100</f>
        <v>5.2083937122266439</v>
      </c>
      <c r="J20" s="4">
        <f>((C20-'Blank-C'!E20)/(8.0016*0.4973*(44/12)))*100</f>
        <v>-0.69202585263051331</v>
      </c>
      <c r="K20" s="4">
        <f>((D20-'Blank-C'!E20)/(8.0025*0.4973*(44/12)))*100</f>
        <v>5.2026652372961228</v>
      </c>
      <c r="L20">
        <f t="shared" si="3"/>
        <v>4.1722266861562742</v>
      </c>
      <c r="M20">
        <f t="shared" si="4"/>
        <v>2.4088362003724653</v>
      </c>
    </row>
    <row r="21" spans="1:13" x14ac:dyDescent="0.2">
      <c r="A21">
        <v>19</v>
      </c>
      <c r="B21" s="4">
        <v>8.9855981608530531</v>
      </c>
      <c r="C21" s="4">
        <v>8.1384751101499546</v>
      </c>
      <c r="D21" s="4">
        <v>9.0034618634250698</v>
      </c>
      <c r="E21" s="4">
        <f t="shared" si="0"/>
        <v>8.562036635501503</v>
      </c>
      <c r="F21">
        <f t="shared" si="1"/>
        <v>0.59900645365159644</v>
      </c>
      <c r="G21">
        <f t="shared" si="2"/>
        <v>0.34583653726207231</v>
      </c>
      <c r="H21">
        <v>2.4139024293468356</v>
      </c>
      <c r="I21" s="4">
        <f>((B21-'Blank-C'!E21)/(8.0021*0.4973*(44/12)))*100</f>
        <v>5.3167546355527628</v>
      </c>
      <c r="J21" s="4">
        <f>((C21-'Blank-C'!E21)/(8.0016*0.4973*(44/12)))*100</f>
        <v>-0.48894977685909169</v>
      </c>
      <c r="K21" s="4">
        <f>((D21-'Blank-C'!E21)/(8.0025*0.4973*(44/12)))*100</f>
        <v>5.4389098763512012</v>
      </c>
      <c r="L21">
        <f t="shared" si="3"/>
        <v>4.1052529595810823</v>
      </c>
      <c r="M21">
        <f t="shared" si="4"/>
        <v>2.3701689013056457</v>
      </c>
    </row>
    <row r="22" spans="1:13" x14ac:dyDescent="0.2">
      <c r="A22">
        <v>20</v>
      </c>
      <c r="B22" s="4">
        <v>9.1982230853226117</v>
      </c>
      <c r="C22" s="4">
        <v>8.3589759545483417</v>
      </c>
      <c r="D22" s="4">
        <v>9.2287667689827693</v>
      </c>
      <c r="E22" s="4">
        <f t="shared" si="0"/>
        <v>8.7785995199354758</v>
      </c>
      <c r="F22">
        <f t="shared" si="1"/>
        <v>0.59343733726183956</v>
      </c>
      <c r="G22">
        <f t="shared" si="2"/>
        <v>0.34262120641529781</v>
      </c>
      <c r="H22">
        <v>2.6377259884136577</v>
      </c>
      <c r="I22" s="4">
        <f>((B22-'Blank-C'!E22)/(8.0021*0.4973*(44/12)))*100</f>
        <v>5.5135819402722621</v>
      </c>
      <c r="J22" s="4">
        <f>((C22-'Blank-C'!E22)/(8.0016*0.4973*(44/12)))*100</f>
        <v>-0.23812996344494686</v>
      </c>
      <c r="K22" s="4">
        <f>((D22-'Blank-C'!E22)/(8.0025*0.4973*(44/12)))*100</f>
        <v>5.7226239926342108</v>
      </c>
      <c r="L22">
        <f t="shared" si="3"/>
        <v>4.0670744905498255</v>
      </c>
      <c r="M22">
        <f t="shared" si="4"/>
        <v>2.348126551933202</v>
      </c>
    </row>
    <row r="23" spans="1:13" x14ac:dyDescent="0.2">
      <c r="A23">
        <v>21</v>
      </c>
      <c r="B23" s="4">
        <v>9.4254810247375378</v>
      </c>
      <c r="C23" s="4">
        <v>8.5828087623029816</v>
      </c>
      <c r="D23" s="4">
        <v>9.4455465341016112</v>
      </c>
      <c r="E23" s="4">
        <f t="shared" si="0"/>
        <v>9.0041448935202588</v>
      </c>
      <c r="F23">
        <f t="shared" si="1"/>
        <v>0.59585927108528469</v>
      </c>
      <c r="G23">
        <f t="shared" si="2"/>
        <v>0.34401951056022334</v>
      </c>
      <c r="H23">
        <v>3.0113438074995469</v>
      </c>
      <c r="I23" s="4">
        <f>((B23-'Blank-C'!E23)/(8.0021*0.4973*(44/12)))*100</f>
        <v>5.8989253533611716</v>
      </c>
      <c r="J23" s="4">
        <f>((C23-'Blank-C'!E23)/(8.0016*0.4973*(44/12)))*100</f>
        <v>0.12376226163792185</v>
      </c>
      <c r="K23" s="4">
        <f>((D23-'Blank-C'!E23)/(8.0025*0.4973*(44/12)))*100</f>
        <v>6.0361406050658166</v>
      </c>
      <c r="L23">
        <f t="shared" si="3"/>
        <v>4.0836569846157769</v>
      </c>
      <c r="M23">
        <f t="shared" si="4"/>
        <v>2.3577004593460145</v>
      </c>
    </row>
    <row r="24" spans="1:13" x14ac:dyDescent="0.2">
      <c r="A24">
        <v>22</v>
      </c>
      <c r="B24" s="4">
        <v>9.642702012185298</v>
      </c>
      <c r="C24" s="4">
        <v>8.7954462158318556</v>
      </c>
      <c r="D24" s="4">
        <v>9.6481067210950151</v>
      </c>
      <c r="E24" s="4">
        <f t="shared" si="0"/>
        <v>9.2190741140085777</v>
      </c>
      <c r="F24">
        <f t="shared" si="1"/>
        <v>0.5991003190011277</v>
      </c>
      <c r="G24">
        <f t="shared" si="2"/>
        <v>0.34589073044689178</v>
      </c>
      <c r="H24">
        <v>3.4477547551211241</v>
      </c>
      <c r="I24" s="4">
        <f>((B24-'Blank-C'!E24)/(8.0021*0.4973*(44/12)))*100</f>
        <v>6.3510295547014772</v>
      </c>
      <c r="J24" s="4">
        <f>((C24-'Blank-C'!E24)/(8.0016*0.4973*(44/12)))*100</f>
        <v>0.54447995554077067</v>
      </c>
      <c r="K24" s="4">
        <f>((D24-'Blank-C'!E24)/(8.0025*0.4973*(44/12)))*100</f>
        <v>6.3877508877717659</v>
      </c>
      <c r="L24">
        <f t="shared" si="3"/>
        <v>4.1058505968625649</v>
      </c>
      <c r="M24">
        <f t="shared" si="4"/>
        <v>2.3705139473509877</v>
      </c>
    </row>
    <row r="25" spans="1:13" x14ac:dyDescent="0.2">
      <c r="A25">
        <v>23</v>
      </c>
      <c r="B25" s="4">
        <v>9.8434574104250974</v>
      </c>
      <c r="C25" s="4">
        <v>8.9930368108887695</v>
      </c>
      <c r="D25" s="4">
        <v>9.8376662712423553</v>
      </c>
      <c r="E25" s="4">
        <f t="shared" si="0"/>
        <v>9.4182471106569334</v>
      </c>
      <c r="F25">
        <f t="shared" si="1"/>
        <v>0.60133817279286672</v>
      </c>
      <c r="G25">
        <f t="shared" si="2"/>
        <v>0.34718275593595932</v>
      </c>
      <c r="H25">
        <v>3.9049840890303482</v>
      </c>
      <c r="I25" s="4">
        <f>((B25-'Blank-C'!E25)/(8.0021*0.4973*(44/12)))*100</f>
        <v>6.8190897747792567</v>
      </c>
      <c r="J25" s="4">
        <f>((C25-'Blank-C'!E25)/(8.0016*0.4973*(44/12)))*100</f>
        <v>0.99087840328143972</v>
      </c>
      <c r="K25" s="4">
        <f>((D25-'Blank-C'!E25)/(8.0025*0.4973*(44/12)))*100</f>
        <v>6.779061912264865</v>
      </c>
      <c r="L25">
        <f t="shared" si="3"/>
        <v>4.1211677829746547</v>
      </c>
      <c r="M25">
        <f t="shared" si="4"/>
        <v>2.3793573288760301</v>
      </c>
    </row>
    <row r="26" spans="1:13" x14ac:dyDescent="0.2">
      <c r="A26">
        <v>24</v>
      </c>
      <c r="B26" s="4">
        <v>10.021453037190012</v>
      </c>
      <c r="C26" s="4">
        <v>9.1720696527244456</v>
      </c>
      <c r="D26" s="4">
        <v>10.020639808658853</v>
      </c>
      <c r="E26" s="4">
        <f t="shared" si="0"/>
        <v>9.5967613449572298</v>
      </c>
      <c r="F26">
        <f t="shared" si="1"/>
        <v>0.60060475098278254</v>
      </c>
      <c r="G26">
        <f t="shared" si="2"/>
        <v>0.34675931465647769</v>
      </c>
      <c r="H26">
        <v>4.2848676873190037</v>
      </c>
      <c r="I26" s="4">
        <f>((B26-'Blank-C'!E26)/(8.0021*0.4973*(44/12)))*100</f>
        <v>7.1954071680669207</v>
      </c>
      <c r="J26" s="4">
        <f>((C26-'Blank-C'!E26)/(8.0016*0.4973*(44/12)))*100</f>
        <v>1.3743282065710871</v>
      </c>
      <c r="K26" s="4">
        <f>((D26-'Blank-C'!E26)/(8.0025*0.4973*(44/12)))*100</f>
        <v>7.1894744075526278</v>
      </c>
      <c r="L26">
        <f t="shared" si="3"/>
        <v>4.1161244074960504</v>
      </c>
      <c r="M26">
        <f t="shared" si="4"/>
        <v>2.3764455346858337</v>
      </c>
    </row>
    <row r="27" spans="1:13" x14ac:dyDescent="0.2">
      <c r="A27">
        <v>25</v>
      </c>
      <c r="B27" s="4">
        <v>10.208315680045914</v>
      </c>
      <c r="C27" s="4">
        <v>9.360365293718278</v>
      </c>
      <c r="D27" s="4">
        <v>10.214912658711974</v>
      </c>
      <c r="E27" s="4">
        <f t="shared" si="0"/>
        <v>9.7843404868820958</v>
      </c>
      <c r="F27">
        <f t="shared" si="1"/>
        <v>0.59959146828202392</v>
      </c>
      <c r="G27">
        <f t="shared" si="2"/>
        <v>0.34617429561642948</v>
      </c>
      <c r="H27">
        <v>4.635627600856739</v>
      </c>
      <c r="I27" s="4">
        <f>((B27-'Blank-C'!E27)/(8.0021*0.4973*(44/12)))*100</f>
        <v>7.5412455141256149</v>
      </c>
      <c r="J27" s="4">
        <f>((C27-'Blank-C'!E27)/(8.0016*0.4973*(44/12)))*100</f>
        <v>1.7300096875878634</v>
      </c>
      <c r="K27" s="4">
        <f>((D27-'Blank-C'!E27)/(8.0025*0.4973*(44/12)))*100</f>
        <v>7.5860780491589477</v>
      </c>
      <c r="L27">
        <f t="shared" si="3"/>
        <v>4.109164260019055</v>
      </c>
      <c r="M27">
        <f t="shared" si="4"/>
        <v>2.372427091666391</v>
      </c>
    </row>
    <row r="28" spans="1:13" x14ac:dyDescent="0.2">
      <c r="A28">
        <v>26</v>
      </c>
      <c r="B28" s="4">
        <v>10.420436827486421</v>
      </c>
      <c r="C28" s="4">
        <v>9.5583567722402734</v>
      </c>
      <c r="D28" s="4">
        <v>10.421166734885938</v>
      </c>
      <c r="E28" s="4">
        <f t="shared" si="0"/>
        <v>9.9893967998633464</v>
      </c>
      <c r="F28">
        <f t="shared" si="1"/>
        <v>0.60958265299022463</v>
      </c>
      <c r="G28">
        <f t="shared" si="2"/>
        <v>0.35194270879723244</v>
      </c>
      <c r="H28">
        <v>5.018729625081459</v>
      </c>
      <c r="I28" s="4">
        <f>((B28-'Blank-C'!E28)/(8.0021*0.4973*(44/12)))*100</f>
        <v>7.972755224596491</v>
      </c>
      <c r="J28" s="4">
        <f>((C28-'Blank-C'!E28)/(8.0016*0.4973*(44/12)))*100</f>
        <v>2.0647040255664266</v>
      </c>
      <c r="K28" s="4">
        <f>((D28-'Blank-C'!E28)/(8.0025*0.4973*(44/12)))*100</f>
        <v>7.9773588093454766</v>
      </c>
      <c r="L28">
        <f t="shared" si="3"/>
        <v>4.1776230664314697</v>
      </c>
      <c r="M28">
        <f t="shared" si="4"/>
        <v>2.4119518019769992</v>
      </c>
    </row>
    <row r="29" spans="1:13" x14ac:dyDescent="0.2">
      <c r="A29">
        <v>27</v>
      </c>
      <c r="B29" s="4">
        <v>10.680321173921588</v>
      </c>
      <c r="C29" s="4">
        <v>9.789054729094941</v>
      </c>
      <c r="D29" s="4">
        <v>10.658768979660957</v>
      </c>
      <c r="E29" s="4">
        <f t="shared" si="0"/>
        <v>10.234687951508263</v>
      </c>
      <c r="F29">
        <f t="shared" si="1"/>
        <v>0.63022054698094765</v>
      </c>
      <c r="G29">
        <f t="shared" si="2"/>
        <v>0.36385800244828331</v>
      </c>
      <c r="H29">
        <v>5.5569895853482221</v>
      </c>
      <c r="I29" s="4">
        <f>((B29-'Blank-C'!E29)/(8.0021*0.4973*(44/12)))*100</f>
        <v>8.6110145068284893</v>
      </c>
      <c r="J29" s="4">
        <f>((C29-'Blank-C'!E29)/(8.0016*0.4973*(44/12)))*100</f>
        <v>2.5029646638679548</v>
      </c>
      <c r="K29" s="4">
        <f>((D29-'Blank-C'!E29)/(8.0025*0.4973*(44/12)))*100</f>
        <v>8.4628856464828512</v>
      </c>
      <c r="L29">
        <f t="shared" si="3"/>
        <v>4.3190434637828208</v>
      </c>
      <c r="M29">
        <f t="shared" si="4"/>
        <v>2.4936009064567055</v>
      </c>
    </row>
    <row r="30" spans="1:13" x14ac:dyDescent="0.2">
      <c r="A30">
        <v>28</v>
      </c>
      <c r="B30" s="4">
        <v>11.025428722658171</v>
      </c>
      <c r="C30" s="4">
        <v>10.09831871150897</v>
      </c>
      <c r="D30" s="4">
        <v>10.970835219358186</v>
      </c>
      <c r="E30" s="4">
        <f t="shared" si="0"/>
        <v>10.561873717083571</v>
      </c>
      <c r="F30">
        <f t="shared" si="1"/>
        <v>0.65556577578953601</v>
      </c>
      <c r="G30">
        <f t="shared" si="2"/>
        <v>0.37849107712359448</v>
      </c>
      <c r="H30">
        <v>6.4437223908698975</v>
      </c>
      <c r="I30" s="4">
        <f>((B30-'Blank-C'!E30)/(8.0021*0.4973*(44/12)))*100</f>
        <v>9.6205486102423734</v>
      </c>
      <c r="J30" s="4">
        <f>((C30-'Blank-C'!E30)/(8.0016*0.4973*(44/12)))*100</f>
        <v>3.2668961714974221</v>
      </c>
      <c r="K30" s="4">
        <f>((D30-'Blank-C'!E30)/(8.0025*0.4973*(44/12)))*100</f>
        <v>9.2459352712470295</v>
      </c>
      <c r="L30">
        <f t="shared" si="3"/>
        <v>4.492710724739001</v>
      </c>
      <c r="M30">
        <f t="shared" si="4"/>
        <v>2.593867746319181</v>
      </c>
    </row>
    <row r="31" spans="1:13" x14ac:dyDescent="0.2">
      <c r="A31">
        <v>29</v>
      </c>
      <c r="B31" s="4">
        <v>11.431259422346292</v>
      </c>
      <c r="C31" s="4">
        <v>10.486893602901008</v>
      </c>
      <c r="D31" s="4">
        <v>11.342436393991727</v>
      </c>
      <c r="E31" s="4">
        <f t="shared" si="0"/>
        <v>10.95907651262365</v>
      </c>
      <c r="F31">
        <f t="shared" si="1"/>
        <v>0.66776747485055132</v>
      </c>
      <c r="G31">
        <f t="shared" si="2"/>
        <v>0.38553573136104247</v>
      </c>
      <c r="H31">
        <v>7.7632465033229936</v>
      </c>
      <c r="I31" s="4">
        <f>((B31-'Blank-C'!E31)/(8.0021*0.4973*(44/12)))*100</f>
        <v>10.999163830380709</v>
      </c>
      <c r="J31" s="4">
        <f>((C31-'Blank-C'!E31)/(8.0016*0.4973*(44/12)))*100</f>
        <v>4.5273291762652779</v>
      </c>
      <c r="K31" s="4">
        <f>((D31-'Blank-C'!E31)/(8.0025*0.4973*(44/12)))*100</f>
        <v>10.389904650799501</v>
      </c>
      <c r="L31">
        <f t="shared" si="3"/>
        <v>4.5762781706431168</v>
      </c>
      <c r="M31">
        <f t="shared" si="4"/>
        <v>2.6421154337074118</v>
      </c>
    </row>
    <row r="32" spans="1:13" x14ac:dyDescent="0.2">
      <c r="A32">
        <v>30</v>
      </c>
      <c r="B32" s="4">
        <v>11.84000609866985</v>
      </c>
      <c r="C32" s="4">
        <v>10.866833240568713</v>
      </c>
      <c r="D32" s="4">
        <v>11.707722528303627</v>
      </c>
      <c r="E32" s="4">
        <f t="shared" si="0"/>
        <v>11.353419669619282</v>
      </c>
      <c r="F32">
        <f t="shared" si="1"/>
        <v>0.68813712723000753</v>
      </c>
      <c r="G32">
        <f t="shared" si="2"/>
        <v>0.3972961556456206</v>
      </c>
      <c r="H32">
        <v>9.0791821946342139</v>
      </c>
      <c r="I32" s="4">
        <f>((B32-'Blank-C'!E32)/(8.0021*0.4973*(44/12)))*100</f>
        <v>12.413774584315643</v>
      </c>
      <c r="J32" s="4">
        <f>((C32-'Blank-C'!E32)/(8.0016*0.4973*(44/12)))*100</f>
        <v>5.7445898049527866</v>
      </c>
      <c r="K32" s="4">
        <f>((D32-'Blank-C'!E32)/(8.0025*0.4973*(44/12)))*100</f>
        <v>11.506607067402932</v>
      </c>
      <c r="L32">
        <f t="shared" si="3"/>
        <v>4.7158257824735887</v>
      </c>
      <c r="M32">
        <f t="shared" si="4"/>
        <v>2.7226832849625042</v>
      </c>
    </row>
    <row r="33" spans="1:13" x14ac:dyDescent="0.2">
      <c r="A33">
        <v>31</v>
      </c>
      <c r="B33" s="4">
        <v>12.248209434731981</v>
      </c>
      <c r="C33" s="4">
        <v>11.237021510999046</v>
      </c>
      <c r="D33" s="4">
        <v>12.064687456267871</v>
      </c>
      <c r="E33" s="4">
        <f t="shared" si="0"/>
        <v>11.742615472865513</v>
      </c>
      <c r="F33">
        <f t="shared" si="1"/>
        <v>0.71501783792550389</v>
      </c>
      <c r="G33">
        <f t="shared" si="2"/>
        <v>0.41281574120167391</v>
      </c>
      <c r="H33">
        <v>10.376995701963686</v>
      </c>
      <c r="I33" s="4">
        <f>((B33-'Blank-C'!E33)/(8.0021*0.4973*(44/12)))*100</f>
        <v>13.841817856353652</v>
      </c>
      <c r="J33" s="4">
        <f>((C33-'Blank-C'!E33)/(8.0016*0.4973*(44/12)))*100</f>
        <v>6.9121735475737189</v>
      </c>
      <c r="K33" s="4">
        <f>((D33-'Blank-C'!E33)/(8.0025*0.4973*(44/12)))*100</f>
        <v>12.583439160823346</v>
      </c>
      <c r="L33">
        <f t="shared" si="3"/>
        <v>4.8999984819490541</v>
      </c>
      <c r="M33">
        <f t="shared" si="4"/>
        <v>2.829015442582044</v>
      </c>
    </row>
    <row r="34" spans="1:13" x14ac:dyDescent="0.2">
      <c r="A34">
        <v>32</v>
      </c>
      <c r="B34" s="4">
        <v>12.656412770794113</v>
      </c>
      <c r="C34" s="4">
        <v>11.607209781429381</v>
      </c>
      <c r="D34" s="4">
        <v>12.421652384232116</v>
      </c>
      <c r="E34" s="4">
        <f t="shared" si="0"/>
        <v>12.131811276111748</v>
      </c>
      <c r="F34">
        <f t="shared" si="1"/>
        <v>0.74189854862099891</v>
      </c>
      <c r="G34">
        <f t="shared" si="2"/>
        <v>0.4283353267577264</v>
      </c>
      <c r="H34">
        <v>11.674809209293141</v>
      </c>
      <c r="I34" s="4">
        <f>((B34-'Blank-C'!E34)/(8.0021*0.4973*(44/12)))*100</f>
        <v>15.269861128391641</v>
      </c>
      <c r="J34" s="4">
        <f>((C34-'Blank-C'!E34)/(8.0016*0.4973*(44/12)))*100</f>
        <v>8.0797572901946388</v>
      </c>
      <c r="K34" s="4">
        <f>((D34-'Blank-C'!E34)/(8.0025*0.4973*(44/12)))*100</f>
        <v>13.660271254243748</v>
      </c>
      <c r="L34">
        <f t="shared" si="3"/>
        <v>5.0841711814245221</v>
      </c>
      <c r="M34">
        <f t="shared" si="4"/>
        <v>2.9353476002015855</v>
      </c>
    </row>
    <row r="35" spans="1:13" x14ac:dyDescent="0.2">
      <c r="A35">
        <v>33</v>
      </c>
      <c r="B35" s="4">
        <v>13.087764545822219</v>
      </c>
      <c r="C35" s="4">
        <v>12.063076639323336</v>
      </c>
      <c r="D35" s="4">
        <v>12.831630554282812</v>
      </c>
      <c r="E35" s="4">
        <f t="shared" si="0"/>
        <v>12.575420592572778</v>
      </c>
      <c r="F35">
        <f t="shared" si="1"/>
        <v>0.72456376728520722</v>
      </c>
      <c r="G35">
        <f t="shared" si="2"/>
        <v>0.41832708608716379</v>
      </c>
      <c r="H35">
        <v>13.230824318246729</v>
      </c>
      <c r="I35" s="4">
        <f>((B35-'Blank-C'!E35)/(8.0021*0.4973*(44/12)))*100</f>
        <v>16.741819153297595</v>
      </c>
      <c r="J35" s="4">
        <f>((C35-'Blank-C'!E35)/(8.0016*0.4973*(44/12)))*100</f>
        <v>9.7198294831958645</v>
      </c>
      <c r="K35" s="4">
        <f>((D35-'Blank-C'!E35)/(8.0025*0.4973*(44/12)))*100</f>
        <v>14.98568114288793</v>
      </c>
      <c r="L35">
        <f t="shared" si="3"/>
        <v>4.9652965131508253</v>
      </c>
      <c r="M35">
        <f t="shared" si="4"/>
        <v>2.8667152784739391</v>
      </c>
    </row>
    <row r="36" spans="1:13" x14ac:dyDescent="0.2">
      <c r="A36">
        <v>34</v>
      </c>
      <c r="B36" s="4">
        <v>13.577432466598761</v>
      </c>
      <c r="C36" s="4">
        <v>12.584407813417331</v>
      </c>
      <c r="D36" s="4">
        <v>13.28823843816177</v>
      </c>
      <c r="E36" s="4">
        <f t="shared" si="0"/>
        <v>13.080920140008047</v>
      </c>
      <c r="F36">
        <f t="shared" si="1"/>
        <v>0.70217446615000922</v>
      </c>
      <c r="G36">
        <f t="shared" si="2"/>
        <v>0.40540061704978964</v>
      </c>
      <c r="H36">
        <v>15.153447479782903</v>
      </c>
      <c r="I36" s="4">
        <f>((B36-'Blank-C'!E36)/(8.0021*0.4973*(44/12)))*100</f>
        <v>18.555878372821361</v>
      </c>
      <c r="J36" s="4">
        <f>((C36-'Blank-C'!E36)/(8.0016*0.4973*(44/12)))*100</f>
        <v>11.751016586744445</v>
      </c>
      <c r="K36" s="4">
        <f>((D36-'Blank-C'!E36)/(8.0025*0.4973*(44/12)))*100</f>
        <v>16.573087326968363</v>
      </c>
      <c r="L36">
        <f t="shared" si="3"/>
        <v>4.8117639139721895</v>
      </c>
      <c r="M36">
        <f t="shared" si="4"/>
        <v>2.778073191008771</v>
      </c>
    </row>
    <row r="37" spans="1:13" x14ac:dyDescent="0.2">
      <c r="A37">
        <v>35</v>
      </c>
      <c r="B37" s="4">
        <v>14.14451520376555</v>
      </c>
      <c r="C37" s="4">
        <v>13.170834516967297</v>
      </c>
      <c r="D37" s="4">
        <v>13.788098527356153</v>
      </c>
      <c r="E37" s="4">
        <f t="shared" si="0"/>
        <v>13.657674860366424</v>
      </c>
      <c r="F37">
        <f t="shared" si="1"/>
        <v>0.68849621634542013</v>
      </c>
      <c r="G37">
        <f t="shared" si="2"/>
        <v>0.39750347584306717</v>
      </c>
      <c r="H37">
        <v>17.5332419018591</v>
      </c>
      <c r="I37" s="4">
        <f>((B37-'Blank-C'!E37)/(8.0021*0.4973*(44/12)))*100</f>
        <v>20.869310394442124</v>
      </c>
      <c r="J37" s="4">
        <f>((C37-'Blank-C'!E37)/(8.0016*0.4973*(44/12)))*100</f>
        <v>14.197173409276076</v>
      </c>
      <c r="K37" s="4">
        <f>((D37-'Blank-C'!E37)/(8.0025*0.4973*(44/12)))*100</f>
        <v>18.425722986352461</v>
      </c>
      <c r="L37">
        <f t="shared" si="3"/>
        <v>4.7179133072164756</v>
      </c>
      <c r="M37">
        <f t="shared" si="4"/>
        <v>2.7238885179347498</v>
      </c>
    </row>
    <row r="38" spans="1:13" x14ac:dyDescent="0.2">
      <c r="A38">
        <v>36</v>
      </c>
      <c r="B38" s="4">
        <v>14.821319682002821</v>
      </c>
      <c r="C38" s="4">
        <v>13.855340811389452</v>
      </c>
      <c r="D38" s="4">
        <v>14.324062709031566</v>
      </c>
      <c r="E38" s="4">
        <f t="shared" si="0"/>
        <v>14.338330246696136</v>
      </c>
      <c r="F38">
        <f t="shared" si="1"/>
        <v>0.6830502098936363</v>
      </c>
      <c r="G38">
        <f t="shared" si="2"/>
        <v>0.3943592225521213</v>
      </c>
      <c r="H38">
        <v>20.586482633759957</v>
      </c>
      <c r="I38" s="4">
        <f>((B38-'Blank-C'!E38)/(8.0021*0.4973*(44/12)))*100</f>
        <v>23.896063093166696</v>
      </c>
      <c r="J38" s="4">
        <f>((C38-'Blank-C'!E38)/(8.0016*0.4973*(44/12)))*100</f>
        <v>17.276902174353218</v>
      </c>
      <c r="K38" s="4">
        <f>((D38-'Blank-C'!E38)/(8.0025*0.4973*(44/12)))*100</f>
        <v>20.48713762901172</v>
      </c>
      <c r="L38">
        <f t="shared" si="3"/>
        <v>4.6804535714579973</v>
      </c>
      <c r="M38">
        <f t="shared" si="4"/>
        <v>2.7022611294108203</v>
      </c>
    </row>
    <row r="39" spans="1:13" x14ac:dyDescent="0.2">
      <c r="A39">
        <v>37</v>
      </c>
      <c r="B39" s="4">
        <v>15.524860927023195</v>
      </c>
      <c r="C39" s="4">
        <v>14.644274598348844</v>
      </c>
      <c r="D39" s="4">
        <v>14.909941675507492</v>
      </c>
      <c r="E39" s="4">
        <f t="shared" si="0"/>
        <v>15.084567762686019</v>
      </c>
      <c r="F39">
        <f t="shared" si="1"/>
        <v>0.62266856442579954</v>
      </c>
      <c r="G39">
        <f t="shared" si="2"/>
        <v>0.35949786328715322</v>
      </c>
      <c r="H39">
        <v>24.105620456953982</v>
      </c>
      <c r="I39" s="4">
        <f>((B39-'Blank-C'!E39)/(8.0021*0.4973*(44/12)))*100</f>
        <v>27.122467165604284</v>
      </c>
      <c r="J39" s="4">
        <f>((C39-'Blank-C'!E39)/(8.0016*0.4973*(44/12)))*100</f>
        <v>21.08877374830368</v>
      </c>
      <c r="K39" s="4">
        <f>((D39-'Blank-C'!E39)/(8.0025*0.4973*(44/12)))*100</f>
        <v>22.907033975077493</v>
      </c>
      <c r="L39">
        <f t="shared" si="3"/>
        <v>4.2664655309738739</v>
      </c>
      <c r="M39">
        <f t="shared" si="4"/>
        <v>2.4632450227960261</v>
      </c>
    </row>
    <row r="40" spans="1:13" x14ac:dyDescent="0.2">
      <c r="A40">
        <v>38</v>
      </c>
      <c r="B40" s="4">
        <v>16.275375861496503</v>
      </c>
      <c r="C40" s="4">
        <v>15.471810197648633</v>
      </c>
      <c r="D40" s="4">
        <v>15.562920780307405</v>
      </c>
      <c r="E40" s="4">
        <f t="shared" si="0"/>
        <v>15.873593029572568</v>
      </c>
      <c r="F40">
        <f t="shared" si="1"/>
        <v>0.56820673003549849</v>
      </c>
      <c r="G40">
        <f t="shared" si="2"/>
        <v>0.32805430854135209</v>
      </c>
      <c r="H40">
        <v>27.910940408015989</v>
      </c>
      <c r="I40" s="4">
        <f>((B40-'Blank-C'!E40)/(8.0021*0.4973*(44/12)))*100</f>
        <v>30.663733236060807</v>
      </c>
      <c r="J40" s="4">
        <f>((C40-'Blank-C'!E40)/(8.0016*0.4973*(44/12)))*100</f>
        <v>25.158147579971168</v>
      </c>
      <c r="K40" s="4">
        <f>((D40-'Blank-C'!E40)/(8.0025*0.4973*(44/12)))*100</f>
        <v>25.779704308805997</v>
      </c>
      <c r="L40">
        <f t="shared" si="3"/>
        <v>3.8930369518243713</v>
      </c>
      <c r="M40">
        <f t="shared" si="4"/>
        <v>2.2476459321009612</v>
      </c>
    </row>
    <row r="41" spans="1:13" x14ac:dyDescent="0.2">
      <c r="A41">
        <v>39</v>
      </c>
      <c r="B41" s="4">
        <v>17.074041002022984</v>
      </c>
      <c r="C41" s="4">
        <v>16.313442629607618</v>
      </c>
      <c r="D41" s="4">
        <v>16.288295578094861</v>
      </c>
      <c r="E41" s="4">
        <f t="shared" si="0"/>
        <v>16.693741815815301</v>
      </c>
      <c r="F41">
        <f t="shared" si="1"/>
        <v>0.53782426689435636</v>
      </c>
      <c r="G41">
        <f t="shared" si="2"/>
        <v>0.31051298526816978</v>
      </c>
      <c r="H41">
        <v>31.90774383396171</v>
      </c>
      <c r="I41" s="4">
        <f>((B41-'Blank-C'!E41)/(8.0021*0.4973*(44/12)))*100</f>
        <v>34.513171154258387</v>
      </c>
      <c r="J41" s="4">
        <f>((C41-'Blank-C'!E41)/(8.0016*0.4973*(44/12)))*100</f>
        <v>29.302316513665033</v>
      </c>
      <c r="K41" s="4">
        <f>((D41-'Blank-C'!E41)/(8.0025*0.4973*(44/12)))*100</f>
        <v>29.126686822379849</v>
      </c>
      <c r="L41">
        <f t="shared" si="3"/>
        <v>3.6846306521409504</v>
      </c>
      <c r="M41">
        <f t="shared" si="4"/>
        <v>2.1273224988779242</v>
      </c>
    </row>
    <row r="42" spans="1:13" x14ac:dyDescent="0.2">
      <c r="A42">
        <v>40</v>
      </c>
      <c r="B42" s="4">
        <v>17.907909371592933</v>
      </c>
      <c r="C42" s="4">
        <v>17.147055451879407</v>
      </c>
      <c r="D42" s="4">
        <v>17.083653494189505</v>
      </c>
      <c r="E42" s="4">
        <f t="shared" si="0"/>
        <v>17.52748241173617</v>
      </c>
      <c r="F42">
        <f t="shared" si="1"/>
        <v>0.53800496612179904</v>
      </c>
      <c r="G42">
        <f t="shared" si="2"/>
        <v>0.31061731201577619</v>
      </c>
      <c r="H42">
        <v>35.949691273067515</v>
      </c>
      <c r="I42" s="4">
        <f>((B42-'Blank-C'!E42)/(8.0021*0.4973*(44/12)))*100</f>
        <v>38.55586802310718</v>
      </c>
      <c r="J42" s="4">
        <f>((C42-'Blank-C'!E42)/(8.0016*0.4973*(44/12)))*100</f>
        <v>33.343514523027842</v>
      </c>
      <c r="K42" s="4">
        <f>((D42-'Blank-C'!E42)/(8.0025*0.4973*(44/12)))*100</f>
        <v>32.905267236055892</v>
      </c>
      <c r="L42">
        <f t="shared" si="3"/>
        <v>3.6856905058475355</v>
      </c>
      <c r="M42">
        <f t="shared" si="4"/>
        <v>2.1279344057007226</v>
      </c>
    </row>
    <row r="43" spans="1:13" x14ac:dyDescent="0.2">
      <c r="A43">
        <v>41</v>
      </c>
      <c r="B43" s="4">
        <v>18.689838904586644</v>
      </c>
      <c r="C43" s="4">
        <v>17.915640995002512</v>
      </c>
      <c r="D43" s="4">
        <v>17.858762307355917</v>
      </c>
      <c r="E43" s="4">
        <f t="shared" si="0"/>
        <v>18.302739949794578</v>
      </c>
      <c r="F43">
        <f t="shared" si="1"/>
        <v>0.54744059184738902</v>
      </c>
      <c r="G43">
        <f t="shared" si="2"/>
        <v>0.31606497306841813</v>
      </c>
      <c r="H43">
        <v>39.612199387219349</v>
      </c>
      <c r="I43" s="4">
        <f>((B43-'Blank-C'!E43)/(8.0021*0.4973*(44/12)))*100</f>
        <v>42.263988994904587</v>
      </c>
      <c r="J43" s="4">
        <f>((C43-'Blank-C'!E43)/(8.0016*0.4973*(44/12)))*100</f>
        <v>36.960409779534118</v>
      </c>
      <c r="K43" s="4">
        <f>((D43-'Blank-C'!E43)/(8.0025*0.4973*(44/12)))*100</f>
        <v>36.566460068986252</v>
      </c>
      <c r="L43">
        <f t="shared" si="3"/>
        <v>3.7501968277484878</v>
      </c>
      <c r="M43">
        <f t="shared" si="4"/>
        <v>2.1651771480146702</v>
      </c>
    </row>
    <row r="44" spans="1:13" x14ac:dyDescent="0.2">
      <c r="A44">
        <v>42</v>
      </c>
      <c r="B44" s="4">
        <v>19.424097675860413</v>
      </c>
      <c r="C44" s="4">
        <v>18.632259056765662</v>
      </c>
      <c r="D44" s="4">
        <v>18.595306563777132</v>
      </c>
      <c r="E44" s="4">
        <f t="shared" si="0"/>
        <v>19.028178366313035</v>
      </c>
      <c r="F44">
        <f t="shared" si="1"/>
        <v>0.55991445716728994</v>
      </c>
      <c r="G44">
        <f t="shared" si="2"/>
        <v>0.32326676256869807</v>
      </c>
      <c r="H44">
        <v>42.966051767200675</v>
      </c>
      <c r="I44" s="4">
        <f>((B44-'Blank-C'!E44)/(8.0021*0.4973*(44/12)))*100</f>
        <v>45.678187906879167</v>
      </c>
      <c r="J44" s="4">
        <f>((C44-'Blank-C'!E44)/(8.0016*0.4973*(44/12)))*100</f>
        <v>40.253915627522183</v>
      </c>
      <c r="K44" s="4">
        <f>((D44-'Blank-C'!E44)/(8.0025*0.4973*(44/12)))*100</f>
        <v>39.99615088734329</v>
      </c>
      <c r="L44">
        <f t="shared" si="3"/>
        <v>3.8355397117355343</v>
      </c>
      <c r="M44">
        <f t="shared" si="4"/>
        <v>2.2144498850580105</v>
      </c>
    </row>
    <row r="45" spans="1:13" x14ac:dyDescent="0.2">
      <c r="A45">
        <v>43</v>
      </c>
      <c r="B45" s="4">
        <v>20.108425996144121</v>
      </c>
      <c r="C45" s="4">
        <v>19.297092302774931</v>
      </c>
      <c r="D45" s="4">
        <v>19.286707897858175</v>
      </c>
      <c r="E45" s="4">
        <f t="shared" si="0"/>
        <v>19.702759149459524</v>
      </c>
      <c r="F45">
        <f t="shared" si="1"/>
        <v>0.57369955638648062</v>
      </c>
      <c r="G45">
        <f t="shared" si="2"/>
        <v>0.33122559331370349</v>
      </c>
      <c r="H45">
        <v>46.003989102694533</v>
      </c>
      <c r="I45" s="4">
        <f>((B45-'Blank-C'!E45)/(8.0021*0.4973*(44/12)))*100</f>
        <v>48.782836195508573</v>
      </c>
      <c r="J45" s="4">
        <f>((C45-'Blank-C'!E45)/(8.0016*0.4973*(44/12)))*100</f>
        <v>43.225142009880486</v>
      </c>
      <c r="K45" s="4">
        <f>((D45-'Blank-C'!E45)/(8.0025*0.4973*(44/12)))*100</f>
        <v>43.149115768082652</v>
      </c>
      <c r="L45">
        <f t="shared" si="3"/>
        <v>3.929883246418667</v>
      </c>
      <c r="M45">
        <f t="shared" si="4"/>
        <v>2.2689191502036179</v>
      </c>
    </row>
    <row r="46" spans="1:13" x14ac:dyDescent="0.2">
      <c r="A46">
        <v>44</v>
      </c>
      <c r="B46" s="4">
        <v>20.733573299212424</v>
      </c>
      <c r="C46" s="4">
        <v>19.901322733515766</v>
      </c>
      <c r="D46" s="4">
        <v>19.92581628760535</v>
      </c>
      <c r="E46" s="4">
        <f t="shared" si="0"/>
        <v>20.317448016364096</v>
      </c>
      <c r="F46">
        <f t="shared" si="1"/>
        <v>0.58849001865044692</v>
      </c>
      <c r="G46">
        <f t="shared" si="2"/>
        <v>0.33976487068324346</v>
      </c>
      <c r="H46">
        <v>48.65303847823494</v>
      </c>
      <c r="I46" s="4">
        <f>((B46-'Blank-C'!E46)/(8.0021*0.4973*(44/12)))*100</f>
        <v>51.503480902354625</v>
      </c>
      <c r="J46" s="4">
        <f>((C46-'Blank-C'!E46)/(8.0016*0.4973*(44/12)))*100</f>
        <v>45.802596054115256</v>
      </c>
      <c r="K46" s="4">
        <f>((D46-'Blank-C'!E46)/(8.0025*0.4973*(44/12)))*100</f>
        <v>45.965300626367835</v>
      </c>
      <c r="L46">
        <f t="shared" si="3"/>
        <v>4.0311343349536992</v>
      </c>
      <c r="M46">
        <f t="shared" si="4"/>
        <v>2.3273764934250614</v>
      </c>
    </row>
    <row r="47" spans="1:13" x14ac:dyDescent="0.2">
      <c r="A47">
        <v>45</v>
      </c>
      <c r="B47" s="4">
        <v>21.311201778757873</v>
      </c>
      <c r="C47" s="4">
        <v>20.478073131658906</v>
      </c>
      <c r="D47" s="4">
        <v>20.511347956348395</v>
      </c>
      <c r="E47" s="4">
        <f t="shared" si="0"/>
        <v>20.89463745520839</v>
      </c>
      <c r="F47">
        <f t="shared" si="1"/>
        <v>0.58911091596445342</v>
      </c>
      <c r="G47">
        <f t="shared" si="2"/>
        <v>0.34012334591462423</v>
      </c>
      <c r="H47">
        <v>51.07985612319041</v>
      </c>
      <c r="I47" s="4">
        <f>((B47-'Blank-C'!E47)/(8.0021*0.4973*(44/12)))*100</f>
        <v>53.933231742726853</v>
      </c>
      <c r="J47" s="4">
        <f>((C47-'Blank-C'!E47)/(8.0016*0.4973*(44/12)))*100</f>
        <v>48.22648050365396</v>
      </c>
      <c r="K47" s="4">
        <f>((D47-'Blank-C'!E47)/(8.0025*0.4973*(44/12)))*100</f>
        <v>48.449091033611694</v>
      </c>
      <c r="L47">
        <f t="shared" si="3"/>
        <v>4.0352824996931753</v>
      </c>
      <c r="M47">
        <f t="shared" si="4"/>
        <v>2.329771437454041</v>
      </c>
    </row>
    <row r="48" spans="1:13" x14ac:dyDescent="0.2">
      <c r="A48">
        <v>46</v>
      </c>
      <c r="B48" s="4">
        <v>21.864629653470526</v>
      </c>
      <c r="C48" s="4">
        <v>21.03433561831914</v>
      </c>
      <c r="D48" s="4">
        <v>21.078747857390191</v>
      </c>
      <c r="E48" s="4">
        <f t="shared" si="0"/>
        <v>21.449482635894832</v>
      </c>
      <c r="F48">
        <f t="shared" si="1"/>
        <v>0.58710654263428685</v>
      </c>
      <c r="G48">
        <f t="shared" si="2"/>
        <v>0.33896612043289603</v>
      </c>
      <c r="H48">
        <v>53.410798482454773</v>
      </c>
      <c r="I48" s="4">
        <f>((B48-'Blank-C'!E48)/(8.0021*0.4973*(44/12)))*100</f>
        <v>56.254387607402933</v>
      </c>
      <c r="J48" s="4">
        <f>((C48-'Blank-C'!E48)/(8.0016*0.4973*(44/12)))*100</f>
        <v>50.567209357506613</v>
      </c>
      <c r="K48" s="4">
        <f>((D48-'Blank-C'!E48)/(8.0025*0.4973*(44/12)))*100</f>
        <v>50.865881987990214</v>
      </c>
      <c r="L48">
        <f t="shared" si="3"/>
        <v>4.0214423063183293</v>
      </c>
      <c r="M48">
        <f t="shared" si="4"/>
        <v>2.3217807980834371</v>
      </c>
    </row>
    <row r="49" spans="1:13" x14ac:dyDescent="0.2">
      <c r="A49">
        <v>47</v>
      </c>
      <c r="B49" s="4">
        <v>22.404005936792586</v>
      </c>
      <c r="C49" s="4">
        <v>21.565501418703789</v>
      </c>
      <c r="D49" s="4">
        <v>21.647157714991334</v>
      </c>
      <c r="E49" s="4">
        <f t="shared" si="0"/>
        <v>21.984753677748188</v>
      </c>
      <c r="F49">
        <f t="shared" si="1"/>
        <v>0.59291223079614652</v>
      </c>
      <c r="G49">
        <f t="shared" si="2"/>
        <v>0.34231803605597672</v>
      </c>
      <c r="H49">
        <v>55.655849725216456</v>
      </c>
      <c r="I49" s="4">
        <f>((B49-'Blank-C'!E49)/(8.0021*0.4973*(44/12)))*100</f>
        <v>58.527504453038624</v>
      </c>
      <c r="J49" s="4">
        <f>((C49-'Blank-C'!E49)/(8.0016*0.4973*(44/12)))*100</f>
        <v>52.784194997394287</v>
      </c>
      <c r="K49" s="4">
        <f>((D49-'Blank-C'!E49)/(8.0025*0.4973*(44/12)))*100</f>
        <v>53.337853990972725</v>
      </c>
      <c r="L49">
        <f t="shared" si="3"/>
        <v>4.0611330625389295</v>
      </c>
      <c r="M49">
        <f t="shared" si="4"/>
        <v>2.3446962668717402</v>
      </c>
    </row>
    <row r="50" spans="1:13" x14ac:dyDescent="0.2">
      <c r="A50">
        <v>48</v>
      </c>
      <c r="B50" s="4">
        <v>22.943264311074323</v>
      </c>
      <c r="C50" s="4">
        <v>22.057591783478294</v>
      </c>
      <c r="D50" s="4">
        <v>22.249047986409497</v>
      </c>
      <c r="E50" s="4">
        <f t="shared" si="0"/>
        <v>22.500428047276309</v>
      </c>
      <c r="F50">
        <f t="shared" si="1"/>
        <v>0.62626505017378153</v>
      </c>
      <c r="G50">
        <f t="shared" si="2"/>
        <v>0.36157429530188728</v>
      </c>
      <c r="H50">
        <v>57.769643942865997</v>
      </c>
      <c r="I50" s="4">
        <f>((B50-'Blank-C'!E50)/(8.0021*0.4973*(44/12)))*100</f>
        <v>60.802868318610457</v>
      </c>
      <c r="J50" s="4">
        <f>((C50-'Blank-C'!E50)/(8.0016*0.4973*(44/12)))*100</f>
        <v>54.736419567121544</v>
      </c>
      <c r="K50" s="4">
        <f>((D50-'Blank-C'!E50)/(8.0025*0.4973*(44/12)))*100</f>
        <v>56.042324167467058</v>
      </c>
      <c r="L50">
        <f t="shared" si="3"/>
        <v>4.289627049898475</v>
      </c>
      <c r="M50">
        <f t="shared" si="4"/>
        <v>2.4766173319819851</v>
      </c>
    </row>
    <row r="51" spans="1:13" x14ac:dyDescent="0.2">
      <c r="A51">
        <v>49</v>
      </c>
      <c r="B51" s="4">
        <v>23.436026083194413</v>
      </c>
      <c r="C51" s="4">
        <v>22.496598898552381</v>
      </c>
      <c r="D51" s="4">
        <v>22.819845788489211</v>
      </c>
      <c r="E51" s="4">
        <f t="shared" si="0"/>
        <v>22.966312490873399</v>
      </c>
      <c r="F51">
        <f t="shared" si="1"/>
        <v>0.66427533269136751</v>
      </c>
      <c r="G51">
        <f t="shared" si="2"/>
        <v>0.38351954214538925</v>
      </c>
      <c r="H51">
        <v>59.571078960327299</v>
      </c>
      <c r="I51" s="4">
        <f>((B51-'Blank-C'!E51)/(8.0021*0.4973*(44/12)))*100</f>
        <v>62.788453916145237</v>
      </c>
      <c r="J51" s="4">
        <f>((C51-'Blank-C'!E51)/(8.0016*0.4973*(44/12)))*100</f>
        <v>56.353704004509353</v>
      </c>
      <c r="K51" s="4">
        <f>((D51-'Blank-C'!E51)/(8.0025*0.4973*(44/12)))*100</f>
        <v>58.562595980870093</v>
      </c>
      <c r="L51">
        <f t="shared" si="3"/>
        <v>4.5500552977572708</v>
      </c>
      <c r="M51">
        <f t="shared" si="4"/>
        <v>2.6269756509878435</v>
      </c>
    </row>
    <row r="52" spans="1:13" x14ac:dyDescent="0.2">
      <c r="A52">
        <v>50</v>
      </c>
      <c r="B52" s="4">
        <v>23.92769576228201</v>
      </c>
      <c r="C52" s="4">
        <v>22.898960122643683</v>
      </c>
      <c r="D52" s="4">
        <v>23.341668660371575</v>
      </c>
      <c r="E52" s="4">
        <f t="shared" si="0"/>
        <v>23.413327942462846</v>
      </c>
      <c r="F52">
        <f t="shared" si="1"/>
        <v>0.72742594683654183</v>
      </c>
      <c r="G52">
        <f t="shared" si="2"/>
        <v>0.41997956622159582</v>
      </c>
      <c r="H52">
        <v>61.233644636703872</v>
      </c>
      <c r="I52" s="4">
        <f>((B52-'Blank-C'!E52)/(8.0021*0.4973*(44/12)))*100</f>
        <v>64.757010532713508</v>
      </c>
      <c r="J52" s="4">
        <f>((C52-'Blank-C'!E52)/(8.0016*0.4973*(44/12)))*100</f>
        <v>57.710278740694235</v>
      </c>
      <c r="K52" s="4">
        <f>((D52-'Blank-C'!E52)/(8.0025*0.4973*(44/12)))*100</f>
        <v>60.737695789020037</v>
      </c>
      <c r="L52">
        <f t="shared" si="3"/>
        <v>4.9827918353396594</v>
      </c>
      <c r="M52">
        <f t="shared" si="4"/>
        <v>2.8768162074492221</v>
      </c>
    </row>
    <row r="53" spans="1:13" x14ac:dyDescent="0.2">
      <c r="A53">
        <v>51</v>
      </c>
      <c r="B53" s="4">
        <v>24.420088986595687</v>
      </c>
      <c r="C53" s="4">
        <v>23.271302367979512</v>
      </c>
      <c r="D53" s="4">
        <v>23.829648407126538</v>
      </c>
      <c r="E53" s="4">
        <f t="shared" si="0"/>
        <v>23.845695677287601</v>
      </c>
      <c r="F53">
        <f t="shared" si="1"/>
        <v>0.81231480815986123</v>
      </c>
      <c r="G53">
        <f t="shared" si="2"/>
        <v>0.4689901731578151</v>
      </c>
      <c r="H53">
        <v>62.775558288345913</v>
      </c>
      <c r="I53" s="4">
        <f>((B53-'Blank-C'!E53)/(8.0021*0.4973*(44/12)))*100</f>
        <v>66.710267605787337</v>
      </c>
      <c r="J53" s="4">
        <f>((C53-'Blank-C'!E53)/(8.0016*0.4973*(44/12)))*100</f>
        <v>58.840848970904489</v>
      </c>
      <c r="K53" s="4">
        <f>((D53-'Blank-C'!E53)/(8.0025*0.4973*(44/12)))*100</f>
        <v>62.660609410660108</v>
      </c>
      <c r="L53">
        <f t="shared" si="3"/>
        <v>5.5645192807214459</v>
      </c>
      <c r="M53">
        <f t="shared" si="4"/>
        <v>3.2126767046353897</v>
      </c>
    </row>
    <row r="54" spans="1:13" x14ac:dyDescent="0.2">
      <c r="A54">
        <v>52</v>
      </c>
      <c r="B54" s="4">
        <v>24.909167151584512</v>
      </c>
      <c r="C54" s="4">
        <v>23.621604047543421</v>
      </c>
      <c r="D54" s="4">
        <v>24.318861534208857</v>
      </c>
      <c r="E54" s="4">
        <f t="shared" si="0"/>
        <v>24.265385599563967</v>
      </c>
      <c r="F54">
        <f t="shared" si="1"/>
        <v>0.91044460207305555</v>
      </c>
      <c r="G54">
        <f t="shared" si="2"/>
        <v>0.5256454360891204</v>
      </c>
      <c r="H54">
        <v>64.190883906236749</v>
      </c>
      <c r="I54" s="4">
        <f>((B54-'Blank-C'!E54)/(8.0021*0.4973*(44/12)))*100</f>
        <v>68.601109305997682</v>
      </c>
      <c r="J54" s="4">
        <f>((C54-'Blank-C'!E54)/(8.0016*0.4973*(44/12)))*100</f>
        <v>59.780658506475824</v>
      </c>
      <c r="K54" s="4">
        <f>((D54-'Blank-C'!E54)/(8.0025*0.4973*(44/12)))*100</f>
        <v>64.55228150141788</v>
      </c>
      <c r="L54">
        <f t="shared" si="3"/>
        <v>6.2370005734642104</v>
      </c>
      <c r="M54">
        <f t="shared" si="4"/>
        <v>3.6009339600254124</v>
      </c>
    </row>
    <row r="55" spans="1:13" x14ac:dyDescent="0.2">
      <c r="A55">
        <v>53</v>
      </c>
      <c r="B55" s="4">
        <v>25.292689729962145</v>
      </c>
      <c r="C55" s="4">
        <v>23.941927042355474</v>
      </c>
      <c r="D55" s="4">
        <v>24.775981157944656</v>
      </c>
      <c r="E55" s="4">
        <f t="shared" si="0"/>
        <v>24.617308386158811</v>
      </c>
      <c r="F55">
        <f t="shared" si="1"/>
        <v>0.95513345618044354</v>
      </c>
      <c r="G55">
        <f t="shared" si="2"/>
        <v>0.55144655803779674</v>
      </c>
      <c r="H55">
        <v>65.246813292905884</v>
      </c>
      <c r="I55" s="4">
        <f>((B55-'Blank-C'!E55)/(8.0021*0.4973*(44/12)))*100</f>
        <v>69.873578509435333</v>
      </c>
      <c r="J55" s="4">
        <f>((C55-'Blank-C'!E55)/(8.0016*0.4973*(44/12)))*100</f>
        <v>60.620048076376435</v>
      </c>
      <c r="K55" s="4">
        <f>((D55-'Blank-C'!E55)/(8.0025*0.4973*(44/12)))*100</f>
        <v>66.329051945062901</v>
      </c>
      <c r="L55">
        <f t="shared" si="3"/>
        <v>6.5432341191320376</v>
      </c>
      <c r="M55">
        <f t="shared" si="4"/>
        <v>3.7777379800516258</v>
      </c>
    </row>
    <row r="56" spans="1:13" x14ac:dyDescent="0.2">
      <c r="A56">
        <v>54</v>
      </c>
      <c r="B56" s="4">
        <v>25.641536513183908</v>
      </c>
      <c r="C56" s="4">
        <v>24.251382039175937</v>
      </c>
      <c r="D56" s="4">
        <v>25.189360230761412</v>
      </c>
      <c r="E56" s="4">
        <f t="shared" si="0"/>
        <v>24.946459276179922</v>
      </c>
      <c r="F56">
        <f t="shared" si="1"/>
        <v>0.98298765546785472</v>
      </c>
      <c r="G56">
        <f t="shared" si="2"/>
        <v>0.56752818749444511</v>
      </c>
      <c r="H56">
        <v>66.148576783422058</v>
      </c>
      <c r="I56" s="4">
        <f>((B56-'Blank-C'!E56)/(8.0021*0.4973*(44/12)))*100</f>
        <v>70.910301895419408</v>
      </c>
      <c r="J56" s="4">
        <f>((C56-'Blank-C'!E56)/(8.0016*0.4973*(44/12)))*100</f>
        <v>61.386851671424715</v>
      </c>
      <c r="K56" s="4">
        <f>((D56-'Blank-C'!E56)/(8.0025*0.4973*(44/12)))*100</f>
        <v>67.807967054989319</v>
      </c>
      <c r="L56">
        <f t="shared" si="3"/>
        <v>6.7340962336791925</v>
      </c>
      <c r="M56">
        <f t="shared" si="4"/>
        <v>3.8879322732635271</v>
      </c>
    </row>
    <row r="57" spans="1:13" x14ac:dyDescent="0.2">
      <c r="A57">
        <v>55</v>
      </c>
      <c r="B57" s="4">
        <v>25.964885822679399</v>
      </c>
      <c r="C57" s="4">
        <v>24.549406341101733</v>
      </c>
      <c r="D57" s="4">
        <v>25.566159360639496</v>
      </c>
      <c r="E57" s="4">
        <f t="shared" si="0"/>
        <v>25.257146081890568</v>
      </c>
      <c r="F57">
        <f t="shared" si="1"/>
        <v>1.0008951400539865</v>
      </c>
      <c r="G57">
        <f t="shared" si="2"/>
        <v>0.57786707854075736</v>
      </c>
      <c r="H57">
        <v>66.925907944145052</v>
      </c>
      <c r="I57" s="4">
        <f>((B57-'Blank-C'!E57)/(8.0021*0.4973*(44/12)))*100</f>
        <v>71.774392696026524</v>
      </c>
      <c r="J57" s="4">
        <f>((C57-'Blank-C'!E57)/(8.0016*0.4973*(44/12)))*100</f>
        <v>62.077423192263595</v>
      </c>
      <c r="K57" s="4">
        <f>((D57-'Blank-C'!E57)/(8.0025*0.4973*(44/12)))*100</f>
        <v>69.038309400663593</v>
      </c>
      <c r="L57">
        <f t="shared" si="3"/>
        <v>6.856792893069918</v>
      </c>
      <c r="M57">
        <f t="shared" si="4"/>
        <v>3.9587712225914302</v>
      </c>
    </row>
    <row r="58" spans="1:13" x14ac:dyDescent="0.2">
      <c r="A58">
        <v>56</v>
      </c>
      <c r="B58" s="4">
        <v>26.269512328704877</v>
      </c>
      <c r="C58" s="4">
        <v>24.833030749117555</v>
      </c>
      <c r="D58" s="4">
        <v>25.919071708964459</v>
      </c>
      <c r="E58" s="4">
        <f t="shared" si="0"/>
        <v>25.551271538911216</v>
      </c>
      <c r="F58">
        <f t="shared" si="1"/>
        <v>1.0157458659757592</v>
      </c>
      <c r="G58">
        <f t="shared" si="2"/>
        <v>0.58644114914935419</v>
      </c>
      <c r="H58">
        <v>67.621567212883392</v>
      </c>
      <c r="I58" s="4">
        <f>((B58-'Blank-C'!E58)/(8.0021*0.4973*(44/12)))*100</f>
        <v>72.542000377405174</v>
      </c>
      <c r="J58" s="4">
        <f>((C58-'Blank-C'!E58)/(8.0016*0.4973*(44/12)))*100</f>
        <v>62.70113404836161</v>
      </c>
      <c r="K58" s="4">
        <f>((D58-'Blank-C'!E58)/(8.0025*0.4973*(44/12)))*100</f>
        <v>70.136784406807564</v>
      </c>
      <c r="L58">
        <f t="shared" si="3"/>
        <v>6.9585433140170707</v>
      </c>
      <c r="M58">
        <f t="shared" si="4"/>
        <v>4.0175168555154261</v>
      </c>
    </row>
    <row r="59" spans="1:13" x14ac:dyDescent="0.2">
      <c r="A59">
        <v>57</v>
      </c>
      <c r="B59" s="4">
        <v>26.523171717543917</v>
      </c>
      <c r="C59" s="4">
        <v>25.073240076657218</v>
      </c>
      <c r="D59" s="4">
        <v>26.243479344285266</v>
      </c>
      <c r="E59" s="4">
        <f t="shared" si="0"/>
        <v>25.798205897100566</v>
      </c>
      <c r="F59">
        <f t="shared" si="1"/>
        <v>1.0252564955279233</v>
      </c>
      <c r="G59">
        <f t="shared" si="2"/>
        <v>0.59193211368145893</v>
      </c>
      <c r="H59">
        <v>68.109532311631824</v>
      </c>
      <c r="I59" s="4">
        <f>((B59-'Blank-C'!E59)/(8.0021*0.4973*(44/12)))*100</f>
        <v>73.07604100170029</v>
      </c>
      <c r="J59" s="4">
        <f>((C59-'Blank-C'!E59)/(8.0016*0.4973*(44/12)))*100</f>
        <v>63.143023621563351</v>
      </c>
      <c r="K59" s="4">
        <f>((D59-'Blank-C'!E59)/(8.0025*0.4973*(44/12)))*100</f>
        <v>71.15564019637155</v>
      </c>
      <c r="L59">
        <f t="shared" si="3"/>
        <v>7.0237039471386638</v>
      </c>
      <c r="M59">
        <f t="shared" si="4"/>
        <v>4.0551373645887452</v>
      </c>
    </row>
    <row r="60" spans="1:13" x14ac:dyDescent="0.2">
      <c r="A60">
        <v>58</v>
      </c>
      <c r="B60" s="4">
        <v>26.771969181061575</v>
      </c>
      <c r="C60" s="4">
        <v>25.308248415167128</v>
      </c>
      <c r="D60" s="4">
        <v>26.561673868893859</v>
      </c>
      <c r="E60" s="4">
        <f t="shared" si="0"/>
        <v>26.040108798114353</v>
      </c>
      <c r="F60">
        <f t="shared" si="1"/>
        <v>1.0350068793275304</v>
      </c>
      <c r="G60">
        <f t="shared" si="2"/>
        <v>0.59756150039286426</v>
      </c>
      <c r="H60">
        <v>68.574409806223613</v>
      </c>
      <c r="I60" s="4">
        <f>((B60-'Blank-C'!E60)/(8.0021*0.4973*(44/12)))*100</f>
        <v>73.588156649218263</v>
      </c>
      <c r="J60" s="4">
        <f>((C60-'Blank-C'!E60)/(8.0016*0.4973*(44/12)))*100</f>
        <v>63.560662963228964</v>
      </c>
      <c r="K60" s="4">
        <f>((D60-'Blank-C'!E60)/(8.0025*0.4973*(44/12)))*100</f>
        <v>72.143312352784463</v>
      </c>
      <c r="L60">
        <f t="shared" si="3"/>
        <v>7.090508783668322</v>
      </c>
      <c r="M60">
        <f t="shared" si="4"/>
        <v>4.0937071549423116</v>
      </c>
    </row>
    <row r="61" spans="1:13" x14ac:dyDescent="0.2">
      <c r="A61">
        <v>59</v>
      </c>
      <c r="B61" s="4">
        <v>27.021439025085257</v>
      </c>
      <c r="C61" s="4">
        <v>25.541767805494107</v>
      </c>
      <c r="D61" s="4">
        <v>26.870740712936815</v>
      </c>
      <c r="E61" s="4">
        <f t="shared" si="0"/>
        <v>26.28160341528968</v>
      </c>
      <c r="F61">
        <f t="shared" si="1"/>
        <v>1.0462855532994715</v>
      </c>
      <c r="G61">
        <f t="shared" si="2"/>
        <v>0.60407324584666644</v>
      </c>
      <c r="H61">
        <v>69.042568153017868</v>
      </c>
      <c r="I61" s="4">
        <f>((B61-'Blank-C'!E61)/(8.0021*0.4973*(44/12)))*100</f>
        <v>74.110959503796153</v>
      </c>
      <c r="J61" s="4">
        <f>((C61-'Blank-C'!E61)/(8.0016*0.4973*(44/12)))*100</f>
        <v>63.97417680223959</v>
      </c>
      <c r="K61" s="4">
        <f>((D61-'Blank-C'!E61)/(8.0025*0.4973*(44/12)))*100</f>
        <v>73.074510792030523</v>
      </c>
      <c r="L61">
        <f t="shared" si="3"/>
        <v>7.1677877876851364</v>
      </c>
      <c r="M61">
        <f t="shared" si="4"/>
        <v>4.1383242087141259</v>
      </c>
    </row>
    <row r="62" spans="1:13" x14ac:dyDescent="0.2">
      <c r="A62">
        <v>60</v>
      </c>
      <c r="B62" s="4">
        <v>27.275974709147782</v>
      </c>
      <c r="C62" s="4">
        <v>25.776453480851682</v>
      </c>
      <c r="D62" s="4">
        <v>27.165391247576657</v>
      </c>
      <c r="E62" s="4">
        <f t="shared" si="0"/>
        <v>26.52621409499973</v>
      </c>
      <c r="F62">
        <f t="shared" si="1"/>
        <v>1.0603216290613533</v>
      </c>
      <c r="G62">
        <f t="shared" si="2"/>
        <v>0.61217697796615489</v>
      </c>
      <c r="H62">
        <v>69.545470209462962</v>
      </c>
      <c r="I62" s="4">
        <f>((B62-'Blank-C'!E62)/(8.0021*0.4973*(44/12)))*100</f>
        <v>74.68186800688224</v>
      </c>
      <c r="J62" s="4">
        <f>((C62-'Blank-C'!E62)/(8.0016*0.4973*(44/12)))*100</f>
        <v>64.409072412043685</v>
      </c>
      <c r="K62" s="4">
        <f>((D62-'Blank-C'!E62)/(8.0025*0.4973*(44/12)))*100</f>
        <v>73.920300168989399</v>
      </c>
      <c r="L62">
        <f t="shared" si="3"/>
        <v>7.2639634268536355</v>
      </c>
      <c r="M62">
        <f t="shared" si="4"/>
        <v>4.1938512398775432</v>
      </c>
    </row>
    <row r="63" spans="1:13" x14ac:dyDescent="0.2">
      <c r="A63">
        <v>61</v>
      </c>
      <c r="B63" s="4">
        <v>27.498658052468876</v>
      </c>
      <c r="C63" s="4">
        <v>25.987897184531505</v>
      </c>
      <c r="D63" s="4">
        <v>27.426819346928134</v>
      </c>
      <c r="E63" s="4">
        <f t="shared" si="0"/>
        <v>26.743277618500191</v>
      </c>
      <c r="F63">
        <f t="shared" si="1"/>
        <v>1.0682692544697894</v>
      </c>
      <c r="G63">
        <f t="shared" si="2"/>
        <v>0.61676554163513375</v>
      </c>
      <c r="H63">
        <v>69.960485885767582</v>
      </c>
      <c r="I63" s="4">
        <f>((B63-'Blank-C'!E63)/(8.0021*0.4973*(44/12)))*100</f>
        <v>75.135386798360713</v>
      </c>
      <c r="J63" s="4">
        <f>((C63-'Blank-C'!E63)/(8.0016*0.4973*(44/12)))*100</f>
        <v>64.785584973174466</v>
      </c>
      <c r="K63" s="4">
        <f>((D63-'Blank-C'!E63)/(8.0025*0.4973*(44/12)))*100</f>
        <v>74.639316364162795</v>
      </c>
      <c r="L63">
        <f t="shared" si="3"/>
        <v>7.3184150545261026</v>
      </c>
      <c r="M63">
        <f t="shared" si="4"/>
        <v>4.2252889017720552</v>
      </c>
    </row>
    <row r="64" spans="1:13" x14ac:dyDescent="0.2">
      <c r="A64">
        <v>62</v>
      </c>
      <c r="B64" s="4">
        <v>27.721341395789974</v>
      </c>
      <c r="C64" s="4">
        <v>26.199218493222784</v>
      </c>
      <c r="D64" s="4">
        <v>27.687598107563527</v>
      </c>
      <c r="E64" s="4">
        <f t="shared" si="0"/>
        <v>26.960279944506379</v>
      </c>
      <c r="F64">
        <f t="shared" si="1"/>
        <v>1.0763034262046109</v>
      </c>
      <c r="G64">
        <f t="shared" si="2"/>
        <v>0.62140407284894872</v>
      </c>
      <c r="H64">
        <v>70.380183602534927</v>
      </c>
      <c r="I64" s="4">
        <f>((B64-'Blank-C'!E64)/(8.0021*0.4973*(44/12)))*100</f>
        <v>75.594006908086627</v>
      </c>
      <c r="J64" s="4">
        <f>((C64-'Blank-C'!E64)/(8.0016*0.4973*(44/12)))*100</f>
        <v>65.166360296983228</v>
      </c>
      <c r="K64" s="4">
        <f>((D64-'Blank-C'!E64)/(8.0025*0.4973*(44/12)))*100</f>
        <v>75.358983666508621</v>
      </c>
      <c r="L64">
        <f t="shared" si="3"/>
        <v>7.3734596305281341</v>
      </c>
      <c r="M64">
        <f t="shared" si="4"/>
        <v>4.2570689025442574</v>
      </c>
    </row>
    <row r="65" spans="1:13" x14ac:dyDescent="0.2">
      <c r="A65">
        <v>63</v>
      </c>
      <c r="B65" s="4">
        <v>27.936436759061188</v>
      </c>
      <c r="C65" s="4">
        <v>26.404585056577602</v>
      </c>
      <c r="D65" s="4">
        <v>27.940106587793071</v>
      </c>
      <c r="E65" s="4">
        <f t="shared" si="0"/>
        <v>27.170510907819395</v>
      </c>
      <c r="F65">
        <f t="shared" si="1"/>
        <v>1.0831827265983009</v>
      </c>
      <c r="G65">
        <f t="shared" si="2"/>
        <v>0.62537583878308189</v>
      </c>
      <c r="H65">
        <v>70.775275729598192</v>
      </c>
      <c r="I65" s="4">
        <f>((B65-'Blank-C'!E65)/(8.0021*0.4973*(44/12)))*100</f>
        <v>76.022425415890837</v>
      </c>
      <c r="J65" s="4">
        <f>((C65-'Blank-C'!E65)/(8.0016*0.4973*(44/12)))*100</f>
        <v>65.528126043305548</v>
      </c>
      <c r="K65" s="4">
        <f>((D65-'Blank-C'!E65)/(8.0025*0.4973*(44/12)))*100</f>
        <v>76.043775032412015</v>
      </c>
      <c r="L65">
        <f t="shared" si="3"/>
        <v>7.4205902501567884</v>
      </c>
      <c r="M65">
        <f t="shared" si="4"/>
        <v>4.2842797784739348</v>
      </c>
    </row>
    <row r="66" spans="1:13" x14ac:dyDescent="0.2">
      <c r="A66">
        <v>64</v>
      </c>
      <c r="B66" s="4">
        <v>28.137446443819865</v>
      </c>
      <c r="C66" s="4">
        <v>26.598402106957714</v>
      </c>
      <c r="D66" s="4">
        <v>28.175895928119633</v>
      </c>
      <c r="E66" s="4">
        <f t="shared" si="0"/>
        <v>27.367924275388788</v>
      </c>
      <c r="F66">
        <f t="shared" si="1"/>
        <v>1.0882686871419802</v>
      </c>
      <c r="G66">
        <f t="shared" si="2"/>
        <v>0.62831221947206295</v>
      </c>
      <c r="H66">
        <v>71.132086888865047</v>
      </c>
      <c r="I66" s="4">
        <f>((B66-'Blank-C'!E66)/(8.0021*0.4973*(44/12)))*100</f>
        <v>76.403873200817102</v>
      </c>
      <c r="J66" s="4">
        <f>((C66-'Blank-C'!E66)/(8.0016*0.4973*(44/12)))*100</f>
        <v>65.860300576913005</v>
      </c>
      <c r="K66" s="4">
        <f>((D66-'Blank-C'!E66)/(8.0025*0.4973*(44/12)))*100</f>
        <v>76.663550758755875</v>
      </c>
      <c r="L66">
        <f t="shared" si="3"/>
        <v>7.4554317002954278</v>
      </c>
      <c r="M66">
        <f t="shared" si="4"/>
        <v>4.3043954990904352</v>
      </c>
    </row>
    <row r="67" spans="1:13" x14ac:dyDescent="0.2">
      <c r="A67">
        <v>65</v>
      </c>
      <c r="B67" s="4">
        <v>28.321024019018331</v>
      </c>
      <c r="C67" s="4">
        <v>26.776971638654942</v>
      </c>
      <c r="D67" s="4">
        <v>28.391376141689737</v>
      </c>
      <c r="E67" s="4">
        <f t="shared" ref="E67:E122" si="5">AVERAGE(B67:C67)</f>
        <v>27.548997828836637</v>
      </c>
      <c r="F67">
        <f t="shared" ref="F67:F122" si="6">STDEV(B67:C67)</f>
        <v>1.0918099086621831</v>
      </c>
      <c r="G67">
        <f t="shared" ref="G67:G122" si="7">F67/SQRT(3)</f>
        <v>0.63035674467001213</v>
      </c>
      <c r="H67">
        <v>71.445403891057907</v>
      </c>
      <c r="I67" s="4">
        <f>((B67-'Blank-C'!E67)/(8.0021*0.4973*(44/12)))*100</f>
        <v>76.734342015145586</v>
      </c>
      <c r="J67" s="4">
        <f>((C67-'Blank-C'!E67)/(8.0016*0.4973*(44/12)))*100</f>
        <v>66.156465766970214</v>
      </c>
      <c r="K67" s="4">
        <f>((D67-'Blank-C'!E67)/(8.0025*0.4973*(44/12)))*100</f>
        <v>77.212633696029556</v>
      </c>
      <c r="L67">
        <f t="shared" ref="L67:L122" si="8">STDEV(I67:J67)</f>
        <v>7.4796880256369205</v>
      </c>
      <c r="M67">
        <f t="shared" ref="M67:M122" si="9">L67/SQRT(3)</f>
        <v>4.3183998950558964</v>
      </c>
    </row>
    <row r="68" spans="1:13" x14ac:dyDescent="0.2">
      <c r="A68">
        <v>66</v>
      </c>
      <c r="B68" s="4">
        <v>28.502272226448547</v>
      </c>
      <c r="C68" s="4">
        <v>26.950758155068247</v>
      </c>
      <c r="D68" s="4">
        <v>28.602622849159307</v>
      </c>
      <c r="E68" s="4">
        <f t="shared" si="5"/>
        <v>27.726515190758398</v>
      </c>
      <c r="F68">
        <f t="shared" si="6"/>
        <v>1.0970861209793592</v>
      </c>
      <c r="G68">
        <f t="shared" si="7"/>
        <v>0.63340296727163536</v>
      </c>
      <c r="H68">
        <v>71.742669718952698</v>
      </c>
      <c r="I68" s="4">
        <f>((B68-'Blank-C'!E68)/(8.0021*0.4973*(44/12)))*100</f>
        <v>77.057168334367262</v>
      </c>
      <c r="J68" s="4">
        <f>((C68-'Blank-C'!E68)/(8.0016*0.4973*(44/12)))*100</f>
        <v>66.428171103538119</v>
      </c>
      <c r="K68" s="4">
        <f>((D68-'Blank-C'!E68)/(8.0025*0.4973*(44/12)))*100</f>
        <v>77.741025349167245</v>
      </c>
      <c r="L68">
        <f t="shared" si="8"/>
        <v>7.5158360191323226</v>
      </c>
      <c r="M68">
        <f t="shared" si="9"/>
        <v>4.3392699488311317</v>
      </c>
    </row>
    <row r="69" spans="1:13" x14ac:dyDescent="0.2">
      <c r="A69">
        <v>67</v>
      </c>
      <c r="B69" s="4">
        <v>28.681406154585083</v>
      </c>
      <c r="C69" s="4">
        <v>27.12082047197292</v>
      </c>
      <c r="D69" s="4">
        <v>28.811084473014244</v>
      </c>
      <c r="E69" s="4">
        <f t="shared" si="5"/>
        <v>27.901113313279001</v>
      </c>
      <c r="F69">
        <f t="shared" si="6"/>
        <v>1.1035007187976982</v>
      </c>
      <c r="G69">
        <f t="shared" si="7"/>
        <v>0.63710643704879666</v>
      </c>
      <c r="H69">
        <v>72.024561549345734</v>
      </c>
      <c r="I69" s="4">
        <f>((B69-'Blank-C'!E69)/(8.0021*0.4973*(44/12)))*100</f>
        <v>77.370138023079875</v>
      </c>
      <c r="J69" s="4">
        <f>((C69-'Blank-C'!E69)/(8.0016*0.4973*(44/12)))*100</f>
        <v>66.678985075611592</v>
      </c>
      <c r="K69" s="4">
        <f>((D69-'Blank-C'!E69)/(8.0025*0.4973*(44/12)))*100</f>
        <v>78.254963803342676</v>
      </c>
      <c r="L69">
        <f t="shared" si="8"/>
        <v>7.559786747857367</v>
      </c>
      <c r="M69">
        <f t="shared" si="9"/>
        <v>4.3646449138916168</v>
      </c>
    </row>
    <row r="70" spans="1:13" x14ac:dyDescent="0.2">
      <c r="A70">
        <v>68</v>
      </c>
      <c r="B70" s="4">
        <v>28.858637854763739</v>
      </c>
      <c r="C70" s="4">
        <v>27.287857239325046</v>
      </c>
      <c r="D70" s="4">
        <v>29.017969941230202</v>
      </c>
      <c r="E70" s="4">
        <f t="shared" si="5"/>
        <v>28.073247547044392</v>
      </c>
      <c r="F70">
        <f t="shared" si="6"/>
        <v>1.1107096249330783</v>
      </c>
      <c r="G70">
        <f t="shared" si="7"/>
        <v>0.64126850094662113</v>
      </c>
      <c r="H70">
        <v>72.291567996012333</v>
      </c>
      <c r="I70" s="4">
        <f>((B70-'Blank-C'!E70)/(8.0021*0.4973*(44/12)))*100</f>
        <v>77.672072199991774</v>
      </c>
      <c r="J70" s="4">
        <f>((C70-'Blank-C'!E70)/(8.0016*0.4973*(44/12)))*100</f>
        <v>66.911063792032905</v>
      </c>
      <c r="K70" s="4">
        <f>((D70-'Blank-C'!E70)/(8.0025*0.4973*(44/12)))*100</f>
        <v>78.760101889937602</v>
      </c>
      <c r="L70">
        <f t="shared" si="8"/>
        <v>7.6091820176731693</v>
      </c>
      <c r="M70">
        <f t="shared" si="9"/>
        <v>4.3931632862164642</v>
      </c>
    </row>
    <row r="71" spans="1:13" x14ac:dyDescent="0.2">
      <c r="A71">
        <v>69</v>
      </c>
      <c r="B71" s="4">
        <v>29.035059728314479</v>
      </c>
      <c r="C71" s="4">
        <v>27.45047798951974</v>
      </c>
      <c r="D71" s="4">
        <v>29.222924706112778</v>
      </c>
      <c r="E71" s="4">
        <f t="shared" si="5"/>
        <v>28.24276885891711</v>
      </c>
      <c r="F71">
        <f t="shared" si="6"/>
        <v>1.1204684928461306</v>
      </c>
      <c r="G71">
        <f t="shared" si="7"/>
        <v>0.64690278596320783</v>
      </c>
      <c r="H71">
        <v>72.545065383146891</v>
      </c>
      <c r="I71" s="4">
        <f>((B71-'Blank-C'!E71)/(8.0021*0.4973*(44/12)))*100</f>
        <v>77.972855460183609</v>
      </c>
      <c r="J71" s="4">
        <f>((C71-'Blank-C'!E71)/(8.0016*0.4973*(44/12)))*100</f>
        <v>67.117275306110173</v>
      </c>
      <c r="K71" s="4">
        <f>((D71-'Blank-C'!E71)/(8.0025*0.4973*(44/12)))*100</f>
        <v>79.256407683911661</v>
      </c>
      <c r="L71">
        <f t="shared" si="8"/>
        <v>7.6760543406594337</v>
      </c>
      <c r="M71">
        <f t="shared" si="9"/>
        <v>4.4317720398939198</v>
      </c>
    </row>
    <row r="72" spans="1:13" x14ac:dyDescent="0.2">
      <c r="A72">
        <v>70</v>
      </c>
      <c r="B72" s="4">
        <v>29.213727471053776</v>
      </c>
      <c r="C72" s="4">
        <v>27.620088369782156</v>
      </c>
      <c r="D72" s="4">
        <v>29.426578055963461</v>
      </c>
      <c r="E72" s="4">
        <f t="shared" si="5"/>
        <v>28.416907920417966</v>
      </c>
      <c r="F72">
        <f t="shared" si="6"/>
        <v>1.1268730152731976</v>
      </c>
      <c r="G72">
        <f t="shared" si="7"/>
        <v>0.65060043871050599</v>
      </c>
      <c r="H72">
        <v>72.82163031173387</v>
      </c>
      <c r="I72" s="4">
        <f>((B72-'Blank-C'!E72)/(8.0021*0.4973*(44/12)))*100</f>
        <v>78.280449585776907</v>
      </c>
      <c r="J72" s="4">
        <f>((C72-'Blank-C'!E72)/(8.0016*0.4973*(44/12)))*100</f>
        <v>67.362811037690832</v>
      </c>
      <c r="K72" s="4">
        <f>((D72-'Blank-C'!E72)/(8.0025*0.4973*(44/12)))*100</f>
        <v>79.735214257220946</v>
      </c>
      <c r="L72">
        <f t="shared" si="8"/>
        <v>7.7199362518953158</v>
      </c>
      <c r="M72">
        <f t="shared" si="9"/>
        <v>4.4571072731585115</v>
      </c>
    </row>
    <row r="73" spans="1:13" x14ac:dyDescent="0.2">
      <c r="A73">
        <v>71</v>
      </c>
      <c r="B73" s="4">
        <v>29.3867444129516</v>
      </c>
      <c r="C73" s="4">
        <v>27.788246141690447</v>
      </c>
      <c r="D73" s="4">
        <v>29.624161133124602</v>
      </c>
      <c r="E73" s="4">
        <f t="shared" si="5"/>
        <v>28.587495277321025</v>
      </c>
      <c r="F73">
        <f t="shared" si="6"/>
        <v>1.1303089673237348</v>
      </c>
      <c r="G73">
        <f t="shared" si="7"/>
        <v>0.65258418655180617</v>
      </c>
      <c r="H73">
        <v>73.086242740933528</v>
      </c>
      <c r="I73" s="4">
        <f>((B73-'Blank-C'!E73)/(8.0021*0.4973*(44/12)))*100</f>
        <v>78.561705187911826</v>
      </c>
      <c r="J73" s="4">
        <f>((C73-'Blank-C'!E73)/(8.0016*0.4973*(44/12)))*100</f>
        <v>67.610780293955244</v>
      </c>
      <c r="K73" s="4">
        <f>((D73-'Blank-C'!E73)/(8.0025*0.4973*(44/12)))*100</f>
        <v>80.184808958549482</v>
      </c>
      <c r="L73">
        <f t="shared" si="8"/>
        <v>7.7434732527812731</v>
      </c>
      <c r="M73">
        <f t="shared" si="9"/>
        <v>4.4706963669559352</v>
      </c>
    </row>
    <row r="74" spans="1:13" x14ac:dyDescent="0.2">
      <c r="A74">
        <v>72</v>
      </c>
      <c r="B74" s="4">
        <v>29.550337989362326</v>
      </c>
      <c r="C74" s="4">
        <v>27.949238367585089</v>
      </c>
      <c r="D74" s="4">
        <v>29.812895411059472</v>
      </c>
      <c r="E74" s="4">
        <f t="shared" si="5"/>
        <v>28.749788178473707</v>
      </c>
      <c r="F74">
        <f t="shared" si="6"/>
        <v>1.1321483999139008</v>
      </c>
      <c r="G74">
        <f t="shared" si="7"/>
        <v>0.65364618345289471</v>
      </c>
      <c r="H74">
        <v>73.322628631815093</v>
      </c>
      <c r="I74" s="4">
        <f>((B74-'Blank-C'!E74)/(8.0021*0.4973*(44/12)))*100</f>
        <v>78.806998020899712</v>
      </c>
      <c r="J74" s="4">
        <f>((C74-'Blank-C'!E74)/(8.0016*0.4973*(44/12)))*100</f>
        <v>67.838259242730487</v>
      </c>
      <c r="K74" s="4">
        <f>((D74-'Blank-C'!E74)/(8.0025*0.4973*(44/12)))*100</f>
        <v>80.602380224400079</v>
      </c>
      <c r="L74">
        <f t="shared" si="8"/>
        <v>7.7560695711073047</v>
      </c>
      <c r="M74">
        <f t="shared" si="9"/>
        <v>4.4779688547322678</v>
      </c>
    </row>
    <row r="75" spans="1:13" x14ac:dyDescent="0.2">
      <c r="A75">
        <v>73</v>
      </c>
      <c r="B75" s="4">
        <v>29.70865615121923</v>
      </c>
      <c r="C75" s="4">
        <v>28.096198212067232</v>
      </c>
      <c r="D75" s="4">
        <v>29.998224341328221</v>
      </c>
      <c r="E75" s="4">
        <f t="shared" si="5"/>
        <v>28.902427181643233</v>
      </c>
      <c r="F75">
        <f t="shared" si="6"/>
        <v>1.1401799431524633</v>
      </c>
      <c r="G75">
        <f t="shared" si="7"/>
        <v>0.65828319710368688</v>
      </c>
      <c r="H75">
        <v>73.491813550228983</v>
      </c>
      <c r="I75" s="4">
        <f>((B75-'Blank-C'!E75)/(8.0021*0.4973*(44/12)))*100</f>
        <v>79.015100420669683</v>
      </c>
      <c r="J75" s="4">
        <f>((C75-'Blank-C'!E75)/(8.0016*0.4973*(44/12)))*100</f>
        <v>67.968526679788283</v>
      </c>
      <c r="K75" s="4">
        <f>((D75-'Blank-C'!E75)/(8.0025*0.4973*(44/12)))*100</f>
        <v>80.995578593411437</v>
      </c>
      <c r="L75">
        <f t="shared" si="8"/>
        <v>7.8111072010544857</v>
      </c>
      <c r="M75">
        <f t="shared" si="9"/>
        <v>4.5097448451978321</v>
      </c>
    </row>
    <row r="76" spans="1:13" x14ac:dyDescent="0.2">
      <c r="A76">
        <v>74</v>
      </c>
      <c r="B76" s="4">
        <v>29.862065964472475</v>
      </c>
      <c r="C76" s="4">
        <v>28.239556331602557</v>
      </c>
      <c r="D76" s="4">
        <v>30.178539171862969</v>
      </c>
      <c r="E76" s="4">
        <f t="shared" si="5"/>
        <v>29.050811148037518</v>
      </c>
      <c r="F76">
        <f t="shared" si="6"/>
        <v>1.1472875639428142</v>
      </c>
      <c r="G76">
        <f t="shared" si="7"/>
        <v>0.66238678388029382</v>
      </c>
      <c r="H76">
        <v>73.653436518908606</v>
      </c>
      <c r="I76" s="4">
        <f>((B76-'Blank-C'!E76)/(8.0021*0.4973*(44/12)))*100</f>
        <v>79.211163559215294</v>
      </c>
      <c r="J76" s="4">
        <f>((C76-'Blank-C'!E76)/(8.0016*0.4973*(44/12)))*100</f>
        <v>68.095709478601918</v>
      </c>
      <c r="K76" s="4">
        <f>((D76-'Blank-C'!E76)/(8.0025*0.4973*(44/12)))*100</f>
        <v>81.37601358431013</v>
      </c>
      <c r="L76">
        <f t="shared" si="8"/>
        <v>7.8598129563693986</v>
      </c>
      <c r="M76">
        <f t="shared" si="9"/>
        <v>4.5378651261399812</v>
      </c>
    </row>
    <row r="77" spans="1:13" x14ac:dyDescent="0.2">
      <c r="A77">
        <v>75</v>
      </c>
      <c r="B77" s="4">
        <v>30.0103951182749</v>
      </c>
      <c r="C77" s="4">
        <v>28.380300197905441</v>
      </c>
      <c r="D77" s="4">
        <v>30.35460075870062</v>
      </c>
      <c r="E77" s="4">
        <f t="shared" si="5"/>
        <v>29.195347658090171</v>
      </c>
      <c r="F77">
        <f t="shared" si="6"/>
        <v>1.1526511721709893</v>
      </c>
      <c r="G77">
        <f t="shared" si="7"/>
        <v>0.66548346453465845</v>
      </c>
      <c r="H77">
        <v>73.808465869692895</v>
      </c>
      <c r="I77" s="4">
        <f>((B77-'Blank-C'!E77)/(8.0021*0.4973*(44/12)))*100</f>
        <v>79.392181386542333</v>
      </c>
      <c r="J77" s="4">
        <f>((C77-'Blank-C'!E77)/(8.0016*0.4973*(44/12)))*100</f>
        <v>68.224750352843458</v>
      </c>
      <c r="K77" s="4">
        <f>((D77-'Blank-C'!E77)/(8.0025*0.4973*(44/12)))*100</f>
        <v>81.7470743444334</v>
      </c>
      <c r="L77">
        <f t="shared" si="8"/>
        <v>7.896566212361571</v>
      </c>
      <c r="M77">
        <f t="shared" si="9"/>
        <v>4.5590846283806572</v>
      </c>
    </row>
    <row r="78" spans="1:13" x14ac:dyDescent="0.2">
      <c r="A78">
        <v>76</v>
      </c>
      <c r="B78" s="4">
        <v>30.154167715212676</v>
      </c>
      <c r="C78" s="4">
        <v>28.519308307147522</v>
      </c>
      <c r="D78" s="4">
        <v>30.527207596433726</v>
      </c>
      <c r="E78" s="4">
        <f t="shared" si="5"/>
        <v>29.336738011180099</v>
      </c>
      <c r="F78">
        <f t="shared" si="6"/>
        <v>1.1560201737294953</v>
      </c>
      <c r="G78">
        <f t="shared" si="7"/>
        <v>0.66742855849136207</v>
      </c>
      <c r="H78">
        <v>73.956890654413428</v>
      </c>
      <c r="I78" s="4">
        <f>((B78-'Blank-C'!E78)/(8.0021*0.4973*(44/12)))*100</f>
        <v>79.55692851622797</v>
      </c>
      <c r="J78" s="4">
        <f>((C78-'Blank-C'!E78)/(8.0016*0.4973*(44/12)))*100</f>
        <v>68.356852792598886</v>
      </c>
      <c r="K78" s="4">
        <f>((D78-'Blank-C'!E78)/(8.0025*0.4973*(44/12)))*100</f>
        <v>82.109415973029996</v>
      </c>
      <c r="L78">
        <f t="shared" si="8"/>
        <v>7.9196494939809536</v>
      </c>
      <c r="M78">
        <f t="shared" si="9"/>
        <v>4.5724117672373872</v>
      </c>
    </row>
    <row r="79" spans="1:13" x14ac:dyDescent="0.2">
      <c r="A79">
        <v>77</v>
      </c>
      <c r="B79" s="4">
        <v>30.297239636834373</v>
      </c>
      <c r="C79" s="4">
        <v>28.6596672880356</v>
      </c>
      <c r="D79" s="4">
        <v>30.700061283779085</v>
      </c>
      <c r="E79" s="4">
        <f t="shared" si="5"/>
        <v>29.478453462434985</v>
      </c>
      <c r="F79">
        <f t="shared" si="6"/>
        <v>1.157938512519195</v>
      </c>
      <c r="G79">
        <f t="shared" si="7"/>
        <v>0.66853611190799211</v>
      </c>
      <c r="H79">
        <v>74.08092615309647</v>
      </c>
      <c r="I79" s="4">
        <f>((B79-'Blank-C'!E79)/(8.0021*0.4973*(44/12)))*100</f>
        <v>79.69025686534971</v>
      </c>
      <c r="J79" s="4">
        <f>((C79-'Blank-C'!E79)/(8.0016*0.4973*(44/12)))*100</f>
        <v>68.471595440843231</v>
      </c>
      <c r="K79" s="4">
        <f>((D79-'Blank-C'!E79)/(8.0025*0.4973*(44/12)))*100</f>
        <v>82.446833835101543</v>
      </c>
      <c r="L79">
        <f t="shared" si="8"/>
        <v>7.9327915691044648</v>
      </c>
      <c r="M79">
        <f t="shared" si="9"/>
        <v>4.5799993478476564</v>
      </c>
    </row>
    <row r="80" spans="1:13" x14ac:dyDescent="0.2">
      <c r="A80">
        <v>78</v>
      </c>
      <c r="B80" s="4">
        <v>30.434590300828699</v>
      </c>
      <c r="C80" s="4">
        <v>28.793966641247984</v>
      </c>
      <c r="D80" s="4">
        <v>30.866000609577938</v>
      </c>
      <c r="E80" s="4">
        <f t="shared" si="5"/>
        <v>29.61427847103834</v>
      </c>
      <c r="F80">
        <f t="shared" si="6"/>
        <v>1.1600961150646136</v>
      </c>
      <c r="G80">
        <f t="shared" si="7"/>
        <v>0.66978180431839374</v>
      </c>
      <c r="H80">
        <v>74.192750803029867</v>
      </c>
      <c r="I80" s="4">
        <f>((B80-'Blank-C'!E80)/(8.0021*0.4973*(44/12)))*100</f>
        <v>79.81253427624182</v>
      </c>
      <c r="J80" s="4">
        <f>((C80-'Blank-C'!E80)/(8.0016*0.4973*(44/12)))*100</f>
        <v>68.572967329817928</v>
      </c>
      <c r="K80" s="4">
        <f>((D80-'Blank-C'!E80)/(8.0025*0.4973*(44/12)))*100</f>
        <v>82.765024900581793</v>
      </c>
      <c r="L80">
        <f t="shared" si="8"/>
        <v>7.9475740054165112</v>
      </c>
      <c r="M80">
        <f t="shared" si="9"/>
        <v>4.5885339914316949</v>
      </c>
    </row>
    <row r="81" spans="1:13" x14ac:dyDescent="0.2">
      <c r="A81">
        <v>79</v>
      </c>
      <c r="B81" s="4">
        <v>30.571830448767997</v>
      </c>
      <c r="C81" s="4">
        <v>28.925848503062213</v>
      </c>
      <c r="D81" s="4">
        <v>31.030014852526993</v>
      </c>
      <c r="E81" s="4">
        <f t="shared" si="5"/>
        <v>29.748839475915105</v>
      </c>
      <c r="F81">
        <f t="shared" si="6"/>
        <v>1.1638849955191881</v>
      </c>
      <c r="G81">
        <f t="shared" si="7"/>
        <v>0.6719693154687697</v>
      </c>
      <c r="H81">
        <v>74.312918397075663</v>
      </c>
      <c r="I81" s="4">
        <f>((B81-'Blank-C'!E81)/(8.0021*0.4973*(44/12)))*100</f>
        <v>79.951059930996792</v>
      </c>
      <c r="J81" s="4">
        <f>((C81-'Blank-C'!E81)/(8.0016*0.4973*(44/12)))*100</f>
        <v>68.674776863154548</v>
      </c>
      <c r="K81" s="4">
        <f>((D81-'Blank-C'!E81)/(8.0025*0.4973*(44/12)))*100</f>
        <v>83.087028065702029</v>
      </c>
      <c r="L81">
        <f t="shared" si="8"/>
        <v>7.9735362238502958</v>
      </c>
      <c r="M81">
        <f t="shared" si="9"/>
        <v>4.6035232852332006</v>
      </c>
    </row>
    <row r="82" spans="1:13" x14ac:dyDescent="0.2">
      <c r="A82">
        <v>80</v>
      </c>
      <c r="B82" s="4">
        <v>30.710541513224964</v>
      </c>
      <c r="C82" s="4">
        <v>29.056792375077716</v>
      </c>
      <c r="D82" s="4">
        <v>31.194037150549793</v>
      </c>
      <c r="E82" s="4">
        <f t="shared" si="5"/>
        <v>29.88366694415134</v>
      </c>
      <c r="F82">
        <f t="shared" si="6"/>
        <v>1.1693772299653273</v>
      </c>
      <c r="G82">
        <f t="shared" si="7"/>
        <v>0.67514025850470072</v>
      </c>
      <c r="H82">
        <v>74.444915850604758</v>
      </c>
      <c r="I82" s="4">
        <f>((B82-'Blank-C'!E82)/(8.0021*0.4973*(44/12)))*100</f>
        <v>80.109669933868204</v>
      </c>
      <c r="J82" s="4">
        <f>((C82-'Blank-C'!E82)/(8.0016*0.4973*(44/12)))*100</f>
        <v>68.780161767341298</v>
      </c>
      <c r="K82" s="4">
        <f>((D82-'Blank-C'!E82)/(8.0025*0.4973*(44/12)))*100</f>
        <v>83.419089500250266</v>
      </c>
      <c r="L82">
        <f t="shared" si="8"/>
        <v>8.0111720520595444</v>
      </c>
      <c r="M82">
        <f t="shared" si="9"/>
        <v>4.6252523407809845</v>
      </c>
    </row>
    <row r="83" spans="1:13" x14ac:dyDescent="0.2">
      <c r="A83">
        <v>81</v>
      </c>
      <c r="B83" s="4">
        <v>30.849589080455985</v>
      </c>
      <c r="C83" s="4">
        <v>29.187586529799223</v>
      </c>
      <c r="D83" s="4">
        <v>31.357412273760094</v>
      </c>
      <c r="E83" s="4">
        <f t="shared" si="5"/>
        <v>30.018587805127602</v>
      </c>
      <c r="F83">
        <f t="shared" si="6"/>
        <v>1.1752132739187349</v>
      </c>
      <c r="G83">
        <f t="shared" si="7"/>
        <v>0.67850970005220301</v>
      </c>
      <c r="H83">
        <v>74.581156063733744</v>
      </c>
      <c r="I83" s="4">
        <f>((B83-'Blank-C'!E83)/(8.0021*0.4973*(44/12)))*100</f>
        <v>80.274188746359584</v>
      </c>
      <c r="J83" s="4">
        <f>((C83-'Blank-C'!E83)/(8.0016*0.4973*(44/12)))*100</f>
        <v>68.888123381107903</v>
      </c>
      <c r="K83" s="4">
        <f>((D83-'Blank-C'!E83)/(8.0025*0.4973*(44/12)))*100</f>
        <v>83.750318249204611</v>
      </c>
      <c r="L83">
        <f t="shared" si="8"/>
        <v>8.0511640308027488</v>
      </c>
      <c r="M83">
        <f t="shared" si="9"/>
        <v>4.6483417204738</v>
      </c>
    </row>
    <row r="84" spans="1:13" x14ac:dyDescent="0.2">
      <c r="A84">
        <v>82</v>
      </c>
      <c r="B84" s="4">
        <v>30.976612159640094</v>
      </c>
      <c r="C84" s="4">
        <v>29.311484325654142</v>
      </c>
      <c r="D84" s="4">
        <v>31.519479377383789</v>
      </c>
      <c r="E84" s="4">
        <f t="shared" si="5"/>
        <v>30.144048242647116</v>
      </c>
      <c r="F84">
        <f t="shared" si="6"/>
        <v>1.1774231829539346</v>
      </c>
      <c r="G84">
        <f t="shared" si="7"/>
        <v>0.67978559162856012</v>
      </c>
      <c r="H84">
        <v>74.637392656702445</v>
      </c>
      <c r="I84" s="4">
        <f>((B84-'Blank-C'!E84)/(8.0021*0.4973*(44/12)))*100</f>
        <v>80.341133326691846</v>
      </c>
      <c r="J84" s="4">
        <f>((C84-'Blank-C'!E84)/(8.0016*0.4973*(44/12)))*100</f>
        <v>68.933651986713045</v>
      </c>
      <c r="K84" s="4">
        <f>((D84-'Blank-C'!E84)/(8.0025*0.4973*(44/12)))*100</f>
        <v>84.057418226497063</v>
      </c>
      <c r="L84">
        <f t="shared" si="8"/>
        <v>8.0663074117580145</v>
      </c>
      <c r="M84">
        <f t="shared" si="9"/>
        <v>4.657084755544763</v>
      </c>
    </row>
    <row r="85" spans="1:13" x14ac:dyDescent="0.2">
      <c r="A85">
        <v>83</v>
      </c>
      <c r="B85" s="4">
        <v>31.100990397535607</v>
      </c>
      <c r="C85" s="4">
        <v>29.433188190821642</v>
      </c>
      <c r="D85" s="4">
        <v>31.68102418841428</v>
      </c>
      <c r="E85" s="4">
        <f t="shared" si="5"/>
        <v>30.267089294178625</v>
      </c>
      <c r="F85">
        <f t="shared" si="6"/>
        <v>1.1793142500453329</v>
      </c>
      <c r="G85">
        <f t="shared" si="7"/>
        <v>0.68087739972283456</v>
      </c>
      <c r="H85">
        <v>74.670954497056982</v>
      </c>
      <c r="I85" s="4">
        <f>((B85-'Blank-C'!E85)/(8.0021*0.4973*(44/12)))*100</f>
        <v>80.383858679002373</v>
      </c>
      <c r="J85" s="4">
        <f>((C85-'Blank-C'!E85)/(8.0016*0.4973*(44/12)))*100</f>
        <v>68.958050315111578</v>
      </c>
      <c r="K85" s="4">
        <f>((D85-'Blank-C'!E85)/(8.0025*0.4973*(44/12)))*100</f>
        <v>84.354846136340868</v>
      </c>
      <c r="L85">
        <f t="shared" si="8"/>
        <v>8.0792665746451533</v>
      </c>
      <c r="M85">
        <f t="shared" si="9"/>
        <v>4.6645667317261248</v>
      </c>
    </row>
    <row r="86" spans="1:13" x14ac:dyDescent="0.2">
      <c r="A86">
        <v>84</v>
      </c>
      <c r="B86" s="4">
        <v>31.22629133557647</v>
      </c>
      <c r="C86" s="4">
        <v>29.554606063760932</v>
      </c>
      <c r="D86" s="4">
        <v>31.841773036757544</v>
      </c>
      <c r="E86" s="4">
        <f t="shared" si="5"/>
        <v>30.390448699668703</v>
      </c>
      <c r="F86">
        <f t="shared" si="6"/>
        <v>1.1820599917104433</v>
      </c>
      <c r="G86">
        <f t="shared" si="7"/>
        <v>0.68246265441231124</v>
      </c>
      <c r="H86">
        <v>74.709244041737151</v>
      </c>
      <c r="I86" s="4">
        <f>((B86-'Blank-C'!E86)/(8.0021*0.4973*(44/12)))*100</f>
        <v>80.435453544022337</v>
      </c>
      <c r="J86" s="4">
        <f>((C86-'Blank-C'!E86)/(8.0016*0.4973*(44/12)))*100</f>
        <v>68.983034539451964</v>
      </c>
      <c r="K86" s="4">
        <f>((D86-'Blank-C'!E86)/(8.0025*0.4973*(44/12)))*100</f>
        <v>84.649365018938269</v>
      </c>
      <c r="L86">
        <f t="shared" si="8"/>
        <v>8.0980831391214014</v>
      </c>
      <c r="M86">
        <f t="shared" si="9"/>
        <v>4.6754304802917108</v>
      </c>
    </row>
    <row r="87" spans="1:13" x14ac:dyDescent="0.2">
      <c r="A87">
        <v>85</v>
      </c>
      <c r="B87" s="4">
        <v>31.356585082450135</v>
      </c>
      <c r="C87" s="4">
        <v>29.677910480470732</v>
      </c>
      <c r="D87" s="4">
        <v>31.999432969544664</v>
      </c>
      <c r="E87" s="4">
        <f t="shared" si="5"/>
        <v>30.517247781460433</v>
      </c>
      <c r="F87">
        <f t="shared" si="6"/>
        <v>1.187002194465264</v>
      </c>
      <c r="G87">
        <f t="shared" si="7"/>
        <v>0.68531603650319672</v>
      </c>
      <c r="H87">
        <v>74.802642931435201</v>
      </c>
      <c r="I87" s="4">
        <f>((B87-'Blank-C'!E87)/(8.0021*0.4973*(44/12)))*100</f>
        <v>80.552800604702455</v>
      </c>
      <c r="J87" s="4">
        <f>((C87-'Blank-C'!E87)/(8.0016*0.4973*(44/12)))*100</f>
        <v>69.052485258167934</v>
      </c>
      <c r="K87" s="4">
        <f>((D87-'Blank-C'!E87)/(8.0025*0.4973*(44/12)))*100</f>
        <v>84.954248282074502</v>
      </c>
      <c r="L87">
        <f t="shared" si="8"/>
        <v>8.1319509673182804</v>
      </c>
      <c r="M87">
        <f t="shared" si="9"/>
        <v>4.6949840800180471</v>
      </c>
    </row>
    <row r="88" spans="1:13" x14ac:dyDescent="0.2">
      <c r="A88">
        <v>86</v>
      </c>
      <c r="B88" s="4">
        <v>31.486878829323796</v>
      </c>
      <c r="C88" s="4">
        <v>29.801214897180529</v>
      </c>
      <c r="D88" s="4">
        <v>32.157092902331783</v>
      </c>
      <c r="E88" s="4">
        <f t="shared" si="5"/>
        <v>30.644046863252164</v>
      </c>
      <c r="F88">
        <f t="shared" si="6"/>
        <v>1.1919443972200847</v>
      </c>
      <c r="G88">
        <f t="shared" si="7"/>
        <v>0.68816941859408221</v>
      </c>
      <c r="H88">
        <v>74.896041821133224</v>
      </c>
      <c r="I88" s="4">
        <f>((B88-'Blank-C'!E88)/(8.0021*0.4973*(44/12)))*100</f>
        <v>80.670147665382544</v>
      </c>
      <c r="J88" s="4">
        <f>((C88-'Blank-C'!E88)/(8.0016*0.4973*(44/12)))*100</f>
        <v>69.12193597688389</v>
      </c>
      <c r="K88" s="4">
        <f>((D88-'Blank-C'!E88)/(8.0025*0.4973*(44/12)))*100</f>
        <v>85.259131545210707</v>
      </c>
      <c r="L88">
        <f t="shared" si="8"/>
        <v>8.1658187955151469</v>
      </c>
      <c r="M88">
        <f t="shared" si="9"/>
        <v>4.7145376797443763</v>
      </c>
    </row>
    <row r="89" spans="1:13" x14ac:dyDescent="0.2">
      <c r="A89">
        <v>87</v>
      </c>
      <c r="B89" s="4">
        <v>31.617172576197461</v>
      </c>
      <c r="C89" s="4">
        <v>29.924519313890325</v>
      </c>
      <c r="D89" s="4">
        <v>32.314752835118902</v>
      </c>
      <c r="E89" s="4">
        <f t="shared" si="5"/>
        <v>30.770845945043895</v>
      </c>
      <c r="F89">
        <f t="shared" si="6"/>
        <v>1.1968865999749079</v>
      </c>
      <c r="G89">
        <f t="shared" si="7"/>
        <v>0.69102280068496902</v>
      </c>
      <c r="H89">
        <v>74.989440710831275</v>
      </c>
      <c r="I89" s="4">
        <f>((B89-'Blank-C'!E89)/(8.0021*0.4973*(44/12)))*100</f>
        <v>80.787494726062675</v>
      </c>
      <c r="J89" s="4">
        <f>((C89-'Blank-C'!E89)/(8.0016*0.4973*(44/12)))*100</f>
        <v>69.19138669559986</v>
      </c>
      <c r="K89" s="4">
        <f>((D89-'Blank-C'!E89)/(8.0025*0.4973*(44/12)))*100</f>
        <v>85.56401480834694</v>
      </c>
      <c r="L89">
        <f t="shared" si="8"/>
        <v>8.1996866237120365</v>
      </c>
      <c r="M89">
        <f t="shared" si="9"/>
        <v>4.734091279470718</v>
      </c>
    </row>
    <row r="90" spans="1:13" x14ac:dyDescent="0.2">
      <c r="A90">
        <v>88</v>
      </c>
      <c r="B90" s="4">
        <v>31.743862279353738</v>
      </c>
      <c r="C90" s="4">
        <v>30.043680886937775</v>
      </c>
      <c r="D90" s="4">
        <v>32.467422758886599</v>
      </c>
      <c r="E90" s="4">
        <f t="shared" si="5"/>
        <v>30.893771583145757</v>
      </c>
      <c r="F90">
        <f t="shared" si="6"/>
        <v>1.2022097918245143</v>
      </c>
      <c r="G90">
        <f t="shared" si="7"/>
        <v>0.69409614693228727</v>
      </c>
      <c r="H90">
        <v>75.068069909757043</v>
      </c>
      <c r="I90" s="4">
        <f>((B90-'Blank-C'!E90)/(8.0021*0.4973*(44/12)))*100</f>
        <v>80.891918921108825</v>
      </c>
      <c r="J90" s="4">
        <f>((C90-'Blank-C'!E90)/(8.0016*0.4973*(44/12)))*100</f>
        <v>69.24422089840526</v>
      </c>
      <c r="K90" s="4">
        <f>((D90-'Blank-C'!E90)/(8.0025*0.4973*(44/12)))*100</f>
        <v>85.846477750750566</v>
      </c>
      <c r="L90">
        <f t="shared" si="8"/>
        <v>8.2361662570668326</v>
      </c>
      <c r="M90">
        <f t="shared" si="9"/>
        <v>4.7551528056080485</v>
      </c>
    </row>
    <row r="91" spans="1:13" x14ac:dyDescent="0.2">
      <c r="A91">
        <v>89</v>
      </c>
      <c r="B91" s="4">
        <v>31.87340835952406</v>
      </c>
      <c r="C91" s="4">
        <v>30.162078785841683</v>
      </c>
      <c r="D91" s="4">
        <v>32.619111307481589</v>
      </c>
      <c r="E91" s="4">
        <f t="shared" si="5"/>
        <v>31.017743572682871</v>
      </c>
      <c r="F91">
        <f t="shared" si="6"/>
        <v>1.2100927463958924</v>
      </c>
      <c r="G91">
        <f t="shared" si="7"/>
        <v>0.69864737287608203</v>
      </c>
      <c r="H91">
        <v>75.153787342510668</v>
      </c>
      <c r="I91" s="4">
        <f>((B91-'Blank-C'!E91)/(8.0021*0.4973*(44/12)))*100</f>
        <v>81.015836346982397</v>
      </c>
      <c r="J91" s="4">
        <f>((C91-'Blank-C'!E91)/(8.0016*0.4973*(44/12)))*100</f>
        <v>69.29173833803894</v>
      </c>
      <c r="K91" s="4">
        <f>((D91-'Blank-C'!E91)/(8.0025*0.4973*(44/12)))*100</f>
        <v>86.122132610082929</v>
      </c>
      <c r="L91">
        <f t="shared" si="8"/>
        <v>8.2901892054196189</v>
      </c>
      <c r="M91">
        <f t="shared" si="9"/>
        <v>4.7863429693819466</v>
      </c>
    </row>
    <row r="92" spans="1:13" x14ac:dyDescent="0.2">
      <c r="A92">
        <v>90</v>
      </c>
      <c r="B92" s="4">
        <v>32.007726593846229</v>
      </c>
      <c r="C92" s="4">
        <v>30.281211625855242</v>
      </c>
      <c r="D92" s="4">
        <v>32.771904506340434</v>
      </c>
      <c r="E92" s="4">
        <f t="shared" si="5"/>
        <v>31.144469109850736</v>
      </c>
      <c r="F92">
        <f t="shared" si="6"/>
        <v>1.2208304416865019</v>
      </c>
      <c r="G92">
        <f t="shared" si="7"/>
        <v>0.70484678414259161</v>
      </c>
      <c r="H92">
        <v>75.252707106477317</v>
      </c>
      <c r="I92" s="4">
        <f>((B92-'Blank-C'!E92)/(8.0021*0.4973*(44/12)))*100</f>
        <v>81.166790443521933</v>
      </c>
      <c r="J92" s="4">
        <f>((C92-'Blank-C'!E92)/(8.0016*0.4973*(44/12)))*100</f>
        <v>69.338623769432701</v>
      </c>
      <c r="K92" s="4">
        <f>((D92-'Blank-C'!E92)/(8.0025*0.4973*(44/12)))*100</f>
        <v>86.399689170648159</v>
      </c>
      <c r="L92">
        <f t="shared" si="8"/>
        <v>8.3637768642532286</v>
      </c>
      <c r="M92">
        <f t="shared" si="9"/>
        <v>4.8288288240185659</v>
      </c>
    </row>
    <row r="93" spans="1:13" x14ac:dyDescent="0.2">
      <c r="A93">
        <v>91</v>
      </c>
      <c r="B93" s="4">
        <v>32.147037661954869</v>
      </c>
      <c r="C93" s="4">
        <v>30.402859134026002</v>
      </c>
      <c r="D93" s="4">
        <v>32.92895328916962</v>
      </c>
      <c r="E93" s="4">
        <f t="shared" si="5"/>
        <v>31.274948397990435</v>
      </c>
      <c r="F93">
        <f t="shared" si="6"/>
        <v>1.2333204646984717</v>
      </c>
      <c r="G93">
        <f t="shared" si="7"/>
        <v>0.71205790229073695</v>
      </c>
      <c r="H93">
        <v>75.370268190869297</v>
      </c>
      <c r="I93" s="4">
        <f>((B93-'Blank-C'!E93)/(8.0021*0.4973*(44/12)))*100</f>
        <v>81.344877474643809</v>
      </c>
      <c r="J93" s="4">
        <f>((C93-'Blank-C'!E93)/(8.0016*0.4973*(44/12)))*100</f>
        <v>69.395658907094798</v>
      </c>
      <c r="K93" s="4">
        <f>((D93-'Blank-C'!E93)/(8.0025*0.4973*(44/12)))*100</f>
        <v>86.699324893588752</v>
      </c>
      <c r="L93">
        <f t="shared" si="8"/>
        <v>8.4493734789941097</v>
      </c>
      <c r="M93">
        <f t="shared" si="9"/>
        <v>4.8782480525809344</v>
      </c>
    </row>
    <row r="94" spans="1:13" x14ac:dyDescent="0.2">
      <c r="A94">
        <v>92</v>
      </c>
      <c r="B94" s="4">
        <v>32.281659418929721</v>
      </c>
      <c r="C94" s="4">
        <v>30.52275047536132</v>
      </c>
      <c r="D94" s="4">
        <v>33.083288386777944</v>
      </c>
      <c r="E94" s="4">
        <f t="shared" si="5"/>
        <v>31.40220494714552</v>
      </c>
      <c r="F94">
        <f t="shared" si="6"/>
        <v>1.2437364414868821</v>
      </c>
      <c r="G94">
        <f t="shared" si="7"/>
        <v>0.71807156929339866</v>
      </c>
      <c r="H94">
        <v>75.491537618222083</v>
      </c>
      <c r="I94" s="4">
        <f>((B94-'Blank-C'!E94)/(8.0021*0.4973*(44/12)))*100</f>
        <v>81.516621411988638</v>
      </c>
      <c r="J94" s="4">
        <f>((C94-'Blank-C'!E94)/(8.0016*0.4973*(44/12)))*100</f>
        <v>69.466453824455542</v>
      </c>
      <c r="K94" s="4">
        <f>((D94-'Blank-C'!E94)/(8.0025*0.4973*(44/12)))*100</f>
        <v>87.006156919401576</v>
      </c>
      <c r="L94">
        <f t="shared" si="8"/>
        <v>8.5207552155789923</v>
      </c>
      <c r="M94">
        <f t="shared" si="9"/>
        <v>4.9194603174134395</v>
      </c>
    </row>
    <row r="95" spans="1:13" x14ac:dyDescent="0.2">
      <c r="A95">
        <v>93</v>
      </c>
      <c r="B95" s="4">
        <v>32.419705035128402</v>
      </c>
      <c r="C95" s="4">
        <v>30.636122400520435</v>
      </c>
      <c r="D95" s="4">
        <v>33.237628403663074</v>
      </c>
      <c r="E95" s="4">
        <f t="shared" si="5"/>
        <v>31.527913717824418</v>
      </c>
      <c r="F95">
        <f t="shared" si="6"/>
        <v>1.2611833757378617</v>
      </c>
      <c r="G95">
        <f t="shared" si="7"/>
        <v>0.72814456147973539</v>
      </c>
      <c r="H95">
        <v>75.603706673526716</v>
      </c>
      <c r="I95" s="4">
        <f>((B95-'Blank-C'!E95)/(8.0021*0.4973*(44/12)))*100</f>
        <v>81.713338952317415</v>
      </c>
      <c r="J95" s="4">
        <f>((C95-'Blank-C'!E95)/(8.0016*0.4973*(44/12)))*100</f>
        <v>69.494074394736032</v>
      </c>
      <c r="K95" s="4">
        <f>((D95-'Blank-C'!E95)/(8.0025*0.4973*(44/12)))*100</f>
        <v>87.314531105069335</v>
      </c>
      <c r="L95">
        <f t="shared" si="8"/>
        <v>8.6403248297782334</v>
      </c>
      <c r="M95">
        <f t="shared" si="9"/>
        <v>4.9884938663582705</v>
      </c>
    </row>
    <row r="96" spans="1:13" x14ac:dyDescent="0.2">
      <c r="A96">
        <v>94</v>
      </c>
      <c r="B96" s="4">
        <v>32.560209048663033</v>
      </c>
      <c r="C96" s="4">
        <v>30.742588664931525</v>
      </c>
      <c r="D96" s="4">
        <v>33.3921657811633</v>
      </c>
      <c r="E96" s="4">
        <f t="shared" si="5"/>
        <v>31.651398856797279</v>
      </c>
      <c r="F96">
        <f t="shared" si="6"/>
        <v>1.2852516989594445</v>
      </c>
      <c r="G96">
        <f t="shared" si="7"/>
        <v>0.74204041437065915</v>
      </c>
      <c r="H96">
        <v>75.69741431560567</v>
      </c>
      <c r="I96" s="4">
        <f>((B96-'Blank-C'!E96)/(8.0021*0.4973*(44/12)))*100</f>
        <v>81.92368448067495</v>
      </c>
      <c r="J96" s="4">
        <f>((C96-'Blank-C'!E96)/(8.0016*0.4973*(44/12)))*100</f>
        <v>69.471144150536375</v>
      </c>
      <c r="K96" s="4">
        <f>((D96-'Blank-C'!E96)/(8.0025*0.4973*(44/12)))*100</f>
        <v>87.621037581074646</v>
      </c>
      <c r="L96">
        <f t="shared" si="8"/>
        <v>8.8052757104399557</v>
      </c>
      <c r="M96">
        <f t="shared" si="9"/>
        <v>5.0837283017113819</v>
      </c>
    </row>
    <row r="97" spans="1:13" x14ac:dyDescent="0.2">
      <c r="A97">
        <v>95</v>
      </c>
      <c r="B97" s="4">
        <v>32.695013257316759</v>
      </c>
      <c r="C97" s="4">
        <v>30.844803062913368</v>
      </c>
      <c r="D97" s="4">
        <v>33.544702485642446</v>
      </c>
      <c r="E97" s="4">
        <f t="shared" si="5"/>
        <v>31.769908160115065</v>
      </c>
      <c r="F97">
        <f t="shared" si="6"/>
        <v>1.3082961750831186</v>
      </c>
      <c r="G97">
        <f t="shared" si="7"/>
        <v>0.75534514886399629</v>
      </c>
      <c r="H97">
        <v>75.772421239015415</v>
      </c>
      <c r="I97" s="4">
        <f>((B97-'Blank-C'!E97)/(8.0021*0.4973*(44/12)))*100</f>
        <v>82.110368068280579</v>
      </c>
      <c r="J97" s="4">
        <f>((C97-'Blank-C'!E97)/(8.0016*0.4973*(44/12)))*100</f>
        <v>69.434474409750266</v>
      </c>
      <c r="K97" s="4">
        <f>((D97-'Blank-C'!E97)/(8.0025*0.4973*(44/12)))*100</f>
        <v>87.929233665412795</v>
      </c>
      <c r="L97">
        <f t="shared" si="8"/>
        <v>8.9632103635463398</v>
      </c>
      <c r="M97">
        <f t="shared" si="9"/>
        <v>5.1749119161967227</v>
      </c>
    </row>
    <row r="98" spans="1:13" x14ac:dyDescent="0.2">
      <c r="A98">
        <v>96</v>
      </c>
      <c r="B98" s="4">
        <v>32.822403337269442</v>
      </c>
      <c r="C98" s="4">
        <v>30.954756649159787</v>
      </c>
      <c r="D98" s="4">
        <v>33.692232691025794</v>
      </c>
      <c r="E98" s="4">
        <f t="shared" si="5"/>
        <v>31.888579993214613</v>
      </c>
      <c r="F98">
        <f t="shared" si="6"/>
        <v>1.3206256380229342</v>
      </c>
      <c r="G98">
        <f t="shared" si="7"/>
        <v>0.76246356761126233</v>
      </c>
      <c r="H98">
        <v>75.854364418368647</v>
      </c>
      <c r="I98" s="4">
        <f>((B98-'Blank-C'!E98)/(8.0021*0.4973*(44/12)))*100</f>
        <v>82.252060194900494</v>
      </c>
      <c r="J98" s="4">
        <f>((C98-'Blank-C'!E98)/(8.0016*0.4973*(44/12)))*100</f>
        <v>69.456668641836814</v>
      </c>
      <c r="K98" s="4">
        <f>((D98-'Blank-C'!E98)/(8.0025*0.4973*(44/12)))*100</f>
        <v>88.208940163725742</v>
      </c>
      <c r="L98">
        <f t="shared" si="8"/>
        <v>9.0477081351083992</v>
      </c>
      <c r="M98">
        <f t="shared" si="9"/>
        <v>5.2236967273540014</v>
      </c>
    </row>
    <row r="99" spans="1:13" x14ac:dyDescent="0.2">
      <c r="A99">
        <v>97</v>
      </c>
      <c r="B99" s="4">
        <v>32.958192566587954</v>
      </c>
      <c r="C99" s="4">
        <v>31.069969050704479</v>
      </c>
      <c r="D99" s="4">
        <v>33.842815030278494</v>
      </c>
      <c r="E99" s="4">
        <f t="shared" si="5"/>
        <v>32.014080808646213</v>
      </c>
      <c r="F99">
        <f t="shared" si="6"/>
        <v>1.3351756524771095</v>
      </c>
      <c r="G99">
        <f t="shared" si="7"/>
        <v>0.77086402237309337</v>
      </c>
      <c r="H99">
        <v>75.959762285120433</v>
      </c>
      <c r="I99" s="4">
        <f>((B99-'Blank-C'!E99)/(8.0021*0.4973*(44/12)))*100</f>
        <v>82.427967596463319</v>
      </c>
      <c r="J99" s="4">
        <f>((C99-'Blank-C'!E99)/(8.0016*0.4973*(44/12)))*100</f>
        <v>69.491556973777548</v>
      </c>
      <c r="K99" s="4">
        <f>((D99-'Blank-C'!E99)/(8.0025*0.4973*(44/12)))*100</f>
        <v>88.486216817733577</v>
      </c>
      <c r="L99">
        <f t="shared" si="8"/>
        <v>9.147423675514796</v>
      </c>
      <c r="M99">
        <f t="shared" si="9"/>
        <v>5.2812675214500233</v>
      </c>
    </row>
    <row r="100" spans="1:13" x14ac:dyDescent="0.2">
      <c r="A100">
        <v>98</v>
      </c>
      <c r="B100" s="4">
        <v>33.102963156968258</v>
      </c>
      <c r="C100" s="4">
        <v>31.189024887920574</v>
      </c>
      <c r="D100" s="4">
        <v>34.00060576868357</v>
      </c>
      <c r="E100" s="4">
        <f t="shared" si="5"/>
        <v>32.145994022444413</v>
      </c>
      <c r="F100">
        <f t="shared" si="6"/>
        <v>1.35335872881606</v>
      </c>
      <c r="G100">
        <f t="shared" si="7"/>
        <v>0.78136202639208208</v>
      </c>
      <c r="H100">
        <v>76.086213154484312</v>
      </c>
      <c r="I100" s="4">
        <f>((B100-'Blank-C'!E100)/(8.0021*0.4973*(44/12)))*100</f>
        <v>82.642534024144098</v>
      </c>
      <c r="J100" s="4">
        <f>((C100-'Blank-C'!E100)/(8.0016*0.4973*(44/12)))*100</f>
        <v>69.529892284824541</v>
      </c>
      <c r="K100" s="4">
        <f>((D100-'Blank-C'!E100)/(8.0025*0.4973*(44/12)))*100</f>
        <v>88.790000354153022</v>
      </c>
      <c r="L100">
        <f t="shared" si="8"/>
        <v>9.2720378931426239</v>
      </c>
      <c r="M100">
        <f t="shared" si="9"/>
        <v>5.3532135735423045</v>
      </c>
    </row>
    <row r="101" spans="1:13" x14ac:dyDescent="0.2">
      <c r="A101">
        <v>99</v>
      </c>
      <c r="B101" s="4">
        <v>33.252263018231616</v>
      </c>
      <c r="C101" s="4">
        <v>31.309540092803186</v>
      </c>
      <c r="D101" s="4">
        <v>34.172816790664086</v>
      </c>
      <c r="E101" s="4">
        <f t="shared" si="5"/>
        <v>32.280901555517403</v>
      </c>
      <c r="F101">
        <f t="shared" si="6"/>
        <v>1.3737125545370108</v>
      </c>
      <c r="G101">
        <f t="shared" si="7"/>
        <v>0.79311331315111167</v>
      </c>
      <c r="H101">
        <v>76.242991777964107</v>
      </c>
      <c r="I101" s="4">
        <f>((B101-'Blank-C'!E101)/(8.0021*0.4973*(44/12)))*100</f>
        <v>82.897947225783</v>
      </c>
      <c r="J101" s="4">
        <f>((C101-'Blank-C'!E101)/(8.0016*0.4973*(44/12)))*100</f>
        <v>69.588036330145215</v>
      </c>
      <c r="K101" s="4">
        <f>((D101-'Blank-C'!E101)/(8.0025*0.4973*(44/12)))*100</f>
        <v>89.202412309624094</v>
      </c>
      <c r="L101">
        <f t="shared" si="8"/>
        <v>9.4115282512941913</v>
      </c>
      <c r="M101">
        <f t="shared" si="9"/>
        <v>5.4337483693704698</v>
      </c>
    </row>
    <row r="102" spans="1:13" x14ac:dyDescent="0.2">
      <c r="A102">
        <v>100</v>
      </c>
      <c r="B102" s="4">
        <v>33.393841802812865</v>
      </c>
      <c r="C102" s="4">
        <v>31.424678391769024</v>
      </c>
      <c r="D102" s="4">
        <v>34.33729610875875</v>
      </c>
      <c r="E102" s="4">
        <f t="shared" si="5"/>
        <v>32.409260097290947</v>
      </c>
      <c r="F102">
        <f t="shared" si="6"/>
        <v>1.3924088012135325</v>
      </c>
      <c r="G102">
        <f t="shared" si="7"/>
        <v>0.80390759620263719</v>
      </c>
      <c r="H102">
        <v>76.39444338550004</v>
      </c>
      <c r="I102" s="4">
        <f>((B102-'Blank-C'!E102)/(8.0021*0.4973*(44/12)))*100</f>
        <v>83.14000055594984</v>
      </c>
      <c r="J102" s="4">
        <f>((C102-'Blank-C'!E102)/(8.0016*0.4973*(44/12)))*100</f>
        <v>69.648886215050226</v>
      </c>
      <c r="K102" s="4">
        <f>((D102-'Blank-C'!E102)/(8.0025*0.4973*(44/12)))*100</f>
        <v>89.601392232560997</v>
      </c>
      <c r="L102">
        <f t="shared" si="8"/>
        <v>9.5396584362131964</v>
      </c>
      <c r="M102">
        <f t="shared" si="9"/>
        <v>5.5077243661247737</v>
      </c>
    </row>
    <row r="103" spans="1:13" x14ac:dyDescent="0.2">
      <c r="A103">
        <v>101</v>
      </c>
      <c r="B103" s="4">
        <v>33.536799260240976</v>
      </c>
      <c r="C103" s="4">
        <v>31.539383187250493</v>
      </c>
      <c r="D103" s="4">
        <v>34.494798650151388</v>
      </c>
      <c r="E103" s="4">
        <f t="shared" si="5"/>
        <v>32.538091223745738</v>
      </c>
      <c r="F103">
        <f t="shared" si="6"/>
        <v>1.412386450062574</v>
      </c>
      <c r="G103">
        <f t="shared" si="7"/>
        <v>0.81544169714340708</v>
      </c>
      <c r="H103">
        <v>76.547190178596651</v>
      </c>
      <c r="I103" s="4">
        <f>((B103-'Blank-C'!E103)/(8.0021*0.4973*(44/12)))*100</f>
        <v>83.389559010654608</v>
      </c>
      <c r="J103" s="4">
        <f>((C103-'Blank-C'!E103)/(8.0016*0.4973*(44/12)))*100</f>
        <v>69.704821346538708</v>
      </c>
      <c r="K103" s="4">
        <f>((D103-'Blank-C'!E103)/(8.0025*0.4973*(44/12)))*100</f>
        <v>89.950616521874352</v>
      </c>
      <c r="L103">
        <f t="shared" si="8"/>
        <v>9.6765708010553073</v>
      </c>
      <c r="M103">
        <f t="shared" si="9"/>
        <v>5.5867707568217551</v>
      </c>
    </row>
    <row r="104" spans="1:13" x14ac:dyDescent="0.2">
      <c r="A104">
        <v>102</v>
      </c>
      <c r="B104" s="4">
        <v>33.682101471375617</v>
      </c>
      <c r="C104" s="4">
        <v>31.6545534569936</v>
      </c>
      <c r="D104" s="4">
        <v>34.648258755152327</v>
      </c>
      <c r="E104" s="4">
        <f t="shared" si="5"/>
        <v>32.668327464184607</v>
      </c>
      <c r="F104">
        <f t="shared" si="6"/>
        <v>1.4336929501508437</v>
      </c>
      <c r="G104">
        <f t="shared" si="7"/>
        <v>0.82774301070485845</v>
      </c>
      <c r="H104">
        <v>76.696886853368596</v>
      </c>
      <c r="I104" s="4">
        <f>((B104-'Blank-C'!E104)/(8.0021*0.4973*(44/12)))*100</f>
        <v>83.64250737122444</v>
      </c>
      <c r="J104" s="4">
        <f>((C104-'Blank-C'!E104)/(8.0016*0.4973*(44/12)))*100</f>
        <v>69.751266335512767</v>
      </c>
      <c r="K104" s="4">
        <f>((D104-'Blank-C'!E104)/(8.0025*0.4973*(44/12)))*100</f>
        <v>90.259458761386085</v>
      </c>
      <c r="L104">
        <f t="shared" si="8"/>
        <v>9.8225907354485624</v>
      </c>
      <c r="M104">
        <f t="shared" si="9"/>
        <v>5.6710754052507522</v>
      </c>
    </row>
    <row r="105" spans="1:13" x14ac:dyDescent="0.2">
      <c r="A105">
        <v>103</v>
      </c>
      <c r="B105" s="4">
        <v>33.829641072546018</v>
      </c>
      <c r="C105" s="4">
        <v>31.770649903545511</v>
      </c>
      <c r="D105" s="4">
        <v>34.804047708963004</v>
      </c>
      <c r="E105" s="4">
        <f t="shared" si="5"/>
        <v>32.800145488045764</v>
      </c>
      <c r="F105">
        <f t="shared" si="6"/>
        <v>1.4559266180034749</v>
      </c>
      <c r="G105">
        <f t="shared" si="7"/>
        <v>0.84057962482464776</v>
      </c>
      <c r="H105">
        <v>76.83910910947391</v>
      </c>
      <c r="I105" s="4">
        <f>((B105-'Blank-C'!E105)/(8.0021*0.4973*(44/12)))*100</f>
        <v>83.892474821968875</v>
      </c>
      <c r="J105" s="4">
        <f>((C105-'Blank-C'!E105)/(8.0016*0.4973*(44/12)))*100</f>
        <v>69.785743396978944</v>
      </c>
      <c r="K105" s="4">
        <f>((D105-'Blank-C'!E105)/(8.0025*0.4973*(44/12)))*100</f>
        <v>90.565947012383035</v>
      </c>
      <c r="L105">
        <f t="shared" si="8"/>
        <v>9.9749654509877494</v>
      </c>
      <c r="M105">
        <f t="shared" si="9"/>
        <v>5.7590489882849942</v>
      </c>
    </row>
    <row r="106" spans="1:13" x14ac:dyDescent="0.2">
      <c r="A106">
        <v>104</v>
      </c>
      <c r="B106" s="4">
        <v>33.970356974750011</v>
      </c>
      <c r="C106" s="4">
        <v>31.884263575361988</v>
      </c>
      <c r="D106" s="4">
        <v>34.968679888291625</v>
      </c>
      <c r="E106" s="4">
        <f t="shared" si="5"/>
        <v>32.927310275056001</v>
      </c>
      <c r="F106">
        <f t="shared" si="6"/>
        <v>1.4750907888957678</v>
      </c>
      <c r="G106">
        <f t="shared" si="7"/>
        <v>0.851644064048109</v>
      </c>
      <c r="H106">
        <v>76.961216018281718</v>
      </c>
      <c r="I106" s="4">
        <f>((B106-'Blank-C'!E106)/(8.0021*0.4973*(44/12)))*100</f>
        <v>84.107452042165292</v>
      </c>
      <c r="J106" s="4">
        <f>((C106-'Blank-C'!E106)/(8.0016*0.4973*(44/12)))*100</f>
        <v>69.814979994398144</v>
      </c>
      <c r="K106" s="4">
        <f>((D106-'Blank-C'!E106)/(8.0025*0.4973*(44/12)))*100</f>
        <v>90.94481312893474</v>
      </c>
      <c r="L106">
        <f t="shared" si="8"/>
        <v>10.106303904895332</v>
      </c>
      <c r="M106">
        <f t="shared" si="9"/>
        <v>5.8348772800034867</v>
      </c>
    </row>
    <row r="107" spans="1:13" x14ac:dyDescent="0.2">
      <c r="A107">
        <v>105</v>
      </c>
      <c r="B107" s="4">
        <v>34.111611813320479</v>
      </c>
      <c r="C107" s="4">
        <v>31.997379694997843</v>
      </c>
      <c r="D107" s="4">
        <v>35.134056176539758</v>
      </c>
      <c r="E107" s="4">
        <f t="shared" si="5"/>
        <v>33.054495754159163</v>
      </c>
      <c r="F107">
        <f t="shared" si="6"/>
        <v>1.4949878678683355</v>
      </c>
      <c r="G107">
        <f t="shared" si="7"/>
        <v>0.86313164794900821</v>
      </c>
      <c r="H107">
        <v>77.097430246380384</v>
      </c>
      <c r="I107" s="4">
        <f>((B107-'Blank-C'!E107)/(8.0021*0.4973*(44/12)))*100</f>
        <v>84.340087987627172</v>
      </c>
      <c r="J107" s="4">
        <f>((C107-'Blank-C'!E107)/(8.0016*0.4973*(44/12)))*100</f>
        <v>69.854772505133582</v>
      </c>
      <c r="K107" s="4">
        <f>((D107-'Blank-C'!E107)/(8.0025*0.4973*(44/12)))*100</f>
        <v>91.342743147562473</v>
      </c>
      <c r="L107">
        <f t="shared" si="8"/>
        <v>10.242664805297704</v>
      </c>
      <c r="M107">
        <f t="shared" si="9"/>
        <v>5.913605282557735</v>
      </c>
    </row>
    <row r="108" spans="1:13" x14ac:dyDescent="0.2">
      <c r="A108">
        <v>106</v>
      </c>
      <c r="B108" s="4">
        <v>34.253850659670817</v>
      </c>
      <c r="C108" s="4">
        <v>32.109436075658209</v>
      </c>
      <c r="D108" s="4">
        <v>35.294991949143352</v>
      </c>
      <c r="E108" s="4">
        <f t="shared" si="5"/>
        <v>33.181643367664513</v>
      </c>
      <c r="F108">
        <f t="shared" si="6"/>
        <v>1.5163300940306448</v>
      </c>
      <c r="G108">
        <f t="shared" si="7"/>
        <v>0.87545358796892336</v>
      </c>
      <c r="H108">
        <v>77.247182690001523</v>
      </c>
      <c r="I108" s="4">
        <f>((B108-'Blank-C'!E108)/(8.0021*0.4973*(44/12)))*100</f>
        <v>84.593265252348601</v>
      </c>
      <c r="J108" s="4">
        <f>((C108-'Blank-C'!E108)/(8.0016*0.4973*(44/12)))*100</f>
        <v>69.901100127654431</v>
      </c>
      <c r="K108" s="4">
        <f>((D108-'Blank-C'!E108)/(8.0025*0.4973*(44/12)))*100</f>
        <v>91.72403888333578</v>
      </c>
      <c r="L108">
        <f t="shared" si="8"/>
        <v>10.388929589983746</v>
      </c>
      <c r="M108">
        <f t="shared" si="9"/>
        <v>5.9980512953691845</v>
      </c>
    </row>
    <row r="109" spans="1:13" x14ac:dyDescent="0.2">
      <c r="A109">
        <v>107</v>
      </c>
      <c r="B109" s="4">
        <v>34.396935535648119</v>
      </c>
      <c r="C109" s="4">
        <v>32.219197466046531</v>
      </c>
      <c r="D109" s="4">
        <v>35.443633674660525</v>
      </c>
      <c r="E109" s="4">
        <f t="shared" si="5"/>
        <v>33.308066500847325</v>
      </c>
      <c r="F109">
        <f t="shared" si="6"/>
        <v>1.5398933566633846</v>
      </c>
      <c r="G109">
        <f t="shared" si="7"/>
        <v>0.88905784399292154</v>
      </c>
      <c r="H109">
        <v>77.403252277399815</v>
      </c>
      <c r="I109" s="4">
        <f>((B109-'Blank-C'!E109)/(8.0021*0.4973*(44/12)))*100</f>
        <v>84.863523134028355</v>
      </c>
      <c r="J109" s="4">
        <f>((C109-'Blank-C'!E109)/(8.0016*0.4973*(44/12)))*100</f>
        <v>69.942981420771261</v>
      </c>
      <c r="K109" s="4">
        <f>((D109-'Blank-C'!E109)/(8.0025*0.4973*(44/12)))*100</f>
        <v>92.032364670297895</v>
      </c>
      <c r="L109">
        <f t="shared" si="8"/>
        <v>10.550416224420839</v>
      </c>
      <c r="M109">
        <f t="shared" si="9"/>
        <v>6.0912856472319667</v>
      </c>
    </row>
    <row r="110" spans="1:13" x14ac:dyDescent="0.2">
      <c r="A110">
        <v>108</v>
      </c>
      <c r="B110" s="4">
        <v>34.539449805596988</v>
      </c>
      <c r="C110" s="4">
        <v>32.328922180912457</v>
      </c>
      <c r="D110" s="4">
        <v>35.590279950245893</v>
      </c>
      <c r="E110" s="4">
        <f t="shared" si="5"/>
        <v>33.434185993254722</v>
      </c>
      <c r="F110">
        <f t="shared" si="6"/>
        <v>1.5630790734146232</v>
      </c>
      <c r="G110">
        <f t="shared" si="7"/>
        <v>0.90244412380060357</v>
      </c>
      <c r="H110">
        <v>77.544405310995501</v>
      </c>
      <c r="I110" s="4">
        <f>((B110-'Blank-C'!E110)/(8.0021*0.4973*(44/12)))*100</f>
        <v>85.117035250877677</v>
      </c>
      <c r="J110" s="4">
        <f>((C110-'Blank-C'!E110)/(8.0016*0.4973*(44/12)))*100</f>
        <v>69.971775371113324</v>
      </c>
      <c r="K110" s="4">
        <f>((D110-'Blank-C'!E110)/(8.0025*0.4973*(44/12)))*100</f>
        <v>92.314180991093991</v>
      </c>
      <c r="L110">
        <f t="shared" si="8"/>
        <v>10.70931596381393</v>
      </c>
      <c r="M110">
        <f t="shared" si="9"/>
        <v>6.1830264545447298</v>
      </c>
    </row>
    <row r="111" spans="1:13" x14ac:dyDescent="0.2">
      <c r="A111">
        <v>109</v>
      </c>
      <c r="B111" s="4">
        <v>34.679804032513552</v>
      </c>
      <c r="C111" s="4">
        <v>32.43675507659146</v>
      </c>
      <c r="D111" s="4">
        <v>35.733535227741015</v>
      </c>
      <c r="E111" s="4">
        <f t="shared" si="5"/>
        <v>33.558279554552506</v>
      </c>
      <c r="F111">
        <f t="shared" si="6"/>
        <v>1.5860751272659164</v>
      </c>
      <c r="G111">
        <f t="shared" si="7"/>
        <v>0.91572090168194686</v>
      </c>
      <c r="H111">
        <v>77.68244018178018</v>
      </c>
      <c r="I111" s="4">
        <f>((B111-'Blank-C'!E111)/(8.0021*0.4973*(44/12)))*100</f>
        <v>85.366510150851155</v>
      </c>
      <c r="J111" s="4">
        <f>((C111-'Blank-C'!E111)/(8.0016*0.4973*(44/12)))*100</f>
        <v>69.998370212709219</v>
      </c>
      <c r="K111" s="4">
        <f>((D111-'Blank-C'!E111)/(8.0025*0.4973*(44/12)))*100</f>
        <v>92.58352449001444</v>
      </c>
      <c r="L111">
        <f t="shared" si="8"/>
        <v>10.866915964483972</v>
      </c>
      <c r="M111">
        <f t="shared" si="9"/>
        <v>6.2740168573558632</v>
      </c>
    </row>
    <row r="112" spans="1:13" x14ac:dyDescent="0.2">
      <c r="A112">
        <v>110</v>
      </c>
      <c r="B112" s="4">
        <v>34.82019962159815</v>
      </c>
      <c r="C112" s="4">
        <v>32.543466501507879</v>
      </c>
      <c r="D112" s="4">
        <v>35.874886963515117</v>
      </c>
      <c r="E112" s="4">
        <f t="shared" si="5"/>
        <v>33.681833061553014</v>
      </c>
      <c r="F112">
        <f t="shared" si="6"/>
        <v>1.6098934281678363</v>
      </c>
      <c r="G112">
        <f t="shared" si="7"/>
        <v>0.92947240411930976</v>
      </c>
      <c r="H112">
        <v>77.819844016212798</v>
      </c>
      <c r="I112" s="4">
        <f>((B112-'Blank-C'!E112)/(8.0021*0.4973*(44/12)))*100</f>
        <v>85.619338838795272</v>
      </c>
      <c r="J112" s="4">
        <f>((C112-'Blank-C'!E112)/(8.0016*0.4973*(44/12)))*100</f>
        <v>70.020349193630324</v>
      </c>
      <c r="K112" s="4">
        <f>((D112-'Blank-C'!E112)/(8.0025*0.4973*(44/12)))*100</f>
        <v>92.842893069496071</v>
      </c>
      <c r="L112">
        <f t="shared" si="8"/>
        <v>11.030151357754871</v>
      </c>
      <c r="M112">
        <f t="shared" si="9"/>
        <v>6.3682608556020917</v>
      </c>
    </row>
    <row r="113" spans="1:15" x14ac:dyDescent="0.2">
      <c r="A113">
        <v>111</v>
      </c>
      <c r="B113" s="4">
        <v>34.963256100171762</v>
      </c>
      <c r="C113" s="4">
        <v>32.650181851312134</v>
      </c>
      <c r="D113" s="4">
        <v>36.016605655069654</v>
      </c>
      <c r="E113" s="4">
        <f t="shared" si="5"/>
        <v>33.806718975741944</v>
      </c>
      <c r="F113">
        <f t="shared" si="6"/>
        <v>1.6355904867566231</v>
      </c>
      <c r="G113">
        <f t="shared" si="7"/>
        <v>0.94430860781292747</v>
      </c>
      <c r="H113">
        <v>77.950971236535352</v>
      </c>
      <c r="I113" s="4">
        <f>((B113-'Blank-C'!E113)/(8.0021*0.4973*(44/12)))*100</f>
        <v>85.874996014949616</v>
      </c>
      <c r="J113" s="4">
        <f>((C113-'Blank-C'!E113)/(8.0016*0.4973*(44/12)))*100</f>
        <v>70.026946458121088</v>
      </c>
      <c r="K113" s="4">
        <f>((D113-'Blank-C'!E113)/(8.0025*0.4973*(44/12)))*100</f>
        <v>93.089369534327659</v>
      </c>
      <c r="L113">
        <f t="shared" si="8"/>
        <v>11.206263310213862</v>
      </c>
      <c r="M113">
        <f t="shared" si="9"/>
        <v>6.4699391387618004</v>
      </c>
    </row>
    <row r="114" spans="1:15" x14ac:dyDescent="0.2">
      <c r="A114">
        <v>112</v>
      </c>
      <c r="B114" s="4">
        <v>35.107900182565807</v>
      </c>
      <c r="C114" s="4">
        <v>32.758579725956928</v>
      </c>
      <c r="D114" s="4">
        <v>36.161001158705005</v>
      </c>
      <c r="E114" s="4">
        <f t="shared" si="5"/>
        <v>33.933239954261367</v>
      </c>
      <c r="F114">
        <f t="shared" si="6"/>
        <v>1.6612204260484147</v>
      </c>
      <c r="G114">
        <f t="shared" si="7"/>
        <v>0.95910606016235711</v>
      </c>
      <c r="H114">
        <v>78.057745994764019</v>
      </c>
      <c r="I114" s="4">
        <f>((B114-'Blank-C'!E114)/(8.0021*0.4973*(44/12)))*100</f>
        <v>86.105976213784999</v>
      </c>
      <c r="J114" s="4">
        <f>((C114-'Blank-C'!E114)/(8.0016*0.4973*(44/12)))*100</f>
        <v>70.00951577574304</v>
      </c>
      <c r="K114" s="4">
        <f>((D114-'Blank-C'!E114)/(8.0025*0.4973*(44/12)))*100</f>
        <v>93.318634663031389</v>
      </c>
      <c r="L114">
        <f t="shared" si="8"/>
        <v>11.381916328840497</v>
      </c>
      <c r="M114">
        <f t="shared" si="9"/>
        <v>6.5713524563498584</v>
      </c>
    </row>
    <row r="115" spans="1:15" x14ac:dyDescent="0.2">
      <c r="A115" s="6">
        <v>113</v>
      </c>
      <c r="B115" s="7">
        <v>35.249642845795535</v>
      </c>
      <c r="C115" s="7">
        <v>32.86438943477016</v>
      </c>
      <c r="D115" s="7">
        <v>36.302561312733417</v>
      </c>
      <c r="E115" s="7">
        <f t="shared" si="5"/>
        <v>34.057016140282848</v>
      </c>
      <c r="F115" s="6">
        <f t="shared" si="6"/>
        <v>1.6866288617843854</v>
      </c>
      <c r="G115" s="6">
        <f t="shared" si="7"/>
        <v>0.97377562737420709</v>
      </c>
      <c r="H115" s="6">
        <v>78.165468003327945</v>
      </c>
      <c r="I115" s="7">
        <f>((B115-'Blank-C'!E115)/(8.0021*0.4973*(44/12)))*100</f>
        <v>86.336830174490956</v>
      </c>
      <c r="J115" s="7">
        <f>((C115-'Blank-C'!E115)/(8.0016*0.4973*(44/12)))*100</f>
        <v>69.994105832164934</v>
      </c>
      <c r="K115" s="7">
        <f>((D115-'Blank-C'!E115)/(8.0025*0.4973*(44/12)))*100</f>
        <v>93.548226338445275</v>
      </c>
      <c r="L115" s="6">
        <f t="shared" si="8"/>
        <v>11.556051205521211</v>
      </c>
      <c r="M115" s="6">
        <f t="shared" si="9"/>
        <v>6.6718892742767704</v>
      </c>
      <c r="N115" s="6"/>
      <c r="O115" s="6"/>
    </row>
    <row r="116" spans="1:15" x14ac:dyDescent="0.2">
      <c r="A116" s="6">
        <v>114</v>
      </c>
      <c r="B116" s="7">
        <v>35.391794618397363</v>
      </c>
      <c r="C116" s="7">
        <v>32.962441002026381</v>
      </c>
      <c r="D116" s="7">
        <v>36.439587280447071</v>
      </c>
      <c r="E116" s="7">
        <f t="shared" si="5"/>
        <v>34.177117810211868</v>
      </c>
      <c r="F116" s="6">
        <f t="shared" si="6"/>
        <v>1.7178124160359836</v>
      </c>
      <c r="G116" s="6">
        <f t="shared" si="7"/>
        <v>0.9917794608156566</v>
      </c>
      <c r="H116" s="6">
        <v>78.263030236718777</v>
      </c>
      <c r="I116" s="7">
        <f>((B116-'Blank-C'!E116)/(8.0021*0.4973*(44/12)))*100</f>
        <v>86.585512274178228</v>
      </c>
      <c r="J116" s="7">
        <f>((C116-'Blank-C'!E116)/(8.0016*0.4973*(44/12)))*100</f>
        <v>69.940548199259311</v>
      </c>
      <c r="K116" s="7">
        <f>((D116-'Blank-C'!E116)/(8.0025*0.4973*(44/12)))*100</f>
        <v>93.761768568092265</v>
      </c>
      <c r="L116" s="6">
        <f t="shared" si="8"/>
        <v>11.769766969981484</v>
      </c>
      <c r="M116" s="6">
        <f t="shared" si="9"/>
        <v>6.7952781284179764</v>
      </c>
      <c r="N116" s="6"/>
      <c r="O116" s="6"/>
    </row>
    <row r="117" spans="1:15" x14ac:dyDescent="0.2">
      <c r="A117" s="6">
        <v>115</v>
      </c>
      <c r="B117" s="7">
        <v>35.537251316530927</v>
      </c>
      <c r="C117" s="7">
        <v>33.047679773351149</v>
      </c>
      <c r="D117" s="7">
        <v>36.57041423534438</v>
      </c>
      <c r="E117" s="7">
        <f t="shared" si="5"/>
        <v>34.292465544941038</v>
      </c>
      <c r="F117" s="6">
        <f t="shared" si="6"/>
        <v>1.760392920431479</v>
      </c>
      <c r="G117" s="6">
        <f t="shared" si="7"/>
        <v>1.016363326490626</v>
      </c>
      <c r="H117" s="6">
        <v>78.331724619873114</v>
      </c>
      <c r="I117" s="7">
        <f>((B117-'Blank-C'!E117)/(8.0021*0.4973*(44/12)))*100</f>
        <v>86.860559754326957</v>
      </c>
      <c r="J117" s="7">
        <f>((C117-'Blank-C'!E117)/(8.0016*0.4973*(44/12)))*100</f>
        <v>69.802889485419257</v>
      </c>
      <c r="K117" s="7">
        <f>((D117-'Blank-C'!E117)/(8.0025*0.4973*(44/12)))*100</f>
        <v>93.936543816603859</v>
      </c>
      <c r="L117" s="6">
        <f t="shared" si="8"/>
        <v>12.061594318388655</v>
      </c>
      <c r="M117" s="6">
        <f t="shared" si="9"/>
        <v>6.9637647265777511</v>
      </c>
      <c r="N117" s="6"/>
      <c r="O117" s="6"/>
    </row>
    <row r="118" spans="1:15" x14ac:dyDescent="0.2">
      <c r="A118" s="6">
        <v>116</v>
      </c>
      <c r="B118" s="7">
        <v>35.676234994371441</v>
      </c>
      <c r="C118" s="7">
        <v>33.130321519494437</v>
      </c>
      <c r="D118" s="7">
        <v>36.69804701310548</v>
      </c>
      <c r="E118" s="7">
        <f t="shared" si="5"/>
        <v>34.403278256932936</v>
      </c>
      <c r="F118" s="6">
        <f t="shared" si="6"/>
        <v>1.8002326823997366</v>
      </c>
      <c r="G118" s="6">
        <f t="shared" si="7"/>
        <v>1.03936482378745</v>
      </c>
      <c r="H118" s="6">
        <v>78.384953816107441</v>
      </c>
      <c r="I118" s="7">
        <f>((B118-'Blank-C'!E118)/(8.0021*0.4973*(44/12)))*100</f>
        <v>87.10686024161437</v>
      </c>
      <c r="J118" s="7">
        <f>((C118-'Blank-C'!E118)/(8.0016*0.4973*(44/12)))*100</f>
        <v>69.663047390600511</v>
      </c>
      <c r="K118" s="7">
        <f>((D118-'Blank-C'!E118)/(8.0025*0.4973*(44/12)))*100</f>
        <v>94.105043612520561</v>
      </c>
      <c r="L118" s="6">
        <f t="shared" si="8"/>
        <v>12.334638356700928</v>
      </c>
      <c r="M118" s="6">
        <f t="shared" si="9"/>
        <v>7.1214067755979649</v>
      </c>
      <c r="N118" s="6"/>
      <c r="O118" s="6"/>
    </row>
    <row r="119" spans="1:15" x14ac:dyDescent="0.2">
      <c r="A119" s="6">
        <v>117</v>
      </c>
      <c r="B119" s="7">
        <v>35.807993095523884</v>
      </c>
      <c r="C119" s="7">
        <v>33.22293474355137</v>
      </c>
      <c r="D119" s="7">
        <v>36.828802050366406</v>
      </c>
      <c r="E119" s="7">
        <f t="shared" si="5"/>
        <v>34.515463919537623</v>
      </c>
      <c r="F119" s="6">
        <f t="shared" si="6"/>
        <v>1.8279122904426852</v>
      </c>
      <c r="G119" s="6">
        <f t="shared" si="7"/>
        <v>1.0553456529421097</v>
      </c>
      <c r="H119" s="6">
        <v>78.458952967160627</v>
      </c>
      <c r="I119" s="7">
        <f>((B119-'Blank-C'!E119)/(8.0021*0.4973*(44/12)))*100</f>
        <v>87.314999039129759</v>
      </c>
      <c r="J119" s="7">
        <f>((C119-'Blank-C'!E119)/(8.0016*0.4973*(44/12)))*100</f>
        <v>69.602906895191495</v>
      </c>
      <c r="K119" s="7">
        <f>((D119-'Blank-C'!E119)/(8.0025*0.4973*(44/12)))*100</f>
        <v>94.306297951003089</v>
      </c>
      <c r="L119" s="6">
        <f t="shared" si="8"/>
        <v>12.524340463979705</v>
      </c>
      <c r="M119" s="6">
        <f t="shared" si="9"/>
        <v>7.2309313383012057</v>
      </c>
      <c r="N119" s="6"/>
      <c r="O119" s="6"/>
    </row>
    <row r="120" spans="1:15" x14ac:dyDescent="0.2">
      <c r="A120" s="6">
        <v>118</v>
      </c>
      <c r="B120" s="7">
        <v>35.936663041385657</v>
      </c>
      <c r="C120" s="7">
        <v>33.320201910318879</v>
      </c>
      <c r="D120" s="7">
        <v>36.961653629272597</v>
      </c>
      <c r="E120" s="7">
        <f t="shared" si="5"/>
        <v>34.628432475852264</v>
      </c>
      <c r="F120" s="6">
        <f t="shared" si="6"/>
        <v>1.8501174084883429</v>
      </c>
      <c r="G120" s="6">
        <f t="shared" si="7"/>
        <v>1.0681657838231577</v>
      </c>
      <c r="H120" s="6">
        <v>78.540622894504082</v>
      </c>
      <c r="I120" s="7">
        <f>((B120-'Blank-C'!E120)/(8.0021*0.4973*(44/12)))*100</f>
        <v>87.504277693785937</v>
      </c>
      <c r="J120" s="7">
        <f>((C120-'Blank-C'!E120)/(8.0016*0.4973*(44/12)))*100</f>
        <v>69.576968095222242</v>
      </c>
      <c r="K120" s="7">
        <f>((D120-'Blank-C'!E120)/(8.0025*0.4973*(44/12)))*100</f>
        <v>94.524224119796386</v>
      </c>
      <c r="L120" s="6">
        <f t="shared" si="8"/>
        <v>12.676522185575097</v>
      </c>
      <c r="M120" s="6">
        <f t="shared" si="9"/>
        <v>7.3187934962300458</v>
      </c>
      <c r="N120" s="6"/>
      <c r="O120" s="6"/>
    </row>
    <row r="121" spans="1:15" x14ac:dyDescent="0.2">
      <c r="A121" s="6">
        <v>119</v>
      </c>
      <c r="B121" s="7">
        <v>36.065012943076546</v>
      </c>
      <c r="C121" s="7">
        <v>33.417213469601101</v>
      </c>
      <c r="D121" s="7">
        <v>37.095704825314037</v>
      </c>
      <c r="E121" s="7">
        <f t="shared" si="5"/>
        <v>34.741113206338824</v>
      </c>
      <c r="F121" s="6">
        <f t="shared" si="6"/>
        <v>1.8722769629166569</v>
      </c>
      <c r="G121" s="6">
        <f t="shared" si="7"/>
        <v>1.0809596085374669</v>
      </c>
      <c r="H121" s="6">
        <v>78.613353373537549</v>
      </c>
      <c r="I121" s="7">
        <f>((B121-'Blank-C'!E121)/(8.0021*0.4973*(44/12)))*100</f>
        <v>87.684396367307826</v>
      </c>
      <c r="J121" s="7">
        <f>((C121-'Blank-C'!E121)/(8.0016*0.4973*(44/12)))*100</f>
        <v>69.542310379767272</v>
      </c>
      <c r="K121" s="7">
        <f>((D121-'Blank-C'!E121)/(8.0025*0.4973*(44/12)))*100</f>
        <v>94.743405092864236</v>
      </c>
      <c r="L121" s="6">
        <f t="shared" si="8"/>
        <v>12.828392026659351</v>
      </c>
      <c r="M121" s="6">
        <f t="shared" si="9"/>
        <v>7.4064755898618255</v>
      </c>
      <c r="N121" s="6"/>
      <c r="O121" s="6"/>
    </row>
    <row r="122" spans="1:15" x14ac:dyDescent="0.2">
      <c r="A122" s="6">
        <v>120</v>
      </c>
      <c r="B122" s="7">
        <v>36.187349049945091</v>
      </c>
      <c r="C122" s="7">
        <v>33.504008814919324</v>
      </c>
      <c r="D122" s="7">
        <v>37.235264681310831</v>
      </c>
      <c r="E122" s="7">
        <f t="shared" si="5"/>
        <v>34.845678932432207</v>
      </c>
      <c r="F122" s="6">
        <f t="shared" si="6"/>
        <v>1.8974080764174241</v>
      </c>
      <c r="G122" s="6">
        <f t="shared" si="7"/>
        <v>1.09546906368217</v>
      </c>
      <c r="H122" s="6">
        <v>78.651264350624416</v>
      </c>
      <c r="I122" s="7">
        <f>((B122-'Blank-C'!E122)/(8.0021*0.4973*(44/12)))*100</f>
        <v>87.844097508171998</v>
      </c>
      <c r="J122" s="7">
        <f>((C122-'Blank-C'!E122)/(8.0016*0.4973*(44/12)))*100</f>
        <v>69.458431193076834</v>
      </c>
      <c r="K122" s="7">
        <f>((D122-'Blank-C'!E122)/(8.0025*0.4973*(44/12)))*100</f>
        <v>95.021133608377554</v>
      </c>
      <c r="L122" s="6">
        <f t="shared" si="8"/>
        <v>13.000629328036956</v>
      </c>
      <c r="M122" s="6">
        <f t="shared" si="9"/>
        <v>7.5059168421766804</v>
      </c>
      <c r="N122" s="6"/>
      <c r="O122" s="6"/>
    </row>
    <row r="123" spans="1:15" x14ac:dyDescent="0.2">
      <c r="A123" s="6"/>
      <c r="B123" s="7"/>
      <c r="C123" s="7"/>
      <c r="D123" s="7"/>
      <c r="E123" s="7"/>
      <c r="F123" s="6"/>
      <c r="G123" s="6"/>
      <c r="H123" s="6"/>
      <c r="I123" s="7"/>
      <c r="J123" s="7"/>
      <c r="K123" s="7"/>
      <c r="L123" s="6"/>
      <c r="M123" s="6"/>
      <c r="N123" s="6"/>
      <c r="O123" s="6"/>
    </row>
    <row r="124" spans="1:15" x14ac:dyDescent="0.2">
      <c r="A124" s="6"/>
      <c r="B124" s="7"/>
      <c r="C124" s="7"/>
      <c r="D124" s="7"/>
      <c r="E124" s="7"/>
      <c r="F124" s="6"/>
      <c r="G124" s="6"/>
      <c r="H124" s="6"/>
      <c r="I124" s="7"/>
      <c r="J124" s="7"/>
      <c r="K124" s="7"/>
      <c r="L124" s="6"/>
      <c r="M124" s="6"/>
      <c r="N124" s="6"/>
      <c r="O124" s="6"/>
    </row>
    <row r="125" spans="1:15" x14ac:dyDescent="0.2">
      <c r="B125" s="4"/>
      <c r="C125" s="4"/>
      <c r="D125" s="4"/>
      <c r="E125" s="4"/>
      <c r="I125" s="4"/>
      <c r="J125" s="4"/>
      <c r="K125" s="4"/>
    </row>
    <row r="126" spans="1:15" x14ac:dyDescent="0.2">
      <c r="B126" s="4"/>
      <c r="C126" s="4"/>
      <c r="D126" s="4"/>
      <c r="E126" s="4"/>
      <c r="I126" s="4"/>
      <c r="J126" s="4"/>
      <c r="K126" s="4"/>
    </row>
    <row r="127" spans="1:15" x14ac:dyDescent="0.2">
      <c r="B127" s="4"/>
      <c r="C127" s="4"/>
      <c r="D127" s="4"/>
      <c r="E127" s="4"/>
      <c r="I127" s="4"/>
      <c r="J127" s="4"/>
      <c r="K127" s="4"/>
    </row>
    <row r="128" spans="1:15" x14ac:dyDescent="0.2">
      <c r="B128" s="4"/>
      <c r="C128" s="4"/>
      <c r="D128" s="4"/>
      <c r="E128" s="4"/>
      <c r="I128" s="4"/>
      <c r="J128" s="4"/>
      <c r="K128" s="4"/>
    </row>
    <row r="129" spans="2:11" x14ac:dyDescent="0.2">
      <c r="B129" s="4"/>
      <c r="C129" s="4"/>
      <c r="D129" s="4"/>
      <c r="E129" s="4"/>
      <c r="I129" s="4"/>
      <c r="J129" s="4"/>
      <c r="K129" s="4"/>
    </row>
    <row r="130" spans="2:11" x14ac:dyDescent="0.2">
      <c r="B130" s="4"/>
      <c r="C130" s="4"/>
      <c r="D130" s="4"/>
      <c r="E130" s="4"/>
      <c r="I130" s="4"/>
      <c r="J130" s="4"/>
      <c r="K130" s="4"/>
    </row>
    <row r="131" spans="2:11" x14ac:dyDescent="0.2">
      <c r="B131" s="4"/>
      <c r="C131" s="4"/>
      <c r="D131" s="4"/>
      <c r="E131" s="4"/>
      <c r="I131" s="4"/>
      <c r="J131" s="4"/>
      <c r="K131" s="4"/>
    </row>
    <row r="132" spans="2:11" x14ac:dyDescent="0.2">
      <c r="B132" s="4"/>
      <c r="C132" s="4"/>
      <c r="D132" s="4"/>
      <c r="E132" s="4"/>
      <c r="I132" s="4"/>
      <c r="J132" s="4"/>
      <c r="K132" s="4"/>
    </row>
    <row r="133" spans="2:11" x14ac:dyDescent="0.2">
      <c r="B133" s="4"/>
      <c r="C133" s="4"/>
      <c r="D133" s="4"/>
      <c r="E133" s="4"/>
      <c r="I133" s="4"/>
      <c r="J133" s="4"/>
      <c r="K133" s="4"/>
    </row>
    <row r="134" spans="2:11" x14ac:dyDescent="0.2">
      <c r="B134" s="4"/>
      <c r="C134" s="4"/>
      <c r="D134" s="4"/>
      <c r="E134" s="4"/>
      <c r="I134" s="4"/>
      <c r="J134" s="4"/>
      <c r="K134" s="4"/>
    </row>
    <row r="135" spans="2:11" x14ac:dyDescent="0.2">
      <c r="B135" s="4"/>
      <c r="C135" s="4"/>
      <c r="D135" s="4"/>
      <c r="E135" s="4"/>
      <c r="I135" s="4"/>
      <c r="J135" s="4"/>
      <c r="K135" s="4"/>
    </row>
    <row r="136" spans="2:11" x14ac:dyDescent="0.2">
      <c r="B136" s="4"/>
      <c r="C136" s="4"/>
      <c r="D136" s="4"/>
      <c r="E136" s="4"/>
      <c r="I136" s="4"/>
      <c r="J136" s="4"/>
      <c r="K136" s="4"/>
    </row>
    <row r="137" spans="2:11" x14ac:dyDescent="0.2">
      <c r="B137" s="4"/>
      <c r="C137" s="4"/>
      <c r="D137" s="4"/>
      <c r="E137" s="4"/>
      <c r="I137" s="4"/>
      <c r="J137" s="4"/>
      <c r="K137" s="4"/>
    </row>
    <row r="138" spans="2:11" x14ac:dyDescent="0.2">
      <c r="B138" s="4"/>
      <c r="C138" s="4"/>
      <c r="D138" s="4"/>
      <c r="E138" s="4"/>
      <c r="I138" s="4"/>
      <c r="J138" s="4"/>
      <c r="K138" s="4"/>
    </row>
    <row r="139" spans="2:11" x14ac:dyDescent="0.2">
      <c r="B139" s="4"/>
      <c r="C139" s="4"/>
      <c r="D139" s="4"/>
      <c r="E139" s="4"/>
      <c r="I139" s="4"/>
      <c r="J139" s="4"/>
      <c r="K139" s="4"/>
    </row>
    <row r="140" spans="2:11" x14ac:dyDescent="0.2">
      <c r="B140" s="4"/>
      <c r="C140" s="4"/>
      <c r="D140" s="4"/>
      <c r="E140" s="4"/>
      <c r="I140" s="4"/>
      <c r="J140" s="4"/>
      <c r="K140" s="4"/>
    </row>
    <row r="141" spans="2:11" x14ac:dyDescent="0.2">
      <c r="B141" s="4"/>
      <c r="C141" s="4"/>
      <c r="D141" s="4"/>
      <c r="E141" s="4"/>
      <c r="I141" s="4"/>
      <c r="J141" s="4"/>
      <c r="K141" s="4"/>
    </row>
    <row r="142" spans="2:11" x14ac:dyDescent="0.2">
      <c r="B142" s="4"/>
      <c r="C142" s="4"/>
      <c r="D142" s="4"/>
      <c r="E142" s="4"/>
      <c r="I142" s="4"/>
      <c r="J142" s="4"/>
      <c r="K142" s="4"/>
    </row>
    <row r="143" spans="2:11" x14ac:dyDescent="0.2">
      <c r="B143" s="4"/>
      <c r="C143" s="4"/>
      <c r="D143" s="4"/>
      <c r="E143" s="4"/>
      <c r="I143" s="4"/>
      <c r="J143" s="4"/>
      <c r="K143" s="4"/>
    </row>
    <row r="144" spans="2:11" x14ac:dyDescent="0.2">
      <c r="B144" s="4"/>
      <c r="C144" s="4"/>
      <c r="D144" s="4"/>
      <c r="E144" s="4"/>
      <c r="I144" s="4"/>
      <c r="J144" s="4"/>
      <c r="K144" s="4"/>
    </row>
    <row r="145" spans="2:11" x14ac:dyDescent="0.2">
      <c r="B145" s="4"/>
      <c r="C145" s="4"/>
      <c r="D145" s="4"/>
      <c r="E145" s="4"/>
      <c r="I145" s="4"/>
      <c r="J145" s="4"/>
      <c r="K145" s="4"/>
    </row>
    <row r="146" spans="2:11" x14ac:dyDescent="0.2">
      <c r="B146" s="4"/>
      <c r="C146" s="4"/>
      <c r="D146" s="4"/>
      <c r="E146" s="4"/>
      <c r="I146" s="4"/>
      <c r="J146" s="4"/>
      <c r="K146" s="4"/>
    </row>
    <row r="147" spans="2:11" x14ac:dyDescent="0.2">
      <c r="B147" s="4"/>
      <c r="C147" s="4"/>
      <c r="D147" s="4"/>
      <c r="E147" s="4"/>
      <c r="I147" s="4"/>
      <c r="J147" s="4"/>
      <c r="K147" s="4"/>
    </row>
    <row r="148" spans="2:11" x14ac:dyDescent="0.2">
      <c r="B148" s="4"/>
      <c r="C148" s="4"/>
      <c r="D148" s="4"/>
      <c r="E148" s="4"/>
      <c r="I148" s="4"/>
      <c r="J148" s="4"/>
      <c r="K148" s="4"/>
    </row>
    <row r="149" spans="2:11" x14ac:dyDescent="0.2">
      <c r="B149" s="4"/>
      <c r="C149" s="4"/>
      <c r="D149" s="4"/>
      <c r="E149" s="4"/>
      <c r="I149" s="4"/>
      <c r="J149" s="4"/>
      <c r="K149" s="4"/>
    </row>
    <row r="150" spans="2:11" x14ac:dyDescent="0.2">
      <c r="B150" s="4"/>
      <c r="C150" s="4"/>
      <c r="D150" s="4"/>
      <c r="E150" s="4"/>
      <c r="I150" s="4"/>
      <c r="J150" s="4"/>
      <c r="K150" s="4"/>
    </row>
    <row r="151" spans="2:11" x14ac:dyDescent="0.2">
      <c r="B151" s="4"/>
      <c r="C151" s="4"/>
      <c r="D151" s="4"/>
      <c r="E151" s="4"/>
      <c r="I151" s="4"/>
      <c r="J151" s="4"/>
      <c r="K151" s="4"/>
    </row>
    <row r="152" spans="2:11" x14ac:dyDescent="0.2">
      <c r="B152" s="4"/>
      <c r="C152" s="4"/>
      <c r="D152" s="4"/>
      <c r="E152" s="4"/>
      <c r="I152" s="4"/>
      <c r="J152" s="4"/>
      <c r="K152" s="4"/>
    </row>
    <row r="153" spans="2:11" x14ac:dyDescent="0.2">
      <c r="B153" s="4"/>
      <c r="C153" s="4"/>
      <c r="D153" s="4"/>
      <c r="E153" s="4"/>
      <c r="I153" s="4"/>
      <c r="J153" s="4"/>
      <c r="K153" s="4"/>
    </row>
    <row r="154" spans="2:11" x14ac:dyDescent="0.2">
      <c r="B154" s="4"/>
      <c r="C154" s="4"/>
      <c r="D154" s="4"/>
      <c r="E154" s="4"/>
      <c r="I154" s="4"/>
      <c r="J154" s="4"/>
      <c r="K154" s="4"/>
    </row>
    <row r="155" spans="2:11" x14ac:dyDescent="0.2">
      <c r="B155" s="4"/>
      <c r="C155" s="4"/>
      <c r="D155" s="4"/>
      <c r="E155" s="4"/>
      <c r="I155" s="4"/>
      <c r="J155" s="4"/>
      <c r="K155" s="4"/>
    </row>
    <row r="156" spans="2:11" x14ac:dyDescent="0.2">
      <c r="B156" s="4"/>
      <c r="C156" s="4"/>
      <c r="D156" s="4"/>
      <c r="E156" s="4"/>
      <c r="I156" s="4"/>
      <c r="J156" s="4"/>
      <c r="K156" s="4"/>
    </row>
    <row r="157" spans="2:11" x14ac:dyDescent="0.2">
      <c r="B157" s="4"/>
      <c r="C157" s="4"/>
      <c r="D157" s="4"/>
      <c r="E157" s="4"/>
      <c r="I157" s="4"/>
      <c r="J157" s="4"/>
      <c r="K157" s="4"/>
    </row>
    <row r="158" spans="2:11" x14ac:dyDescent="0.2">
      <c r="B158" s="4"/>
      <c r="C158" s="4"/>
      <c r="D158" s="4"/>
      <c r="E158" s="4"/>
      <c r="I158" s="4"/>
      <c r="J158" s="4"/>
      <c r="K158" s="4"/>
    </row>
    <row r="159" spans="2:11" x14ac:dyDescent="0.2">
      <c r="B159" s="4"/>
      <c r="C159" s="4"/>
      <c r="D159" s="4"/>
      <c r="E159" s="4"/>
      <c r="I159" s="4"/>
      <c r="J159" s="4"/>
      <c r="K159" s="4"/>
    </row>
    <row r="160" spans="2:11" x14ac:dyDescent="0.2">
      <c r="B160" s="4"/>
      <c r="C160" s="4"/>
      <c r="D160" s="4"/>
      <c r="E160" s="4"/>
      <c r="I160" s="4"/>
      <c r="J160" s="4"/>
      <c r="K160" s="4"/>
    </row>
    <row r="161" spans="2:11" x14ac:dyDescent="0.2">
      <c r="B161" s="4"/>
      <c r="C161" s="4"/>
      <c r="D161" s="4"/>
      <c r="E161" s="4"/>
      <c r="I161" s="4"/>
      <c r="J161" s="4"/>
      <c r="K161" s="4"/>
    </row>
    <row r="162" spans="2:11" x14ac:dyDescent="0.2">
      <c r="B162" s="4"/>
      <c r="C162" s="4"/>
      <c r="D162" s="4"/>
      <c r="E162" s="4"/>
      <c r="I162" s="4"/>
      <c r="J162" s="4"/>
      <c r="K162" s="4"/>
    </row>
    <row r="163" spans="2:11" x14ac:dyDescent="0.2">
      <c r="B163" s="4"/>
      <c r="C163" s="4"/>
      <c r="D163" s="4"/>
      <c r="E163" s="4"/>
      <c r="I163" s="4"/>
      <c r="J163" s="4"/>
      <c r="K163" s="4"/>
    </row>
    <row r="164" spans="2:11" x14ac:dyDescent="0.2">
      <c r="B164" s="4"/>
      <c r="C164" s="4"/>
      <c r="D164" s="4"/>
      <c r="E164" s="4"/>
      <c r="I164" s="4"/>
      <c r="J164" s="4"/>
      <c r="K164" s="4"/>
    </row>
    <row r="165" spans="2:11" x14ac:dyDescent="0.2">
      <c r="B165" s="4"/>
      <c r="C165" s="4"/>
      <c r="D165" s="4"/>
      <c r="E165" s="4"/>
      <c r="I165" s="4"/>
      <c r="J165" s="4"/>
      <c r="K165" s="4"/>
    </row>
    <row r="166" spans="2:11" x14ac:dyDescent="0.2">
      <c r="B166" s="4"/>
      <c r="C166" s="4"/>
      <c r="D166" s="4"/>
      <c r="E166" s="4"/>
      <c r="I166" s="4"/>
      <c r="J166" s="4"/>
      <c r="K166" s="4"/>
    </row>
    <row r="167" spans="2:11" x14ac:dyDescent="0.2">
      <c r="B167" s="4"/>
      <c r="C167" s="4"/>
      <c r="D167" s="4"/>
      <c r="E167" s="4"/>
      <c r="I167" s="4"/>
      <c r="J167" s="4"/>
      <c r="K167" s="4"/>
    </row>
    <row r="168" spans="2:11" x14ac:dyDescent="0.2">
      <c r="B168" s="4"/>
      <c r="C168" s="4"/>
      <c r="D168" s="4"/>
      <c r="E168" s="4"/>
      <c r="I168" s="4"/>
      <c r="J168" s="4"/>
      <c r="K168" s="4"/>
    </row>
    <row r="169" spans="2:11" x14ac:dyDescent="0.2">
      <c r="B169" s="4"/>
      <c r="C169" s="4"/>
      <c r="D169" s="4"/>
      <c r="E169" s="4"/>
      <c r="I169" s="4"/>
      <c r="J169" s="4"/>
      <c r="K169" s="4"/>
    </row>
    <row r="170" spans="2:11" x14ac:dyDescent="0.2">
      <c r="B170" s="4"/>
      <c r="C170" s="4"/>
      <c r="D170" s="4"/>
      <c r="E170" s="4"/>
      <c r="I170" s="4"/>
      <c r="J170" s="4"/>
      <c r="K170" s="4"/>
    </row>
    <row r="171" spans="2:11" x14ac:dyDescent="0.2">
      <c r="B171" s="4"/>
      <c r="C171" s="4"/>
      <c r="D171" s="4"/>
      <c r="E171" s="4"/>
      <c r="I171" s="4"/>
      <c r="J171" s="4"/>
      <c r="K171" s="4"/>
    </row>
    <row r="172" spans="2:11" x14ac:dyDescent="0.2">
      <c r="B172" s="4"/>
      <c r="C172" s="4"/>
      <c r="D172" s="4"/>
      <c r="E172" s="4"/>
      <c r="I172" s="4"/>
      <c r="J172" s="4"/>
      <c r="K172" s="4"/>
    </row>
    <row r="173" spans="2:11" x14ac:dyDescent="0.2">
      <c r="B173" s="4"/>
      <c r="C173" s="4"/>
      <c r="D173" s="4"/>
      <c r="E173" s="4"/>
      <c r="I173" s="4"/>
      <c r="J173" s="4"/>
      <c r="K173" s="4"/>
    </row>
    <row r="174" spans="2:11" x14ac:dyDescent="0.2">
      <c r="B174" s="4"/>
      <c r="C174" s="4"/>
      <c r="D174" s="4"/>
      <c r="E174" s="4"/>
      <c r="I174" s="4"/>
      <c r="J174" s="4"/>
      <c r="K174" s="4"/>
    </row>
    <row r="175" spans="2:11" x14ac:dyDescent="0.2">
      <c r="B175" s="4"/>
      <c r="C175" s="4"/>
      <c r="D175" s="4"/>
      <c r="E175" s="4"/>
      <c r="I175" s="4"/>
      <c r="J175" s="4"/>
      <c r="K175" s="4"/>
    </row>
    <row r="176" spans="2:11" x14ac:dyDescent="0.2">
      <c r="B176" s="4"/>
      <c r="C176" s="4"/>
      <c r="D176" s="4"/>
      <c r="E176" s="4"/>
      <c r="I176" s="4"/>
      <c r="J176" s="4"/>
      <c r="K176" s="4"/>
    </row>
    <row r="177" spans="2:11" x14ac:dyDescent="0.2">
      <c r="B177" s="4"/>
      <c r="C177" s="4"/>
      <c r="D177" s="4"/>
      <c r="E177" s="4"/>
      <c r="I177" s="4"/>
      <c r="J177" s="4"/>
      <c r="K177" s="4"/>
    </row>
    <row r="178" spans="2:11" x14ac:dyDescent="0.2">
      <c r="B178" s="4"/>
      <c r="C178" s="4"/>
      <c r="D178" s="4"/>
      <c r="E178" s="4"/>
      <c r="I178" s="4"/>
      <c r="J178" s="4"/>
      <c r="K178" s="4"/>
    </row>
    <row r="179" spans="2:11" x14ac:dyDescent="0.2">
      <c r="B179" s="4"/>
      <c r="C179" s="4"/>
      <c r="D179" s="4"/>
      <c r="E179" s="4"/>
      <c r="I179" s="4"/>
      <c r="J179" s="4"/>
      <c r="K179" s="4"/>
    </row>
    <row r="180" spans="2:11" x14ac:dyDescent="0.2">
      <c r="B180" s="4"/>
      <c r="C180" s="4"/>
      <c r="D180" s="4"/>
      <c r="E180" s="4"/>
      <c r="I180" s="4"/>
      <c r="J180" s="4"/>
      <c r="K180" s="4"/>
    </row>
    <row r="181" spans="2:11" x14ac:dyDescent="0.2">
      <c r="B181" s="4"/>
      <c r="C181" s="4"/>
      <c r="D181" s="4"/>
      <c r="E181" s="4"/>
      <c r="I181" s="4"/>
      <c r="J181" s="4"/>
      <c r="K181" s="4"/>
    </row>
    <row r="182" spans="2:11" x14ac:dyDescent="0.2">
      <c r="B182" s="4"/>
      <c r="C182" s="4"/>
      <c r="D182" s="4"/>
      <c r="E182" s="4"/>
      <c r="I182" s="4"/>
      <c r="J182" s="4"/>
      <c r="K182" s="4"/>
    </row>
    <row r="183" spans="2:11" x14ac:dyDescent="0.2">
      <c r="B183" s="4"/>
      <c r="C183" s="4"/>
      <c r="D183" s="4"/>
      <c r="E183" s="4"/>
      <c r="I183" s="4"/>
      <c r="J183" s="4"/>
      <c r="K183" s="4"/>
    </row>
    <row r="184" spans="2:11" x14ac:dyDescent="0.2">
      <c r="B184" s="4"/>
      <c r="C184" s="4"/>
      <c r="D184" s="4"/>
      <c r="E184" s="4"/>
      <c r="I184" s="4"/>
      <c r="J184" s="4"/>
      <c r="K184" s="4"/>
    </row>
    <row r="185" spans="2:11" x14ac:dyDescent="0.2">
      <c r="B185" s="4"/>
      <c r="C185" s="4"/>
      <c r="D185" s="4"/>
      <c r="E185" s="4"/>
      <c r="I185" s="4"/>
      <c r="J185" s="4"/>
      <c r="K185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244FF-F558-3644-B780-83A16A4F4D89}">
  <dimension ref="A1:O185"/>
  <sheetViews>
    <sheetView topLeftCell="A104" workbookViewId="0">
      <selection activeCell="H127" sqref="H127"/>
    </sheetView>
  </sheetViews>
  <sheetFormatPr baseColWidth="10" defaultRowHeight="16" x14ac:dyDescent="0.2"/>
  <cols>
    <col min="1" max="1" width="6.83203125" bestFit="1" customWidth="1"/>
    <col min="2" max="4" width="17.33203125" bestFit="1" customWidth="1"/>
    <col min="5" max="5" width="12.6640625" bestFit="1" customWidth="1"/>
    <col min="6" max="6" width="8" bestFit="1" customWidth="1"/>
    <col min="7" max="7" width="7.1640625" bestFit="1" customWidth="1"/>
    <col min="8" max="8" width="14.6640625" bestFit="1" customWidth="1"/>
    <col min="9" max="11" width="16" bestFit="1" customWidth="1"/>
    <col min="12" max="12" width="8" bestFit="1" customWidth="1"/>
    <col min="13" max="13" width="7.1640625" bestFit="1" customWidth="1"/>
  </cols>
  <sheetData>
    <row r="1" spans="1:13" x14ac:dyDescent="0.2">
      <c r="A1" s="1" t="s">
        <v>0</v>
      </c>
      <c r="B1" s="2" t="s">
        <v>4</v>
      </c>
      <c r="C1" s="2" t="s">
        <v>5</v>
      </c>
      <c r="D1" s="2" t="s">
        <v>6</v>
      </c>
      <c r="E1" s="2" t="s">
        <v>2</v>
      </c>
      <c r="F1" s="2" t="s">
        <v>3</v>
      </c>
      <c r="G1" s="2" t="s">
        <v>7</v>
      </c>
      <c r="H1" s="2" t="s">
        <v>1</v>
      </c>
      <c r="I1" s="2" t="s">
        <v>8</v>
      </c>
      <c r="J1" s="2" t="s">
        <v>10</v>
      </c>
      <c r="K1" s="2" t="s">
        <v>9</v>
      </c>
      <c r="L1" s="2" t="s">
        <v>3</v>
      </c>
      <c r="M1" s="2" t="s">
        <v>7</v>
      </c>
    </row>
    <row r="2" spans="1:13" x14ac:dyDescent="0.2">
      <c r="A2">
        <v>0</v>
      </c>
      <c r="B2" s="4">
        <v>0</v>
      </c>
      <c r="C2" s="4">
        <v>0</v>
      </c>
      <c r="D2" s="4">
        <v>0</v>
      </c>
      <c r="E2" s="4">
        <f>AVERAGE(B2,D2)</f>
        <v>0</v>
      </c>
      <c r="F2">
        <f>STDEV(B2,D2)</f>
        <v>0</v>
      </c>
      <c r="G2">
        <f>F2/SQRT(3)</f>
        <v>0</v>
      </c>
      <c r="H2">
        <v>0</v>
      </c>
      <c r="I2" s="4">
        <f>((B2-'Blank-C'!E2)/(8.0036*0.4976*(44/12)))*100</f>
        <v>0</v>
      </c>
      <c r="J2" s="4">
        <f>((C2-'Blank-C'!E2)/(8.0042*0.4976*(44/12)))*100</f>
        <v>0</v>
      </c>
      <c r="K2" s="4">
        <f>((D2-'Blank-C'!E2)/(8.0003*0.4976*(44/12)))*100</f>
        <v>0</v>
      </c>
      <c r="L2">
        <f>STDEV(I2,K2)</f>
        <v>0</v>
      </c>
      <c r="M2">
        <f>L2/SQRT(3)</f>
        <v>0</v>
      </c>
    </row>
    <row r="3" spans="1:13" x14ac:dyDescent="0.2">
      <c r="A3">
        <v>1</v>
      </c>
      <c r="B3" s="4">
        <v>0.44983461830705651</v>
      </c>
      <c r="C3" s="4">
        <v>0.41706360402177206</v>
      </c>
      <c r="D3" s="4">
        <v>0.42285234067356742</v>
      </c>
      <c r="E3" s="4">
        <f t="shared" ref="E3:E66" si="0">AVERAGE(B3,D3)</f>
        <v>0.43634347949031194</v>
      </c>
      <c r="F3">
        <f t="shared" ref="F3:F66" si="1">STDEV(B3,D3)</f>
        <v>1.9079351486498249E-2</v>
      </c>
      <c r="G3">
        <f t="shared" ref="G3:G66" si="2">F3/SQRT(3)</f>
        <v>1.1015468716693252E-2</v>
      </c>
      <c r="H3">
        <v>-1.6497236237331949</v>
      </c>
      <c r="I3" s="4">
        <f>((B3-'Blank-C'!E3)/(8.0036*0.4976*(44/12)))*100</f>
        <v>-1.5569772800335893</v>
      </c>
      <c r="J3" s="4">
        <f>((C3-'Blank-C'!E3)/(8.0042*0.4976*(44/12)))*100</f>
        <v>-1.7812591712881898</v>
      </c>
      <c r="K3" s="4">
        <f>((D3-'Blank-C'!E3)/(8.0003*0.4976*(44/12)))*100</f>
        <v>-1.7424699674328006</v>
      </c>
      <c r="L3">
        <f t="shared" ref="L3:L66" si="3">STDEV(I3,K3)</f>
        <v>0.13116313712049879</v>
      </c>
      <c r="M3">
        <f t="shared" ref="M3:M66" si="4">L3/SQRT(3)</f>
        <v>7.5727072524275782E-2</v>
      </c>
    </row>
    <row r="4" spans="1:13" x14ac:dyDescent="0.2">
      <c r="A4">
        <v>2</v>
      </c>
      <c r="B4" s="4">
        <v>1.2018014873083178</v>
      </c>
      <c r="C4" s="4">
        <v>1.1093919886969827</v>
      </c>
      <c r="D4" s="4">
        <v>1.0993205987381085</v>
      </c>
      <c r="E4" s="4">
        <f t="shared" si="0"/>
        <v>1.1505610430232132</v>
      </c>
      <c r="F4">
        <f t="shared" si="1"/>
        <v>7.2464931250017961E-2</v>
      </c>
      <c r="G4">
        <f t="shared" si="2"/>
        <v>4.1837647564005598E-2</v>
      </c>
      <c r="H4">
        <v>-1.5346649812341155</v>
      </c>
      <c r="I4" s="4">
        <f>((B4-'Blank-C'!E4)/(8.0036*0.4976*(44/12)))*100</f>
        <v>-1.1833823679122026</v>
      </c>
      <c r="J4" s="4">
        <f>((C4-'Blank-C'!E4)/(8.0042*0.4976*(44/12)))*100</f>
        <v>-1.8160651166226283</v>
      </c>
      <c r="K4" s="4">
        <f>((D4-'Blank-C'!E4)/(8.0003*0.4976*(44/12)))*100</f>
        <v>-1.8859475945560282</v>
      </c>
      <c r="L4">
        <f t="shared" si="3"/>
        <v>0.4967886359857121</v>
      </c>
      <c r="M4">
        <f t="shared" si="4"/>
        <v>0.28682105271669789</v>
      </c>
    </row>
    <row r="5" spans="1:13" x14ac:dyDescent="0.2">
      <c r="A5">
        <v>3</v>
      </c>
      <c r="B5" s="4">
        <v>1.9300964859846772</v>
      </c>
      <c r="C5" s="4">
        <v>1.7954206650482059</v>
      </c>
      <c r="D5" s="4">
        <v>1.7330965111786709</v>
      </c>
      <c r="E5" s="4">
        <f t="shared" si="0"/>
        <v>1.8315964985816739</v>
      </c>
      <c r="F5">
        <f t="shared" si="1"/>
        <v>0.13930001807890607</v>
      </c>
      <c r="G5">
        <f t="shared" si="2"/>
        <v>8.0424902935976164E-2</v>
      </c>
      <c r="H5">
        <v>-0.70125718618563559</v>
      </c>
      <c r="I5" s="4">
        <f>((B5-'Blank-C'!E5)/(8.0036*0.4976*(44/12)))*100</f>
        <v>-2.6447029629613227E-2</v>
      </c>
      <c r="J5" s="4">
        <f>((C5-'Blank-C'!E5)/(8.0042*0.4976*(44/12)))*100</f>
        <v>-0.94863396232944297</v>
      </c>
      <c r="K5" s="4">
        <f>((D5-'Blank-C'!E5)/(8.0003*0.4976*(44/12)))*100</f>
        <v>-1.3760673427416579</v>
      </c>
      <c r="L5">
        <f t="shared" si="3"/>
        <v>0.95432567542863822</v>
      </c>
      <c r="M5">
        <f t="shared" si="4"/>
        <v>0.55098018560329576</v>
      </c>
    </row>
    <row r="6" spans="1:13" x14ac:dyDescent="0.2">
      <c r="A6">
        <v>4</v>
      </c>
      <c r="B6" s="4">
        <v>2.5906444052677924</v>
      </c>
      <c r="C6" s="4">
        <v>2.4255465683980897</v>
      </c>
      <c r="D6" s="4">
        <v>2.2816937891060456</v>
      </c>
      <c r="E6" s="4">
        <f t="shared" si="0"/>
        <v>2.436169097186919</v>
      </c>
      <c r="F6">
        <f t="shared" si="1"/>
        <v>0.21846107573973333</v>
      </c>
      <c r="G6">
        <f t="shared" si="2"/>
        <v>0.12612856088579028</v>
      </c>
      <c r="H6">
        <v>-0.3495987134821264</v>
      </c>
      <c r="I6" s="4">
        <f>((B6-'Blank-C'!E6)/(8.0036*0.4976*(44/12)))*100</f>
        <v>0.70853614704089385</v>
      </c>
      <c r="J6" s="4">
        <f>((C6-'Blank-C'!E6)/(8.0042*0.4976*(44/12)))*100</f>
        <v>-0.42201978326628364</v>
      </c>
      <c r="K6" s="4">
        <f>((D6-'Blank-C'!E6)/(8.0003*0.4976*(44/12)))*100</f>
        <v>-1.4077335740051466</v>
      </c>
      <c r="L6">
        <f t="shared" si="3"/>
        <v>1.4964286705714185</v>
      </c>
      <c r="M6">
        <f t="shared" si="4"/>
        <v>0.86396349577748233</v>
      </c>
    </row>
    <row r="7" spans="1:13" x14ac:dyDescent="0.2">
      <c r="A7">
        <v>5</v>
      </c>
      <c r="B7" s="4">
        <v>3.190804912624861</v>
      </c>
      <c r="C7" s="4">
        <v>2.9958711560898061</v>
      </c>
      <c r="D7" s="4">
        <v>2.787936564795241</v>
      </c>
      <c r="E7" s="4">
        <f t="shared" si="0"/>
        <v>2.989370738710051</v>
      </c>
      <c r="F7">
        <f t="shared" si="1"/>
        <v>0.28487094067574503</v>
      </c>
      <c r="G7">
        <f t="shared" si="2"/>
        <v>0.1644703142834433</v>
      </c>
      <c r="H7">
        <v>-0.55687740664317076</v>
      </c>
      <c r="I7" s="4">
        <f>((B7-'Blank-C'!E7)/(8.0036*0.4976*(44/12)))*100</f>
        <v>0.82294012818934525</v>
      </c>
      <c r="J7" s="4">
        <f>((C7-'Blank-C'!E7)/(8.0042*0.4976*(44/12)))*100</f>
        <v>-0.51192500291461485</v>
      </c>
      <c r="K7" s="4">
        <f>((D7-'Blank-C'!E7)/(8.0003*0.4976*(44/12)))*100</f>
        <v>-1.9366949414756869</v>
      </c>
      <c r="L7">
        <f t="shared" si="3"/>
        <v>1.9513566713603547</v>
      </c>
      <c r="M7">
        <f t="shared" si="4"/>
        <v>1.126616299494873</v>
      </c>
    </row>
    <row r="8" spans="1:13" x14ac:dyDescent="0.2">
      <c r="A8">
        <v>6</v>
      </c>
      <c r="B8" s="4">
        <v>3.6831674901332931</v>
      </c>
      <c r="C8" s="4">
        <v>3.5222009134508423</v>
      </c>
      <c r="D8" s="4">
        <v>3.2927709621571561</v>
      </c>
      <c r="E8" s="4">
        <f t="shared" si="0"/>
        <v>3.4879692261452249</v>
      </c>
      <c r="F8">
        <f t="shared" si="1"/>
        <v>0.27605203228361019</v>
      </c>
      <c r="G8">
        <f t="shared" si="2"/>
        <v>0.15937871514928562</v>
      </c>
      <c r="H8">
        <v>-1.2784146590018977</v>
      </c>
      <c r="I8" s="4">
        <f>((B8-'Blank-C'!E8)/(8.0036*0.4976*(44/12)))*100</f>
        <v>5.883943139175464E-2</v>
      </c>
      <c r="J8" s="4">
        <f>((C8-'Blank-C'!E8)/(8.0042*0.4976*(44/12)))*100</f>
        <v>-1.0433791087042918</v>
      </c>
      <c r="K8" s="4">
        <f>((D8-'Blank-C'!E8)/(8.0003*0.4976*(44/12)))*100</f>
        <v>-2.6156687493955499</v>
      </c>
      <c r="L8">
        <f t="shared" si="3"/>
        <v>1.8911628709735999</v>
      </c>
      <c r="M8">
        <f t="shared" si="4"/>
        <v>1.0918633926380334</v>
      </c>
    </row>
    <row r="9" spans="1:13" x14ac:dyDescent="0.2">
      <c r="A9">
        <v>7</v>
      </c>
      <c r="B9" s="4">
        <v>4.2050721090220247</v>
      </c>
      <c r="C9" s="4">
        <v>4.0719484069813232</v>
      </c>
      <c r="D9" s="4">
        <v>3.830246415434996</v>
      </c>
      <c r="E9" s="4">
        <f t="shared" si="0"/>
        <v>4.0176592622285101</v>
      </c>
      <c r="F9">
        <f t="shared" si="1"/>
        <v>0.26504178969833897</v>
      </c>
      <c r="G9">
        <f t="shared" si="2"/>
        <v>0.1530219486288362</v>
      </c>
      <c r="H9">
        <v>-1.8378827510739697</v>
      </c>
      <c r="I9" s="4">
        <f>((B9-'Blank-C'!E9)/(8.0036*0.4976*(44/12)))*100</f>
        <v>-0.55383871478739666</v>
      </c>
      <c r="J9" s="4">
        <f>((C9-'Blank-C'!E9)/(8.0042*0.4976*(44/12)))*100</f>
        <v>-1.465358023160642</v>
      </c>
      <c r="K9" s="4">
        <f>((D9-'Blank-C'!E9)/(8.0003*0.4976*(44/12)))*100</f>
        <v>-3.1219267873605427</v>
      </c>
      <c r="L9">
        <f t="shared" si="3"/>
        <v>1.8159124908007622</v>
      </c>
      <c r="M9">
        <f t="shared" si="4"/>
        <v>1.0484175653886239</v>
      </c>
    </row>
    <row r="10" spans="1:13" x14ac:dyDescent="0.2">
      <c r="A10">
        <v>8</v>
      </c>
      <c r="B10" s="4">
        <v>4.7617928202188518</v>
      </c>
      <c r="C10" s="4">
        <v>4.6125332773379597</v>
      </c>
      <c r="D10" s="4">
        <v>4.3691456091843079</v>
      </c>
      <c r="E10" s="4">
        <f t="shared" si="0"/>
        <v>4.5654692147015794</v>
      </c>
      <c r="F10">
        <f t="shared" si="1"/>
        <v>0.27764350553651129</v>
      </c>
      <c r="G10">
        <f t="shared" si="2"/>
        <v>0.16029755266025617</v>
      </c>
      <c r="H10">
        <v>-1.8075839429445322</v>
      </c>
      <c r="I10" s="4">
        <f>((B10-'Blank-C'!E10)/(8.0036*0.4976*(44/12)))*100</f>
        <v>-0.4625128266397705</v>
      </c>
      <c r="J10" s="4">
        <f>((C10-'Blank-C'!E10)/(8.0042*0.4976*(44/12)))*100</f>
        <v>-1.4845286994794067</v>
      </c>
      <c r="K10" s="4">
        <f>((D10-'Blank-C'!E10)/(8.0003*0.4976*(44/12)))*100</f>
        <v>-3.1526550592492937</v>
      </c>
      <c r="L10">
        <f t="shared" si="3"/>
        <v>1.9022178150345124</v>
      </c>
      <c r="M10">
        <f t="shared" si="4"/>
        <v>1.0982459675674776</v>
      </c>
    </row>
    <row r="11" spans="1:13" x14ac:dyDescent="0.2">
      <c r="A11">
        <v>9</v>
      </c>
      <c r="B11" s="4">
        <v>5.3390050100299327</v>
      </c>
      <c r="C11" s="4">
        <v>5.0655424866310739</v>
      </c>
      <c r="D11" s="4">
        <v>4.8321286423388816</v>
      </c>
      <c r="E11" s="4">
        <f t="shared" si="0"/>
        <v>5.0855668261844071</v>
      </c>
      <c r="F11">
        <f t="shared" si="1"/>
        <v>0.35841571681754802</v>
      </c>
      <c r="G11">
        <f t="shared" si="2"/>
        <v>0.20693141058640405</v>
      </c>
      <c r="H11">
        <v>-1.1850271901214522</v>
      </c>
      <c r="I11" s="4">
        <f>((B11-'Blank-C'!E11)/(8.0036*0.4976*(44/12)))*100</f>
        <v>0.55111599938288625</v>
      </c>
      <c r="J11" s="4">
        <f>((C11-'Blank-C'!E11)/(8.0042*0.4976*(44/12)))*100</f>
        <v>-1.3214522892133631</v>
      </c>
      <c r="K11" s="4">
        <f>((D11-'Blank-C'!E11)/(8.0003*0.4976*(44/12)))*100</f>
        <v>-2.9211703796257908</v>
      </c>
      <c r="L11">
        <f t="shared" si="3"/>
        <v>2.4552772448187183</v>
      </c>
      <c r="M11">
        <f t="shared" si="4"/>
        <v>1.4175549782312498</v>
      </c>
    </row>
    <row r="12" spans="1:13" x14ac:dyDescent="0.2">
      <c r="A12">
        <v>10</v>
      </c>
      <c r="B12" s="4">
        <v>5.86834421408075</v>
      </c>
      <c r="C12" s="4">
        <v>5.5052723870089784</v>
      </c>
      <c r="D12" s="4">
        <v>5.2369003919009964</v>
      </c>
      <c r="E12" s="4">
        <f t="shared" si="0"/>
        <v>5.5526223029908728</v>
      </c>
      <c r="F12">
        <f t="shared" si="1"/>
        <v>0.44649820860165623</v>
      </c>
      <c r="G12">
        <f t="shared" si="2"/>
        <v>0.25778586092885192</v>
      </c>
      <c r="H12">
        <v>-0.56801532587245951</v>
      </c>
      <c r="I12" s="4">
        <f>((B12-'Blank-C'!E12)/(8.0036*0.4976*(44/12)))*100</f>
        <v>1.5946066353263506</v>
      </c>
      <c r="J12" s="4">
        <f>((C12-'Blank-C'!E12)/(8.0042*0.4976*(44/12)))*100</f>
        <v>-0.89163707333639597</v>
      </c>
      <c r="K12" s="4">
        <f>((D12-'Blank-C'!E12)/(8.0003*0.4976*(44/12)))*100</f>
        <v>-2.7306372870712696</v>
      </c>
      <c r="L12">
        <f t="shared" si="3"/>
        <v>3.0584093078132586</v>
      </c>
      <c r="M12">
        <f t="shared" si="4"/>
        <v>1.765773437158042</v>
      </c>
    </row>
    <row r="13" spans="1:13" x14ac:dyDescent="0.2">
      <c r="A13">
        <v>11</v>
      </c>
      <c r="B13" s="4">
        <v>6.3121649404344096</v>
      </c>
      <c r="C13" s="4">
        <v>5.9793817804240774</v>
      </c>
      <c r="D13" s="4">
        <v>5.6783645984501714</v>
      </c>
      <c r="E13" s="4">
        <f t="shared" si="0"/>
        <v>5.99526476944229</v>
      </c>
      <c r="F13">
        <f t="shared" si="1"/>
        <v>0.44816451973540772</v>
      </c>
      <c r="G13">
        <f t="shared" si="2"/>
        <v>0.25874790611047699</v>
      </c>
      <c r="H13">
        <v>1.0019623674837552E-2</v>
      </c>
      <c r="I13" s="4">
        <f>((B13-'Blank-C'!E13)/(8.0036*0.4976*(44/12)))*100</f>
        <v>2.1805927645276433</v>
      </c>
      <c r="J13" s="4">
        <f>((C13-'Blank-C'!E13)/(8.0042*0.4976*(44/12)))*100</f>
        <v>-9.8294069907873288E-2</v>
      </c>
      <c r="K13" s="4">
        <f>((D13-'Blank-C'!E13)/(8.0003*0.4976*(44/12)))*100</f>
        <v>-2.1605535171779682</v>
      </c>
      <c r="L13">
        <f t="shared" si="3"/>
        <v>3.0696539739168043</v>
      </c>
      <c r="M13">
        <f t="shared" si="4"/>
        <v>1.7722655481598715</v>
      </c>
    </row>
    <row r="14" spans="1:13" x14ac:dyDescent="0.2">
      <c r="A14">
        <v>12</v>
      </c>
      <c r="B14" s="4">
        <v>6.6776891500153308</v>
      </c>
      <c r="C14" s="4">
        <v>6.4490673235865641</v>
      </c>
      <c r="D14" s="4">
        <v>6.1358250884348644</v>
      </c>
      <c r="E14" s="4">
        <f t="shared" si="0"/>
        <v>6.4067571192250981</v>
      </c>
      <c r="F14">
        <f t="shared" si="1"/>
        <v>0.38315575242483274</v>
      </c>
      <c r="G14">
        <f t="shared" si="2"/>
        <v>0.2212150768040308</v>
      </c>
      <c r="H14">
        <v>0.47857501350117471</v>
      </c>
      <c r="I14" s="4">
        <f>((B14-'Blank-C'!E14)/(8.0036*0.4976*(44/12)))*100</f>
        <v>2.3341974784250414</v>
      </c>
      <c r="J14" s="4">
        <f>((C14-'Blank-C'!E14)/(8.0042*0.4976*(44/12)))*100</f>
        <v>0.76854094660110772</v>
      </c>
      <c r="K14" s="4">
        <f>((D14-'Blank-C'!E14)/(8.0003*0.4976*(44/12)))*100</f>
        <v>-1.377047451422692</v>
      </c>
      <c r="L14">
        <f t="shared" si="3"/>
        <v>2.6242464565395252</v>
      </c>
      <c r="M14">
        <f t="shared" si="4"/>
        <v>1.5151093981030166</v>
      </c>
    </row>
    <row r="15" spans="1:13" x14ac:dyDescent="0.2">
      <c r="A15">
        <v>13</v>
      </c>
      <c r="B15" s="4">
        <v>6.9775240121401403</v>
      </c>
      <c r="C15" s="4">
        <v>6.849652144055459</v>
      </c>
      <c r="D15" s="4">
        <v>6.5585264585588838</v>
      </c>
      <c r="E15" s="4">
        <f t="shared" si="0"/>
        <v>6.7680252353495121</v>
      </c>
      <c r="F15">
        <f t="shared" si="1"/>
        <v>0.29627601143788024</v>
      </c>
      <c r="G15">
        <f t="shared" si="2"/>
        <v>0.1710550349580888</v>
      </c>
      <c r="H15">
        <v>0.74208366362384115</v>
      </c>
      <c r="I15" s="4">
        <f>((B15-'Blank-C'!E15)/(8.0036*0.4976*(44/12)))*100</f>
        <v>2.1768710229835313</v>
      </c>
      <c r="J15" s="4">
        <f>((C15-'Blank-C'!E15)/(8.0042*0.4976*(44/12)))*100</f>
        <v>1.3011088048953412</v>
      </c>
      <c r="K15" s="4">
        <f>((D15-'Blank-C'!E15)/(8.0003*0.4976*(44/12)))*100</f>
        <v>-0.692703695735849</v>
      </c>
      <c r="L15">
        <f t="shared" si="3"/>
        <v>2.0290957427279532</v>
      </c>
      <c r="M15">
        <f t="shared" si="4"/>
        <v>1.1714989732755074</v>
      </c>
    </row>
    <row r="16" spans="1:13" x14ac:dyDescent="0.2">
      <c r="A16">
        <v>14</v>
      </c>
      <c r="B16" s="4">
        <v>7.3024607203217187</v>
      </c>
      <c r="C16" s="4">
        <v>7.1190509674010158</v>
      </c>
      <c r="D16" s="4">
        <v>6.8806982583894607</v>
      </c>
      <c r="E16" s="4">
        <f t="shared" si="0"/>
        <v>7.0915794893555901</v>
      </c>
      <c r="F16">
        <f t="shared" si="1"/>
        <v>0.2982310968822327</v>
      </c>
      <c r="G16">
        <f t="shared" si="2"/>
        <v>0.17218380406567443</v>
      </c>
      <c r="H16">
        <v>0.83218652466130361</v>
      </c>
      <c r="I16" s="4">
        <f>((B16-'Blank-C'!E16)/(8.0036*0.4976*(44/12)))*100</f>
        <v>2.2764242828683208</v>
      </c>
      <c r="J16" s="4">
        <f>((C16-'Blank-C'!E16)/(8.0042*0.4976*(44/12)))*100</f>
        <v>1.0203604899230929</v>
      </c>
      <c r="K16" s="4">
        <f>((D16-'Blank-C'!E16)/(8.0003*0.4976*(44/12)))*100</f>
        <v>-0.61205123354571345</v>
      </c>
      <c r="L16">
        <f t="shared" si="3"/>
        <v>2.0424606249476782</v>
      </c>
      <c r="M16">
        <f t="shared" si="4"/>
        <v>1.1792151916227533</v>
      </c>
    </row>
    <row r="17" spans="1:13" x14ac:dyDescent="0.2">
      <c r="A17">
        <v>15</v>
      </c>
      <c r="B17" s="4">
        <v>7.6506877049991608</v>
      </c>
      <c r="C17" s="4">
        <v>7.3744598279477866</v>
      </c>
      <c r="D17" s="4">
        <v>7.1937869344192036</v>
      </c>
      <c r="E17" s="4">
        <f t="shared" si="0"/>
        <v>7.4222373197091827</v>
      </c>
      <c r="F17">
        <f t="shared" si="1"/>
        <v>0.32307763320644678</v>
      </c>
      <c r="G17">
        <f t="shared" si="2"/>
        <v>0.18652895850088924</v>
      </c>
      <c r="H17">
        <v>1.0524048534583883</v>
      </c>
      <c r="I17" s="4">
        <f>((B17-'Blank-C'!E17)/(8.0036*0.4976*(44/12)))*100</f>
        <v>2.6169353226297418</v>
      </c>
      <c r="J17" s="4">
        <f>((C17-'Blank-C'!E17)/(8.0042*0.4976*(44/12)))*100</f>
        <v>0.72527649713137265</v>
      </c>
      <c r="K17" s="4">
        <f>((D17-'Blank-C'!E17)/(8.0003*0.4976*(44/12)))*100</f>
        <v>-0.51212561571296511</v>
      </c>
      <c r="L17">
        <f t="shared" si="3"/>
        <v>2.2125802082480699</v>
      </c>
      <c r="M17">
        <f t="shared" si="4"/>
        <v>1.2774337788356616</v>
      </c>
    </row>
    <row r="18" spans="1:13" x14ac:dyDescent="0.2">
      <c r="A18">
        <v>16</v>
      </c>
      <c r="B18" s="4">
        <v>8.0346951801769926</v>
      </c>
      <c r="C18" s="4">
        <v>7.6440152786032014</v>
      </c>
      <c r="D18" s="4">
        <v>7.5147522431643008</v>
      </c>
      <c r="E18" s="4">
        <f t="shared" si="0"/>
        <v>7.7747237116706467</v>
      </c>
      <c r="F18">
        <f t="shared" si="1"/>
        <v>0.36765517659172431</v>
      </c>
      <c r="G18">
        <f t="shared" si="2"/>
        <v>0.21226581517419144</v>
      </c>
      <c r="H18">
        <v>1.6161104015080723</v>
      </c>
      <c r="I18" s="4">
        <f>((B18-'Blank-C'!E18)/(8.0036*0.4976*(44/12)))*100</f>
        <v>3.3964250601345709</v>
      </c>
      <c r="J18" s="4">
        <f>((C18-'Blank-C'!E18)/(8.0042*0.4976*(44/12)))*100</f>
        <v>0.72100076841226934</v>
      </c>
      <c r="K18" s="4">
        <f>((D18-'Blank-C'!E18)/(8.0003*0.4976*(44/12)))*100</f>
        <v>-0.16420425711842646</v>
      </c>
      <c r="L18">
        <f t="shared" si="3"/>
        <v>2.517745135521221</v>
      </c>
      <c r="M18">
        <f t="shared" si="4"/>
        <v>1.4536208317440478</v>
      </c>
    </row>
    <row r="19" spans="1:13" x14ac:dyDescent="0.2">
      <c r="A19">
        <v>17</v>
      </c>
      <c r="B19" s="4">
        <v>8.4672486498971793</v>
      </c>
      <c r="C19" s="4">
        <v>7.9553281054233489</v>
      </c>
      <c r="D19" s="4">
        <v>7.8589462925050579</v>
      </c>
      <c r="E19" s="4">
        <f t="shared" si="0"/>
        <v>8.1630974712011195</v>
      </c>
      <c r="F19">
        <f t="shared" si="1"/>
        <v>0.43013472192373181</v>
      </c>
      <c r="G19">
        <f t="shared" si="2"/>
        <v>0.2483383974904714</v>
      </c>
      <c r="H19">
        <v>2.5523991814556624</v>
      </c>
      <c r="I19" s="4">
        <f>((B19-'Blank-C'!E19)/(8.0036*0.4976*(44/12)))*100</f>
        <v>4.6351251696367832</v>
      </c>
      <c r="J19" s="4">
        <f>((C19-'Blank-C'!E19)/(8.0042*0.4976*(44/12)))*100</f>
        <v>1.1294161146118638</v>
      </c>
      <c r="K19" s="4">
        <f>((D19-'Blank-C'!E19)/(8.0003*0.4976*(44/12)))*100</f>
        <v>0.46967319327454138</v>
      </c>
      <c r="L19">
        <f t="shared" si="3"/>
        <v>2.9454193391926475</v>
      </c>
      <c r="M19">
        <f t="shared" si="4"/>
        <v>1.7005386483592049</v>
      </c>
    </row>
    <row r="20" spans="1:13" x14ac:dyDescent="0.2">
      <c r="A20">
        <v>18</v>
      </c>
      <c r="B20" s="4">
        <v>8.8627684604743866</v>
      </c>
      <c r="C20" s="4">
        <v>8.2069091362001494</v>
      </c>
      <c r="D20" s="4">
        <v>8.1451476529188263</v>
      </c>
      <c r="E20" s="4">
        <f t="shared" si="0"/>
        <v>8.5039580566966073</v>
      </c>
      <c r="F20">
        <f t="shared" si="1"/>
        <v>0.50743453934310312</v>
      </c>
      <c r="G20">
        <f t="shared" si="2"/>
        <v>0.29296746788585437</v>
      </c>
      <c r="H20">
        <v>3.3550406353425775</v>
      </c>
      <c r="I20" s="4">
        <f>((B20-'Blank-C'!E20)/(8.0036*0.4976*(44/12)))*100</f>
        <v>5.8119838731648201</v>
      </c>
      <c r="J20" s="4">
        <f>((C20-'Blank-C'!E20)/(8.0042*0.4976*(44/12)))*100</f>
        <v>1.3205698332529057</v>
      </c>
      <c r="K20" s="4">
        <f>((D20-'Blank-C'!E20)/(8.0003*0.4976*(44/12)))*100</f>
        <v>0.89809739752033435</v>
      </c>
      <c r="L20">
        <f t="shared" si="3"/>
        <v>3.4746424489090804</v>
      </c>
      <c r="M20">
        <f t="shared" si="4"/>
        <v>2.0060857532153582</v>
      </c>
    </row>
    <row r="21" spans="1:13" x14ac:dyDescent="0.2">
      <c r="A21">
        <v>19</v>
      </c>
      <c r="B21" s="4">
        <v>9.2488289680527167</v>
      </c>
      <c r="C21" s="4">
        <v>8.4447202999446578</v>
      </c>
      <c r="D21" s="4">
        <v>8.4119073718954098</v>
      </c>
      <c r="E21" s="4">
        <f t="shared" si="0"/>
        <v>8.8303681699740633</v>
      </c>
      <c r="F21">
        <f t="shared" si="1"/>
        <v>0.59179293596430094</v>
      </c>
      <c r="G21">
        <f t="shared" si="2"/>
        <v>0.34167181088350812</v>
      </c>
      <c r="H21">
        <v>4.2498260757966202</v>
      </c>
      <c r="I21" s="4">
        <f>((B21-'Blank-C'!E21)/(8.0036*0.4976*(44/12)))*100</f>
        <v>7.1151540646610405</v>
      </c>
      <c r="J21" s="4">
        <f>((C21-'Blank-C'!E21)/(8.0042*0.4976*(44/12)))*100</f>
        <v>1.6085091048765112</v>
      </c>
      <c r="K21" s="4">
        <f>((D21-'Blank-C'!E21)/(8.0003*0.4976*(44/12)))*100</f>
        <v>1.3844980869321999</v>
      </c>
      <c r="L21">
        <f t="shared" si="3"/>
        <v>4.0521857024992878</v>
      </c>
      <c r="M21">
        <f t="shared" si="4"/>
        <v>2.3395305061443166</v>
      </c>
    </row>
    <row r="22" spans="1:13" x14ac:dyDescent="0.2">
      <c r="A22">
        <v>20</v>
      </c>
      <c r="B22" s="4">
        <v>9.6279461238007755</v>
      </c>
      <c r="C22" s="4">
        <v>8.6702215606016182</v>
      </c>
      <c r="D22" s="4">
        <v>8.6638268999006307</v>
      </c>
      <c r="E22" s="4">
        <f t="shared" si="0"/>
        <v>9.1458865118507031</v>
      </c>
      <c r="F22">
        <f t="shared" si="1"/>
        <v>0.68173524109210371</v>
      </c>
      <c r="G22">
        <f t="shared" si="2"/>
        <v>0.3936000249605805</v>
      </c>
      <c r="H22">
        <v>5.1512065223991215</v>
      </c>
      <c r="I22" s="4">
        <f>((B22-'Blank-C'!E22)/(8.0036*0.4976*(44/12)))*100</f>
        <v>8.451962197153339</v>
      </c>
      <c r="J22" s="4">
        <f>((C22-'Blank-C'!E22)/(8.0042*0.4976*(44/12)))*100</f>
        <v>1.8933364864141238</v>
      </c>
      <c r="K22" s="4">
        <f>((D22-'Blank-C'!E22)/(8.0003*0.4976*(44/12)))*100</f>
        <v>1.8504508476449049</v>
      </c>
      <c r="L22">
        <f t="shared" si="3"/>
        <v>4.6679734413173728</v>
      </c>
      <c r="M22">
        <f t="shared" si="4"/>
        <v>2.695055722914609</v>
      </c>
    </row>
    <row r="23" spans="1:13" x14ac:dyDescent="0.2">
      <c r="A23">
        <v>21</v>
      </c>
      <c r="B23" s="4">
        <v>10.000638429916808</v>
      </c>
      <c r="C23" s="4">
        <v>8.8834040027761905</v>
      </c>
      <c r="D23" s="4">
        <v>8.9047793066975167</v>
      </c>
      <c r="E23" s="4">
        <f t="shared" si="0"/>
        <v>9.4527088683071625</v>
      </c>
      <c r="F23">
        <f t="shared" si="1"/>
        <v>0.77488941725350546</v>
      </c>
      <c r="G23">
        <f t="shared" si="2"/>
        <v>0.44738261364350362</v>
      </c>
      <c r="H23">
        <v>6.0812001530156889</v>
      </c>
      <c r="I23" s="4">
        <f>((B23-'Blank-C'!E23)/(8.0036*0.4976*(44/12)))*100</f>
        <v>9.8329335251885102</v>
      </c>
      <c r="J23" s="4">
        <f>((C23-'Blank-C'!E23)/(8.0042*0.4976*(44/12)))*100</f>
        <v>2.1819649662229037</v>
      </c>
      <c r="K23" s="4">
        <f>((D23-'Blank-C'!E23)/(8.0003*0.4976*(44/12)))*100</f>
        <v>2.3294667808428682</v>
      </c>
      <c r="L23">
        <f t="shared" si="3"/>
        <v>5.3057522173345504</v>
      </c>
      <c r="M23">
        <f t="shared" si="4"/>
        <v>3.0632774709315567</v>
      </c>
    </row>
    <row r="24" spans="1:13" x14ac:dyDescent="0.2">
      <c r="A24">
        <v>22</v>
      </c>
      <c r="B24" s="4">
        <v>10.315980705734711</v>
      </c>
      <c r="C24" s="4">
        <v>9.0271156418012648</v>
      </c>
      <c r="D24" s="4">
        <v>9.09322228697798</v>
      </c>
      <c r="E24" s="4">
        <f t="shared" si="0"/>
        <v>9.7046014963563465</v>
      </c>
      <c r="F24">
        <f t="shared" si="1"/>
        <v>0.86462076965582479</v>
      </c>
      <c r="G24">
        <f t="shared" si="2"/>
        <v>0.49918903410773191</v>
      </c>
      <c r="H24">
        <v>6.7704305148022232</v>
      </c>
      <c r="I24" s="4">
        <f>((B24-'Blank-C'!E24)/(8.0036*0.4976*(44/12)))*100</f>
        <v>10.956613620241091</v>
      </c>
      <c r="J24" s="4">
        <f>((C24-'Blank-C'!E24)/(8.0042*0.4976*(44/12)))*100</f>
        <v>2.1303248468457303</v>
      </c>
      <c r="K24" s="4">
        <f>((D24-'Blank-C'!E24)/(8.0003*0.4976*(44/12)))*100</f>
        <v>2.5842474093633543</v>
      </c>
      <c r="L24">
        <f t="shared" si="3"/>
        <v>5.9201569222887676</v>
      </c>
      <c r="M24">
        <f t="shared" si="4"/>
        <v>3.4180041927282465</v>
      </c>
    </row>
    <row r="25" spans="1:13" x14ac:dyDescent="0.2">
      <c r="A25">
        <v>23</v>
      </c>
      <c r="B25" s="4">
        <v>10.623705111895234</v>
      </c>
      <c r="C25" s="4">
        <v>9.2139893525326304</v>
      </c>
      <c r="D25" s="4">
        <v>9.3042795046058568</v>
      </c>
      <c r="E25" s="4">
        <f t="shared" si="0"/>
        <v>9.9639923082505462</v>
      </c>
      <c r="F25">
        <f t="shared" si="1"/>
        <v>0.932974794185497</v>
      </c>
      <c r="G25">
        <f t="shared" si="2"/>
        <v>0.53865324857013241</v>
      </c>
      <c r="H25">
        <v>7.639766336003003</v>
      </c>
      <c r="I25" s="4">
        <f>((B25-'Blank-C'!E25)/(8.0036*0.4976*(44/12)))*100</f>
        <v>12.156826179468649</v>
      </c>
      <c r="J25" s="4">
        <f>((C25-'Blank-C'!E25)/(8.0042*0.4976*(44/12)))*100</f>
        <v>2.5029256822171315</v>
      </c>
      <c r="K25" s="4">
        <f>((D25-'Blank-C'!E25)/(8.0003*0.4976*(44/12)))*100</f>
        <v>3.1227064925373567</v>
      </c>
      <c r="L25">
        <f t="shared" si="3"/>
        <v>6.3880872926800043</v>
      </c>
      <c r="M25">
        <f t="shared" si="4"/>
        <v>3.6881639180356283</v>
      </c>
    </row>
    <row r="26" spans="1:13" x14ac:dyDescent="0.2">
      <c r="A26">
        <v>24</v>
      </c>
      <c r="B26" s="4">
        <v>10.950210287630775</v>
      </c>
      <c r="C26" s="4">
        <v>9.4325806119316962</v>
      </c>
      <c r="D26" s="4">
        <v>9.541342867912725</v>
      </c>
      <c r="E26" s="4">
        <f t="shared" si="0"/>
        <v>10.24577657777175</v>
      </c>
      <c r="F26">
        <f t="shared" si="1"/>
        <v>0.99621970627542666</v>
      </c>
      <c r="G26">
        <f t="shared" si="2"/>
        <v>0.57516771559012758</v>
      </c>
      <c r="H26">
        <v>8.7266904444524016</v>
      </c>
      <c r="I26" s="4">
        <f>((B26-'Blank-C'!E26)/(8.0036*0.4976*(44/12)))*100</f>
        <v>13.549837423150601</v>
      </c>
      <c r="J26" s="4">
        <f>((C26-'Blank-C'!E26)/(8.0042*0.4976*(44/12)))*100</f>
        <v>3.1568949825522017</v>
      </c>
      <c r="K26" s="4">
        <f>((D26-'Blank-C'!E26)/(8.0003*0.4976*(44/12)))*100</f>
        <v>3.9035434657542023</v>
      </c>
      <c r="L26">
        <f t="shared" si="3"/>
        <v>6.8209598705938115</v>
      </c>
      <c r="M26">
        <f t="shared" si="4"/>
        <v>3.9380830174189723</v>
      </c>
    </row>
    <row r="27" spans="1:13" x14ac:dyDescent="0.2">
      <c r="A27">
        <v>25</v>
      </c>
      <c r="B27" s="4">
        <v>11.317265306837628</v>
      </c>
      <c r="C27" s="4">
        <v>9.6702632627198994</v>
      </c>
      <c r="D27" s="4">
        <v>9.8051779415379272</v>
      </c>
      <c r="E27" s="4">
        <f t="shared" si="0"/>
        <v>10.561221624187777</v>
      </c>
      <c r="F27">
        <f t="shared" si="1"/>
        <v>1.0692072297499187</v>
      </c>
      <c r="G27">
        <f t="shared" si="2"/>
        <v>0.61730708191560957</v>
      </c>
      <c r="H27">
        <v>9.9529659072573757</v>
      </c>
      <c r="I27" s="4">
        <f>((B27-'Blank-C'!E27)/(8.0036*0.4976*(44/12)))*100</f>
        <v>15.129357241664943</v>
      </c>
      <c r="J27" s="4">
        <f>((C27-'Blank-C'!E27)/(8.0042*0.4976*(44/12)))*100</f>
        <v>3.8504227267624529</v>
      </c>
      <c r="K27" s="4">
        <f>((D27-'Blank-C'!E27)/(8.0003*0.4976*(44/12)))*100</f>
        <v>4.7765745728498104</v>
      </c>
      <c r="L27">
        <f t="shared" si="3"/>
        <v>7.320522829269744</v>
      </c>
      <c r="M27">
        <f t="shared" si="4"/>
        <v>4.2265058260876875</v>
      </c>
    </row>
    <row r="28" spans="1:13" x14ac:dyDescent="0.2">
      <c r="A28">
        <v>26</v>
      </c>
      <c r="B28" s="4">
        <v>11.769561627745952</v>
      </c>
      <c r="C28" s="4">
        <v>9.857739934654246</v>
      </c>
      <c r="D28" s="4">
        <v>10.042748373959094</v>
      </c>
      <c r="E28" s="4">
        <f t="shared" si="0"/>
        <v>10.906155000852523</v>
      </c>
      <c r="F28">
        <f t="shared" si="1"/>
        <v>1.221041361595494</v>
      </c>
      <c r="G28">
        <f t="shared" si="2"/>
        <v>0.7049685588088257</v>
      </c>
      <c r="H28">
        <v>11.293755708108979</v>
      </c>
      <c r="I28" s="4">
        <f>((B28-'Blank-C'!E28)/(8.0036*0.4976*(44/12)))*100</f>
        <v>17.205242043047377</v>
      </c>
      <c r="J28" s="4">
        <f>((C28-'Blank-C'!E28)/(8.0042*0.4976*(44/12)))*100</f>
        <v>4.1128067826628323</v>
      </c>
      <c r="K28" s="4">
        <f>((D28-'Blank-C'!E28)/(8.0003*0.4976*(44/12)))*100</f>
        <v>5.3822693731705806</v>
      </c>
      <c r="L28">
        <f t="shared" si="3"/>
        <v>8.3601041486531056</v>
      </c>
      <c r="M28">
        <f t="shared" si="4"/>
        <v>4.8267083806781779</v>
      </c>
    </row>
    <row r="29" spans="1:13" x14ac:dyDescent="0.2">
      <c r="A29">
        <v>27</v>
      </c>
      <c r="B29" s="4">
        <v>12.27543680739681</v>
      </c>
      <c r="C29" s="4">
        <v>10.079621044293852</v>
      </c>
      <c r="D29" s="4">
        <v>10.327746590236355</v>
      </c>
      <c r="E29" s="4">
        <f t="shared" si="0"/>
        <v>11.301591698816583</v>
      </c>
      <c r="F29">
        <f t="shared" si="1"/>
        <v>1.3772249602048567</v>
      </c>
      <c r="G29">
        <f t="shared" si="2"/>
        <v>0.79514120150894574</v>
      </c>
      <c r="H29">
        <v>12.859938158393904</v>
      </c>
      <c r="I29" s="4">
        <f>((B29-'Blank-C'!E29)/(8.0036*0.4976*(44/12)))*100</f>
        <v>19.527538596121424</v>
      </c>
      <c r="J29" s="4">
        <f>((C29-'Blank-C'!E29)/(8.0042*0.4976*(44/12)))*100</f>
        <v>4.4902878075819919</v>
      </c>
      <c r="K29" s="4">
        <f>((D29-'Blank-C'!E29)/(8.0003*0.4976*(44/12)))*100</f>
        <v>6.1923377206663837</v>
      </c>
      <c r="L29">
        <f t="shared" si="3"/>
        <v>9.4294109675190452</v>
      </c>
      <c r="M29">
        <f t="shared" si="4"/>
        <v>5.4440729603967304</v>
      </c>
    </row>
    <row r="30" spans="1:13" x14ac:dyDescent="0.2">
      <c r="A30">
        <v>28</v>
      </c>
      <c r="B30" s="4">
        <v>12.795198785968159</v>
      </c>
      <c r="C30" s="4">
        <v>10.321697180522825</v>
      </c>
      <c r="D30" s="4">
        <v>10.657959685031942</v>
      </c>
      <c r="E30" s="4">
        <f t="shared" si="0"/>
        <v>11.726579235500051</v>
      </c>
      <c r="F30">
        <f t="shared" si="1"/>
        <v>1.511256261289039</v>
      </c>
      <c r="G30">
        <f t="shared" si="2"/>
        <v>0.87252420926973417</v>
      </c>
      <c r="H30">
        <v>14.415878526318355</v>
      </c>
      <c r="I30" s="4">
        <f>((B30-'Blank-C'!E30)/(8.0036*0.4976*(44/12)))*100</f>
        <v>21.732305945295121</v>
      </c>
      <c r="J30" s="4">
        <f>((C30-'Blank-C'!E30)/(8.0042*0.4976*(44/12)))*100</f>
        <v>4.7934438511033024</v>
      </c>
      <c r="K30" s="4">
        <f>((D30-'Blank-C'!E30)/(8.0003*0.4976*(44/12)))*100</f>
        <v>7.0994511073415882</v>
      </c>
      <c r="L30">
        <f t="shared" si="3"/>
        <v>10.34699088403532</v>
      </c>
      <c r="M30">
        <f t="shared" si="4"/>
        <v>5.9738379722003963</v>
      </c>
    </row>
    <row r="31" spans="1:13" x14ac:dyDescent="0.2">
      <c r="A31">
        <v>29</v>
      </c>
      <c r="B31" s="4">
        <v>13.302858834950541</v>
      </c>
      <c r="C31" s="4">
        <v>10.583087348496687</v>
      </c>
      <c r="D31" s="4">
        <v>11.029765736703654</v>
      </c>
      <c r="E31" s="4">
        <f t="shared" si="0"/>
        <v>12.166312285827097</v>
      </c>
      <c r="F31">
        <f t="shared" si="1"/>
        <v>1.6073195440387131</v>
      </c>
      <c r="G31">
        <f t="shared" si="2"/>
        <v>0.92798637142449758</v>
      </c>
      <c r="H31">
        <v>16.025803219366086</v>
      </c>
      <c r="I31" s="4">
        <f>((B31-'Blank-C'!E31)/(8.0036*0.4976*(44/12)))*100</f>
        <v>23.807157680194901</v>
      </c>
      <c r="J31" s="4">
        <f>((C31-'Blank-C'!E31)/(8.0042*0.4976*(44/12)))*100</f>
        <v>5.1818139350197789</v>
      </c>
      <c r="K31" s="4">
        <f>((D31-'Blank-C'!E31)/(8.0003*0.4976*(44/12)))*100</f>
        <v>8.2444487585372688</v>
      </c>
      <c r="L31">
        <f t="shared" si="3"/>
        <v>11.004497012136495</v>
      </c>
      <c r="M31">
        <f t="shared" si="4"/>
        <v>6.3534493122534386</v>
      </c>
    </row>
    <row r="32" spans="1:13" x14ac:dyDescent="0.2">
      <c r="A32">
        <v>30</v>
      </c>
      <c r="B32" s="4">
        <v>13.76797219128985</v>
      </c>
      <c r="C32" s="4">
        <v>10.803471605570312</v>
      </c>
      <c r="D32" s="4">
        <v>11.393951484960512</v>
      </c>
      <c r="E32" s="4">
        <f t="shared" si="0"/>
        <v>12.58096183812518</v>
      </c>
      <c r="F32">
        <f t="shared" si="1"/>
        <v>1.678686140122752</v>
      </c>
      <c r="G32">
        <f t="shared" si="2"/>
        <v>0.9691898948847647</v>
      </c>
      <c r="H32">
        <v>17.479947547545578</v>
      </c>
      <c r="I32" s="4">
        <f>((B32-'Blank-C'!E32)/(8.0036*0.4976*(44/12)))*100</f>
        <v>25.606648812331052</v>
      </c>
      <c r="J32" s="4">
        <f>((C32-'Blank-C'!E32)/(8.0042*0.4976*(44/12)))*100</f>
        <v>5.3053945172490957</v>
      </c>
      <c r="K32" s="4">
        <f>((D32-'Blank-C'!E32)/(8.0003*0.4976*(44/12)))*100</f>
        <v>9.3532462827601037</v>
      </c>
      <c r="L32">
        <f t="shared" si="3"/>
        <v>11.492891146014202</v>
      </c>
      <c r="M32">
        <f t="shared" si="4"/>
        <v>6.6354237969183663</v>
      </c>
    </row>
    <row r="33" spans="1:13" x14ac:dyDescent="0.2">
      <c r="A33">
        <v>31</v>
      </c>
      <c r="B33" s="4">
        <v>14.232550358825613</v>
      </c>
      <c r="C33" s="4">
        <v>11.034242046369128</v>
      </c>
      <c r="D33" s="4">
        <v>11.759101339869943</v>
      </c>
      <c r="E33" s="4">
        <f t="shared" si="0"/>
        <v>12.995825849347778</v>
      </c>
      <c r="F33">
        <f t="shared" si="1"/>
        <v>1.7489925742227672</v>
      </c>
      <c r="G33">
        <f t="shared" si="2"/>
        <v>1.0097813335381711</v>
      </c>
      <c r="H33">
        <v>18.952708074416591</v>
      </c>
      <c r="I33" s="4">
        <f>((B33-'Blank-C'!E33)/(8.0036*0.4976*(44/12)))*100</f>
        <v>27.419617669304774</v>
      </c>
      <c r="J33" s="4">
        <f>((C33-'Blank-C'!E33)/(8.0042*0.4976*(44/12)))*100</f>
        <v>5.5172356067913153</v>
      </c>
      <c r="K33" s="4">
        <f>((D33-'Blank-C'!E33)/(8.0003*0.4976*(44/12)))*100</f>
        <v>10.485798479528412</v>
      </c>
      <c r="L33">
        <f t="shared" si="3"/>
        <v>11.974018380477757</v>
      </c>
      <c r="M33">
        <f t="shared" si="4"/>
        <v>6.9132027352503602</v>
      </c>
    </row>
    <row r="34" spans="1:13" x14ac:dyDescent="0.2">
      <c r="A34">
        <v>32</v>
      </c>
      <c r="B34" s="4">
        <v>14.697128526361375</v>
      </c>
      <c r="C34" s="4">
        <v>11.265012487167944</v>
      </c>
      <c r="D34" s="4">
        <v>12.124251194779374</v>
      </c>
      <c r="E34" s="4">
        <f t="shared" si="0"/>
        <v>13.410689860570375</v>
      </c>
      <c r="F34">
        <f t="shared" si="1"/>
        <v>1.8192990083227822</v>
      </c>
      <c r="G34">
        <f t="shared" si="2"/>
        <v>1.0503727721915777</v>
      </c>
      <c r="H34">
        <v>20.425468601287584</v>
      </c>
      <c r="I34" s="4">
        <f>((B34-'Blank-C'!E34)/(8.0036*0.4976*(44/12)))*100</f>
        <v>29.232586526278471</v>
      </c>
      <c r="J34" s="4">
        <f>((C34-'Blank-C'!E34)/(8.0042*0.4976*(44/12)))*100</f>
        <v>5.72907669633351</v>
      </c>
      <c r="K34" s="4">
        <f>((D34-'Blank-C'!E34)/(8.0003*0.4976*(44/12)))*100</f>
        <v>11.618350676296695</v>
      </c>
      <c r="L34">
        <f t="shared" si="3"/>
        <v>12.455145614941305</v>
      </c>
      <c r="M34">
        <f t="shared" si="4"/>
        <v>7.1909816735823497</v>
      </c>
    </row>
    <row r="35" spans="1:13" x14ac:dyDescent="0.2">
      <c r="A35">
        <v>33</v>
      </c>
      <c r="B35" s="4">
        <v>15.161706693897136</v>
      </c>
      <c r="C35" s="4">
        <v>11.495782927966761</v>
      </c>
      <c r="D35" s="4">
        <v>12.489401049688805</v>
      </c>
      <c r="E35" s="4">
        <f t="shared" si="0"/>
        <v>13.82555387179297</v>
      </c>
      <c r="F35">
        <f t="shared" si="1"/>
        <v>1.8896054424227962</v>
      </c>
      <c r="G35">
        <f t="shared" si="2"/>
        <v>1.0909642108449833</v>
      </c>
      <c r="H35">
        <v>21.783565365278086</v>
      </c>
      <c r="I35" s="4">
        <f>((B35-'Blank-C'!E35)/(8.0036*0.4976*(44/12)))*100</f>
        <v>30.930915264009634</v>
      </c>
      <c r="J35" s="4">
        <f>((C35-'Blank-C'!E35)/(8.0042*0.4976*(44/12)))*100</f>
        <v>5.826286260130555</v>
      </c>
      <c r="K35" s="4">
        <f>((D35-'Blank-C'!E35)/(8.0003*0.4976*(44/12)))*100</f>
        <v>12.636215466546542</v>
      </c>
      <c r="L35">
        <f t="shared" si="3"/>
        <v>12.936306286558315</v>
      </c>
      <c r="M35">
        <f t="shared" si="4"/>
        <v>7.468779916863892</v>
      </c>
    </row>
    <row r="36" spans="1:13" x14ac:dyDescent="0.2">
      <c r="A36">
        <v>34</v>
      </c>
      <c r="B36" s="4">
        <v>15.605608233361062</v>
      </c>
      <c r="C36" s="4">
        <v>11.795976526768104</v>
      </c>
      <c r="D36" s="4">
        <v>12.866208853333095</v>
      </c>
      <c r="E36" s="4">
        <f t="shared" si="0"/>
        <v>14.23590854334708</v>
      </c>
      <c r="F36">
        <f t="shared" si="1"/>
        <v>1.9370478779959996</v>
      </c>
      <c r="G36">
        <f t="shared" si="2"/>
        <v>1.1183551137941838</v>
      </c>
      <c r="H36">
        <v>23.053269595750169</v>
      </c>
      <c r="I36" s="4">
        <f>((B36-'Blank-C'!E36)/(8.0036*0.4976*(44/12)))*100</f>
        <v>32.430133511602946</v>
      </c>
      <c r="J36" s="4">
        <f>((C36-'Blank-C'!E36)/(8.0042*0.4976*(44/12)))*100</f>
        <v>6.3413560230939119</v>
      </c>
      <c r="K36" s="4">
        <f>((D36-'Blank-C'!E36)/(8.0003*0.4976*(44/12)))*100</f>
        <v>13.676405679897391</v>
      </c>
      <c r="L36">
        <f t="shared" si="3"/>
        <v>13.260888122325882</v>
      </c>
      <c r="M36">
        <f t="shared" si="4"/>
        <v>7.6561773271183595</v>
      </c>
    </row>
    <row r="37" spans="1:13" x14ac:dyDescent="0.2">
      <c r="A37">
        <v>35</v>
      </c>
      <c r="B37" s="4">
        <v>16.051555080558941</v>
      </c>
      <c r="C37" s="4">
        <v>12.125620534304623</v>
      </c>
      <c r="D37" s="4">
        <v>13.262030157082947</v>
      </c>
      <c r="E37" s="4">
        <f t="shared" si="0"/>
        <v>14.656792618820944</v>
      </c>
      <c r="F37">
        <f t="shared" si="1"/>
        <v>1.9724919896787607</v>
      </c>
      <c r="G37">
        <f t="shared" si="2"/>
        <v>1.1388187812154131</v>
      </c>
      <c r="H37">
        <v>24.363942128828121</v>
      </c>
      <c r="I37" s="4">
        <f>((B37-'Blank-C'!E37)/(8.0036*0.4976*(44/12)))*100</f>
        <v>33.912200667801976</v>
      </c>
      <c r="J37" s="4">
        <f>((C37-'Blank-C'!E37)/(8.0042*0.4976*(44/12)))*100</f>
        <v>7.0269316425401085</v>
      </c>
      <c r="K37" s="4">
        <f>((D37-'Blank-C'!E37)/(8.0003*0.4976*(44/12)))*100</f>
        <v>14.815683589854265</v>
      </c>
      <c r="L37">
        <f t="shared" si="3"/>
        <v>13.503276722861532</v>
      </c>
      <c r="M37">
        <f t="shared" si="4"/>
        <v>7.7961204508861135</v>
      </c>
    </row>
    <row r="38" spans="1:13" x14ac:dyDescent="0.2">
      <c r="A38">
        <v>36</v>
      </c>
      <c r="B38" s="4">
        <v>16.494775610249004</v>
      </c>
      <c r="C38" s="4">
        <v>12.450762337391545</v>
      </c>
      <c r="D38" s="4">
        <v>13.670101761380625</v>
      </c>
      <c r="E38" s="4">
        <f t="shared" si="0"/>
        <v>15.082438685814815</v>
      </c>
      <c r="F38">
        <f t="shared" si="1"/>
        <v>1.9973460331751358</v>
      </c>
      <c r="G38">
        <f t="shared" si="2"/>
        <v>1.153168269918496</v>
      </c>
      <c r="H38">
        <v>25.66861818602872</v>
      </c>
      <c r="I38" s="4">
        <f>((B38-'Blank-C'!E38)/(8.0036*0.4976*(44/12)))*100</f>
        <v>35.336982180218271</v>
      </c>
      <c r="J38" s="4">
        <f>((C38-'Blank-C'!E38)/(8.0042*0.4976*(44/12)))*100</f>
        <v>7.6430655762337931</v>
      </c>
      <c r="K38" s="4">
        <f>((D38-'Blank-C'!E38)/(8.0003*0.4976*(44/12)))*100</f>
        <v>16.000254191839169</v>
      </c>
      <c r="L38">
        <f t="shared" si="3"/>
        <v>13.673131486542573</v>
      </c>
      <c r="M38">
        <f t="shared" si="4"/>
        <v>7.8941861444205026</v>
      </c>
    </row>
    <row r="39" spans="1:13" x14ac:dyDescent="0.2">
      <c r="A39">
        <v>37</v>
      </c>
      <c r="B39" s="4">
        <v>16.927732142741856</v>
      </c>
      <c r="C39" s="4">
        <v>12.727248251218926</v>
      </c>
      <c r="D39" s="4">
        <v>14.078925369415495</v>
      </c>
      <c r="E39" s="4">
        <f t="shared" si="0"/>
        <v>15.503328756078677</v>
      </c>
      <c r="F39">
        <f t="shared" si="1"/>
        <v>2.0144105877092375</v>
      </c>
      <c r="G39">
        <f t="shared" si="2"/>
        <v>1.1630204950723606</v>
      </c>
      <c r="H39">
        <v>26.95713031465732</v>
      </c>
      <c r="I39" s="4">
        <f>((B39-'Blank-C'!E39)/(8.0036*0.4976*(44/12)))*100</f>
        <v>36.70787661298737</v>
      </c>
      <c r="J39" s="4">
        <f>((C39-'Blank-C'!E39)/(8.0042*0.4976*(44/12)))*100</f>
        <v>7.9424290631262444</v>
      </c>
      <c r="K39" s="4">
        <f>((D39-'Blank-C'!E39)/(8.0003*0.4976*(44/12)))*100</f>
        <v>17.206384016327274</v>
      </c>
      <c r="L39">
        <f t="shared" si="3"/>
        <v>13.789637658357613</v>
      </c>
      <c r="M39">
        <f t="shared" si="4"/>
        <v>7.9614510140801693</v>
      </c>
    </row>
    <row r="40" spans="1:13" x14ac:dyDescent="0.2">
      <c r="A40">
        <v>38</v>
      </c>
      <c r="B40" s="4">
        <v>17.396408822017609</v>
      </c>
      <c r="C40" s="4">
        <v>13.18951151733051</v>
      </c>
      <c r="D40" s="4">
        <v>14.596999833513674</v>
      </c>
      <c r="E40" s="4">
        <f t="shared" si="0"/>
        <v>15.996704327765642</v>
      </c>
      <c r="F40">
        <f t="shared" si="1"/>
        <v>1.9794810790857058</v>
      </c>
      <c r="G40">
        <f t="shared" si="2"/>
        <v>1.1428539338659032</v>
      </c>
      <c r="H40">
        <v>28.735112996282126</v>
      </c>
      <c r="I40" s="4">
        <f>((B40-'Blank-C'!E40)/(8.0036*0.4976*(44/12)))*100</f>
        <v>38.316320145611144</v>
      </c>
      <c r="J40" s="4">
        <f>((C40-'Blank-C'!E40)/(8.0042*0.4976*(44/12)))*100</f>
        <v>9.5068363586112365</v>
      </c>
      <c r="K40" s="4">
        <f>((D40-'Blank-C'!E40)/(8.0003*0.4976*(44/12)))*100</f>
        <v>19.153905846953112</v>
      </c>
      <c r="L40">
        <f t="shared" si="3"/>
        <v>13.549873094487166</v>
      </c>
      <c r="M40">
        <f t="shared" si="4"/>
        <v>7.8230228785874338</v>
      </c>
    </row>
    <row r="41" spans="1:13" x14ac:dyDescent="0.2">
      <c r="A41">
        <v>39</v>
      </c>
      <c r="B41" s="4">
        <v>17.86013255460044</v>
      </c>
      <c r="C41" s="4">
        <v>13.688304084744576</v>
      </c>
      <c r="D41" s="4">
        <v>15.143041513009942</v>
      </c>
      <c r="E41" s="4">
        <f t="shared" si="0"/>
        <v>16.50158703380519</v>
      </c>
      <c r="F41">
        <f t="shared" si="1"/>
        <v>1.9212735006098609</v>
      </c>
      <c r="G41">
        <f t="shared" si="2"/>
        <v>1.1092477727639978</v>
      </c>
      <c r="H41">
        <v>30.570127793783012</v>
      </c>
      <c r="I41" s="4">
        <f>((B41-'Blank-C'!E41)/(8.0036*0.4976*(44/12)))*100</f>
        <v>39.869042397805238</v>
      </c>
      <c r="J41" s="4">
        <f>((C41-'Blank-C'!E41)/(8.0042*0.4976*(44/12)))*100</f>
        <v>11.299575082907312</v>
      </c>
      <c r="K41" s="4">
        <f>((D41-'Blank-C'!E41)/(8.0003*0.4976*(44/12)))*100</f>
        <v>21.271213189760786</v>
      </c>
      <c r="L41">
        <f t="shared" si="3"/>
        <v>13.150651148357467</v>
      </c>
      <c r="M41">
        <f t="shared" si="4"/>
        <v>7.5925319805230451</v>
      </c>
    </row>
    <row r="42" spans="1:13" x14ac:dyDescent="0.2">
      <c r="A42">
        <v>40</v>
      </c>
      <c r="B42" s="4">
        <v>18.355730383054393</v>
      </c>
      <c r="C42" s="4">
        <v>14.177137987198474</v>
      </c>
      <c r="D42" s="4">
        <v>15.692971567920095</v>
      </c>
      <c r="E42" s="4">
        <f t="shared" si="0"/>
        <v>17.024350975487245</v>
      </c>
      <c r="F42">
        <f t="shared" si="1"/>
        <v>1.8828548148457187</v>
      </c>
      <c r="G42">
        <f t="shared" si="2"/>
        <v>1.0870667341961586</v>
      </c>
      <c r="H42">
        <v>32.479623671723964</v>
      </c>
      <c r="I42" s="4">
        <f>((B42-'Blank-C'!E42)/(8.0036*0.4976*(44/12)))*100</f>
        <v>41.592073032912793</v>
      </c>
      <c r="J42" s="4">
        <f>((C42-'Blank-C'!E42)/(8.0042*0.4976*(44/12)))*100</f>
        <v>12.976160764517678</v>
      </c>
      <c r="K42" s="4">
        <f>((D42-'Blank-C'!E42)/(8.0003*0.4976*(44/12)))*100</f>
        <v>23.367174310535137</v>
      </c>
      <c r="L42">
        <f t="shared" si="3"/>
        <v>12.886949473031292</v>
      </c>
      <c r="M42">
        <f t="shared" si="4"/>
        <v>7.4402837472877223</v>
      </c>
    </row>
    <row r="43" spans="1:13" x14ac:dyDescent="0.2">
      <c r="A43">
        <v>41</v>
      </c>
      <c r="B43" s="4">
        <v>18.920893227092797</v>
      </c>
      <c r="C43" s="4">
        <v>14.60953636355868</v>
      </c>
      <c r="D43" s="4">
        <v>16.221684799095183</v>
      </c>
      <c r="E43" s="4">
        <f t="shared" si="0"/>
        <v>17.571289013093988</v>
      </c>
      <c r="F43">
        <f t="shared" si="1"/>
        <v>1.9086285832729941</v>
      </c>
      <c r="G43">
        <f t="shared" si="2"/>
        <v>1.1019472263356773</v>
      </c>
      <c r="H43">
        <v>34.576002720637355</v>
      </c>
      <c r="I43" s="4">
        <f>((B43-'Blank-C'!E43)/(8.0036*0.4976*(44/12)))*100</f>
        <v>43.812848750781846</v>
      </c>
      <c r="J43" s="4">
        <f>((C43-'Blank-C'!E43)/(8.0042*0.4976*(44/12)))*100</f>
        <v>14.287669034368831</v>
      </c>
      <c r="K43" s="4">
        <f>((D43-'Blank-C'!E43)/(8.0003*0.4976*(44/12)))*100</f>
        <v>25.33915669049286</v>
      </c>
      <c r="L43">
        <f t="shared" si="3"/>
        <v>13.062872929382415</v>
      </c>
      <c r="M43">
        <f t="shared" si="4"/>
        <v>7.5418532021688129</v>
      </c>
    </row>
    <row r="44" spans="1:13" x14ac:dyDescent="0.2">
      <c r="A44">
        <v>42</v>
      </c>
      <c r="B44" s="4">
        <v>19.543764378695407</v>
      </c>
      <c r="C44" s="4">
        <v>15.051785250083663</v>
      </c>
      <c r="D44" s="4">
        <v>16.782675239330104</v>
      </c>
      <c r="E44" s="4">
        <f t="shared" si="0"/>
        <v>18.163219809012755</v>
      </c>
      <c r="F44">
        <f t="shared" si="1"/>
        <v>1.9523848539057345</v>
      </c>
      <c r="G44">
        <f t="shared" si="2"/>
        <v>1.1272099209642241</v>
      </c>
      <c r="H44">
        <v>37.013302736012065</v>
      </c>
      <c r="I44" s="4">
        <f>((B44-'Blank-C'!E44)/(8.0036*0.4976*(44/12)))*100</f>
        <v>46.461568987271185</v>
      </c>
      <c r="J44" s="4">
        <f>((C44-'Blank-C'!E44)/(8.0042*0.4976*(44/12)))*100</f>
        <v>15.699384815370184</v>
      </c>
      <c r="K44" s="4">
        <f>((D44-'Blank-C'!E44)/(8.0003*0.4976*(44/12)))*100</f>
        <v>27.565036484752952</v>
      </c>
      <c r="L44">
        <f t="shared" si="3"/>
        <v>13.361866273442674</v>
      </c>
      <c r="M44">
        <f t="shared" si="4"/>
        <v>7.71447708984791</v>
      </c>
    </row>
    <row r="45" spans="1:13" x14ac:dyDescent="0.2">
      <c r="A45">
        <v>43</v>
      </c>
      <c r="B45" s="4">
        <v>20.045993197510374</v>
      </c>
      <c r="C45" s="4">
        <v>15.397662294720728</v>
      </c>
      <c r="D45" s="4">
        <v>17.294381222306153</v>
      </c>
      <c r="E45" s="4">
        <f t="shared" si="0"/>
        <v>18.670187209908264</v>
      </c>
      <c r="F45">
        <f t="shared" si="1"/>
        <v>1.9456834868610142</v>
      </c>
      <c r="G45">
        <f t="shared" si="2"/>
        <v>1.1233408848970163</v>
      </c>
      <c r="H45">
        <v>38.901328766901813</v>
      </c>
      <c r="I45" s="4">
        <f>((B45-'Blank-C'!E45)/(8.0036*0.4976*(44/12)))*100</f>
        <v>48.316749275909665</v>
      </c>
      <c r="J45" s="4">
        <f>((C45-'Blank-C'!E45)/(8.0042*0.4976*(44/12)))*100</f>
        <v>16.483811640054551</v>
      </c>
      <c r="K45" s="4">
        <f>((D45-'Blank-C'!E45)/(8.0003*0.4976*(44/12)))*100</f>
        <v>29.485908257893961</v>
      </c>
      <c r="L45">
        <f t="shared" si="3"/>
        <v>13.315415379284683</v>
      </c>
      <c r="M45">
        <f t="shared" si="4"/>
        <v>7.6876586536016953</v>
      </c>
    </row>
    <row r="46" spans="1:13" x14ac:dyDescent="0.2">
      <c r="A46">
        <v>44</v>
      </c>
      <c r="B46" s="4">
        <v>20.474632063105147</v>
      </c>
      <c r="C46" s="4">
        <v>15.719519142794535</v>
      </c>
      <c r="D46" s="4">
        <v>17.782839671921199</v>
      </c>
      <c r="E46" s="4">
        <f t="shared" si="0"/>
        <v>19.128735867513171</v>
      </c>
      <c r="F46">
        <f t="shared" si="1"/>
        <v>1.903384653352522</v>
      </c>
      <c r="G46">
        <f t="shared" si="2"/>
        <v>1.0989196419844811</v>
      </c>
      <c r="H46">
        <v>40.479326163699739</v>
      </c>
      <c r="I46" s="4">
        <f>((B46-'Blank-C'!E46)/(8.0036*0.4976*(44/12)))*100</f>
        <v>49.68955723846139</v>
      </c>
      <c r="J46" s="4">
        <f>((C46-'Blank-C'!E46)/(8.0042*0.4976*(44/12)))*100</f>
        <v>17.125329819175303</v>
      </c>
      <c r="K46" s="4">
        <f>((D46-'Blank-C'!E46)/(8.0003*0.4976*(44/12)))*100</f>
        <v>31.26909508893808</v>
      </c>
      <c r="L46">
        <f t="shared" si="3"/>
        <v>13.025233698518042</v>
      </c>
      <c r="M46">
        <f t="shared" si="4"/>
        <v>7.5201221820971762</v>
      </c>
    </row>
    <row r="47" spans="1:13" x14ac:dyDescent="0.2">
      <c r="A47">
        <v>45</v>
      </c>
      <c r="B47" s="4">
        <v>20.869105782218909</v>
      </c>
      <c r="C47" s="4">
        <v>16.086830083820409</v>
      </c>
      <c r="D47" s="4">
        <v>18.276138254350421</v>
      </c>
      <c r="E47" s="4">
        <f t="shared" si="0"/>
        <v>19.572622018284665</v>
      </c>
      <c r="F47">
        <f t="shared" si="1"/>
        <v>1.8335049223523263</v>
      </c>
      <c r="G47">
        <f t="shared" si="2"/>
        <v>1.0585745604806196</v>
      </c>
      <c r="H47">
        <v>41.991673134228563</v>
      </c>
      <c r="I47" s="4">
        <f>((B47-'Blank-C'!E47)/(8.0036*0.4976*(44/12)))*100</f>
        <v>50.863146982571337</v>
      </c>
      <c r="J47" s="4">
        <f>((C47-'Blank-C'!E47)/(8.0042*0.4976*(44/12)))*100</f>
        <v>18.112835227388114</v>
      </c>
      <c r="K47" s="4">
        <f>((D47-'Blank-C'!E47)/(8.0003*0.4976*(44/12)))*100</f>
        <v>33.120199285885796</v>
      </c>
      <c r="L47">
        <f t="shared" si="3"/>
        <v>12.54615863456462</v>
      </c>
      <c r="M47">
        <f t="shared" si="4"/>
        <v>7.2435280649616312</v>
      </c>
    </row>
    <row r="48" spans="1:13" x14ac:dyDescent="0.2">
      <c r="A48">
        <v>46</v>
      </c>
      <c r="B48" s="4">
        <v>21.237448479966439</v>
      </c>
      <c r="C48" s="4">
        <v>16.59003030424207</v>
      </c>
      <c r="D48" s="4">
        <v>18.785182758647014</v>
      </c>
      <c r="E48" s="4">
        <f t="shared" si="0"/>
        <v>20.011315619306728</v>
      </c>
      <c r="F48">
        <f t="shared" si="1"/>
        <v>1.7340137208162854</v>
      </c>
      <c r="G48">
        <f t="shared" si="2"/>
        <v>1.001133288491787</v>
      </c>
      <c r="H48">
        <v>43.52571186216813</v>
      </c>
      <c r="I48" s="4">
        <f>((B48-'Blank-C'!E48)/(8.0036*0.4976*(44/12)))*100</f>
        <v>51.915008098228753</v>
      </c>
      <c r="J48" s="4">
        <f>((C48-'Blank-C'!E48)/(8.0042*0.4976*(44/12)))*100</f>
        <v>20.088050607607414</v>
      </c>
      <c r="K48" s="4">
        <f>((D48-'Blank-C'!E48)/(8.0003*0.4976*(44/12)))*100</f>
        <v>35.136415626107507</v>
      </c>
      <c r="L48">
        <f t="shared" si="3"/>
        <v>11.864256515802486</v>
      </c>
      <c r="M48">
        <f t="shared" si="4"/>
        <v>6.8498316931333374</v>
      </c>
    </row>
    <row r="49" spans="1:13" x14ac:dyDescent="0.2">
      <c r="A49">
        <v>47</v>
      </c>
      <c r="B49" s="4">
        <v>21.59780604379193</v>
      </c>
      <c r="C49" s="4">
        <v>17.243737905719925</v>
      </c>
      <c r="D49" s="4">
        <v>19.282273049938574</v>
      </c>
      <c r="E49" s="4">
        <f t="shared" si="0"/>
        <v>20.44003954686525</v>
      </c>
      <c r="F49">
        <f t="shared" si="1"/>
        <v>1.6373290820148962</v>
      </c>
      <c r="G49">
        <f t="shared" si="2"/>
        <v>0.94531238625330327</v>
      </c>
      <c r="H49">
        <v>45.039695507856081</v>
      </c>
      <c r="I49" s="4">
        <f>((B49-'Blank-C'!E49)/(8.0036*0.4976*(44/12)))*100</f>
        <v>52.960411166960789</v>
      </c>
      <c r="J49" s="4">
        <f>((C49-'Blank-C'!E49)/(8.0042*0.4976*(44/12)))*100</f>
        <v>23.142081486167783</v>
      </c>
      <c r="K49" s="4">
        <f>((D49-'Blank-C'!E49)/(8.0003*0.4976*(44/12)))*100</f>
        <v>37.11897984875138</v>
      </c>
      <c r="L49">
        <f t="shared" si="3"/>
        <v>11.201583508806879</v>
      </c>
      <c r="M49">
        <f t="shared" si="4"/>
        <v>6.4672372541597243</v>
      </c>
    </row>
    <row r="50" spans="1:13" x14ac:dyDescent="0.2">
      <c r="A50">
        <v>48</v>
      </c>
      <c r="B50" s="4">
        <v>21.952769673116585</v>
      </c>
      <c r="C50" s="4">
        <v>17.990672959736322</v>
      </c>
      <c r="D50" s="4">
        <v>19.763072563306437</v>
      </c>
      <c r="E50" s="4">
        <f t="shared" si="0"/>
        <v>20.857921118211511</v>
      </c>
      <c r="F50">
        <f t="shared" si="1"/>
        <v>1.5483496750913395</v>
      </c>
      <c r="G50">
        <f t="shared" si="2"/>
        <v>0.89394010171365446</v>
      </c>
      <c r="H50">
        <v>46.482461162224112</v>
      </c>
      <c r="I50" s="4">
        <f>((B50-'Blank-C'!E50)/(8.0036*0.4976*(44/12)))*100</f>
        <v>53.971929335002343</v>
      </c>
      <c r="J50" s="4">
        <f>((C50-'Blank-C'!E50)/(8.0042*0.4976*(44/12)))*100</f>
        <v>26.837537192070304</v>
      </c>
      <c r="K50" s="4">
        <f>((D50-'Blank-C'!E50)/(8.0003*0.4976*(44/12)))*100</f>
        <v>38.992992989445881</v>
      </c>
      <c r="L50">
        <f t="shared" si="3"/>
        <v>10.5917074649046</v>
      </c>
      <c r="M50">
        <f t="shared" si="4"/>
        <v>6.11512515604044</v>
      </c>
    </row>
    <row r="51" spans="1:13" x14ac:dyDescent="0.2">
      <c r="A51">
        <v>49</v>
      </c>
      <c r="B51" s="4">
        <v>22.299375299990931</v>
      </c>
      <c r="C51" s="4">
        <v>18.772806566559495</v>
      </c>
      <c r="D51" s="4">
        <v>20.221012328379611</v>
      </c>
      <c r="E51" s="4">
        <f t="shared" si="0"/>
        <v>21.260193814185271</v>
      </c>
      <c r="F51">
        <f t="shared" si="1"/>
        <v>1.4696245509933881</v>
      </c>
      <c r="G51">
        <f t="shared" si="2"/>
        <v>0.8484881301237156</v>
      </c>
      <c r="H51">
        <v>47.847169896840384</v>
      </c>
      <c r="I51" s="4">
        <f>((B51-'Blank-C'!E51)/(8.0036*0.4976*(44/12)))*100</f>
        <v>54.955070788741445</v>
      </c>
      <c r="J51" s="4">
        <f>((C51-'Blank-C'!E51)/(8.0042*0.4976*(44/12)))*100</f>
        <v>30.802870604073146</v>
      </c>
      <c r="K51" s="4">
        <f>((D51-'Blank-C'!E51)/(8.0003*0.4976*(44/12)))*100</f>
        <v>40.739269004939324</v>
      </c>
      <c r="L51">
        <f t="shared" si="3"/>
        <v>10.052089841330314</v>
      </c>
      <c r="M51">
        <f t="shared" si="4"/>
        <v>5.8035767758103596</v>
      </c>
    </row>
    <row r="52" spans="1:13" x14ac:dyDescent="0.2">
      <c r="A52">
        <v>50</v>
      </c>
      <c r="B52" s="4">
        <v>22.581653580620994</v>
      </c>
      <c r="C52" s="4">
        <v>19.330291777308744</v>
      </c>
      <c r="D52" s="4">
        <v>20.590071224229554</v>
      </c>
      <c r="E52" s="4">
        <f t="shared" si="0"/>
        <v>21.585862402425274</v>
      </c>
      <c r="F52">
        <f t="shared" si="1"/>
        <v>1.4082613894958707</v>
      </c>
      <c r="G52">
        <f t="shared" si="2"/>
        <v>0.81306009231479737</v>
      </c>
      <c r="H52">
        <v>48.677630439331715</v>
      </c>
      <c r="I52" s="4">
        <f>((B52-'Blank-C'!E52)/(8.0036*0.4976*(44/12)))*100</f>
        <v>55.488162630405888</v>
      </c>
      <c r="J52" s="4">
        <f>((C52-'Blank-C'!E52)/(8.0042*0.4976*(44/12)))*100</f>
        <v>33.220394237617199</v>
      </c>
      <c r="K52" s="4">
        <f>((D52-'Blank-C'!E52)/(8.0003*0.4976*(44/12)))*100</f>
        <v>41.867098248257541</v>
      </c>
      <c r="L52">
        <f t="shared" si="3"/>
        <v>9.631546991595636</v>
      </c>
      <c r="M52">
        <f t="shared" si="4"/>
        <v>5.5607762483102707</v>
      </c>
    </row>
    <row r="53" spans="1:13" x14ac:dyDescent="0.2">
      <c r="A53">
        <v>51</v>
      </c>
      <c r="B53" s="4">
        <v>22.913102341081157</v>
      </c>
      <c r="C53" s="4">
        <v>19.80869070918336</v>
      </c>
      <c r="D53" s="4">
        <v>21.029434672084715</v>
      </c>
      <c r="E53" s="4">
        <f t="shared" si="0"/>
        <v>21.971268506582938</v>
      </c>
      <c r="F53">
        <f t="shared" si="1"/>
        <v>1.3319541822492407</v>
      </c>
      <c r="G53">
        <f t="shared" si="2"/>
        <v>0.769004105669847</v>
      </c>
      <c r="H53">
        <v>49.897025453884865</v>
      </c>
      <c r="I53" s="4">
        <f>((B53-'Blank-C'!E53)/(8.0036*0.4976*(44/12)))*100</f>
        <v>56.337730916453651</v>
      </c>
      <c r="J53" s="4">
        <f>((C53-'Blank-C'!E53)/(8.0042*0.4976*(44/12)))*100</f>
        <v>35.076136026084889</v>
      </c>
      <c r="K53" s="4">
        <f>((D53-'Blank-C'!E53)/(8.0003*0.4976*(44/12)))*100</f>
        <v>43.456319991316086</v>
      </c>
      <c r="L53">
        <f t="shared" si="3"/>
        <v>9.1085330164152971</v>
      </c>
      <c r="M53">
        <f t="shared" si="4"/>
        <v>5.2588139889499663</v>
      </c>
    </row>
    <row r="54" spans="1:13" x14ac:dyDescent="0.2">
      <c r="A54">
        <v>52</v>
      </c>
      <c r="B54" s="4">
        <v>23.265230991986595</v>
      </c>
      <c r="C54" s="4">
        <v>20.238553580582234</v>
      </c>
      <c r="D54" s="4">
        <v>21.511801632858429</v>
      </c>
      <c r="E54" s="4">
        <f t="shared" si="0"/>
        <v>22.38851631242251</v>
      </c>
      <c r="F54">
        <f t="shared" si="1"/>
        <v>1.2398617901711084</v>
      </c>
      <c r="G54">
        <f t="shared" si="2"/>
        <v>0.71583453831322075</v>
      </c>
      <c r="H54">
        <v>51.294859955420051</v>
      </c>
      <c r="I54" s="4">
        <f>((B54-'Blank-C'!E54)/(8.0036*0.4976*(44/12)))*100</f>
        <v>57.289250214456864</v>
      </c>
      <c r="J54" s="4">
        <f>((C54-'Blank-C'!E54)/(8.0042*0.4976*(44/12)))*100</f>
        <v>36.559866897154606</v>
      </c>
      <c r="K54" s="4">
        <f>((D54-'Blank-C'!E54)/(8.0003*0.4976*(44/12)))*100</f>
        <v>45.300469696383232</v>
      </c>
      <c r="L54">
        <f t="shared" si="3"/>
        <v>8.4773480024869947</v>
      </c>
      <c r="M54">
        <f t="shared" si="4"/>
        <v>4.8943991512500027</v>
      </c>
    </row>
    <row r="55" spans="1:13" x14ac:dyDescent="0.2">
      <c r="A55">
        <v>53</v>
      </c>
      <c r="B55" s="4">
        <v>23.609789532745328</v>
      </c>
      <c r="C55" s="4">
        <v>20.627862511551722</v>
      </c>
      <c r="D55" s="4">
        <v>22.005128638550836</v>
      </c>
      <c r="E55" s="4">
        <f t="shared" si="0"/>
        <v>22.807459085648084</v>
      </c>
      <c r="F55">
        <f t="shared" si="1"/>
        <v>1.1346665997897942</v>
      </c>
      <c r="G55">
        <f t="shared" si="2"/>
        <v>0.65510006682911515</v>
      </c>
      <c r="H55">
        <v>52.809297944522996</v>
      </c>
      <c r="I55" s="4">
        <f>((B55-'Blank-C'!E55)/(8.0036*0.4976*(44/12)))*100</f>
        <v>58.293888758466316</v>
      </c>
      <c r="J55" s="4">
        <f>((C55-'Blank-C'!E55)/(8.0042*0.4976*(44/12)))*100</f>
        <v>37.870857177513919</v>
      </c>
      <c r="K55" s="4">
        <f>((D55-'Blank-C'!E55)/(8.0003*0.4976*(44/12)))*100</f>
        <v>47.324707130579682</v>
      </c>
      <c r="L55">
        <f t="shared" si="3"/>
        <v>7.7563827131455785</v>
      </c>
      <c r="M55">
        <f t="shared" si="4"/>
        <v>4.4781496473723594</v>
      </c>
    </row>
    <row r="56" spans="1:13" x14ac:dyDescent="0.2">
      <c r="A56">
        <v>54</v>
      </c>
      <c r="B56" s="4">
        <v>23.836844819411759</v>
      </c>
      <c r="C56" s="4">
        <v>20.889046220427307</v>
      </c>
      <c r="D56" s="4">
        <v>22.333907569294027</v>
      </c>
      <c r="E56" s="4">
        <f t="shared" si="0"/>
        <v>23.085376194352893</v>
      </c>
      <c r="F56">
        <f t="shared" si="1"/>
        <v>1.0627371212561105</v>
      </c>
      <c r="G56">
        <f t="shared" si="2"/>
        <v>0.61357156303502336</v>
      </c>
      <c r="H56">
        <v>53.359662048069268</v>
      </c>
      <c r="I56" s="4">
        <f>((B56-'Blank-C'!E56)/(8.0036*0.4976*(44/12)))*100</f>
        <v>58.495766545506434</v>
      </c>
      <c r="J56" s="4">
        <f>((C56-'Blank-C'!E56)/(8.0042*0.4976*(44/12)))*100</f>
        <v>38.306413247715483</v>
      </c>
      <c r="K56" s="4">
        <f>((D56-'Blank-C'!E56)/(8.0003*0.4976*(44/12)))*100</f>
        <v>48.223557550632094</v>
      </c>
      <c r="L56">
        <f t="shared" si="3"/>
        <v>7.2635486380410956</v>
      </c>
      <c r="M56">
        <f t="shared" si="4"/>
        <v>4.1936117614449664</v>
      </c>
    </row>
    <row r="57" spans="1:13" x14ac:dyDescent="0.2">
      <c r="A57">
        <v>55</v>
      </c>
      <c r="B57" s="4">
        <v>24.03303634938263</v>
      </c>
      <c r="C57" s="4">
        <v>21.125141940922802</v>
      </c>
      <c r="D57" s="4">
        <v>22.59542556979223</v>
      </c>
      <c r="E57" s="4">
        <f t="shared" si="0"/>
        <v>23.31423095958743</v>
      </c>
      <c r="F57">
        <f t="shared" si="1"/>
        <v>1.0165443309552513</v>
      </c>
      <c r="G57">
        <f t="shared" si="2"/>
        <v>0.58690214312020239</v>
      </c>
      <c r="H57">
        <v>53.576063536855486</v>
      </c>
      <c r="I57" s="4">
        <f>((B57-'Blank-C'!E57)/(8.0036*0.4976*(44/12)))*100</f>
        <v>58.488399933708379</v>
      </c>
      <c r="J57" s="4">
        <f>((C57-'Blank-C'!E57)/(8.0042*0.4976*(44/12)))*100</f>
        <v>38.572290016089134</v>
      </c>
      <c r="K57" s="4">
        <f>((D57-'Blank-C'!E57)/(8.0003*0.4976*(44/12)))*100</f>
        <v>48.663727140002585</v>
      </c>
      <c r="L57">
        <f t="shared" si="3"/>
        <v>6.9470927553683497</v>
      </c>
      <c r="M57">
        <f t="shared" si="4"/>
        <v>4.010905872397216</v>
      </c>
    </row>
    <row r="58" spans="1:13" x14ac:dyDescent="0.2">
      <c r="A58">
        <v>56</v>
      </c>
      <c r="B58" s="4">
        <v>24.210979968621256</v>
      </c>
      <c r="C58" s="4">
        <v>21.34878604082758</v>
      </c>
      <c r="D58" s="4">
        <v>22.816394870235392</v>
      </c>
      <c r="E58" s="4">
        <f t="shared" si="0"/>
        <v>23.513687419428322</v>
      </c>
      <c r="F58">
        <f t="shared" si="1"/>
        <v>0.98612058001035308</v>
      </c>
      <c r="G58">
        <f t="shared" si="2"/>
        <v>0.56933698232240726</v>
      </c>
      <c r="H58">
        <v>53.622901757459715</v>
      </c>
      <c r="I58" s="4">
        <f>((B58-'Blank-C'!E58)/(8.0036*0.4976*(44/12)))*100</f>
        <v>58.387878501820154</v>
      </c>
      <c r="J58" s="4">
        <f>((C58-'Blank-C'!E58)/(8.0042*0.4976*(44/12)))*100</f>
        <v>38.78470888186277</v>
      </c>
      <c r="K58" s="4">
        <f>((D58-'Blank-C'!E58)/(8.0003*0.4976*(44/12)))*100</f>
        <v>48.857925013099276</v>
      </c>
      <c r="L58">
        <f t="shared" si="3"/>
        <v>6.7386947362669289</v>
      </c>
      <c r="M58">
        <f t="shared" si="4"/>
        <v>3.8905872199704259</v>
      </c>
    </row>
    <row r="59" spans="1:13" x14ac:dyDescent="0.2">
      <c r="A59">
        <v>57</v>
      </c>
      <c r="B59" s="4">
        <v>24.373174614561712</v>
      </c>
      <c r="C59" s="4">
        <v>21.556867318127939</v>
      </c>
      <c r="D59" s="4">
        <v>23.008855054151873</v>
      </c>
      <c r="E59" s="4">
        <f t="shared" si="0"/>
        <v>23.691014834356793</v>
      </c>
      <c r="F59">
        <f t="shared" si="1"/>
        <v>0.96471961287124708</v>
      </c>
      <c r="G59">
        <f t="shared" si="2"/>
        <v>0.55698112818372614</v>
      </c>
      <c r="H59">
        <v>53.63382376629626</v>
      </c>
      <c r="I59" s="4">
        <f>((B59-'Blank-C'!E59)/(8.0036*0.4976*(44/12)))*100</f>
        <v>58.295147909997056</v>
      </c>
      <c r="J59" s="4">
        <f>((C59-'Blank-C'!E59)/(8.0042*0.4976*(44/12)))*100</f>
        <v>39.006192665361468</v>
      </c>
      <c r="K59" s="4">
        <f>((D59-'Blank-C'!E59)/(8.0003*0.4976*(44/12)))*100</f>
        <v>48.972499622595457</v>
      </c>
      <c r="L59">
        <f t="shared" si="3"/>
        <v>6.592107822638825</v>
      </c>
      <c r="M59">
        <f t="shared" si="4"/>
        <v>3.8059552259275637</v>
      </c>
    </row>
    <row r="60" spans="1:13" x14ac:dyDescent="0.2">
      <c r="A60">
        <v>58</v>
      </c>
      <c r="B60" s="4">
        <v>24.505521258428097</v>
      </c>
      <c r="C60" s="4">
        <v>21.691206199020002</v>
      </c>
      <c r="D60" s="4">
        <v>23.164084487997506</v>
      </c>
      <c r="E60" s="4">
        <f t="shared" si="0"/>
        <v>23.834802873212801</v>
      </c>
      <c r="F60">
        <f t="shared" si="1"/>
        <v>0.9485390369044524</v>
      </c>
      <c r="G60">
        <f t="shared" si="2"/>
        <v>0.54763926829365395</v>
      </c>
      <c r="H60">
        <v>53.426405126690838</v>
      </c>
      <c r="I60" s="4">
        <f>((B60-'Blank-C'!E60)/(8.0036*0.4976*(44/12)))*100</f>
        <v>58.009405378979508</v>
      </c>
      <c r="J60" s="4">
        <f>((C60-'Blank-C'!E60)/(8.0042*0.4976*(44/12)))*100</f>
        <v>38.734113341072465</v>
      </c>
      <c r="K60" s="4">
        <f>((D60-'Blank-C'!E60)/(8.0003*0.4976*(44/12)))*100</f>
        <v>48.843404874402161</v>
      </c>
      <c r="L60">
        <f t="shared" si="3"/>
        <v>6.4813411131459588</v>
      </c>
      <c r="M60">
        <f t="shared" si="4"/>
        <v>3.7420040363846083</v>
      </c>
    </row>
    <row r="61" spans="1:13" x14ac:dyDescent="0.2">
      <c r="A61">
        <v>59</v>
      </c>
      <c r="B61" s="4">
        <v>24.637654837109569</v>
      </c>
      <c r="C61" s="4">
        <v>21.829100359292003</v>
      </c>
      <c r="D61" s="4">
        <v>23.321141538068836</v>
      </c>
      <c r="E61" s="4">
        <f t="shared" si="0"/>
        <v>23.979398187589204</v>
      </c>
      <c r="F61">
        <f t="shared" si="1"/>
        <v>0.93091548127397483</v>
      </c>
      <c r="G61">
        <f t="shared" si="2"/>
        <v>0.53746430370631937</v>
      </c>
      <c r="H61">
        <v>53.230592842235026</v>
      </c>
      <c r="I61" s="4">
        <f>((B61-'Blank-C'!E61)/(8.0036*0.4976*(44/12)))*100</f>
        <v>57.728278090911289</v>
      </c>
      <c r="J61" s="4">
        <f>((C61-'Blank-C'!E61)/(8.0042*0.4976*(44/12)))*100</f>
        <v>38.492452547728249</v>
      </c>
      <c r="K61" s="4">
        <f>((D61-'Blank-C'!E61)/(8.0003*0.4976*(44/12)))*100</f>
        <v>48.732907593558764</v>
      </c>
      <c r="L61">
        <f t="shared" si="3"/>
        <v>6.3606874779633769</v>
      </c>
      <c r="M61">
        <f t="shared" si="4"/>
        <v>3.6723446276332377</v>
      </c>
    </row>
    <row r="62" spans="1:13" x14ac:dyDescent="0.2">
      <c r="A62">
        <v>60</v>
      </c>
      <c r="B62" s="4">
        <v>24.770521379021865</v>
      </c>
      <c r="C62" s="4">
        <v>21.971968727625502</v>
      </c>
      <c r="D62" s="4">
        <v>23.477848524354823</v>
      </c>
      <c r="E62" s="4">
        <f t="shared" si="0"/>
        <v>24.124184951688342</v>
      </c>
      <c r="F62">
        <f t="shared" si="1"/>
        <v>0.91405774139083817</v>
      </c>
      <c r="G62">
        <f t="shared" si="2"/>
        <v>0.52773148304686179</v>
      </c>
      <c r="H62">
        <v>53.049470704372325</v>
      </c>
      <c r="I62" s="4">
        <f>((B62-'Blank-C'!E62)/(8.0036*0.4976*(44/12)))*100</f>
        <v>57.46554696154552</v>
      </c>
      <c r="J62" s="4">
        <f>((C62-'Blank-C'!E62)/(8.0042*0.4976*(44/12)))*100</f>
        <v>38.298228339392473</v>
      </c>
      <c r="K62" s="4">
        <f>((D62-'Blank-C'!E62)/(8.0003*0.4976*(44/12)))*100</f>
        <v>48.633394447199137</v>
      </c>
      <c r="L62">
        <f t="shared" si="3"/>
        <v>6.2452749353681432</v>
      </c>
      <c r="M62">
        <f t="shared" si="4"/>
        <v>3.6057111650980205</v>
      </c>
    </row>
    <row r="63" spans="1:13" x14ac:dyDescent="0.2">
      <c r="A63">
        <v>61</v>
      </c>
      <c r="B63" s="4">
        <v>24.903510230729054</v>
      </c>
      <c r="C63" s="4">
        <v>22.11475344195965</v>
      </c>
      <c r="D63" s="4">
        <v>23.629655921499282</v>
      </c>
      <c r="E63" s="4">
        <f t="shared" si="0"/>
        <v>24.266583076114166</v>
      </c>
      <c r="F63">
        <f t="shared" si="1"/>
        <v>0.90075102030007737</v>
      </c>
      <c r="G63">
        <f t="shared" si="2"/>
        <v>0.52004884404307972</v>
      </c>
      <c r="H63">
        <v>52.952832483972941</v>
      </c>
      <c r="I63" s="4">
        <f>((B63-'Blank-C'!E63)/(8.0036*0.4976*(44/12)))*100</f>
        <v>57.304480819837607</v>
      </c>
      <c r="J63" s="4">
        <f>((C63-'Blank-C'!E63)/(8.0042*0.4976*(44/12)))*100</f>
        <v>38.204251166523903</v>
      </c>
      <c r="K63" s="4">
        <f>((D63-'Blank-C'!E63)/(8.0003*0.4976*(44/12)))*100</f>
        <v>48.601184148108274</v>
      </c>
      <c r="L63">
        <f t="shared" si="3"/>
        <v>6.1541600952581215</v>
      </c>
      <c r="M63">
        <f t="shared" si="4"/>
        <v>3.5531059876333297</v>
      </c>
    </row>
    <row r="64" spans="1:13" x14ac:dyDescent="0.2">
      <c r="A64">
        <v>62</v>
      </c>
      <c r="B64" s="4">
        <v>25.032690233221178</v>
      </c>
      <c r="C64" s="4">
        <v>22.229990977835158</v>
      </c>
      <c r="D64" s="4">
        <v>23.755893822766399</v>
      </c>
      <c r="E64" s="4">
        <f t="shared" si="0"/>
        <v>24.394292027993789</v>
      </c>
      <c r="F64">
        <f t="shared" si="1"/>
        <v>0.90283140002721651</v>
      </c>
      <c r="G64">
        <f t="shared" si="2"/>
        <v>0.52124995183856015</v>
      </c>
      <c r="H64">
        <v>52.760665250785905</v>
      </c>
      <c r="I64" s="4">
        <f>((B64-'Blank-C'!E64)/(8.0036*0.4976*(44/12)))*100</f>
        <v>57.122429021722752</v>
      </c>
      <c r="J64" s="4">
        <f>((C64-'Blank-C'!E64)/(8.0042*0.4976*(44/12)))*100</f>
        <v>37.926742365128575</v>
      </c>
      <c r="K64" s="4">
        <f>((D64-'Blank-C'!E64)/(8.0003*0.4976*(44/12)))*100</f>
        <v>48.398901479849052</v>
      </c>
      <c r="L64">
        <f t="shared" si="3"/>
        <v>6.1684654807265078</v>
      </c>
      <c r="M64">
        <f t="shared" si="4"/>
        <v>3.5613652057843637</v>
      </c>
    </row>
    <row r="65" spans="1:13" x14ac:dyDescent="0.2">
      <c r="A65">
        <v>63</v>
      </c>
      <c r="B65" s="4">
        <v>25.161870235713302</v>
      </c>
      <c r="C65" s="4">
        <v>22.345228513710666</v>
      </c>
      <c r="D65" s="4">
        <v>23.88213172403352</v>
      </c>
      <c r="E65" s="4">
        <f t="shared" si="0"/>
        <v>24.522000979873411</v>
      </c>
      <c r="F65">
        <f t="shared" si="1"/>
        <v>0.90491177975435311</v>
      </c>
      <c r="G65">
        <f t="shared" si="2"/>
        <v>0.52245105963403915</v>
      </c>
      <c r="H65">
        <v>52.590287149980568</v>
      </c>
      <c r="I65" s="4">
        <f>((B65-'Blank-C'!E65)/(8.0036*0.4976*(44/12)))*100</f>
        <v>56.96216186307619</v>
      </c>
      <c r="J65" s="4">
        <f>((C65-'Blank-C'!E65)/(8.0042*0.4976*(44/12)))*100</f>
        <v>37.671016570210888</v>
      </c>
      <c r="K65" s="4">
        <f>((D65-'Blank-C'!E65)/(8.0003*0.4976*(44/12)))*100</f>
        <v>48.218412436884947</v>
      </c>
      <c r="L65">
        <f t="shared" si="3"/>
        <v>6.1827645122558117</v>
      </c>
      <c r="M65">
        <f t="shared" si="4"/>
        <v>3.5696207554869583</v>
      </c>
    </row>
    <row r="66" spans="1:13" x14ac:dyDescent="0.2">
      <c r="A66">
        <v>64</v>
      </c>
      <c r="B66" s="4">
        <v>25.288149372705824</v>
      </c>
      <c r="C66" s="4">
        <v>22.447937107522815</v>
      </c>
      <c r="D66" s="4">
        <v>24.000019746633843</v>
      </c>
      <c r="E66" s="4">
        <f t="shared" si="0"/>
        <v>24.644084559669835</v>
      </c>
      <c r="F66">
        <f t="shared" si="1"/>
        <v>0.91084519364278982</v>
      </c>
      <c r="G66">
        <f t="shared" si="2"/>
        <v>0.52587671773974154</v>
      </c>
      <c r="H66">
        <v>52.430909918081674</v>
      </c>
      <c r="I66" s="4">
        <f>((B66-'Blank-C'!E66)/(8.0036*0.4976*(44/12)))*100</f>
        <v>56.831554533266683</v>
      </c>
      <c r="J66" s="4">
        <f>((C66-'Blank-C'!E66)/(8.0042*0.4976*(44/12)))*100</f>
        <v>37.37902039596554</v>
      </c>
      <c r="K66" s="4">
        <f>((D66-'Blank-C'!E66)/(8.0003*0.4976*(44/12)))*100</f>
        <v>48.030265302896666</v>
      </c>
      <c r="L66">
        <f t="shared" si="3"/>
        <v>6.2234512979787695</v>
      </c>
      <c r="M66">
        <f t="shared" si="4"/>
        <v>3.5931112821765687</v>
      </c>
    </row>
    <row r="67" spans="1:13" x14ac:dyDescent="0.2">
      <c r="A67">
        <v>65</v>
      </c>
      <c r="B67" s="4">
        <v>25.41038095481013</v>
      </c>
      <c r="C67" s="4">
        <v>22.537543839762449</v>
      </c>
      <c r="D67" s="4">
        <v>24.110010201883558</v>
      </c>
      <c r="E67" s="4">
        <f t="shared" ref="E67:E122" si="5">AVERAGE(B67,D67)</f>
        <v>24.760195578346845</v>
      </c>
      <c r="F67">
        <f t="shared" ref="F67:F122" si="6">STDEV(B67,D67)</f>
        <v>0.91950097745103543</v>
      </c>
      <c r="G67">
        <f t="shared" ref="G67:G122" si="7">F67/SQRT(3)</f>
        <v>0.53087413685147933</v>
      </c>
      <c r="H67">
        <v>52.299071779130998</v>
      </c>
      <c r="I67" s="4">
        <f>((B67-'Blank-C'!E67)/(8.0036*0.4976*(44/12)))*100</f>
        <v>56.741665750524398</v>
      </c>
      <c r="J67" s="4">
        <f>((C67-'Blank-C'!E67)/(8.0042*0.4976*(44/12)))*100</f>
        <v>37.065740604847633</v>
      </c>
      <c r="K67" s="4">
        <f>((D67-'Blank-C'!E67)/(8.0003*0.4976*(44/12)))*100</f>
        <v>47.856477807737605</v>
      </c>
      <c r="L67">
        <f t="shared" ref="L67:L122" si="8">STDEV(I67,K67)</f>
        <v>6.2827766464614916</v>
      </c>
      <c r="M67">
        <f t="shared" ref="M67:M122" si="9">L67/SQRT(3)</f>
        <v>3.6273627880928365</v>
      </c>
    </row>
    <row r="68" spans="1:13" x14ac:dyDescent="0.2">
      <c r="A68">
        <v>66</v>
      </c>
      <c r="B68" s="4">
        <v>25.527091935719564</v>
      </c>
      <c r="C68" s="4">
        <v>22.624953821750079</v>
      </c>
      <c r="D68" s="4">
        <v>24.225278608290999</v>
      </c>
      <c r="E68" s="4">
        <f t="shared" si="5"/>
        <v>24.87618527200528</v>
      </c>
      <c r="F68">
        <f t="shared" si="6"/>
        <v>0.92052103166376187</v>
      </c>
      <c r="G68">
        <f t="shared" si="7"/>
        <v>0.53146306542578492</v>
      </c>
      <c r="H68">
        <v>52.174726997731575</v>
      </c>
      <c r="I68" s="4">
        <f>((B68-'Blank-C'!E68)/(8.0036*0.4976*(44/12)))*100</f>
        <v>56.62228699200724</v>
      </c>
      <c r="J68" s="4">
        <f>((C68-'Blank-C'!E68)/(8.0042*0.4976*(44/12)))*100</f>
        <v>36.745733024861387</v>
      </c>
      <c r="K68" s="4">
        <f>((D68-'Blank-C'!E68)/(8.0003*0.4976*(44/12)))*100</f>
        <v>47.727167003455911</v>
      </c>
      <c r="L68">
        <f t="shared" si="8"/>
        <v>6.2897996633726496</v>
      </c>
      <c r="M68">
        <f t="shared" si="9"/>
        <v>3.6314175287970172</v>
      </c>
    </row>
    <row r="69" spans="1:13" x14ac:dyDescent="0.2">
      <c r="A69">
        <v>67</v>
      </c>
      <c r="B69" s="4">
        <v>25.645579026010576</v>
      </c>
      <c r="C69" s="4">
        <v>22.718682565869283</v>
      </c>
      <c r="D69" s="4">
        <v>24.347868491335138</v>
      </c>
      <c r="E69" s="4">
        <f t="shared" si="5"/>
        <v>24.996723758672857</v>
      </c>
      <c r="F69">
        <f t="shared" si="6"/>
        <v>0.91761991908622287</v>
      </c>
      <c r="G69">
        <f t="shared" si="7"/>
        <v>0.52978810729819337</v>
      </c>
      <c r="H69">
        <v>52.08617329127415</v>
      </c>
      <c r="I69" s="4">
        <f>((B69-'Blank-C'!E69)/(8.0036*0.4976*(44/12)))*100</f>
        <v>56.519700716295262</v>
      </c>
      <c r="J69" s="4">
        <f>((C69-'Blank-C'!E69)/(8.0042*0.4976*(44/12)))*100</f>
        <v>36.473622356492072</v>
      </c>
      <c r="K69" s="4">
        <f>((D69-'Blank-C'!E69)/(8.0003*0.4976*(44/12)))*100</f>
        <v>47.652645866253039</v>
      </c>
      <c r="L69">
        <f t="shared" si="8"/>
        <v>6.2699546136179212</v>
      </c>
      <c r="M69">
        <f t="shared" si="9"/>
        <v>3.6199599839790428</v>
      </c>
    </row>
    <row r="70" spans="1:13" x14ac:dyDescent="0.2">
      <c r="A70">
        <v>68</v>
      </c>
      <c r="B70" s="4">
        <v>25.763221775317387</v>
      </c>
      <c r="C70" s="4">
        <v>22.816930796605199</v>
      </c>
      <c r="D70" s="4">
        <v>24.479617836075658</v>
      </c>
      <c r="E70" s="4">
        <f t="shared" si="5"/>
        <v>25.121419805696522</v>
      </c>
      <c r="F70">
        <f t="shared" si="6"/>
        <v>0.9076450497955918</v>
      </c>
      <c r="G70">
        <f t="shared" si="7"/>
        <v>0.52402911382811623</v>
      </c>
      <c r="H70">
        <v>52.028103483534672</v>
      </c>
      <c r="I70" s="4">
        <f>((B70-'Blank-C'!E70)/(8.0036*0.4976*(44/12)))*100</f>
        <v>56.413332043499651</v>
      </c>
      <c r="J70" s="4">
        <f>((C70-'Blank-C'!E70)/(8.0042*0.4976*(44/12)))*100</f>
        <v>36.234458233969626</v>
      </c>
      <c r="K70" s="4">
        <f>((D70-'Blank-C'!E70)/(8.0003*0.4976*(44/12)))*100</f>
        <v>47.642874923569693</v>
      </c>
      <c r="L70">
        <f t="shared" si="8"/>
        <v>6.20164970360831</v>
      </c>
      <c r="M70">
        <f t="shared" si="9"/>
        <v>3.5805241257980209</v>
      </c>
    </row>
    <row r="71" spans="1:13" x14ac:dyDescent="0.2">
      <c r="A71">
        <v>69</v>
      </c>
      <c r="B71" s="4">
        <v>25.880571049823111</v>
      </c>
      <c r="C71" s="4">
        <v>22.921235853816249</v>
      </c>
      <c r="D71" s="4">
        <v>24.620265913114359</v>
      </c>
      <c r="E71" s="4">
        <f t="shared" si="5"/>
        <v>25.250418481468735</v>
      </c>
      <c r="F71">
        <f t="shared" si="6"/>
        <v>0.8911703085309971</v>
      </c>
      <c r="G71">
        <f t="shared" si="7"/>
        <v>0.51451741752417302</v>
      </c>
      <c r="H71">
        <v>52.003907162671062</v>
      </c>
      <c r="I71" s="4">
        <f>((B71-'Blank-C'!E71)/(8.0036*0.4976*(44/12)))*100</f>
        <v>56.309349333177941</v>
      </c>
      <c r="J71" s="4">
        <f>((C71-'Blank-C'!E71)/(8.0042*0.4976*(44/12)))*100</f>
        <v>36.041163405354212</v>
      </c>
      <c r="K71" s="4">
        <f>((D71-'Blank-C'!E71)/(8.0003*0.4976*(44/12)))*100</f>
        <v>47.698464992164183</v>
      </c>
      <c r="L71">
        <f t="shared" si="8"/>
        <v>6.0888147095438834</v>
      </c>
      <c r="M71">
        <f t="shared" si="9"/>
        <v>3.5153788116009141</v>
      </c>
    </row>
    <row r="72" spans="1:13" x14ac:dyDescent="0.2">
      <c r="A72">
        <v>70</v>
      </c>
      <c r="B72" s="4">
        <v>26.000286740959144</v>
      </c>
      <c r="C72" s="4">
        <v>23.037262445773319</v>
      </c>
      <c r="D72" s="4">
        <v>24.767605712417403</v>
      </c>
      <c r="E72" s="4">
        <f t="shared" si="5"/>
        <v>25.383946226688273</v>
      </c>
      <c r="F72">
        <f t="shared" si="6"/>
        <v>0.87163711432187307</v>
      </c>
      <c r="G72">
        <f t="shared" si="7"/>
        <v>0.50323992258940209</v>
      </c>
      <c r="H72">
        <v>52.002159329853058</v>
      </c>
      <c r="I72" s="4">
        <f>((B72-'Blank-C'!E72)/(8.0036*0.4976*(44/12)))*100</f>
        <v>56.212997613449915</v>
      </c>
      <c r="J72" s="4">
        <f>((C72-'Blank-C'!E72)/(8.0042*0.4976*(44/12)))*100</f>
        <v>35.919557904818589</v>
      </c>
      <c r="K72" s="4">
        <f>((D72-'Blank-C'!E72)/(8.0003*0.4976*(44/12)))*100</f>
        <v>47.791321046256193</v>
      </c>
      <c r="L72">
        <f t="shared" si="8"/>
        <v>5.9550246096225248</v>
      </c>
      <c r="M72">
        <f t="shared" si="9"/>
        <v>3.438135061396411</v>
      </c>
    </row>
    <row r="73" spans="1:13" x14ac:dyDescent="0.2">
      <c r="A73">
        <v>71</v>
      </c>
      <c r="B73" s="4">
        <v>26.114380077899483</v>
      </c>
      <c r="C73" s="4">
        <v>23.126252954434452</v>
      </c>
      <c r="D73" s="4">
        <v>24.887309934901367</v>
      </c>
      <c r="E73" s="4">
        <f t="shared" si="5"/>
        <v>25.500845006400425</v>
      </c>
      <c r="F73">
        <f t="shared" si="6"/>
        <v>0.86766961910551432</v>
      </c>
      <c r="G73">
        <f t="shared" si="7"/>
        <v>0.50094928815822881</v>
      </c>
      <c r="H73">
        <v>51.89887899753716</v>
      </c>
      <c r="I73" s="4">
        <f>((B73-'Blank-C'!E73)/(8.0036*0.4976*(44/12)))*100</f>
        <v>56.090522985087624</v>
      </c>
      <c r="J73" s="4">
        <f>((C73-'Blank-C'!E73)/(8.0042*0.4976*(44/12)))*100</f>
        <v>35.625201543052064</v>
      </c>
      <c r="K73" s="4">
        <f>((D73-'Blank-C'!E73)/(8.0003*0.4976*(44/12)))*100</f>
        <v>47.707235009986697</v>
      </c>
      <c r="L73">
        <f t="shared" si="8"/>
        <v>5.9278797758335067</v>
      </c>
      <c r="M73">
        <f t="shared" si="9"/>
        <v>3.4224629843012138</v>
      </c>
    </row>
    <row r="74" spans="1:13" x14ac:dyDescent="0.2">
      <c r="A74">
        <v>72</v>
      </c>
      <c r="B74" s="4">
        <v>26.231083330545964</v>
      </c>
      <c r="C74" s="4">
        <v>23.20882526294498</v>
      </c>
      <c r="D74" s="4">
        <v>25.000646145073809</v>
      </c>
      <c r="E74" s="4">
        <f t="shared" si="5"/>
        <v>25.615864737809886</v>
      </c>
      <c r="F74">
        <f t="shared" si="6"/>
        <v>0.87005047767145061</v>
      </c>
      <c r="G74">
        <f t="shared" si="7"/>
        <v>0.50232387749217455</v>
      </c>
      <c r="H74">
        <v>51.811324591283508</v>
      </c>
      <c r="I74" s="4">
        <f>((B74-'Blank-C'!E74)/(8.0036*0.4976*(44/12)))*100</f>
        <v>56.014517738511472</v>
      </c>
      <c r="J74" s="4">
        <f>((C74-'Blank-C'!E74)/(8.0042*0.4976*(44/12)))*100</f>
        <v>35.315491309004379</v>
      </c>
      <c r="K74" s="4">
        <f>((D74-'Blank-C'!E74)/(8.0003*0.4976*(44/12)))*100</f>
        <v>47.608131444055552</v>
      </c>
      <c r="L74">
        <f t="shared" si="8"/>
        <v>5.9442127540834342</v>
      </c>
      <c r="M74">
        <f t="shared" si="9"/>
        <v>3.4318928336904775</v>
      </c>
    </row>
    <row r="75" spans="1:13" x14ac:dyDescent="0.2">
      <c r="A75">
        <v>73</v>
      </c>
      <c r="B75" s="4">
        <v>26.351019171607529</v>
      </c>
      <c r="C75" s="4">
        <v>23.291758041716658</v>
      </c>
      <c r="D75" s="4">
        <v>25.112254099826529</v>
      </c>
      <c r="E75" s="4">
        <f t="shared" si="5"/>
        <v>25.731636635717031</v>
      </c>
      <c r="F75">
        <f t="shared" si="6"/>
        <v>0.87593918255338521</v>
      </c>
      <c r="G75">
        <f t="shared" si="7"/>
        <v>0.5057237228409377</v>
      </c>
      <c r="H75">
        <v>51.727883271908205</v>
      </c>
      <c r="I75" s="4">
        <f>((B75-'Blank-C'!E75)/(8.0036*0.4976*(44/12)))*100</f>
        <v>55.959614126125388</v>
      </c>
      <c r="J75" s="4">
        <f>((C75-'Blank-C'!E75)/(8.0042*0.4976*(44/12)))*100</f>
        <v>35.007214378666959</v>
      </c>
      <c r="K75" s="4">
        <f>((D75-'Blank-C'!E75)/(8.0003*0.4976*(44/12)))*100</f>
        <v>47.496152417691022</v>
      </c>
      <c r="L75">
        <f t="shared" si="8"/>
        <v>5.9845711663466234</v>
      </c>
      <c r="M75">
        <f t="shared" si="9"/>
        <v>3.4551937738746958</v>
      </c>
    </row>
    <row r="76" spans="1:13" x14ac:dyDescent="0.2">
      <c r="A76">
        <v>74</v>
      </c>
      <c r="B76" s="4">
        <v>26.473291342072635</v>
      </c>
      <c r="C76" s="4">
        <v>23.383050270495183</v>
      </c>
      <c r="D76" s="4">
        <v>25.224006986155146</v>
      </c>
      <c r="E76" s="4">
        <f t="shared" si="5"/>
        <v>25.84864916411389</v>
      </c>
      <c r="F76">
        <f t="shared" si="6"/>
        <v>0.88337743969952465</v>
      </c>
      <c r="G76">
        <f t="shared" si="7"/>
        <v>0.51001820260656294</v>
      </c>
      <c r="H76">
        <v>51.674524979343758</v>
      </c>
      <c r="I76" s="4">
        <f>((B76-'Blank-C'!E76)/(8.0036*0.4976*(44/12)))*100</f>
        <v>55.942292214728184</v>
      </c>
      <c r="J76" s="4">
        <f>((C76-'Blank-C'!E76)/(8.0042*0.4976*(44/12)))*100</f>
        <v>34.777759481954092</v>
      </c>
      <c r="K76" s="4">
        <f>((D76-'Blank-C'!E76)/(8.0003*0.4976*(44/12)))*100</f>
        <v>47.406757743959332</v>
      </c>
      <c r="L76">
        <f t="shared" si="8"/>
        <v>6.0355343053321837</v>
      </c>
      <c r="M76">
        <f t="shared" si="9"/>
        <v>3.4846173558867575</v>
      </c>
    </row>
    <row r="77" spans="1:13" x14ac:dyDescent="0.2">
      <c r="A77">
        <v>75</v>
      </c>
      <c r="B77" s="4">
        <v>26.575132840760734</v>
      </c>
      <c r="C77" s="4">
        <v>23.442776002404663</v>
      </c>
      <c r="D77" s="4">
        <v>25.313243875223851</v>
      </c>
      <c r="E77" s="4">
        <f t="shared" si="5"/>
        <v>25.944188357992292</v>
      </c>
      <c r="F77">
        <f t="shared" si="6"/>
        <v>0.89229024463560769</v>
      </c>
      <c r="G77">
        <f t="shared" si="7"/>
        <v>0.51516401293564518</v>
      </c>
      <c r="H77">
        <v>51.4938487404455</v>
      </c>
      <c r="I77" s="4">
        <f>((B77-'Blank-C'!E77)/(8.0036*0.4976*(44/12)))*100</f>
        <v>55.804820221393655</v>
      </c>
      <c r="J77" s="4">
        <f>((C77-'Blank-C'!E77)/(8.0042*0.4976*(44/12)))*100</f>
        <v>34.351911259131221</v>
      </c>
      <c r="K77" s="4">
        <f>((D77-'Blank-C'!E77)/(8.0003*0.4976*(44/12)))*100</f>
        <v>47.182877259497346</v>
      </c>
      <c r="L77">
        <f t="shared" si="8"/>
        <v>6.0966343353605073</v>
      </c>
      <c r="M77">
        <f t="shared" si="9"/>
        <v>3.5198934746711044</v>
      </c>
    </row>
    <row r="78" spans="1:13" x14ac:dyDescent="0.2">
      <c r="A78">
        <v>76</v>
      </c>
      <c r="B78" s="4">
        <v>26.674767898890888</v>
      </c>
      <c r="C78" s="4">
        <v>23.502784209494688</v>
      </c>
      <c r="D78" s="4">
        <v>25.398817124104344</v>
      </c>
      <c r="E78" s="4">
        <f t="shared" si="5"/>
        <v>26.036792511497616</v>
      </c>
      <c r="F78">
        <f t="shared" si="6"/>
        <v>0.90223344531179461</v>
      </c>
      <c r="G78">
        <f t="shared" si="7"/>
        <v>0.52090472252264819</v>
      </c>
      <c r="H78">
        <v>51.308016690179507</v>
      </c>
      <c r="I78" s="4">
        <f>((B78-'Blank-C'!E78)/(8.0036*0.4976*(44/12)))*100</f>
        <v>55.667183949496945</v>
      </c>
      <c r="J78" s="4">
        <f>((C78-'Blank-C'!E78)/(8.0042*0.4976*(44/12)))*100</f>
        <v>33.942941550931792</v>
      </c>
      <c r="K78" s="4">
        <f>((D78-'Blank-C'!E78)/(8.0003*0.4976*(44/12)))*100</f>
        <v>46.948849430862069</v>
      </c>
      <c r="L78">
        <f t="shared" si="8"/>
        <v>6.1647934587794753</v>
      </c>
      <c r="M78">
        <f t="shared" si="9"/>
        <v>3.5592451629247743</v>
      </c>
    </row>
    <row r="79" spans="1:13" x14ac:dyDescent="0.2">
      <c r="A79">
        <v>77</v>
      </c>
      <c r="B79" s="4">
        <v>26.775309146293427</v>
      </c>
      <c r="C79" s="4">
        <v>23.56994641336815</v>
      </c>
      <c r="D79" s="4">
        <v>25.484501929121318</v>
      </c>
      <c r="E79" s="4">
        <f t="shared" si="5"/>
        <v>26.129905537707373</v>
      </c>
      <c r="F79">
        <f t="shared" si="6"/>
        <v>0.9127385364669347</v>
      </c>
      <c r="G79">
        <f t="shared" si="7"/>
        <v>0.52696983972892986</v>
      </c>
      <c r="H79">
        <v>51.099068325871976</v>
      </c>
      <c r="I79" s="4">
        <f>((B79-'Blank-C'!E79)/(8.0036*0.4976*(44/12)))*100</f>
        <v>55.509157509203675</v>
      </c>
      <c r="J79" s="4">
        <f>((C79-'Blank-C'!E79)/(8.0042*0.4976*(44/12)))*100</f>
        <v>33.556364889893523</v>
      </c>
      <c r="K79" s="4">
        <f>((D79-'Blank-C'!E79)/(8.0003*0.4976*(44/12)))*100</f>
        <v>46.688979142540276</v>
      </c>
      <c r="L79">
        <f t="shared" si="8"/>
        <v>6.2368079343425755</v>
      </c>
      <c r="M79">
        <f t="shared" si="9"/>
        <v>3.6008227397766799</v>
      </c>
    </row>
    <row r="80" spans="1:13" x14ac:dyDescent="0.2">
      <c r="A80">
        <v>78</v>
      </c>
      <c r="B80" s="4">
        <v>26.879118000462103</v>
      </c>
      <c r="C80" s="4">
        <v>23.650416543108417</v>
      </c>
      <c r="D80" s="4">
        <v>25.572872635580524</v>
      </c>
      <c r="E80" s="4">
        <f t="shared" si="5"/>
        <v>26.225995318021312</v>
      </c>
      <c r="F80">
        <f t="shared" si="6"/>
        <v>0.92365495540126108</v>
      </c>
      <c r="G80">
        <f t="shared" si="7"/>
        <v>0.53327243713924988</v>
      </c>
      <c r="H80">
        <v>50.938651209057234</v>
      </c>
      <c r="I80" s="4">
        <f>((B80-'Blank-C'!E80)/(8.0036*0.4976*(44/12)))*100</f>
        <v>55.401644474738873</v>
      </c>
      <c r="J80" s="4">
        <f>((C80-'Blank-C'!E80)/(8.0042*0.4976*(44/12)))*100</f>
        <v>33.289048652246599</v>
      </c>
      <c r="K80" s="4">
        <f>((D80-'Blank-C'!E80)/(8.0003*0.4976*(44/12)))*100</f>
        <v>46.475657943375595</v>
      </c>
      <c r="L80">
        <f t="shared" si="8"/>
        <v>6.3116256051067641</v>
      </c>
      <c r="M80">
        <f t="shared" si="9"/>
        <v>3.6440187421325252</v>
      </c>
    </row>
    <row r="81" spans="1:13" x14ac:dyDescent="0.2">
      <c r="A81">
        <v>79</v>
      </c>
      <c r="B81" s="4">
        <v>26.970193453104745</v>
      </c>
      <c r="C81" s="4">
        <v>23.71186215641637</v>
      </c>
      <c r="D81" s="4">
        <v>25.649110429390564</v>
      </c>
      <c r="E81" s="4">
        <f t="shared" si="5"/>
        <v>26.309651941247655</v>
      </c>
      <c r="F81">
        <f t="shared" si="6"/>
        <v>0.9341467645787257</v>
      </c>
      <c r="G81">
        <f t="shared" si="7"/>
        <v>0.53932988599214526</v>
      </c>
      <c r="H81">
        <v>50.710070600249523</v>
      </c>
      <c r="I81" s="4">
        <f>((B81-'Blank-C'!E81)/(8.0036*0.4976*(44/12)))*100</f>
        <v>55.223925510099704</v>
      </c>
      <c r="J81" s="4">
        <f>((C81-'Blank-C'!E81)/(8.0042*0.4976*(44/12)))*100</f>
        <v>32.90845351383269</v>
      </c>
      <c r="K81" s="4">
        <f>((D81-'Blank-C'!E81)/(8.0003*0.4976*(44/12)))*100</f>
        <v>46.196215690399342</v>
      </c>
      <c r="L81">
        <f t="shared" si="8"/>
        <v>6.3835548320945108</v>
      </c>
      <c r="M81">
        <f t="shared" si="9"/>
        <v>3.6855471006965024</v>
      </c>
    </row>
    <row r="82" spans="1:13" x14ac:dyDescent="0.2">
      <c r="A82">
        <v>80</v>
      </c>
      <c r="B82" s="4">
        <v>27.06034017860344</v>
      </c>
      <c r="C82" s="4">
        <v>23.769402787225772</v>
      </c>
      <c r="D82" s="4">
        <v>25.725662593941905</v>
      </c>
      <c r="E82" s="4">
        <f t="shared" si="5"/>
        <v>26.393001386272672</v>
      </c>
      <c r="F82">
        <f t="shared" si="6"/>
        <v>0.94375957081185335</v>
      </c>
      <c r="G82">
        <f t="shared" si="7"/>
        <v>0.54487984225850927</v>
      </c>
      <c r="H82">
        <v>50.489384607923604</v>
      </c>
      <c r="I82" s="4">
        <f>((B82-'Blank-C'!E82)/(8.0036*0.4976*(44/12)))*100</f>
        <v>55.049842298363593</v>
      </c>
      <c r="J82" s="4">
        <f>((C82-'Blank-C'!E82)/(8.0042*0.4976*(44/12)))*100</f>
        <v>32.51111403052829</v>
      </c>
      <c r="K82" s="4">
        <f>((D82-'Blank-C'!E82)/(8.0003*0.4976*(44/12)))*100</f>
        <v>45.928926917483615</v>
      </c>
      <c r="L82">
        <f t="shared" si="8"/>
        <v>6.4494611164489148</v>
      </c>
      <c r="M82">
        <f t="shared" si="9"/>
        <v>3.7235981117098054</v>
      </c>
    </row>
    <row r="83" spans="1:13" x14ac:dyDescent="0.2">
      <c r="A83">
        <v>81</v>
      </c>
      <c r="B83" s="4">
        <v>27.150583416154358</v>
      </c>
      <c r="C83" s="4">
        <v>23.824605099370959</v>
      </c>
      <c r="D83" s="4">
        <v>25.804023911386004</v>
      </c>
      <c r="E83" s="4">
        <f t="shared" si="5"/>
        <v>26.477303663770179</v>
      </c>
      <c r="F83">
        <f t="shared" si="6"/>
        <v>0.9521613570929025</v>
      </c>
      <c r="G83">
        <f t="shared" si="7"/>
        <v>0.54973061582954663</v>
      </c>
      <c r="H83">
        <v>50.27882667041176</v>
      </c>
      <c r="I83" s="4">
        <f>((B83-'Blank-C'!E83)/(8.0036*0.4976*(44/12)))*100</f>
        <v>54.880019774180113</v>
      </c>
      <c r="J83" s="4">
        <f>((C83-'Blank-C'!E83)/(8.0042*0.4976*(44/12)))*100</f>
        <v>32.101362480196464</v>
      </c>
      <c r="K83" s="4">
        <f>((D83-'Blank-C'!E83)/(8.0003*0.4976*(44/12)))*100</f>
        <v>45.677633566643401</v>
      </c>
      <c r="L83">
        <f t="shared" si="8"/>
        <v>6.5070696904467651</v>
      </c>
      <c r="M83">
        <f t="shared" si="9"/>
        <v>3.7568584374150946</v>
      </c>
    </row>
    <row r="84" spans="1:13" x14ac:dyDescent="0.2">
      <c r="A84">
        <v>82</v>
      </c>
      <c r="B84" s="4">
        <v>27.241444728613949</v>
      </c>
      <c r="C84" s="4">
        <v>23.878177989563348</v>
      </c>
      <c r="D84" s="4">
        <v>25.884849883699285</v>
      </c>
      <c r="E84" s="4">
        <f t="shared" si="5"/>
        <v>26.563147306156615</v>
      </c>
      <c r="F84">
        <f t="shared" si="6"/>
        <v>0.9592574141618716</v>
      </c>
      <c r="G84">
        <f t="shared" si="7"/>
        <v>0.55382752628850096</v>
      </c>
      <c r="H84">
        <v>50.063670721300738</v>
      </c>
      <c r="I84" s="4">
        <f>((B84-'Blank-C'!E84)/(8.0036*0.4976*(44/12)))*100</f>
        <v>54.699276206517091</v>
      </c>
      <c r="J84" s="4">
        <f>((C84-'Blank-C'!E84)/(8.0042*0.4976*(44/12)))*100</f>
        <v>31.665301033167058</v>
      </c>
      <c r="K84" s="4">
        <f>((D84-'Blank-C'!E84)/(8.0003*0.4976*(44/12)))*100</f>
        <v>45.428065236084393</v>
      </c>
      <c r="L84">
        <f t="shared" si="8"/>
        <v>6.5557361470040725</v>
      </c>
      <c r="M84">
        <f t="shared" si="9"/>
        <v>3.7849560292089617</v>
      </c>
    </row>
    <row r="85" spans="1:13" x14ac:dyDescent="0.2">
      <c r="A85">
        <v>83</v>
      </c>
      <c r="B85" s="4">
        <v>27.3339898987617</v>
      </c>
      <c r="C85" s="4">
        <v>23.93518466127022</v>
      </c>
      <c r="D85" s="4">
        <v>25.969044748275721</v>
      </c>
      <c r="E85" s="4">
        <f t="shared" si="5"/>
        <v>26.651517323518711</v>
      </c>
      <c r="F85">
        <f t="shared" si="6"/>
        <v>0.9651619718563289</v>
      </c>
      <c r="G85">
        <f t="shared" si="7"/>
        <v>0.55723652426284154</v>
      </c>
      <c r="H85">
        <v>49.859730597696924</v>
      </c>
      <c r="I85" s="4">
        <f>((B85-'Blank-C'!E85)/(8.0036*0.4976*(44/12)))*100</f>
        <v>54.523975415943482</v>
      </c>
      <c r="J85" s="4">
        <f>((C85-'Blank-C'!E85)/(8.0042*0.4976*(44/12)))*100</f>
        <v>31.246664509665063</v>
      </c>
      <c r="K85" s="4">
        <f>((D85-'Blank-C'!E85)/(8.0003*0.4976*(44/12)))*100</f>
        <v>45.195485779450358</v>
      </c>
      <c r="L85">
        <f t="shared" si="8"/>
        <v>6.5962382801927202</v>
      </c>
      <c r="M85">
        <f t="shared" si="9"/>
        <v>3.8083399467081813</v>
      </c>
    </row>
    <row r="86" spans="1:13" x14ac:dyDescent="0.2">
      <c r="A86">
        <v>84</v>
      </c>
      <c r="B86" s="4">
        <v>27.429455021418743</v>
      </c>
      <c r="C86" s="4">
        <v>23.994855636068223</v>
      </c>
      <c r="D86" s="4">
        <v>26.055608592386974</v>
      </c>
      <c r="E86" s="4">
        <f t="shared" si="5"/>
        <v>26.742531806902861</v>
      </c>
      <c r="F86">
        <f t="shared" si="6"/>
        <v>0.9714561262772865</v>
      </c>
      <c r="G86">
        <f t="shared" si="7"/>
        <v>0.5608704560121025</v>
      </c>
      <c r="H86">
        <v>49.67644747610413</v>
      </c>
      <c r="I86" s="4">
        <f>((B86-'Blank-C'!E86)/(8.0036*0.4976*(44/12)))*100</f>
        <v>54.371214284341598</v>
      </c>
      <c r="J86" s="4">
        <f>((C86-'Blank-C'!E86)/(8.0042*0.4976*(44/12)))*100</f>
        <v>30.848815403310454</v>
      </c>
      <c r="K86" s="4">
        <f>((D86-'Blank-C'!E86)/(8.0003*0.4976*(44/12)))*100</f>
        <v>44.981680667866669</v>
      </c>
      <c r="L86">
        <f t="shared" si="8"/>
        <v>6.6394028923884694</v>
      </c>
      <c r="M86">
        <f t="shared" si="9"/>
        <v>3.8332610471788628</v>
      </c>
    </row>
    <row r="87" spans="1:13" x14ac:dyDescent="0.2">
      <c r="A87">
        <v>85</v>
      </c>
      <c r="B87" s="4">
        <v>27.525345252910466</v>
      </c>
      <c r="C87" s="4">
        <v>24.05370733421811</v>
      </c>
      <c r="D87" s="4">
        <v>26.140501582181972</v>
      </c>
      <c r="E87" s="4">
        <f t="shared" si="5"/>
        <v>26.832923417546219</v>
      </c>
      <c r="F87">
        <f t="shared" si="6"/>
        <v>0.97923235045538792</v>
      </c>
      <c r="G87">
        <f t="shared" si="7"/>
        <v>0.56536006113460824</v>
      </c>
      <c r="H87">
        <v>49.520412626669597</v>
      </c>
      <c r="I87" s="4">
        <f>((B87-'Blank-C'!E87)/(8.0036*0.4976*(44/12)))*100</f>
        <v>54.252873848588436</v>
      </c>
      <c r="J87" s="4">
        <f>((C87-'Blank-C'!E87)/(8.0042*0.4976*(44/12)))*100</f>
        <v>30.476863517835582</v>
      </c>
      <c r="K87" s="4">
        <f>((D87-'Blank-C'!E87)/(8.0003*0.4976*(44/12)))*100</f>
        <v>44.787951404750764</v>
      </c>
      <c r="L87">
        <f t="shared" si="8"/>
        <v>6.6927108434423674</v>
      </c>
      <c r="M87">
        <f t="shared" si="9"/>
        <v>3.8640384070697782</v>
      </c>
    </row>
    <row r="88" spans="1:13" x14ac:dyDescent="0.2">
      <c r="A88">
        <v>86</v>
      </c>
      <c r="B88" s="4">
        <v>27.619108056210102</v>
      </c>
      <c r="C88" s="4">
        <v>24.107855787970461</v>
      </c>
      <c r="D88" s="4">
        <v>26.218714036470079</v>
      </c>
      <c r="E88" s="4">
        <f t="shared" si="5"/>
        <v>26.918911046340092</v>
      </c>
      <c r="F88">
        <f t="shared" si="6"/>
        <v>0.99022810769125835</v>
      </c>
      <c r="G88">
        <f t="shared" si="7"/>
        <v>0.57170846453468183</v>
      </c>
      <c r="H88">
        <v>49.334209938851004</v>
      </c>
      <c r="I88" s="4">
        <f>((B88-'Blank-C'!E88)/(8.0036*0.4976*(44/12)))*100</f>
        <v>54.119964815751018</v>
      </c>
      <c r="J88" s="4">
        <f>((C88-'Blank-C'!E88)/(8.0042*0.4976*(44/12)))*100</f>
        <v>30.072706297960959</v>
      </c>
      <c r="K88" s="4">
        <f>((D88-'Blank-C'!E88)/(8.0003*0.4976*(44/12)))*100</f>
        <v>44.548455061950982</v>
      </c>
      <c r="L88">
        <f t="shared" si="8"/>
        <v>6.7680794531051873</v>
      </c>
      <c r="M88">
        <f t="shared" si="9"/>
        <v>3.9075524941470552</v>
      </c>
    </row>
    <row r="89" spans="1:13" x14ac:dyDescent="0.2">
      <c r="A89">
        <v>87</v>
      </c>
      <c r="B89" s="4">
        <v>27.712870859509739</v>
      </c>
      <c r="C89" s="4">
        <v>24.162004241722808</v>
      </c>
      <c r="D89" s="4">
        <v>26.296926490758185</v>
      </c>
      <c r="E89" s="4">
        <f t="shared" si="5"/>
        <v>27.004898675133962</v>
      </c>
      <c r="F89">
        <f t="shared" si="6"/>
        <v>1.0012238649271288</v>
      </c>
      <c r="G89">
        <f t="shared" si="7"/>
        <v>0.5780568679347553</v>
      </c>
      <c r="H89">
        <v>49.148007251032425</v>
      </c>
      <c r="I89" s="4">
        <f>((B89-'Blank-C'!E89)/(8.0036*0.4976*(44/12)))*100</f>
        <v>53.987055782913629</v>
      </c>
      <c r="J89" s="4">
        <f>((C89-'Blank-C'!E89)/(8.0042*0.4976*(44/12)))*100</f>
        <v>29.668549078086343</v>
      </c>
      <c r="K89" s="4">
        <f>((D89-'Blank-C'!E89)/(8.0003*0.4976*(44/12)))*100</f>
        <v>44.308958719151228</v>
      </c>
      <c r="L89">
        <f t="shared" si="8"/>
        <v>6.8434480627680081</v>
      </c>
      <c r="M89">
        <f t="shared" si="9"/>
        <v>3.9510665812243326</v>
      </c>
    </row>
    <row r="90" spans="1:13" x14ac:dyDescent="0.2">
      <c r="A90">
        <v>88</v>
      </c>
      <c r="B90" s="4">
        <v>27.806633662809375</v>
      </c>
      <c r="C90" s="4">
        <v>24.216152695475159</v>
      </c>
      <c r="D90" s="4">
        <v>26.375138945046292</v>
      </c>
      <c r="E90" s="4">
        <f t="shared" si="5"/>
        <v>27.090886303927832</v>
      </c>
      <c r="F90">
        <f t="shared" si="6"/>
        <v>1.0122196221629993</v>
      </c>
      <c r="G90">
        <f t="shared" si="7"/>
        <v>0.584405271334829</v>
      </c>
      <c r="H90">
        <v>48.973574774761722</v>
      </c>
      <c r="I90" s="4">
        <f>((B90-'Blank-C'!E90)/(8.0036*0.4976*(44/12)))*100</f>
        <v>53.865914534609558</v>
      </c>
      <c r="J90" s="4">
        <f>((C90-'Blank-C'!E90)/(8.0042*0.4976*(44/12)))*100</f>
        <v>29.276158760624345</v>
      </c>
      <c r="K90" s="4">
        <f>((D90-'Blank-C'!E90)/(8.0003*0.4976*(44/12)))*100</f>
        <v>44.081235014913887</v>
      </c>
      <c r="L90">
        <f t="shared" si="8"/>
        <v>6.9188132401139404</v>
      </c>
      <c r="M90">
        <f t="shared" si="9"/>
        <v>3.9945786866525306</v>
      </c>
    </row>
    <row r="91" spans="1:13" x14ac:dyDescent="0.2">
      <c r="A91">
        <v>89</v>
      </c>
      <c r="B91" s="4">
        <v>27.896596644267749</v>
      </c>
      <c r="C91" s="4">
        <v>24.263827269643286</v>
      </c>
      <c r="D91" s="4">
        <v>26.445251808031614</v>
      </c>
      <c r="E91" s="4">
        <f t="shared" si="5"/>
        <v>27.17092422614968</v>
      </c>
      <c r="F91">
        <f t="shared" si="6"/>
        <v>1.0262557755426505</v>
      </c>
      <c r="G91">
        <f t="shared" si="7"/>
        <v>0.59250904826695738</v>
      </c>
      <c r="H91">
        <v>48.758304738035662</v>
      </c>
      <c r="I91" s="4">
        <f>((B91-'Blank-C'!E91)/(8.0036*0.4976*(44/12)))*100</f>
        <v>53.718669561427191</v>
      </c>
      <c r="J91" s="4">
        <f>((C91-'Blank-C'!E91)/(8.0042*0.4976*(44/12)))*100</f>
        <v>28.839356139470183</v>
      </c>
      <c r="K91" s="4">
        <f>((D91-'Blank-C'!E91)/(8.0003*0.4976*(44/12)))*100</f>
        <v>43.797939914644125</v>
      </c>
      <c r="L91">
        <f t="shared" si="8"/>
        <v>7.0150152075587124</v>
      </c>
      <c r="M91">
        <f t="shared" si="9"/>
        <v>4.0501209184533415</v>
      </c>
    </row>
    <row r="92" spans="1:13" x14ac:dyDescent="0.2">
      <c r="A92">
        <v>90</v>
      </c>
      <c r="B92" s="4">
        <v>27.980525813316561</v>
      </c>
      <c r="C92" s="4">
        <v>24.312419169450283</v>
      </c>
      <c r="D92" s="4">
        <v>26.517654770383523</v>
      </c>
      <c r="E92" s="4">
        <f t="shared" si="5"/>
        <v>27.249090291850042</v>
      </c>
      <c r="F92">
        <f t="shared" si="6"/>
        <v>1.0344060344593884</v>
      </c>
      <c r="G92">
        <f t="shared" si="7"/>
        <v>0.59721460244650126</v>
      </c>
      <c r="H92">
        <v>48.524553986143886</v>
      </c>
      <c r="I92" s="4">
        <f>((B92-'Blank-C'!E92)/(8.0036*0.4976*(44/12)))*100</f>
        <v>53.524440793963734</v>
      </c>
      <c r="J92" s="4">
        <f>((C92-'Blank-C'!E92)/(8.0042*0.4976*(44/12)))*100</f>
        <v>28.403170969241241</v>
      </c>
      <c r="K92" s="4">
        <f>((D92-'Blank-C'!E92)/(8.0003*0.4976*(44/12)))*100</f>
        <v>43.52466717832403</v>
      </c>
      <c r="L92">
        <f t="shared" si="8"/>
        <v>7.0709077339490909</v>
      </c>
      <c r="M92">
        <f t="shared" si="9"/>
        <v>4.0823904836105145</v>
      </c>
    </row>
    <row r="93" spans="1:13" x14ac:dyDescent="0.2">
      <c r="A93">
        <v>91</v>
      </c>
      <c r="B93" s="4">
        <v>28.062220872477752</v>
      </c>
      <c r="C93" s="4">
        <v>24.363084552439208</v>
      </c>
      <c r="D93" s="4">
        <v>26.593461720464262</v>
      </c>
      <c r="E93" s="4">
        <f t="shared" si="5"/>
        <v>27.327841296471007</v>
      </c>
      <c r="F93">
        <f t="shared" si="6"/>
        <v>1.038569556318542</v>
      </c>
      <c r="G93">
        <f t="shared" si="7"/>
        <v>0.59961841291266049</v>
      </c>
      <c r="H93">
        <v>48.287732876573074</v>
      </c>
      <c r="I93" s="4">
        <f>((B93-'Blank-C'!E93)/(8.0036*0.4976*(44/12)))*100</f>
        <v>53.307833516353831</v>
      </c>
      <c r="J93" s="4">
        <f>((C93-'Blank-C'!E93)/(8.0042*0.4976*(44/12)))*100</f>
        <v>27.974105089376401</v>
      </c>
      <c r="K93" s="4">
        <f>((D93-'Blank-C'!E93)/(8.0003*0.4976*(44/12)))*100</f>
        <v>43.267632236792309</v>
      </c>
      <c r="L93">
        <f t="shared" si="8"/>
        <v>7.0994944092557306</v>
      </c>
      <c r="M93">
        <f t="shared" si="9"/>
        <v>4.0988950082940399</v>
      </c>
    </row>
    <row r="94" spans="1:13" x14ac:dyDescent="0.2">
      <c r="A94">
        <v>92</v>
      </c>
      <c r="B94" s="4">
        <v>28.146087408589104</v>
      </c>
      <c r="C94" s="4">
        <v>24.416804913072937</v>
      </c>
      <c r="D94" s="4">
        <v>26.67327080793816</v>
      </c>
      <c r="E94" s="4">
        <f t="shared" si="5"/>
        <v>27.409679108263632</v>
      </c>
      <c r="F94">
        <f t="shared" si="6"/>
        <v>1.0414386057644018</v>
      </c>
      <c r="G94">
        <f t="shared" si="7"/>
        <v>0.60127485938254599</v>
      </c>
      <c r="H94">
        <v>48.097835397856258</v>
      </c>
      <c r="I94" s="4">
        <f>((B94-'Blank-C'!E94)/(8.0036*0.4976*(44/12)))*100</f>
        <v>53.131870733519257</v>
      </c>
      <c r="J94" s="4">
        <f>((C94-'Blank-C'!E94)/(8.0042*0.4976*(44/12)))*100</f>
        <v>27.591730403832628</v>
      </c>
      <c r="K94" s="4">
        <f>((D94-'Blank-C'!E94)/(8.0003*0.4976*(44/12)))*100</f>
        <v>43.063800062193266</v>
      </c>
      <c r="L94">
        <f t="shared" si="8"/>
        <v>7.1192010451600787</v>
      </c>
      <c r="M94">
        <f t="shared" si="9"/>
        <v>4.1102726398382368</v>
      </c>
    </row>
    <row r="95" spans="1:13" x14ac:dyDescent="0.2">
      <c r="A95">
        <v>93</v>
      </c>
      <c r="B95" s="4">
        <v>28.234653333835599</v>
      </c>
      <c r="C95" s="4">
        <v>24.460423305758493</v>
      </c>
      <c r="D95" s="4">
        <v>26.745757546920771</v>
      </c>
      <c r="E95" s="4">
        <f t="shared" si="5"/>
        <v>27.490205440378183</v>
      </c>
      <c r="F95">
        <f t="shared" si="6"/>
        <v>1.0528083074075556</v>
      </c>
      <c r="G95">
        <f t="shared" si="7"/>
        <v>0.60783915968682656</v>
      </c>
      <c r="H95">
        <v>47.900454225859548</v>
      </c>
      <c r="I95" s="4">
        <f>((B95-'Blank-C'!E95)/(8.0036*0.4976*(44/12)))*100</f>
        <v>52.989596629754601</v>
      </c>
      <c r="J95" s="4">
        <f>((C95-'Blank-C'!E95)/(8.0042*0.4976*(44/12)))*100</f>
        <v>27.141689993596678</v>
      </c>
      <c r="K95" s="4">
        <f>((D95-'Blank-C'!E95)/(8.0003*0.4976*(44/12)))*100</f>
        <v>42.811311821964502</v>
      </c>
      <c r="L95">
        <f t="shared" si="8"/>
        <v>7.1971342084364549</v>
      </c>
      <c r="M95">
        <f t="shared" si="9"/>
        <v>4.1552673726346514</v>
      </c>
    </row>
    <row r="96" spans="1:13" x14ac:dyDescent="0.2">
      <c r="A96">
        <v>94</v>
      </c>
      <c r="B96" s="4">
        <v>28.327374061458642</v>
      </c>
      <c r="C96" s="4">
        <v>24.507876480252882</v>
      </c>
      <c r="D96" s="4">
        <v>26.822262810339605</v>
      </c>
      <c r="E96" s="4">
        <f t="shared" si="5"/>
        <v>27.574818435899125</v>
      </c>
      <c r="F96">
        <f t="shared" si="6"/>
        <v>1.0642743721064389</v>
      </c>
      <c r="G96">
        <f t="shared" si="7"/>
        <v>0.61445909522727249</v>
      </c>
      <c r="H96">
        <v>47.727845627174496</v>
      </c>
      <c r="I96" s="4">
        <f>((B96-'Blank-C'!E96)/(8.0036*0.4976*(44/12)))*100</f>
        <v>52.872556702088445</v>
      </c>
      <c r="J96" s="4">
        <f>((C96-'Blank-C'!E96)/(8.0042*0.4976*(44/12)))*100</f>
        <v>26.71469053600692</v>
      </c>
      <c r="K96" s="4">
        <f>((D96-'Blank-C'!E96)/(8.0003*0.4976*(44/12)))*100</f>
        <v>42.583134552260546</v>
      </c>
      <c r="L96">
        <f t="shared" si="8"/>
        <v>7.2757201766343558</v>
      </c>
      <c r="M96">
        <f t="shared" si="9"/>
        <v>4.200639002528237</v>
      </c>
    </row>
    <row r="97" spans="1:13" x14ac:dyDescent="0.2">
      <c r="A97">
        <v>95</v>
      </c>
      <c r="B97" s="4">
        <v>28.422451052371237</v>
      </c>
      <c r="C97" s="4">
        <v>24.557470769014202</v>
      </c>
      <c r="D97" s="4">
        <v>26.901472950298452</v>
      </c>
      <c r="E97" s="4">
        <f t="shared" si="5"/>
        <v>27.661962001334842</v>
      </c>
      <c r="F97">
        <f t="shared" si="6"/>
        <v>1.0754939300119113</v>
      </c>
      <c r="G97">
        <f t="shared" si="7"/>
        <v>0.6209367100041856</v>
      </c>
      <c r="H97">
        <v>47.587962265380881</v>
      </c>
      <c r="I97" s="4">
        <f>((B97-'Blank-C'!E97)/(8.0036*0.4976*(44/12)))*100</f>
        <v>52.787041368032973</v>
      </c>
      <c r="J97" s="4">
        <f>((C97-'Blank-C'!E97)/(8.0042*0.4976*(44/12)))*100</f>
        <v>26.317740082012129</v>
      </c>
      <c r="K97" s="4">
        <f>((D97-'Blank-C'!E97)/(8.0003*0.4976*(44/12)))*100</f>
        <v>42.388883162728789</v>
      </c>
      <c r="L97">
        <f t="shared" si="8"/>
        <v>7.3526081788211224</v>
      </c>
      <c r="M97">
        <f t="shared" si="9"/>
        <v>4.2450303112882191</v>
      </c>
    </row>
    <row r="98" spans="1:13" x14ac:dyDescent="0.2">
      <c r="A98">
        <v>96</v>
      </c>
      <c r="B98" s="4">
        <v>28.518192371102096</v>
      </c>
      <c r="C98" s="4">
        <v>24.607236634730167</v>
      </c>
      <c r="D98" s="4">
        <v>26.981472610875283</v>
      </c>
      <c r="E98" s="4">
        <f t="shared" si="5"/>
        <v>27.749832490988688</v>
      </c>
      <c r="F98">
        <f t="shared" si="6"/>
        <v>1.0866249632397447</v>
      </c>
      <c r="G98">
        <f t="shared" si="7"/>
        <v>0.62736321503463377</v>
      </c>
      <c r="H98">
        <v>47.458875120358002</v>
      </c>
      <c r="I98" s="4">
        <f>((B98-'Blank-C'!E98)/(8.0036*0.4976*(44/12)))*100</f>
        <v>52.71189127695277</v>
      </c>
      <c r="J98" s="4">
        <f>((C98-'Blank-C'!E98)/(8.0042*0.4976*(44/12)))*100</f>
        <v>25.927779996257495</v>
      </c>
      <c r="K98" s="4">
        <f>((D98-'Blank-C'!E98)/(8.0003*0.4976*(44/12)))*100</f>
        <v>42.205858963763241</v>
      </c>
      <c r="L98">
        <f t="shared" si="8"/>
        <v>7.428886692021333</v>
      </c>
      <c r="M98">
        <f t="shared" si="9"/>
        <v>4.2890697314177455</v>
      </c>
    </row>
    <row r="99" spans="1:13" x14ac:dyDescent="0.2">
      <c r="A99">
        <v>97</v>
      </c>
      <c r="B99" s="4">
        <v>28.614425605283099</v>
      </c>
      <c r="C99" s="4">
        <v>24.658603711481057</v>
      </c>
      <c r="D99" s="4">
        <v>27.063465180460188</v>
      </c>
      <c r="E99" s="4">
        <f t="shared" si="5"/>
        <v>27.838945392871643</v>
      </c>
      <c r="F99">
        <f t="shared" si="6"/>
        <v>1.0966946337442489</v>
      </c>
      <c r="G99">
        <f t="shared" si="7"/>
        <v>0.63317694201106023</v>
      </c>
      <c r="H99">
        <v>47.314964985691851</v>
      </c>
      <c r="I99" s="4">
        <f>((B99-'Blank-C'!E99)/(8.0036*0.4976*(44/12)))*100</f>
        <v>52.616780802040189</v>
      </c>
      <c r="J99" s="4">
        <f>((C99-'Blank-C'!E99)/(8.0042*0.4976*(44/12)))*100</f>
        <v>25.525456893388732</v>
      </c>
      <c r="K99" s="4">
        <f>((D99-'Blank-C'!E99)/(8.0003*0.4976*(44/12)))*100</f>
        <v>42.013149169343514</v>
      </c>
      <c r="L99">
        <f t="shared" si="8"/>
        <v>7.4978998326839568</v>
      </c>
      <c r="M99">
        <f t="shared" si="9"/>
        <v>4.3289144867569327</v>
      </c>
    </row>
    <row r="100" spans="1:13" x14ac:dyDescent="0.2">
      <c r="A100">
        <v>98</v>
      </c>
      <c r="B100" s="4">
        <v>28.716119656212395</v>
      </c>
      <c r="C100" s="4">
        <v>24.715698255348517</v>
      </c>
      <c r="D100" s="4">
        <v>27.15226536728904</v>
      </c>
      <c r="E100" s="4">
        <f t="shared" si="5"/>
        <v>27.934192511750716</v>
      </c>
      <c r="F100">
        <f t="shared" si="6"/>
        <v>1.105811972485371</v>
      </c>
      <c r="G100">
        <f t="shared" si="7"/>
        <v>0.63844083998753998</v>
      </c>
      <c r="H100">
        <v>47.190191024824941</v>
      </c>
      <c r="I100" s="4">
        <f>((B100-'Blank-C'!E100)/(8.0036*0.4976*(44/12)))*100</f>
        <v>52.536190169146934</v>
      </c>
      <c r="J100" s="4">
        <f>((C100-'Blank-C'!E100)/(8.0042*0.4976*(44/12)))*100</f>
        <v>25.1394784250576</v>
      </c>
      <c r="K100" s="4">
        <f>((D100-'Blank-C'!E100)/(8.0003*0.4976*(44/12)))*100</f>
        <v>41.844191880502947</v>
      </c>
      <c r="L100">
        <f t="shared" si="8"/>
        <v>7.5603844943351239</v>
      </c>
      <c r="M100">
        <f t="shared" si="9"/>
        <v>4.3649900229814564</v>
      </c>
    </row>
    <row r="101" spans="1:13" x14ac:dyDescent="0.2">
      <c r="A101">
        <v>99</v>
      </c>
      <c r="B101" s="4">
        <v>28.81909686213865</v>
      </c>
      <c r="C101" s="4">
        <v>24.771985179192551</v>
      </c>
      <c r="D101" s="4">
        <v>27.242349908530148</v>
      </c>
      <c r="E101" s="4">
        <f t="shared" si="5"/>
        <v>28.030723385334397</v>
      </c>
      <c r="F101">
        <f t="shared" si="6"/>
        <v>1.1149284631118026</v>
      </c>
      <c r="G101">
        <f t="shared" si="7"/>
        <v>0.64370424830477502</v>
      </c>
      <c r="H101">
        <v>47.084010148441308</v>
      </c>
      <c r="I101" s="4">
        <f>((B101-'Blank-C'!E101)/(8.0036*0.4976*(44/12)))*100</f>
        <v>52.474184679211788</v>
      </c>
      <c r="J101" s="4">
        <f>((C101-'Blank-C'!E101)/(8.0042*0.4976*(44/12)))*100</f>
        <v>24.757767183084979</v>
      </c>
      <c r="K101" s="4">
        <f>((D101-'Blank-C'!E101)/(8.0003*0.4976*(44/12)))*100</f>
        <v>41.693835617670821</v>
      </c>
      <c r="L101">
        <f t="shared" si="8"/>
        <v>7.6228579249736077</v>
      </c>
      <c r="M101">
        <f t="shared" si="9"/>
        <v>4.4010590749777849</v>
      </c>
    </row>
    <row r="102" spans="1:13" x14ac:dyDescent="0.2">
      <c r="A102">
        <v>100</v>
      </c>
      <c r="B102" s="4">
        <v>28.92041671016451</v>
      </c>
      <c r="C102" s="4">
        <v>24.822586860338919</v>
      </c>
      <c r="D102" s="4">
        <v>27.328792999952856</v>
      </c>
      <c r="E102" s="4">
        <f t="shared" si="5"/>
        <v>28.124604855058685</v>
      </c>
      <c r="F102">
        <f t="shared" si="6"/>
        <v>1.1254479185879525</v>
      </c>
      <c r="G102">
        <f t="shared" si="7"/>
        <v>0.6497776587556584</v>
      </c>
      <c r="H102">
        <v>46.999213707323889</v>
      </c>
      <c r="I102" s="4">
        <f>((B102-'Blank-C'!E102)/(8.0036*0.4976*(44/12)))*100</f>
        <v>52.440354132089041</v>
      </c>
      <c r="J102" s="4">
        <f>((C102-'Blank-C'!E102)/(8.0042*0.4976*(44/12)))*100</f>
        <v>24.376647943477142</v>
      </c>
      <c r="K102" s="4">
        <f>((D102-'Blank-C'!E102)/(8.0003*0.4976*(44/12)))*100</f>
        <v>41.55807328255873</v>
      </c>
      <c r="L102">
        <f t="shared" si="8"/>
        <v>7.6949345834793021</v>
      </c>
      <c r="M102">
        <f t="shared" si="9"/>
        <v>4.442672553168336</v>
      </c>
    </row>
    <row r="103" spans="1:13" x14ac:dyDescent="0.2">
      <c r="A103">
        <v>101</v>
      </c>
      <c r="B103" s="4">
        <v>29.021949414375655</v>
      </c>
      <c r="C103" s="4">
        <v>24.877605232339839</v>
      </c>
      <c r="D103" s="4">
        <v>27.415967823524898</v>
      </c>
      <c r="E103" s="4">
        <f t="shared" si="5"/>
        <v>28.218958618950275</v>
      </c>
      <c r="F103">
        <f t="shared" si="6"/>
        <v>1.1356004733513294</v>
      </c>
      <c r="G103">
        <f t="shared" si="7"/>
        <v>0.65563923898125653</v>
      </c>
      <c r="H103">
        <v>46.915710225253164</v>
      </c>
      <c r="I103" s="4">
        <f>((B103-'Blank-C'!E103)/(8.0036*0.4976*(44/12)))*100</f>
        <v>52.406039283565931</v>
      </c>
      <c r="J103" s="4">
        <f>((C103-'Blank-C'!E103)/(8.0042*0.4976*(44/12)))*100</f>
        <v>24.023830079033026</v>
      </c>
      <c r="K103" s="4">
        <f>((D103-'Blank-C'!E103)/(8.0003*0.4976*(44/12)))*100</f>
        <v>41.425381166940397</v>
      </c>
      <c r="L103">
        <f t="shared" si="8"/>
        <v>7.7644978161570579</v>
      </c>
      <c r="M103">
        <f t="shared" si="9"/>
        <v>4.4828349042805389</v>
      </c>
    </row>
    <row r="104" spans="1:13" x14ac:dyDescent="0.2">
      <c r="A104">
        <v>102</v>
      </c>
      <c r="B104" s="4">
        <v>29.119899337792194</v>
      </c>
      <c r="C104" s="4">
        <v>24.933664412867302</v>
      </c>
      <c r="D104" s="4">
        <v>27.502830636452543</v>
      </c>
      <c r="E104" s="4">
        <f t="shared" si="5"/>
        <v>28.311364987122367</v>
      </c>
      <c r="F104">
        <f t="shared" si="6"/>
        <v>1.143440244361791</v>
      </c>
      <c r="G104">
        <f t="shared" si="7"/>
        <v>0.6601655328845315</v>
      </c>
      <c r="H104">
        <v>46.806198340307041</v>
      </c>
      <c r="I104" s="4">
        <f>((B104-'Blank-C'!E104)/(8.0036*0.4976*(44/12)))*100</f>
        <v>52.334519992813725</v>
      </c>
      <c r="J104" s="4">
        <f>((C104-'Blank-C'!E104)/(8.0042*0.4976*(44/12)))*100</f>
        <v>23.665470459722027</v>
      </c>
      <c r="K104" s="4">
        <f>((D104-'Blank-C'!E104)/(8.0003*0.4976*(44/12)))*100</f>
        <v>41.277876687800358</v>
      </c>
      <c r="L104">
        <f t="shared" si="8"/>
        <v>7.8182274581357536</v>
      </c>
      <c r="M104">
        <f t="shared" si="9"/>
        <v>4.5138557275404008</v>
      </c>
    </row>
    <row r="105" spans="1:13" x14ac:dyDescent="0.2">
      <c r="A105">
        <v>103</v>
      </c>
      <c r="B105" s="4">
        <v>29.215962330045812</v>
      </c>
      <c r="C105" s="4">
        <v>24.990507531284262</v>
      </c>
      <c r="D105" s="4">
        <v>27.592060361189038</v>
      </c>
      <c r="E105" s="4">
        <f t="shared" si="5"/>
        <v>28.404011345617427</v>
      </c>
      <c r="F105">
        <f t="shared" si="6"/>
        <v>1.1482720941608109</v>
      </c>
      <c r="G105">
        <f t="shared" si="7"/>
        <v>0.66295520266667951</v>
      </c>
      <c r="H105">
        <v>46.68002930570222</v>
      </c>
      <c r="I105" s="4">
        <f>((B105-'Blank-C'!E105)/(8.0036*0.4976*(44/12)))*100</f>
        <v>52.231778856609679</v>
      </c>
      <c r="J105" s="4">
        <f>((C105-'Blank-C'!E105)/(8.0042*0.4976*(44/12)))*100</f>
        <v>23.294180036465566</v>
      </c>
      <c r="K105" s="4">
        <f>((D105-'Blank-C'!E105)/(8.0003*0.4976*(44/12)))*100</f>
        <v>41.128279754794754</v>
      </c>
      <c r="L105">
        <f t="shared" si="8"/>
        <v>7.8513595097920446</v>
      </c>
      <c r="M105">
        <f t="shared" si="9"/>
        <v>4.5329845264829656</v>
      </c>
    </row>
    <row r="106" spans="1:13" x14ac:dyDescent="0.2">
      <c r="A106">
        <v>104</v>
      </c>
      <c r="B106" s="4">
        <v>29.310993389189299</v>
      </c>
      <c r="C106" s="4">
        <v>25.048247696982784</v>
      </c>
      <c r="D106" s="4">
        <v>27.685368027956841</v>
      </c>
      <c r="E106" s="4">
        <f t="shared" si="5"/>
        <v>28.49818070857307</v>
      </c>
      <c r="F106">
        <f t="shared" si="6"/>
        <v>1.1494907165963022</v>
      </c>
      <c r="G106">
        <f t="shared" si="7"/>
        <v>0.66365877465785095</v>
      </c>
      <c r="H106">
        <v>46.576063978570858</v>
      </c>
      <c r="I106" s="4">
        <f>((B106-'Blank-C'!E106)/(8.0036*0.4976*(44/12)))*100</f>
        <v>52.133737066729246</v>
      </c>
      <c r="J106" s="4">
        <f>((C106-'Blank-C'!E106)/(8.0042*0.4976*(44/12)))*100</f>
        <v>22.940797246519505</v>
      </c>
      <c r="K106" s="4">
        <f>((D106-'Blank-C'!E106)/(8.0003*0.4976*(44/12)))*100</f>
        <v>41.018390890412462</v>
      </c>
      <c r="L106">
        <f t="shared" si="8"/>
        <v>7.8597366565095585</v>
      </c>
      <c r="M106">
        <f t="shared" si="9"/>
        <v>4.5378210743953629</v>
      </c>
    </row>
    <row r="107" spans="1:13" x14ac:dyDescent="0.2">
      <c r="A107">
        <v>105</v>
      </c>
      <c r="B107" s="4">
        <v>29.403933270645517</v>
      </c>
      <c r="C107" s="4">
        <v>25.110149920268277</v>
      </c>
      <c r="D107" s="4">
        <v>27.779046543382943</v>
      </c>
      <c r="E107" s="4">
        <f t="shared" si="5"/>
        <v>28.591489907014228</v>
      </c>
      <c r="F107">
        <f t="shared" si="6"/>
        <v>1.148968423507382</v>
      </c>
      <c r="G107">
        <f t="shared" si="7"/>
        <v>0.66335722860236701</v>
      </c>
      <c r="H107">
        <v>46.480165802210422</v>
      </c>
      <c r="I107" s="4">
        <f>((B107-'Blank-C'!E107)/(8.0036*0.4976*(44/12)))*100</f>
        <v>52.035329065751711</v>
      </c>
      <c r="J107" s="4">
        <f>((C107-'Blank-C'!E107)/(8.0042*0.4976*(44/12)))*100</f>
        <v>22.629867126481866</v>
      </c>
      <c r="K107" s="4">
        <f>((D107-'Blank-C'!E107)/(8.0003*0.4976*(44/12)))*100</f>
        <v>40.925002538669141</v>
      </c>
      <c r="L107">
        <f t="shared" si="8"/>
        <v>7.856187228496907</v>
      </c>
      <c r="M107">
        <f t="shared" si="9"/>
        <v>4.5357718111767893</v>
      </c>
    </row>
    <row r="108" spans="1:13" x14ac:dyDescent="0.2">
      <c r="A108">
        <v>106</v>
      </c>
      <c r="B108" s="4">
        <v>29.493779496095279</v>
      </c>
      <c r="C108" s="4">
        <v>25.168413791684277</v>
      </c>
      <c r="D108" s="4">
        <v>27.865133868295995</v>
      </c>
      <c r="E108" s="4">
        <f t="shared" si="5"/>
        <v>28.679456682195635</v>
      </c>
      <c r="F108">
        <f t="shared" si="6"/>
        <v>1.1516263675666951</v>
      </c>
      <c r="G108">
        <f t="shared" si="7"/>
        <v>0.66489179332050241</v>
      </c>
      <c r="H108">
        <v>46.361461528387935</v>
      </c>
      <c r="I108" s="4">
        <f>((B108-'Blank-C'!E108)/(8.0036*0.4976*(44/12)))*100</f>
        <v>51.929522370498859</v>
      </c>
      <c r="J108" s="4">
        <f>((C108-'Blank-C'!E108)/(8.0042*0.4976*(44/12)))*100</f>
        <v>22.307809077100053</v>
      </c>
      <c r="K108" s="4">
        <f>((D108-'Blank-C'!E108)/(8.0003*0.4976*(44/12)))*100</f>
        <v>40.793400686277003</v>
      </c>
      <c r="L108">
        <f t="shared" si="8"/>
        <v>7.8744271590317938</v>
      </c>
      <c r="M108">
        <f t="shared" si="9"/>
        <v>4.5463026399811062</v>
      </c>
    </row>
    <row r="109" spans="1:13" x14ac:dyDescent="0.2">
      <c r="A109">
        <v>107</v>
      </c>
      <c r="B109" s="4">
        <v>29.57937716917753</v>
      </c>
      <c r="C109" s="4">
        <v>25.228059486496186</v>
      </c>
      <c r="D109" s="4">
        <v>27.953536045160007</v>
      </c>
      <c r="E109" s="4">
        <f t="shared" si="5"/>
        <v>28.76645660716877</v>
      </c>
      <c r="F109">
        <f t="shared" si="6"/>
        <v>1.149643283924749</v>
      </c>
      <c r="G109">
        <f t="shared" si="7"/>
        <v>0.6637468594459992</v>
      </c>
      <c r="H109">
        <v>46.247415394376915</v>
      </c>
      <c r="I109" s="4">
        <f>((B109-'Blank-C'!E109)/(8.0036*0.4976*(44/12)))*100</f>
        <v>51.805895172316916</v>
      </c>
      <c r="J109" s="4">
        <f>((C109-'Blank-C'!E109)/(8.0042*0.4976*(44/12)))*100</f>
        <v>22.006485701108993</v>
      </c>
      <c r="K109" s="4">
        <f>((D109-'Blank-C'!E109)/(8.0003*0.4976*(44/12)))*100</f>
        <v>40.688935616436908</v>
      </c>
      <c r="L109">
        <f t="shared" si="8"/>
        <v>7.8608774881393595</v>
      </c>
      <c r="M109">
        <f t="shared" si="9"/>
        <v>4.5384797338439284</v>
      </c>
    </row>
    <row r="110" spans="1:13" x14ac:dyDescent="0.2">
      <c r="A110">
        <v>108</v>
      </c>
      <c r="B110" s="4">
        <v>29.658954586121574</v>
      </c>
      <c r="C110" s="4">
        <v>25.29109653305672</v>
      </c>
      <c r="D110" s="4">
        <v>28.049257508725987</v>
      </c>
      <c r="E110" s="4">
        <f t="shared" si="5"/>
        <v>28.85410604742378</v>
      </c>
      <c r="F110">
        <f t="shared" si="6"/>
        <v>1.1382277190825867</v>
      </c>
      <c r="G110">
        <f t="shared" si="7"/>
        <v>0.65715608001142523</v>
      </c>
      <c r="H110">
        <v>46.124999793122129</v>
      </c>
      <c r="I110" s="4">
        <f>((B110-'Blank-C'!E110)/(8.0036*0.4976*(44/12)))*100</f>
        <v>51.628216317657341</v>
      </c>
      <c r="J110" s="4">
        <f>((C110-'Blank-C'!E110)/(8.0042*0.4976*(44/12)))*100</f>
        <v>21.715560442024433</v>
      </c>
      <c r="K110" s="4">
        <f>((D110-'Blank-C'!E110)/(8.0003*0.4976*(44/12)))*100</f>
        <v>40.621783268586924</v>
      </c>
      <c r="L110">
        <f t="shared" si="8"/>
        <v>7.7827234456734491</v>
      </c>
      <c r="M110">
        <f t="shared" si="9"/>
        <v>4.4933574763879776</v>
      </c>
    </row>
    <row r="111" spans="1:13" x14ac:dyDescent="0.2">
      <c r="A111">
        <v>109</v>
      </c>
      <c r="B111" s="4">
        <v>29.724537388910274</v>
      </c>
      <c r="C111" s="4">
        <v>25.352848608379716</v>
      </c>
      <c r="D111" s="4">
        <v>28.145470933905969</v>
      </c>
      <c r="E111" s="4">
        <f t="shared" si="5"/>
        <v>28.935004161408123</v>
      </c>
      <c r="F111">
        <f t="shared" si="6"/>
        <v>1.1165685982777467</v>
      </c>
      <c r="G111">
        <f t="shared" si="7"/>
        <v>0.64465118078434025</v>
      </c>
      <c r="H111">
        <v>45.967112038406412</v>
      </c>
      <c r="I111" s="4">
        <f>((B111-'Blank-C'!E111)/(8.0036*0.4976*(44/12)))*100</f>
        <v>51.365460466689015</v>
      </c>
      <c r="J111" s="4">
        <f>((C111-'Blank-C'!E111)/(8.0042*0.4976*(44/12)))*100</f>
        <v>21.426593488279391</v>
      </c>
      <c r="K111" s="4">
        <f>((D111-'Blank-C'!E111)/(8.0003*0.4976*(44/12)))*100</f>
        <v>40.568763610123803</v>
      </c>
      <c r="L111">
        <f t="shared" si="8"/>
        <v>7.6344175616926986</v>
      </c>
      <c r="M111">
        <f t="shared" si="9"/>
        <v>4.4077330343492864</v>
      </c>
    </row>
    <row r="112" spans="1:13" x14ac:dyDescent="0.2">
      <c r="A112">
        <v>110</v>
      </c>
      <c r="B112" s="4">
        <v>29.783107281029299</v>
      </c>
      <c r="C112" s="4">
        <v>25.403869242712471</v>
      </c>
      <c r="D112" s="4">
        <v>28.229587684728699</v>
      </c>
      <c r="E112" s="4">
        <f t="shared" si="5"/>
        <v>29.006347482879001</v>
      </c>
      <c r="F112">
        <f t="shared" si="6"/>
        <v>1.0985042412503419</v>
      </c>
      <c r="G112">
        <f t="shared" si="7"/>
        <v>0.63422171939183047</v>
      </c>
      <c r="H112">
        <v>45.746844642934974</v>
      </c>
      <c r="I112" s="4">
        <f>((B112-'Blank-C'!E112)/(8.0036*0.4976*(44/12)))*100</f>
        <v>51.05774819651969</v>
      </c>
      <c r="J112" s="4">
        <f>((C112-'Blank-C'!E112)/(8.0042*0.4976*(44/12)))*100</f>
        <v>21.067210952982318</v>
      </c>
      <c r="K112" s="4">
        <f>((D112-'Blank-C'!E112)/(8.0003*0.4976*(44/12)))*100</f>
        <v>40.435941089350258</v>
      </c>
      <c r="L112">
        <f t="shared" si="8"/>
        <v>7.5107518339349859</v>
      </c>
      <c r="M112">
        <f t="shared" si="9"/>
        <v>4.3363345931388402</v>
      </c>
    </row>
    <row r="113" spans="1:15" x14ac:dyDescent="0.2">
      <c r="A113">
        <v>111</v>
      </c>
      <c r="B113" s="4">
        <v>29.837823987919791</v>
      </c>
      <c r="C113" s="4">
        <v>25.45155300149408</v>
      </c>
      <c r="D113" s="4">
        <v>28.311787585261605</v>
      </c>
      <c r="E113" s="4">
        <f t="shared" si="5"/>
        <v>29.074805786590698</v>
      </c>
      <c r="F113">
        <f t="shared" si="6"/>
        <v>1.0790706886571277</v>
      </c>
      <c r="G113">
        <f t="shared" si="7"/>
        <v>0.62300175257082757</v>
      </c>
      <c r="H113">
        <v>45.491419326595192</v>
      </c>
      <c r="I113" s="4">
        <f>((B113-'Blank-C'!E113)/(8.0036*0.4976*(44/12)))*100</f>
        <v>50.708253891289857</v>
      </c>
      <c r="J113" s="4">
        <f>((C113-'Blank-C'!E113)/(8.0042*0.4976*(44/12)))*100</f>
        <v>20.6695849307009</v>
      </c>
      <c r="K113" s="4">
        <f>((D113-'Blank-C'!E113)/(8.0003*0.4976*(44/12)))*100</f>
        <v>40.27458476190052</v>
      </c>
      <c r="L113">
        <f t="shared" si="8"/>
        <v>7.377718194047894</v>
      </c>
      <c r="M113">
        <f t="shared" si="9"/>
        <v>4.2595275853387511</v>
      </c>
    </row>
    <row r="114" spans="1:15" x14ac:dyDescent="0.2">
      <c r="A114">
        <v>112</v>
      </c>
      <c r="B114" s="4">
        <v>29.890962424887309</v>
      </c>
      <c r="C114" s="4">
        <v>25.49947649778046</v>
      </c>
      <c r="D114" s="4">
        <v>28.397007680033223</v>
      </c>
      <c r="E114" s="4">
        <f t="shared" si="5"/>
        <v>29.143985052460266</v>
      </c>
      <c r="F114">
        <f t="shared" si="6"/>
        <v>1.0563855308721428</v>
      </c>
      <c r="G114">
        <f t="shared" si="7"/>
        <v>0.60990447061705744</v>
      </c>
      <c r="H114">
        <v>45.205398721089992</v>
      </c>
      <c r="I114" s="4">
        <f>((B114-'Blank-C'!E114)/(8.0036*0.4976*(44/12)))*100</f>
        <v>50.312422251401301</v>
      </c>
      <c r="J114" s="4">
        <f>((C114-'Blank-C'!E114)/(8.0042*0.4976*(44/12)))*100</f>
        <v>20.238073802224889</v>
      </c>
      <c r="K114" s="4">
        <f>((D114-'Blank-C'!E114)/(8.0003*0.4976*(44/12)))*100</f>
        <v>40.098375190778683</v>
      </c>
      <c r="L114">
        <f t="shared" si="8"/>
        <v>7.2224219399247787</v>
      </c>
      <c r="M114">
        <f t="shared" si="9"/>
        <v>4.1698672512166306</v>
      </c>
    </row>
    <row r="115" spans="1:15" x14ac:dyDescent="0.2">
      <c r="A115">
        <v>113</v>
      </c>
      <c r="B115" s="4">
        <v>29.948261300395746</v>
      </c>
      <c r="C115" s="4">
        <v>25.551117656820892</v>
      </c>
      <c r="D115" s="4">
        <v>28.487458107777837</v>
      </c>
      <c r="E115" s="4">
        <f t="shared" si="5"/>
        <v>29.217859704086791</v>
      </c>
      <c r="F115">
        <f t="shared" si="6"/>
        <v>1.0329438434790821</v>
      </c>
      <c r="G115">
        <f t="shared" si="7"/>
        <v>0.5963704060904147</v>
      </c>
      <c r="H115">
        <v>44.971286244802648</v>
      </c>
      <c r="I115" s="4">
        <f>((B115-'Blank-C'!E115)/(8.0036*0.4976*(44/12)))*100</f>
        <v>49.964823971217847</v>
      </c>
      <c r="J115" s="4">
        <f>((C115-'Blank-C'!E115)/(8.0042*0.4976*(44/12)))*100</f>
        <v>19.851760523039964</v>
      </c>
      <c r="K115" s="4">
        <f>((D115-'Blank-C'!E115)/(8.0003*0.4976*(44/12)))*100</f>
        <v>39.97774851838745</v>
      </c>
      <c r="L115">
        <f t="shared" si="8"/>
        <v>7.0619287769180668</v>
      </c>
      <c r="M115">
        <f t="shared" si="9"/>
        <v>4.0772064803516104</v>
      </c>
    </row>
    <row r="116" spans="1:15" x14ac:dyDescent="0.2">
      <c r="A116" s="6">
        <v>114</v>
      </c>
      <c r="B116" s="7">
        <v>30.007736955423837</v>
      </c>
      <c r="C116" s="7">
        <v>25.59831961014843</v>
      </c>
      <c r="D116" s="7">
        <v>28.571627637347778</v>
      </c>
      <c r="E116" s="7">
        <f t="shared" si="5"/>
        <v>29.289682296385806</v>
      </c>
      <c r="F116" s="6">
        <f t="shared" si="6"/>
        <v>1.0154826373367702</v>
      </c>
      <c r="G116" s="6">
        <f t="shared" si="7"/>
        <v>0.58628917402377545</v>
      </c>
      <c r="H116" s="6">
        <v>44.738127997991491</v>
      </c>
      <c r="I116" s="7">
        <f>((B116-'Blank-C'!E116)/(8.0036*0.4976*(44/12)))*100</f>
        <v>49.647144721548734</v>
      </c>
      <c r="J116" s="7">
        <f>((C116-'Blank-C'!E116)/(8.0042*0.4976*(44/12)))*100</f>
        <v>19.450061257876865</v>
      </c>
      <c r="K116" s="7">
        <f>((D116-'Blank-C'!E116)/(8.0003*0.4976*(44/12)))*100</f>
        <v>39.829111274434247</v>
      </c>
      <c r="L116" s="6">
        <f t="shared" si="8"/>
        <v>6.9423980283709588</v>
      </c>
      <c r="M116" s="6">
        <f t="shared" si="9"/>
        <v>4.0081953705015003</v>
      </c>
      <c r="N116" s="6"/>
      <c r="O116" s="6"/>
    </row>
    <row r="117" spans="1:15" x14ac:dyDescent="0.2">
      <c r="A117" s="6">
        <v>115</v>
      </c>
      <c r="B117" s="7">
        <v>30.073520577774342</v>
      </c>
      <c r="C117" s="7">
        <v>25.645209567909244</v>
      </c>
      <c r="D117" s="7">
        <v>28.655231756844536</v>
      </c>
      <c r="E117" s="7">
        <f t="shared" si="5"/>
        <v>29.364376167309437</v>
      </c>
      <c r="F117" s="6">
        <f t="shared" si="6"/>
        <v>1.0028816429605392</v>
      </c>
      <c r="G117" s="6">
        <f t="shared" si="7"/>
        <v>0.57901398652860148</v>
      </c>
      <c r="H117" s="6">
        <v>44.528344657257144</v>
      </c>
      <c r="I117" s="7">
        <f>((B117-'Blank-C'!E117)/(8.0036*0.4976*(44/12)))*100</f>
        <v>49.376374804684346</v>
      </c>
      <c r="J117" s="7">
        <f>((C117-'Blank-C'!E117)/(8.0042*0.4976*(44/12)))*100</f>
        <v>19.049937798529779</v>
      </c>
      <c r="K117" s="7">
        <f>((D117-'Blank-C'!E117)/(8.0003*0.4976*(44/12)))*100</f>
        <v>39.680314509829941</v>
      </c>
      <c r="L117" s="6">
        <f t="shared" si="8"/>
        <v>6.8561499852851941</v>
      </c>
      <c r="M117" s="6">
        <f t="shared" si="9"/>
        <v>3.9584000396088559</v>
      </c>
      <c r="N117" s="6"/>
      <c r="O117" s="6"/>
    </row>
    <row r="118" spans="1:15" x14ac:dyDescent="0.2">
      <c r="A118" s="6">
        <v>116</v>
      </c>
      <c r="B118" s="7">
        <v>30.146382716759948</v>
      </c>
      <c r="C118" s="7">
        <v>25.692777580521827</v>
      </c>
      <c r="D118" s="7">
        <v>28.740074340258484</v>
      </c>
      <c r="E118" s="7">
        <f t="shared" si="5"/>
        <v>29.443228528509216</v>
      </c>
      <c r="F118" s="6">
        <f t="shared" si="6"/>
        <v>0.99441018946362958</v>
      </c>
      <c r="G118" s="6">
        <f t="shared" si="7"/>
        <v>0.57412299057173333</v>
      </c>
      <c r="H118" s="6">
        <v>44.362646435129577</v>
      </c>
      <c r="I118" s="7">
        <f>((B118-'Blank-C'!E118)/(8.0036*0.4976*(44/12)))*100</f>
        <v>49.169681337034476</v>
      </c>
      <c r="J118" s="7">
        <f>((C118-'Blank-C'!E118)/(8.0042*0.4976*(44/12)))*100</f>
        <v>18.670059002229991</v>
      </c>
      <c r="K118" s="7">
        <f>((D118-'Blank-C'!E118)/(8.0003*0.4976*(44/12)))*100</f>
        <v>39.555611533224685</v>
      </c>
      <c r="L118" s="6">
        <f t="shared" si="8"/>
        <v>6.7981739530747642</v>
      </c>
      <c r="M118" s="6">
        <f t="shared" si="9"/>
        <v>3.9249275618056179</v>
      </c>
      <c r="N118" s="6"/>
      <c r="O118" s="6"/>
    </row>
    <row r="119" spans="1:15" x14ac:dyDescent="0.2">
      <c r="A119" s="6">
        <v>117</v>
      </c>
      <c r="B119" s="7">
        <v>30.224859599707354</v>
      </c>
      <c r="C119" s="7">
        <v>25.739686805971978</v>
      </c>
      <c r="D119" s="7">
        <v>28.8250468521776</v>
      </c>
      <c r="E119" s="7">
        <f t="shared" si="5"/>
        <v>29.524953225942475</v>
      </c>
      <c r="F119" s="6">
        <f t="shared" si="6"/>
        <v>0.98981708616966191</v>
      </c>
      <c r="G119" s="6">
        <f t="shared" si="7"/>
        <v>0.57147116114854535</v>
      </c>
      <c r="H119" s="6">
        <v>44.227969562348555</v>
      </c>
      <c r="I119" s="7">
        <f>((B119-'Blank-C'!E119)/(8.0036*0.4976*(44/12)))*100</f>
        <v>49.012786662498002</v>
      </c>
      <c r="J119" s="7">
        <f>((C119-'Blank-C'!E119)/(8.0042*0.4976*(44/12)))*100</f>
        <v>18.297017437274938</v>
      </c>
      <c r="K119" s="7">
        <f>((D119-'Blank-C'!E119)/(8.0003*0.4976*(44/12)))*100</f>
        <v>39.443152462199109</v>
      </c>
      <c r="L119" s="6">
        <f t="shared" si="8"/>
        <v>6.7667532365060694</v>
      </c>
      <c r="M119" s="6">
        <f t="shared" si="9"/>
        <v>3.9067868026365509</v>
      </c>
      <c r="N119" s="6"/>
      <c r="O119" s="6"/>
    </row>
    <row r="120" spans="1:15" x14ac:dyDescent="0.2">
      <c r="A120" s="6">
        <v>118</v>
      </c>
      <c r="B120" s="7">
        <v>30.304882462978224</v>
      </c>
      <c r="C120" s="7">
        <v>25.788589163712732</v>
      </c>
      <c r="D120" s="7">
        <v>28.909904273554751</v>
      </c>
      <c r="E120" s="7">
        <f t="shared" si="5"/>
        <v>29.607393368266486</v>
      </c>
      <c r="F120" s="6">
        <f t="shared" si="6"/>
        <v>0.98639853734866967</v>
      </c>
      <c r="G120" s="6">
        <f t="shared" si="7"/>
        <v>0.56949746106650756</v>
      </c>
      <c r="H120" s="6">
        <v>44.100494760538361</v>
      </c>
      <c r="I120" s="7">
        <f>((B120-'Blank-C'!E120)/(8.0036*0.4976*(44/12)))*100</f>
        <v>48.868781241099704</v>
      </c>
      <c r="J120" s="7">
        <f>((C120-'Blank-C'!E120)/(8.0042*0.4976*(44/12)))*100</f>
        <v>17.93992601985353</v>
      </c>
      <c r="K120" s="7">
        <f>((D120-'Blank-C'!E120)/(8.0003*0.4976*(44/12)))*100</f>
        <v>39.332208279977017</v>
      </c>
      <c r="L120" s="6">
        <f t="shared" si="8"/>
        <v>6.7433754100901444</v>
      </c>
      <c r="M120" s="6">
        <f t="shared" si="9"/>
        <v>3.8932896082622483</v>
      </c>
      <c r="N120" s="6"/>
      <c r="O120" s="6"/>
    </row>
    <row r="121" spans="1:15" x14ac:dyDescent="0.2">
      <c r="A121" s="6">
        <v>119</v>
      </c>
      <c r="B121" s="7">
        <v>30.390034026449381</v>
      </c>
      <c r="C121" s="7">
        <v>25.843865429349901</v>
      </c>
      <c r="D121" s="7">
        <v>28.99981692522783</v>
      </c>
      <c r="E121" s="7">
        <f t="shared" si="5"/>
        <v>29.694925475838605</v>
      </c>
      <c r="F121" s="6">
        <f t="shared" si="6"/>
        <v>0.98303193959526425</v>
      </c>
      <c r="G121" s="6">
        <f t="shared" si="7"/>
        <v>0.56755375494732574</v>
      </c>
      <c r="H121" s="6">
        <v>44.000934281027895</v>
      </c>
      <c r="I121" s="7">
        <f>((B121-'Blank-C'!E121)/(8.0036*0.4976*(44/12)))*100</f>
        <v>48.752935998361082</v>
      </c>
      <c r="J121" s="7">
        <f>((C121-'Blank-C'!E121)/(8.0042*0.4976*(44/12)))*100</f>
        <v>17.619519195040798</v>
      </c>
      <c r="K121" s="7">
        <f>((D121-'Blank-C'!E121)/(8.0003*0.4976*(44/12)))*100</f>
        <v>39.248932563694702</v>
      </c>
      <c r="L121" s="6">
        <f t="shared" si="8"/>
        <v>6.7203452770728207</v>
      </c>
      <c r="M121" s="6">
        <f t="shared" si="9"/>
        <v>3.8799931547652236</v>
      </c>
      <c r="N121" s="6"/>
      <c r="O121" s="6"/>
    </row>
    <row r="122" spans="1:15" x14ac:dyDescent="0.2">
      <c r="A122" s="6">
        <v>120</v>
      </c>
      <c r="B122" s="7">
        <v>30.478148599006705</v>
      </c>
      <c r="C122" s="7">
        <v>25.903663721489266</v>
      </c>
      <c r="D122" s="7">
        <v>29.094627314893952</v>
      </c>
      <c r="E122" s="7">
        <f t="shared" si="5"/>
        <v>29.786387956950328</v>
      </c>
      <c r="F122" s="6">
        <f t="shared" si="6"/>
        <v>0.97829728191204757</v>
      </c>
      <c r="G122" s="6">
        <f t="shared" si="7"/>
        <v>0.56482019905939995</v>
      </c>
      <c r="H122" s="6">
        <v>43.949081125152787</v>
      </c>
      <c r="I122" s="7">
        <f>((B122-'Blank-C'!E122)/(8.0036*0.4976*(44/12)))*100</f>
        <v>48.678162378448995</v>
      </c>
      <c r="J122" s="7">
        <f>((C122-'Blank-C'!E122)/(8.0042*0.4976*(44/12)))*100</f>
        <v>17.350856242429042</v>
      </c>
      <c r="K122" s="7">
        <f>((D122-'Blank-C'!E122)/(8.0003*0.4976*(44/12)))*100</f>
        <v>39.219999871856572</v>
      </c>
      <c r="L122" s="6">
        <f t="shared" si="8"/>
        <v>6.687930845975818</v>
      </c>
      <c r="M122" s="6">
        <f t="shared" si="9"/>
        <v>3.8612786742457401</v>
      </c>
      <c r="N122" s="6"/>
      <c r="O122" s="6"/>
    </row>
    <row r="123" spans="1:15" x14ac:dyDescent="0.2">
      <c r="A123" s="6"/>
      <c r="B123" s="7"/>
      <c r="C123" s="7"/>
      <c r="D123" s="7"/>
      <c r="E123" s="7"/>
      <c r="F123" s="6"/>
      <c r="G123" s="6"/>
      <c r="H123" s="6"/>
      <c r="I123" s="7"/>
      <c r="J123" s="7"/>
      <c r="K123" s="7"/>
      <c r="L123" s="6"/>
      <c r="M123" s="6"/>
      <c r="N123" s="6"/>
      <c r="O123" s="6"/>
    </row>
    <row r="124" spans="1:15" x14ac:dyDescent="0.2">
      <c r="B124" s="4"/>
      <c r="C124" s="4"/>
      <c r="D124" s="4"/>
      <c r="E124" s="4"/>
      <c r="I124" s="4"/>
      <c r="J124" s="4"/>
      <c r="K124" s="4"/>
    </row>
    <row r="125" spans="1:15" x14ac:dyDescent="0.2">
      <c r="B125" s="4"/>
      <c r="C125" s="4"/>
      <c r="D125" s="4"/>
      <c r="E125" s="4"/>
      <c r="I125" s="4"/>
      <c r="J125" s="4"/>
      <c r="K125" s="4"/>
    </row>
    <row r="126" spans="1:15" x14ac:dyDescent="0.2">
      <c r="B126" s="4"/>
      <c r="C126" s="4"/>
      <c r="D126" s="4"/>
      <c r="E126" s="4"/>
      <c r="I126" s="4"/>
      <c r="J126" s="4"/>
      <c r="K126" s="4"/>
    </row>
    <row r="127" spans="1:15" x14ac:dyDescent="0.2">
      <c r="B127" s="4"/>
      <c r="C127" s="4"/>
      <c r="D127" s="4"/>
      <c r="E127" s="4"/>
      <c r="I127" s="4"/>
      <c r="J127" s="4"/>
      <c r="K127" s="4"/>
    </row>
    <row r="128" spans="1:15" x14ac:dyDescent="0.2">
      <c r="B128" s="4"/>
      <c r="C128" s="4"/>
      <c r="D128" s="4"/>
      <c r="E128" s="4"/>
      <c r="I128" s="4"/>
      <c r="J128" s="4"/>
      <c r="K128" s="4"/>
    </row>
    <row r="129" spans="2:11" x14ac:dyDescent="0.2">
      <c r="B129" s="4"/>
      <c r="C129" s="4"/>
      <c r="D129" s="4"/>
      <c r="E129" s="4"/>
      <c r="I129" s="4"/>
      <c r="J129" s="4"/>
      <c r="K129" s="4"/>
    </row>
    <row r="130" spans="2:11" x14ac:dyDescent="0.2">
      <c r="B130" s="4"/>
      <c r="C130" s="4"/>
      <c r="D130" s="4"/>
      <c r="E130" s="4"/>
      <c r="I130" s="4"/>
      <c r="J130" s="4"/>
      <c r="K130" s="4"/>
    </row>
    <row r="131" spans="2:11" x14ac:dyDescent="0.2">
      <c r="B131" s="4"/>
      <c r="C131" s="4"/>
      <c r="D131" s="4"/>
      <c r="E131" s="4"/>
      <c r="I131" s="4"/>
      <c r="J131" s="4"/>
      <c r="K131" s="4"/>
    </row>
    <row r="132" spans="2:11" x14ac:dyDescent="0.2">
      <c r="B132" s="4"/>
      <c r="C132" s="4"/>
      <c r="D132" s="4"/>
      <c r="E132" s="4"/>
      <c r="I132" s="4"/>
      <c r="J132" s="4"/>
      <c r="K132" s="4"/>
    </row>
    <row r="133" spans="2:11" x14ac:dyDescent="0.2">
      <c r="B133" s="4"/>
      <c r="C133" s="4"/>
      <c r="D133" s="4"/>
      <c r="E133" s="4"/>
      <c r="I133" s="4"/>
      <c r="J133" s="4"/>
      <c r="K133" s="4"/>
    </row>
    <row r="134" spans="2:11" x14ac:dyDescent="0.2">
      <c r="B134" s="4"/>
      <c r="C134" s="4"/>
      <c r="D134" s="4"/>
      <c r="E134" s="4"/>
      <c r="I134" s="4"/>
      <c r="J134" s="4"/>
      <c r="K134" s="4"/>
    </row>
    <row r="135" spans="2:11" x14ac:dyDescent="0.2">
      <c r="B135" s="4"/>
      <c r="C135" s="4"/>
      <c r="D135" s="4"/>
      <c r="E135" s="4"/>
      <c r="I135" s="4"/>
      <c r="J135" s="4"/>
      <c r="K135" s="4"/>
    </row>
    <row r="136" spans="2:11" x14ac:dyDescent="0.2">
      <c r="B136" s="4"/>
      <c r="C136" s="4"/>
      <c r="D136" s="4"/>
      <c r="E136" s="4"/>
      <c r="I136" s="4"/>
      <c r="J136" s="4"/>
      <c r="K136" s="4"/>
    </row>
    <row r="137" spans="2:11" x14ac:dyDescent="0.2">
      <c r="B137" s="4"/>
      <c r="C137" s="4"/>
      <c r="D137" s="4"/>
      <c r="E137" s="4"/>
      <c r="I137" s="4"/>
      <c r="J137" s="4"/>
      <c r="K137" s="4"/>
    </row>
    <row r="138" spans="2:11" x14ac:dyDescent="0.2">
      <c r="B138" s="4"/>
      <c r="C138" s="4"/>
      <c r="D138" s="4"/>
      <c r="E138" s="4"/>
      <c r="I138" s="4"/>
      <c r="J138" s="4"/>
      <c r="K138" s="4"/>
    </row>
    <row r="139" spans="2:11" x14ac:dyDescent="0.2">
      <c r="B139" s="4"/>
      <c r="C139" s="4"/>
      <c r="D139" s="4"/>
      <c r="E139" s="4"/>
      <c r="I139" s="4"/>
      <c r="J139" s="4"/>
      <c r="K139" s="4"/>
    </row>
    <row r="140" spans="2:11" x14ac:dyDescent="0.2">
      <c r="B140" s="4"/>
      <c r="C140" s="4"/>
      <c r="D140" s="4"/>
      <c r="E140" s="4"/>
      <c r="I140" s="4"/>
      <c r="J140" s="4"/>
      <c r="K140" s="4"/>
    </row>
    <row r="141" spans="2:11" x14ac:dyDescent="0.2">
      <c r="B141" s="4"/>
      <c r="C141" s="4"/>
      <c r="D141" s="4"/>
      <c r="E141" s="4"/>
      <c r="I141" s="4"/>
      <c r="J141" s="4"/>
      <c r="K141" s="4"/>
    </row>
    <row r="142" spans="2:11" x14ac:dyDescent="0.2">
      <c r="B142" s="4"/>
      <c r="C142" s="4"/>
      <c r="D142" s="4"/>
      <c r="E142" s="4"/>
      <c r="I142" s="4"/>
      <c r="J142" s="4"/>
      <c r="K142" s="4"/>
    </row>
    <row r="143" spans="2:11" x14ac:dyDescent="0.2">
      <c r="B143" s="4"/>
      <c r="C143" s="4"/>
      <c r="D143" s="4"/>
      <c r="E143" s="4"/>
      <c r="I143" s="4"/>
      <c r="J143" s="4"/>
      <c r="K143" s="4"/>
    </row>
    <row r="144" spans="2:11" x14ac:dyDescent="0.2">
      <c r="B144" s="4"/>
      <c r="C144" s="4"/>
      <c r="D144" s="4"/>
      <c r="E144" s="4"/>
      <c r="I144" s="4"/>
      <c r="J144" s="4"/>
      <c r="K144" s="4"/>
    </row>
    <row r="145" spans="2:11" x14ac:dyDescent="0.2">
      <c r="B145" s="4"/>
      <c r="C145" s="4"/>
      <c r="D145" s="4"/>
      <c r="E145" s="4"/>
      <c r="I145" s="4"/>
      <c r="J145" s="4"/>
      <c r="K145" s="4"/>
    </row>
    <row r="146" spans="2:11" x14ac:dyDescent="0.2">
      <c r="B146" s="4"/>
      <c r="C146" s="4"/>
      <c r="D146" s="4"/>
      <c r="E146" s="4"/>
      <c r="I146" s="4"/>
      <c r="J146" s="4"/>
      <c r="K146" s="4"/>
    </row>
    <row r="147" spans="2:11" x14ac:dyDescent="0.2">
      <c r="B147" s="4"/>
      <c r="C147" s="4"/>
      <c r="D147" s="4"/>
      <c r="E147" s="4"/>
      <c r="I147" s="4"/>
      <c r="J147" s="4"/>
      <c r="K147" s="4"/>
    </row>
    <row r="148" spans="2:11" x14ac:dyDescent="0.2">
      <c r="B148" s="4"/>
      <c r="C148" s="4"/>
      <c r="D148" s="4"/>
      <c r="E148" s="4"/>
      <c r="I148" s="4"/>
      <c r="J148" s="4"/>
      <c r="K148" s="4"/>
    </row>
    <row r="149" spans="2:11" x14ac:dyDescent="0.2">
      <c r="B149" s="4"/>
      <c r="C149" s="4"/>
      <c r="D149" s="4"/>
      <c r="E149" s="4"/>
      <c r="I149" s="4"/>
      <c r="J149" s="4"/>
      <c r="K149" s="4"/>
    </row>
    <row r="150" spans="2:11" x14ac:dyDescent="0.2">
      <c r="B150" s="4"/>
      <c r="C150" s="4"/>
      <c r="D150" s="4"/>
      <c r="E150" s="4"/>
      <c r="I150" s="4"/>
      <c r="J150" s="4"/>
      <c r="K150" s="4"/>
    </row>
    <row r="151" spans="2:11" x14ac:dyDescent="0.2">
      <c r="B151" s="4"/>
      <c r="C151" s="4"/>
      <c r="D151" s="4"/>
      <c r="E151" s="4"/>
      <c r="I151" s="4"/>
      <c r="J151" s="4"/>
      <c r="K151" s="4"/>
    </row>
    <row r="152" spans="2:11" x14ac:dyDescent="0.2">
      <c r="B152" s="4"/>
      <c r="C152" s="4"/>
      <c r="D152" s="4"/>
      <c r="E152" s="4"/>
      <c r="I152" s="4"/>
      <c r="J152" s="4"/>
      <c r="K152" s="4"/>
    </row>
    <row r="153" spans="2:11" x14ac:dyDescent="0.2">
      <c r="B153" s="4"/>
      <c r="C153" s="4"/>
      <c r="D153" s="4"/>
      <c r="E153" s="4"/>
      <c r="I153" s="4"/>
      <c r="J153" s="4"/>
      <c r="K153" s="4"/>
    </row>
    <row r="154" spans="2:11" x14ac:dyDescent="0.2">
      <c r="B154" s="4"/>
      <c r="C154" s="4"/>
      <c r="D154" s="4"/>
      <c r="E154" s="4"/>
      <c r="I154" s="4"/>
      <c r="J154" s="4"/>
      <c r="K154" s="4"/>
    </row>
    <row r="155" spans="2:11" x14ac:dyDescent="0.2">
      <c r="B155" s="4"/>
      <c r="C155" s="4"/>
      <c r="D155" s="4"/>
      <c r="E155" s="4"/>
      <c r="I155" s="4"/>
      <c r="J155" s="4"/>
      <c r="K155" s="4"/>
    </row>
    <row r="156" spans="2:11" x14ac:dyDescent="0.2">
      <c r="B156" s="4"/>
      <c r="C156" s="4"/>
      <c r="D156" s="4"/>
      <c r="E156" s="4"/>
      <c r="I156" s="4"/>
      <c r="J156" s="4"/>
      <c r="K156" s="4"/>
    </row>
    <row r="157" spans="2:11" x14ac:dyDescent="0.2">
      <c r="B157" s="4"/>
      <c r="C157" s="4"/>
      <c r="D157" s="4"/>
      <c r="E157" s="4"/>
      <c r="I157" s="4"/>
      <c r="J157" s="4"/>
      <c r="K157" s="4"/>
    </row>
    <row r="158" spans="2:11" x14ac:dyDescent="0.2">
      <c r="B158" s="4"/>
      <c r="C158" s="4"/>
      <c r="D158" s="4"/>
      <c r="E158" s="4"/>
      <c r="I158" s="4"/>
      <c r="J158" s="4"/>
      <c r="K158" s="4"/>
    </row>
    <row r="159" spans="2:11" x14ac:dyDescent="0.2">
      <c r="B159" s="4"/>
      <c r="C159" s="4"/>
      <c r="D159" s="4"/>
      <c r="E159" s="4"/>
      <c r="I159" s="4"/>
      <c r="J159" s="4"/>
      <c r="K159" s="4"/>
    </row>
    <row r="160" spans="2:11" x14ac:dyDescent="0.2">
      <c r="B160" s="4"/>
      <c r="C160" s="4"/>
      <c r="D160" s="4"/>
      <c r="E160" s="4"/>
      <c r="I160" s="4"/>
      <c r="J160" s="4"/>
      <c r="K160" s="4"/>
    </row>
    <row r="161" spans="2:11" x14ac:dyDescent="0.2">
      <c r="B161" s="4"/>
      <c r="C161" s="4"/>
      <c r="D161" s="4"/>
      <c r="E161" s="4"/>
      <c r="I161" s="4"/>
      <c r="J161" s="4"/>
      <c r="K161" s="4"/>
    </row>
    <row r="162" spans="2:11" x14ac:dyDescent="0.2">
      <c r="B162" s="4"/>
      <c r="C162" s="4"/>
      <c r="D162" s="4"/>
      <c r="E162" s="4"/>
      <c r="I162" s="4"/>
      <c r="J162" s="4"/>
      <c r="K162" s="4"/>
    </row>
    <row r="163" spans="2:11" x14ac:dyDescent="0.2">
      <c r="B163" s="4"/>
      <c r="C163" s="4"/>
      <c r="D163" s="4"/>
      <c r="E163" s="4"/>
      <c r="I163" s="4"/>
      <c r="J163" s="4"/>
      <c r="K163" s="4"/>
    </row>
    <row r="164" spans="2:11" x14ac:dyDescent="0.2">
      <c r="B164" s="4"/>
      <c r="C164" s="4"/>
      <c r="D164" s="4"/>
      <c r="E164" s="4"/>
      <c r="I164" s="4"/>
      <c r="J164" s="4"/>
      <c r="K164" s="4"/>
    </row>
    <row r="165" spans="2:11" x14ac:dyDescent="0.2">
      <c r="B165" s="4"/>
      <c r="C165" s="4"/>
      <c r="D165" s="4"/>
      <c r="E165" s="4"/>
      <c r="I165" s="4"/>
      <c r="J165" s="4"/>
      <c r="K165" s="4"/>
    </row>
    <row r="166" spans="2:11" x14ac:dyDescent="0.2">
      <c r="B166" s="4"/>
      <c r="C166" s="4"/>
      <c r="D166" s="4"/>
      <c r="E166" s="4"/>
      <c r="I166" s="4"/>
      <c r="J166" s="4"/>
      <c r="K166" s="4"/>
    </row>
    <row r="167" spans="2:11" x14ac:dyDescent="0.2">
      <c r="B167" s="4"/>
      <c r="C167" s="4"/>
      <c r="D167" s="4"/>
      <c r="E167" s="4"/>
      <c r="I167" s="4"/>
      <c r="J167" s="4"/>
      <c r="K167" s="4"/>
    </row>
    <row r="168" spans="2:11" x14ac:dyDescent="0.2">
      <c r="B168" s="4"/>
      <c r="C168" s="4"/>
      <c r="D168" s="4"/>
      <c r="E168" s="4"/>
      <c r="I168" s="4"/>
      <c r="J168" s="4"/>
      <c r="K168" s="4"/>
    </row>
    <row r="169" spans="2:11" x14ac:dyDescent="0.2">
      <c r="B169" s="4"/>
      <c r="C169" s="4"/>
      <c r="D169" s="4"/>
      <c r="E169" s="4"/>
      <c r="I169" s="4"/>
      <c r="J169" s="4"/>
      <c r="K169" s="4"/>
    </row>
    <row r="170" spans="2:11" x14ac:dyDescent="0.2">
      <c r="B170" s="4"/>
      <c r="C170" s="4"/>
      <c r="D170" s="4"/>
      <c r="E170" s="4"/>
      <c r="I170" s="4"/>
      <c r="J170" s="4"/>
      <c r="K170" s="4"/>
    </row>
    <row r="171" spans="2:11" x14ac:dyDescent="0.2">
      <c r="B171" s="4"/>
      <c r="C171" s="4"/>
      <c r="D171" s="4"/>
      <c r="E171" s="4"/>
      <c r="I171" s="4"/>
      <c r="J171" s="4"/>
      <c r="K171" s="4"/>
    </row>
    <row r="172" spans="2:11" x14ac:dyDescent="0.2">
      <c r="B172" s="4"/>
      <c r="C172" s="4"/>
      <c r="D172" s="4"/>
      <c r="E172" s="4"/>
      <c r="I172" s="4"/>
      <c r="J172" s="4"/>
      <c r="K172" s="4"/>
    </row>
    <row r="173" spans="2:11" x14ac:dyDescent="0.2">
      <c r="B173" s="4"/>
      <c r="C173" s="4"/>
      <c r="D173" s="4"/>
      <c r="E173" s="4"/>
      <c r="I173" s="4"/>
      <c r="J173" s="4"/>
      <c r="K173" s="4"/>
    </row>
    <row r="174" spans="2:11" x14ac:dyDescent="0.2">
      <c r="B174" s="4"/>
      <c r="C174" s="4"/>
      <c r="D174" s="4"/>
      <c r="E174" s="4"/>
      <c r="I174" s="4"/>
      <c r="J174" s="4"/>
      <c r="K174" s="4"/>
    </row>
    <row r="175" spans="2:11" x14ac:dyDescent="0.2">
      <c r="B175" s="4"/>
      <c r="C175" s="4"/>
      <c r="D175" s="4"/>
      <c r="E175" s="4"/>
      <c r="I175" s="4"/>
      <c r="J175" s="4"/>
      <c r="K175" s="4"/>
    </row>
    <row r="176" spans="2:11" x14ac:dyDescent="0.2">
      <c r="B176" s="4"/>
      <c r="C176" s="4"/>
      <c r="D176" s="4"/>
      <c r="E176" s="4"/>
      <c r="I176" s="4"/>
      <c r="J176" s="4"/>
      <c r="K176" s="4"/>
    </row>
    <row r="177" spans="2:11" x14ac:dyDescent="0.2">
      <c r="B177" s="4"/>
      <c r="C177" s="4"/>
      <c r="D177" s="4"/>
      <c r="E177" s="4"/>
      <c r="I177" s="4"/>
      <c r="J177" s="4"/>
      <c r="K177" s="4"/>
    </row>
    <row r="178" spans="2:11" x14ac:dyDescent="0.2">
      <c r="B178" s="4"/>
      <c r="C178" s="4"/>
      <c r="D178" s="4"/>
      <c r="E178" s="4"/>
      <c r="I178" s="4"/>
      <c r="J178" s="4"/>
      <c r="K178" s="4"/>
    </row>
    <row r="179" spans="2:11" x14ac:dyDescent="0.2">
      <c r="B179" s="4"/>
      <c r="C179" s="4"/>
      <c r="D179" s="4"/>
      <c r="E179" s="4"/>
      <c r="I179" s="4"/>
      <c r="J179" s="4"/>
      <c r="K179" s="4"/>
    </row>
    <row r="180" spans="2:11" x14ac:dyDescent="0.2">
      <c r="B180" s="4"/>
      <c r="C180" s="4"/>
      <c r="D180" s="4"/>
      <c r="E180" s="4"/>
      <c r="I180" s="4"/>
      <c r="J180" s="4"/>
      <c r="K180" s="4"/>
    </row>
    <row r="181" spans="2:11" x14ac:dyDescent="0.2">
      <c r="B181" s="4"/>
      <c r="C181" s="4"/>
      <c r="D181" s="4"/>
      <c r="E181" s="4"/>
      <c r="I181" s="4"/>
      <c r="J181" s="4"/>
      <c r="K181" s="4"/>
    </row>
    <row r="182" spans="2:11" x14ac:dyDescent="0.2">
      <c r="B182" s="4"/>
      <c r="C182" s="4"/>
      <c r="D182" s="4"/>
      <c r="E182" s="4"/>
      <c r="I182" s="4"/>
      <c r="J182" s="4"/>
      <c r="K182" s="4"/>
    </row>
    <row r="183" spans="2:11" x14ac:dyDescent="0.2">
      <c r="B183" s="4"/>
      <c r="C183" s="4"/>
      <c r="D183" s="4"/>
      <c r="E183" s="4"/>
      <c r="I183" s="4"/>
      <c r="J183" s="4"/>
      <c r="K183" s="4"/>
    </row>
    <row r="184" spans="2:11" x14ac:dyDescent="0.2">
      <c r="B184" s="4"/>
      <c r="C184" s="4"/>
      <c r="D184" s="4"/>
      <c r="E184" s="4"/>
      <c r="I184" s="4"/>
      <c r="J184" s="4"/>
      <c r="K184" s="4"/>
    </row>
    <row r="185" spans="2:11" x14ac:dyDescent="0.2">
      <c r="B185" s="4"/>
      <c r="C185" s="4"/>
      <c r="D185" s="4"/>
      <c r="E185" s="4"/>
      <c r="I185" s="4"/>
      <c r="J185" s="4"/>
      <c r="K18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Blank-C</vt:lpstr>
      <vt:lpstr>Cellulose-C</vt:lpstr>
      <vt:lpstr>PLA-C</vt:lpstr>
      <vt:lpstr>PLA-TPCS-C</vt:lpstr>
      <vt:lpstr>PLA-g-TPCS-C</vt:lpstr>
      <vt:lpstr>PLA-GRH0.1%-C</vt:lpstr>
      <vt:lpstr>PLA-GRH1%-C</vt:lpstr>
      <vt:lpstr>PLA-g-TPCS-GRH0.1%-C</vt:lpstr>
      <vt:lpstr>PLA-g-TPCS-GRH1%-C</vt:lpstr>
      <vt:lpstr>GRHC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Anibal Bher</dc:creator>
  <cp:lastModifiedBy>Reviewer</cp:lastModifiedBy>
  <dcterms:created xsi:type="dcterms:W3CDTF">2018-01-27T23:15:06Z</dcterms:created>
  <dcterms:modified xsi:type="dcterms:W3CDTF">2019-01-31T06:08:06Z</dcterms:modified>
</cp:coreProperties>
</file>