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/>
  <mc:AlternateContent xmlns:mc="http://schemas.openxmlformats.org/markup-compatibility/2006">
    <mc:Choice Requires="x15">
      <x15ac:absPath xmlns:x15ac="http://schemas.microsoft.com/office/spreadsheetml/2010/11/ac" url="E:\Users\Vanessa Geraldes\Documents\Académico\Doutorado\Relatórios\Artigo\Validação\Submetido\"/>
    </mc:Choice>
  </mc:AlternateContent>
  <xr:revisionPtr revIDLastSave="0" documentId="13_ncr:1_{4A56B893-13C3-4EF0-8CCE-0F2C135682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afico Total" sheetId="11" r:id="rId1"/>
    <sheet name="Dados brutos" sheetId="1" r:id="rId2"/>
    <sheet name="Gráfico" sheetId="9" r:id="rId3"/>
    <sheet name="Tabela" sheetId="8" r:id="rId4"/>
  </sheets>
  <definedNames>
    <definedName name="_xlnm._FilterDatabase" localSheetId="1" hidden="1">'Dados brutos'!$A$1:$Z$100</definedName>
  </definedNames>
  <calcPr calcId="18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90" i="1" l="1"/>
  <c r="G5" i="1" l="1"/>
  <c r="M137" i="1"/>
  <c r="M101" i="1"/>
  <c r="N100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N95" i="1"/>
  <c r="M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Z191" i="1" l="1"/>
  <c r="N192" i="1"/>
  <c r="N191" i="1"/>
  <c r="T191" i="1"/>
  <c r="T34" i="1"/>
  <c r="AA34" i="1" s="1"/>
  <c r="T118" i="1"/>
  <c r="AA118" i="1" s="1"/>
  <c r="N125" i="1"/>
  <c r="AA125" i="1" s="1"/>
  <c r="Z190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92" i="1"/>
  <c r="AA93" i="1"/>
  <c r="AA94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9" i="1"/>
  <c r="AA120" i="1"/>
  <c r="AA121" i="1"/>
  <c r="AA122" i="1"/>
  <c r="AA123" i="1"/>
  <c r="AA124" i="1"/>
  <c r="AA126" i="1"/>
  <c r="AA128" i="1"/>
  <c r="AA129" i="1"/>
  <c r="AA130" i="1"/>
  <c r="AA134" i="1"/>
  <c r="AA135" i="1"/>
  <c r="AA136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6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7" i="1"/>
  <c r="AA188" i="1"/>
  <c r="AA189" i="1"/>
  <c r="AA5" i="1"/>
  <c r="Y20" i="1"/>
  <c r="Y21" i="1"/>
  <c r="Y22" i="1"/>
  <c r="Y31" i="1"/>
  <c r="Y32" i="1"/>
  <c r="Y33" i="1"/>
  <c r="Y37" i="1"/>
  <c r="Y38" i="1"/>
  <c r="Y39" i="1"/>
  <c r="Y47" i="1"/>
  <c r="Y48" i="1"/>
  <c r="Y49" i="1"/>
  <c r="Y50" i="1"/>
  <c r="Y51" i="1"/>
  <c r="Y52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80" i="1"/>
  <c r="Y81" i="1"/>
  <c r="Y82" i="1"/>
  <c r="Y83" i="1"/>
  <c r="Y84" i="1"/>
  <c r="Y85" i="1"/>
  <c r="Y86" i="1"/>
  <c r="Y87" i="1"/>
  <c r="Y88" i="1"/>
  <c r="Y89" i="1"/>
  <c r="Y90" i="1"/>
  <c r="Y91" i="1"/>
  <c r="Y116" i="1"/>
  <c r="Y117" i="1"/>
  <c r="Y118" i="1"/>
  <c r="Y128" i="1"/>
  <c r="Y129" i="1"/>
  <c r="Y130" i="1"/>
  <c r="Y134" i="1"/>
  <c r="Y135" i="1"/>
  <c r="Y136" i="1"/>
  <c r="Y143" i="1"/>
  <c r="Y144" i="1"/>
  <c r="Y145" i="1"/>
  <c r="Y146" i="1"/>
  <c r="Y147" i="1"/>
  <c r="Y148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S20" i="1"/>
  <c r="S21" i="1"/>
  <c r="S22" i="1"/>
  <c r="S31" i="1"/>
  <c r="S32" i="1"/>
  <c r="S33" i="1"/>
  <c r="T89" i="1"/>
  <c r="AA89" i="1" s="1"/>
  <c r="T90" i="1"/>
  <c r="AA90" i="1" s="1"/>
  <c r="T91" i="1"/>
  <c r="AA91" i="1" s="1"/>
  <c r="S116" i="1"/>
  <c r="T116" i="1" s="1"/>
  <c r="AA116" i="1" s="1"/>
  <c r="S117" i="1"/>
  <c r="T117" i="1" s="1"/>
  <c r="AA117" i="1" s="1"/>
  <c r="S118" i="1"/>
  <c r="S128" i="1"/>
  <c r="S129" i="1"/>
  <c r="S130" i="1"/>
  <c r="S134" i="1"/>
  <c r="S135" i="1"/>
  <c r="S136" i="1"/>
  <c r="S143" i="1"/>
  <c r="S144" i="1"/>
  <c r="S145" i="1"/>
  <c r="S146" i="1"/>
  <c r="S147" i="1"/>
  <c r="S148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5" i="1"/>
  <c r="S176" i="1"/>
  <c r="S177" i="1"/>
  <c r="S178" i="1"/>
  <c r="S179" i="1"/>
  <c r="S180" i="1"/>
  <c r="S181" i="1"/>
  <c r="S182" i="1"/>
  <c r="S183" i="1"/>
  <c r="S184" i="1"/>
  <c r="T184" i="1" s="1"/>
  <c r="S185" i="1"/>
  <c r="T185" i="1" s="1"/>
  <c r="S186" i="1"/>
  <c r="T186" i="1" s="1"/>
  <c r="M20" i="1"/>
  <c r="M21" i="1"/>
  <c r="M22" i="1"/>
  <c r="M31" i="1"/>
  <c r="M32" i="1"/>
  <c r="M33" i="1"/>
  <c r="M37" i="1"/>
  <c r="M38" i="1"/>
  <c r="M39" i="1"/>
  <c r="M47" i="1"/>
  <c r="M48" i="1"/>
  <c r="M49" i="1"/>
  <c r="M50" i="1"/>
  <c r="M51" i="1"/>
  <c r="M52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80" i="1"/>
  <c r="M81" i="1"/>
  <c r="M82" i="1"/>
  <c r="M83" i="1"/>
  <c r="M84" i="1"/>
  <c r="M85" i="1"/>
  <c r="M86" i="1"/>
  <c r="M87" i="1"/>
  <c r="M88" i="1"/>
  <c r="M89" i="1"/>
  <c r="M90" i="1"/>
  <c r="M91" i="1"/>
  <c r="M116" i="1"/>
  <c r="M117" i="1"/>
  <c r="M118" i="1"/>
  <c r="M128" i="1"/>
  <c r="M129" i="1"/>
  <c r="M130" i="1"/>
  <c r="M134" i="1"/>
  <c r="M135" i="1"/>
  <c r="M136" i="1"/>
  <c r="M143" i="1"/>
  <c r="M144" i="1"/>
  <c r="M145" i="1"/>
  <c r="M146" i="1"/>
  <c r="M147" i="1"/>
  <c r="M148" i="1"/>
  <c r="M152" i="1"/>
  <c r="M153" i="1"/>
  <c r="M154" i="1"/>
  <c r="M155" i="1"/>
  <c r="N155" i="1" s="1"/>
  <c r="AA155" i="1" s="1"/>
  <c r="M156" i="1"/>
  <c r="M157" i="1"/>
  <c r="N157" i="1" s="1"/>
  <c r="AA157" i="1" s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5" i="1"/>
  <c r="M176" i="1"/>
  <c r="M177" i="1"/>
  <c r="M178" i="1"/>
  <c r="M179" i="1"/>
  <c r="M180" i="1"/>
  <c r="M181" i="1"/>
  <c r="M182" i="1"/>
  <c r="M183" i="1"/>
  <c r="M184" i="1"/>
  <c r="N184" i="1" s="1"/>
  <c r="M185" i="1"/>
  <c r="N185" i="1" s="1"/>
  <c r="M186" i="1"/>
  <c r="N186" i="1" s="1"/>
  <c r="S17" i="1"/>
  <c r="Y102" i="1"/>
  <c r="Y119" i="1"/>
  <c r="Y174" i="1"/>
  <c r="Y173" i="1"/>
  <c r="Y189" i="1"/>
  <c r="Y188" i="1"/>
  <c r="Y187" i="1"/>
  <c r="Y124" i="1"/>
  <c r="Y123" i="1"/>
  <c r="Y122" i="1"/>
  <c r="Y127" i="1"/>
  <c r="Y126" i="1"/>
  <c r="Y125" i="1"/>
  <c r="Y151" i="1"/>
  <c r="Y150" i="1"/>
  <c r="Y149" i="1"/>
  <c r="Y133" i="1"/>
  <c r="Y132" i="1"/>
  <c r="Y131" i="1"/>
  <c r="Y142" i="1"/>
  <c r="Y141" i="1"/>
  <c r="Y140" i="1"/>
  <c r="Y106" i="1"/>
  <c r="Y105" i="1"/>
  <c r="Y104" i="1"/>
  <c r="Y139" i="1"/>
  <c r="Y138" i="1"/>
  <c r="Y137" i="1"/>
  <c r="Y192" i="1"/>
  <c r="Z192" i="1" s="1"/>
  <c r="Y191" i="1"/>
  <c r="Y190" i="1"/>
  <c r="Y109" i="1"/>
  <c r="Y108" i="1"/>
  <c r="Y107" i="1"/>
  <c r="Y112" i="1"/>
  <c r="Y111" i="1"/>
  <c r="Y110" i="1"/>
  <c r="Y103" i="1"/>
  <c r="Y101" i="1"/>
  <c r="Y121" i="1"/>
  <c r="Y120" i="1"/>
  <c r="Y195" i="1"/>
  <c r="Z195" i="1" s="1"/>
  <c r="Y194" i="1"/>
  <c r="Z194" i="1" s="1"/>
  <c r="Y193" i="1"/>
  <c r="Z193" i="1" s="1"/>
  <c r="Y172" i="1"/>
  <c r="Y115" i="1"/>
  <c r="Y114" i="1"/>
  <c r="Y113" i="1"/>
  <c r="Y55" i="1"/>
  <c r="Y94" i="1"/>
  <c r="Y93" i="1"/>
  <c r="Y92" i="1"/>
  <c r="Y27" i="1"/>
  <c r="Y26" i="1"/>
  <c r="Y46" i="1"/>
  <c r="Y30" i="1"/>
  <c r="Y29" i="1"/>
  <c r="Y28" i="1"/>
  <c r="Y54" i="1"/>
  <c r="Y53" i="1"/>
  <c r="Y36" i="1"/>
  <c r="Y35" i="1"/>
  <c r="Y34" i="1"/>
  <c r="Y45" i="1"/>
  <c r="Y44" i="1"/>
  <c r="Y43" i="1"/>
  <c r="Y10" i="1"/>
  <c r="Y9" i="1"/>
  <c r="Y8" i="1"/>
  <c r="Y42" i="1"/>
  <c r="Y41" i="1"/>
  <c r="Y40" i="1"/>
  <c r="Y97" i="1"/>
  <c r="Y96" i="1"/>
  <c r="Y95" i="1"/>
  <c r="Y13" i="1"/>
  <c r="Y12" i="1"/>
  <c r="Y11" i="1"/>
  <c r="Y16" i="1"/>
  <c r="Y15" i="1"/>
  <c r="Y14" i="1"/>
  <c r="Y7" i="1"/>
  <c r="Y6" i="1"/>
  <c r="Y5" i="1"/>
  <c r="Y25" i="1"/>
  <c r="Y24" i="1"/>
  <c r="Y23" i="1"/>
  <c r="Y100" i="1"/>
  <c r="Y99" i="1"/>
  <c r="Y98" i="1"/>
  <c r="Y79" i="1"/>
  <c r="Y78" i="1"/>
  <c r="Y77" i="1"/>
  <c r="Y19" i="1"/>
  <c r="Y18" i="1"/>
  <c r="Y17" i="1"/>
  <c r="S102" i="1"/>
  <c r="S119" i="1"/>
  <c r="S174" i="1"/>
  <c r="S173" i="1"/>
  <c r="S189" i="1"/>
  <c r="S188" i="1"/>
  <c r="S187" i="1"/>
  <c r="S124" i="1"/>
  <c r="S123" i="1"/>
  <c r="S122" i="1"/>
  <c r="S127" i="1"/>
  <c r="S126" i="1"/>
  <c r="S125" i="1"/>
  <c r="S151" i="1"/>
  <c r="S150" i="1"/>
  <c r="S149" i="1"/>
  <c r="S133" i="1"/>
  <c r="T133" i="1" s="1"/>
  <c r="AA133" i="1" s="1"/>
  <c r="S132" i="1"/>
  <c r="T132" i="1" s="1"/>
  <c r="S131" i="1"/>
  <c r="T131" i="1" s="1"/>
  <c r="AA131" i="1" s="1"/>
  <c r="S142" i="1"/>
  <c r="S141" i="1"/>
  <c r="S140" i="1"/>
  <c r="S106" i="1"/>
  <c r="S105" i="1"/>
  <c r="S104" i="1"/>
  <c r="S139" i="1"/>
  <c r="T139" i="1" s="1"/>
  <c r="AA139" i="1" s="1"/>
  <c r="S138" i="1"/>
  <c r="T138" i="1" s="1"/>
  <c r="AA138" i="1" s="1"/>
  <c r="S137" i="1"/>
  <c r="T137" i="1" s="1"/>
  <c r="AA137" i="1" s="1"/>
  <c r="S192" i="1"/>
  <c r="S191" i="1"/>
  <c r="S190" i="1"/>
  <c r="S109" i="1"/>
  <c r="S108" i="1"/>
  <c r="S107" i="1"/>
  <c r="S112" i="1"/>
  <c r="S111" i="1"/>
  <c r="S110" i="1"/>
  <c r="S103" i="1"/>
  <c r="S101" i="1"/>
  <c r="S121" i="1"/>
  <c r="S120" i="1"/>
  <c r="S195" i="1"/>
  <c r="T195" i="1" s="1"/>
  <c r="S194" i="1"/>
  <c r="T194" i="1" s="1"/>
  <c r="S193" i="1"/>
  <c r="S172" i="1"/>
  <c r="S115" i="1"/>
  <c r="S114" i="1"/>
  <c r="S113" i="1"/>
  <c r="S27" i="1"/>
  <c r="S26" i="1"/>
  <c r="S30" i="1"/>
  <c r="S29" i="1"/>
  <c r="S28" i="1"/>
  <c r="S36" i="1"/>
  <c r="T36" i="1" s="1"/>
  <c r="AA36" i="1" s="1"/>
  <c r="S35" i="1"/>
  <c r="T35" i="1" s="1"/>
  <c r="AA35" i="1" s="1"/>
  <c r="S34" i="1"/>
  <c r="S10" i="1"/>
  <c r="S9" i="1"/>
  <c r="S8" i="1"/>
  <c r="S97" i="1"/>
  <c r="S96" i="1"/>
  <c r="S95" i="1"/>
  <c r="S13" i="1"/>
  <c r="S12" i="1"/>
  <c r="S11" i="1"/>
  <c r="S16" i="1"/>
  <c r="S15" i="1"/>
  <c r="S14" i="1"/>
  <c r="S7" i="1"/>
  <c r="S6" i="1"/>
  <c r="S5" i="1"/>
  <c r="S25" i="1"/>
  <c r="S24" i="1"/>
  <c r="S23" i="1"/>
  <c r="S100" i="1"/>
  <c r="S99" i="1"/>
  <c r="S98" i="1"/>
  <c r="S19" i="1"/>
  <c r="S18" i="1"/>
  <c r="M18" i="1"/>
  <c r="M19" i="1"/>
  <c r="M77" i="1"/>
  <c r="M78" i="1"/>
  <c r="M79" i="1"/>
  <c r="M98" i="1"/>
  <c r="N98" i="1" s="1"/>
  <c r="AA98" i="1" s="1"/>
  <c r="M99" i="1"/>
  <c r="N99" i="1" s="1"/>
  <c r="M100" i="1"/>
  <c r="M23" i="1"/>
  <c r="M24" i="1"/>
  <c r="M25" i="1"/>
  <c r="M6" i="1"/>
  <c r="M7" i="1"/>
  <c r="M14" i="1"/>
  <c r="M15" i="1"/>
  <c r="M16" i="1"/>
  <c r="M11" i="1"/>
  <c r="M12" i="1"/>
  <c r="M13" i="1"/>
  <c r="M95" i="1"/>
  <c r="M96" i="1"/>
  <c r="N96" i="1" s="1"/>
  <c r="AA96" i="1" s="1"/>
  <c r="M97" i="1"/>
  <c r="N97" i="1" s="1"/>
  <c r="AA97" i="1" s="1"/>
  <c r="M40" i="1"/>
  <c r="M41" i="1"/>
  <c r="M42" i="1"/>
  <c r="M8" i="1"/>
  <c r="M9" i="1"/>
  <c r="M10" i="1"/>
  <c r="M43" i="1"/>
  <c r="M44" i="1"/>
  <c r="M45" i="1"/>
  <c r="M34" i="1"/>
  <c r="M35" i="1"/>
  <c r="M36" i="1"/>
  <c r="M53" i="1"/>
  <c r="M54" i="1"/>
  <c r="M28" i="1"/>
  <c r="M29" i="1"/>
  <c r="M30" i="1"/>
  <c r="M46" i="1"/>
  <c r="M26" i="1"/>
  <c r="M27" i="1"/>
  <c r="M92" i="1"/>
  <c r="M93" i="1"/>
  <c r="M94" i="1"/>
  <c r="M55" i="1"/>
  <c r="M113" i="1"/>
  <c r="M114" i="1"/>
  <c r="M115" i="1"/>
  <c r="M172" i="1"/>
  <c r="M193" i="1"/>
  <c r="N193" i="1" s="1"/>
  <c r="M194" i="1"/>
  <c r="N194" i="1" s="1"/>
  <c r="M195" i="1"/>
  <c r="N195" i="1" s="1"/>
  <c r="M120" i="1"/>
  <c r="M121" i="1"/>
  <c r="M103" i="1"/>
  <c r="M110" i="1"/>
  <c r="M111" i="1"/>
  <c r="M112" i="1"/>
  <c r="M107" i="1"/>
  <c r="M108" i="1"/>
  <c r="M109" i="1"/>
  <c r="M190" i="1"/>
  <c r="N190" i="1" s="1"/>
  <c r="M191" i="1"/>
  <c r="M192" i="1"/>
  <c r="M138" i="1"/>
  <c r="M139" i="1"/>
  <c r="M104" i="1"/>
  <c r="M105" i="1"/>
  <c r="M106" i="1"/>
  <c r="M140" i="1"/>
  <c r="M141" i="1"/>
  <c r="M142" i="1"/>
  <c r="M131" i="1"/>
  <c r="M132" i="1"/>
  <c r="N132" i="1" s="1"/>
  <c r="M133" i="1"/>
  <c r="M149" i="1"/>
  <c r="M150" i="1"/>
  <c r="M151" i="1"/>
  <c r="M125" i="1"/>
  <c r="M126" i="1"/>
  <c r="M127" i="1"/>
  <c r="N127" i="1" s="1"/>
  <c r="AA127" i="1" s="1"/>
  <c r="M122" i="1"/>
  <c r="M123" i="1"/>
  <c r="M124" i="1"/>
  <c r="M187" i="1"/>
  <c r="M188" i="1"/>
  <c r="M189" i="1"/>
  <c r="M173" i="1"/>
  <c r="M174" i="1"/>
  <c r="M119" i="1"/>
  <c r="M102" i="1"/>
  <c r="M17" i="1"/>
  <c r="AA99" i="1" l="1"/>
  <c r="AA192" i="1"/>
  <c r="AA95" i="1"/>
  <c r="AA191" i="1"/>
  <c r="AA186" i="1"/>
  <c r="AA100" i="1"/>
  <c r="AA185" i="1"/>
  <c r="AA190" i="1"/>
  <c r="AA184" i="1"/>
  <c r="AA193" i="1"/>
  <c r="AA194" i="1"/>
  <c r="AA132" i="1"/>
  <c r="AA195" i="1"/>
</calcChain>
</file>

<file path=xl/sharedStrings.xml><?xml version="1.0" encoding="utf-8"?>
<sst xmlns="http://schemas.openxmlformats.org/spreadsheetml/2006/main" count="1791" uniqueCount="332">
  <si>
    <t>Rótulos de Linha</t>
  </si>
  <si>
    <t>Média de Total</t>
  </si>
  <si>
    <t>D0</t>
  </si>
  <si>
    <t>Total Geral</t>
  </si>
  <si>
    <t>D3</t>
  </si>
  <si>
    <t>CENA 21</t>
  </si>
  <si>
    <t>CENA 543</t>
  </si>
  <si>
    <t>CENA 596</t>
  </si>
  <si>
    <t>CEPA 72</t>
  </si>
  <si>
    <t>ITEP 24</t>
  </si>
  <si>
    <t>ITEP 26</t>
  </si>
  <si>
    <t>a</t>
  </si>
  <si>
    <t>b</t>
  </si>
  <si>
    <t>Sample</t>
  </si>
  <si>
    <t>shinorine Results</t>
  </si>
  <si>
    <t>porphyra Results</t>
  </si>
  <si>
    <t>myc-gly-ala Results</t>
  </si>
  <si>
    <t>Day</t>
  </si>
  <si>
    <t>Strain</t>
  </si>
  <si>
    <t>Name</t>
  </si>
  <si>
    <t>Data File</t>
  </si>
  <si>
    <t>Type</t>
  </si>
  <si>
    <t>PS</t>
  </si>
  <si>
    <t>mg</t>
  </si>
  <si>
    <t>Acq. Date-Time</t>
  </si>
  <si>
    <t>RT</t>
  </si>
  <si>
    <t>Area</t>
  </si>
  <si>
    <t>ISTD Resp. Ratio</t>
  </si>
  <si>
    <t>S/N</t>
  </si>
  <si>
    <t>Final Conc.</t>
  </si>
  <si>
    <t>Shino</t>
  </si>
  <si>
    <t>Porphy</t>
  </si>
  <si>
    <t>myc-gly-ala</t>
  </si>
  <si>
    <t>Total</t>
  </si>
  <si>
    <t>3106-1</t>
  </si>
  <si>
    <t>MAAs_D0_3106-1.d</t>
  </si>
  <si>
    <t/>
  </si>
  <si>
    <t>3106-2</t>
  </si>
  <si>
    <t>MAAs_D0_3106-2.d</t>
  </si>
  <si>
    <t>3106-3</t>
  </si>
  <si>
    <t>MAAs_D0_3106-3.d</t>
  </si>
  <si>
    <t>3168-1</t>
  </si>
  <si>
    <t>MAAs_D0_3168-1.d</t>
  </si>
  <si>
    <t>3168-2</t>
  </si>
  <si>
    <t>MAAs_D0_3168-2.d</t>
  </si>
  <si>
    <t>3168-3</t>
  </si>
  <si>
    <t>MAAs_D0_3168-3.d</t>
  </si>
  <si>
    <t>3180-1</t>
  </si>
  <si>
    <t>MAAs_D0_3180-1.d</t>
  </si>
  <si>
    <t>3180-2</t>
  </si>
  <si>
    <t>MAAs_D0_3180-2.d</t>
  </si>
  <si>
    <t>3180-3</t>
  </si>
  <si>
    <t>MAAs_D0_3180-3.d</t>
  </si>
  <si>
    <t>3194-1</t>
  </si>
  <si>
    <t>MAAs_D0_3194-1.d</t>
  </si>
  <si>
    <t>3194-2</t>
  </si>
  <si>
    <t>MAAs_D0_3194-2.d</t>
  </si>
  <si>
    <t>3194-3</t>
  </si>
  <si>
    <t>MAAs_D0_3194-3.d</t>
  </si>
  <si>
    <t>3214-1</t>
  </si>
  <si>
    <t>MAAs_D0_3214-1.d</t>
  </si>
  <si>
    <t>3214-2</t>
  </si>
  <si>
    <t>MAAs_D0_3214-2.d</t>
  </si>
  <si>
    <t>3214-3</t>
  </si>
  <si>
    <t>MAAs_D0_3214-3.d</t>
  </si>
  <si>
    <t>3247-1</t>
  </si>
  <si>
    <t>MAAs_D0_3247-1.d</t>
  </si>
  <si>
    <t>3247-2</t>
  </si>
  <si>
    <t>MAAs_D0_3247-2.d</t>
  </si>
  <si>
    <t>3247-3</t>
  </si>
  <si>
    <t>MAAs_D0_3247-3.d</t>
  </si>
  <si>
    <t>3265-1</t>
  </si>
  <si>
    <t>MAAs_D0_3265-1.d</t>
  </si>
  <si>
    <t>3265-2</t>
  </si>
  <si>
    <t>MAAs_D0_3265-2.d</t>
  </si>
  <si>
    <t>3265-3</t>
  </si>
  <si>
    <t>MAAs_D0_3265-3.d</t>
  </si>
  <si>
    <t>3275-2</t>
  </si>
  <si>
    <t>MAAs_D0_3275-2.d</t>
  </si>
  <si>
    <t>3275-3</t>
  </si>
  <si>
    <t>MAAs_D0_3275-3.d</t>
  </si>
  <si>
    <t>3289-1</t>
  </si>
  <si>
    <t>MAAs_D0_3289-1.d</t>
  </si>
  <si>
    <t>3289-2</t>
  </si>
  <si>
    <t>MAAs_D0_3289-2.d</t>
  </si>
  <si>
    <t>3289-3</t>
  </si>
  <si>
    <t>MAAs_D0_3289-3.d</t>
  </si>
  <si>
    <t>3292-1</t>
  </si>
  <si>
    <t>MAAs_D0_3292-1.d</t>
  </si>
  <si>
    <t>3292-2</t>
  </si>
  <si>
    <t>MAAs_D0_3292-2.d</t>
  </si>
  <si>
    <t>3292-3</t>
  </si>
  <si>
    <t>MAAs_D0_3292-3.d</t>
  </si>
  <si>
    <t>3307-1</t>
  </si>
  <si>
    <t>MAAs_D0_3307-1.d</t>
  </si>
  <si>
    <t>3307-2</t>
  </si>
  <si>
    <t>MAAs_D0_3307-2.d</t>
  </si>
  <si>
    <t>3307-3</t>
  </si>
  <si>
    <t>MAAs_D0_3307-3.d</t>
  </si>
  <si>
    <t>3313-1</t>
  </si>
  <si>
    <t>MAAs_D0_3313-1.d</t>
  </si>
  <si>
    <t>3313-2</t>
  </si>
  <si>
    <t>MAAs_D0_3313-2.d</t>
  </si>
  <si>
    <t>3313-3</t>
  </si>
  <si>
    <t>MAAs_D0_3313-3.d</t>
  </si>
  <si>
    <t>3320-1</t>
  </si>
  <si>
    <t>MAAs_D0_3320-1.d</t>
  </si>
  <si>
    <t>3320-2</t>
  </si>
  <si>
    <t>MAAs_D0_3320-2.d</t>
  </si>
  <si>
    <t>3320-3</t>
  </si>
  <si>
    <t>MAAs_D0_3320-3.d</t>
  </si>
  <si>
    <t>3321-1</t>
  </si>
  <si>
    <t>MAAs_D0_3321-1.d</t>
  </si>
  <si>
    <t>3321-2</t>
  </si>
  <si>
    <t>MAAs_D0_3321-2.d</t>
  </si>
  <si>
    <t>3321-3</t>
  </si>
  <si>
    <t>MAAs_D0_3321-3.d</t>
  </si>
  <si>
    <t>3275-1</t>
  </si>
  <si>
    <t>MAAs_D0_3275-1.d</t>
  </si>
  <si>
    <t>3324-1</t>
  </si>
  <si>
    <t>MAAs_D0_3324-1.d</t>
  </si>
  <si>
    <t>3324-2</t>
  </si>
  <si>
    <t>MAAs_D0_3324-2.d</t>
  </si>
  <si>
    <t>3324-3</t>
  </si>
  <si>
    <t>MAAs_D0_3324-3.d</t>
  </si>
  <si>
    <t>3329-1</t>
  </si>
  <si>
    <t>MAAs_D0_3329-1.d</t>
  </si>
  <si>
    <t>3329-2</t>
  </si>
  <si>
    <t>MAAs_D0_3329-2.d</t>
  </si>
  <si>
    <t>3329-3</t>
  </si>
  <si>
    <t>MAAs_D0_3329-3.d</t>
  </si>
  <si>
    <t>3330-1</t>
  </si>
  <si>
    <t>MAAs_D0_3330-1.d</t>
  </si>
  <si>
    <t>3330-2</t>
  </si>
  <si>
    <t>MAAs_D0_3330-2.d</t>
  </si>
  <si>
    <t>3330-3</t>
  </si>
  <si>
    <t>MAAs_D0_3330-3.d</t>
  </si>
  <si>
    <t>3338-1</t>
  </si>
  <si>
    <t>MAAs_D0_3338-1.d</t>
  </si>
  <si>
    <t>3338-2</t>
  </si>
  <si>
    <t>MAAs_D0_3338-2.d</t>
  </si>
  <si>
    <t>3338-3</t>
  </si>
  <si>
    <t>MAAs_D0_3338-3.d</t>
  </si>
  <si>
    <t>3343-1</t>
  </si>
  <si>
    <t>MAAs_D0_3343-1.d</t>
  </si>
  <si>
    <t>3343-2</t>
  </si>
  <si>
    <t>MAAs_D0_3343-2.d</t>
  </si>
  <si>
    <t>3343-3</t>
  </si>
  <si>
    <t>MAAs_D0_3343-3.d</t>
  </si>
  <si>
    <t>3464-1</t>
  </si>
  <si>
    <t>MAAs_D0_3464-1.d</t>
  </si>
  <si>
    <t>3464-2</t>
  </si>
  <si>
    <t>MAAs_D0_3464-2.d</t>
  </si>
  <si>
    <t>3464-3</t>
  </si>
  <si>
    <t>MAAs_D0_3464-3.d</t>
  </si>
  <si>
    <t>3496-1</t>
  </si>
  <si>
    <t>MAAs_D0_3496-1.d</t>
  </si>
  <si>
    <t>3496-2</t>
  </si>
  <si>
    <t>MAAs_D0_3496-2.d</t>
  </si>
  <si>
    <t>3496-3</t>
  </si>
  <si>
    <t>MAAs_D0_3496-3.d</t>
  </si>
  <si>
    <t>3502-1</t>
  </si>
  <si>
    <t>MAAs_D0_3502-1.d</t>
  </si>
  <si>
    <t>3502-2</t>
  </si>
  <si>
    <t>MAAs_D0_3502-2.d</t>
  </si>
  <si>
    <t>3502-3</t>
  </si>
  <si>
    <t>MAAs_D0_3502-3.d</t>
  </si>
  <si>
    <t>3522-1</t>
  </si>
  <si>
    <t>MAAs_D0_3522-1.d</t>
  </si>
  <si>
    <t>3522-2</t>
  </si>
  <si>
    <t>MAAs_D0_3522-2.d</t>
  </si>
  <si>
    <t>3522-3</t>
  </si>
  <si>
    <t>MAAs_D0_3522-3.d</t>
  </si>
  <si>
    <t>3551-1</t>
  </si>
  <si>
    <t>MAAs_D0_3551-1.d</t>
  </si>
  <si>
    <t>3551-2</t>
  </si>
  <si>
    <t>MAAs_D0_3551-2.d</t>
  </si>
  <si>
    <t>3551-3</t>
  </si>
  <si>
    <t>MAAs_D0_3551-3.d</t>
  </si>
  <si>
    <t>3607-1</t>
  </si>
  <si>
    <t>MAAs_D0_3607-1.d</t>
  </si>
  <si>
    <t>3607-2</t>
  </si>
  <si>
    <t>MAAs_D0_3607-2.d</t>
  </si>
  <si>
    <t>3607-3</t>
  </si>
  <si>
    <t>MAAs_D0_3607-3.d</t>
  </si>
  <si>
    <t>3626-1</t>
  </si>
  <si>
    <t>MAAs_D0_3626-1.d</t>
  </si>
  <si>
    <t>3626-2</t>
  </si>
  <si>
    <t>MAAs_D0_3626-2.d</t>
  </si>
  <si>
    <t>3626-3</t>
  </si>
  <si>
    <t>MAAs_D0_3626-3.d</t>
  </si>
  <si>
    <t>CENA-21</t>
  </si>
  <si>
    <t>MAAs_D0_CENA21-1.d</t>
  </si>
  <si>
    <t>MAAs_D0_CENA21-2.d</t>
  </si>
  <si>
    <t>MAAs_D0_CENA21-3.d</t>
  </si>
  <si>
    <t>CENA543-1</t>
  </si>
  <si>
    <t>MAAs_D0_CENA543-1.d</t>
  </si>
  <si>
    <t>CENA543-2</t>
  </si>
  <si>
    <t>MAAs_D0_CENA543-2.d</t>
  </si>
  <si>
    <t>CENA543-3</t>
  </si>
  <si>
    <t>MAAs_D0_CENA543-3.d</t>
  </si>
  <si>
    <t>CENA596-1</t>
  </si>
  <si>
    <t>MAAs_D0_CENA596-1.d</t>
  </si>
  <si>
    <t>CENA596-2</t>
  </si>
  <si>
    <t>MAAs_D0_CENA596-2.d</t>
  </si>
  <si>
    <t>CENA596-3</t>
  </si>
  <si>
    <t>MAAs_D0_CENA596-3.d</t>
  </si>
  <si>
    <t>CEPA72-1</t>
  </si>
  <si>
    <t>MAAs_D0_CEPA72-1.d</t>
  </si>
  <si>
    <t>CEPA72-2</t>
  </si>
  <si>
    <t>MAAs_D0_CEPA72-2.d</t>
  </si>
  <si>
    <t>CEPA72-3</t>
  </si>
  <si>
    <t>MAAs_D0_CEPA72-3.d</t>
  </si>
  <si>
    <t>ITEP24-1</t>
  </si>
  <si>
    <t>MAAs_D0_ITEP24-1.d</t>
  </si>
  <si>
    <t>ITEP24-2</t>
  </si>
  <si>
    <t>MAAs_D0_ITEP24-2.d</t>
  </si>
  <si>
    <t>ITEP24-3</t>
  </si>
  <si>
    <t>MAAs_D0_ITEP24-3.d</t>
  </si>
  <si>
    <t>ITEP26-1</t>
  </si>
  <si>
    <t>MAAs_D0_ITEP26-1.d</t>
  </si>
  <si>
    <t>ITEP26-2</t>
  </si>
  <si>
    <t>MAAs_D0_ITEP26-2.d</t>
  </si>
  <si>
    <t>ITEP26-3</t>
  </si>
  <si>
    <t>MAAs_D0_ITEP26-3.d</t>
  </si>
  <si>
    <t>MAAs_D3_3106-1.d</t>
  </si>
  <si>
    <t>MAAs_D3_3106-2.d</t>
  </si>
  <si>
    <t>MAAs_D3_3106-3.d</t>
  </si>
  <si>
    <t>MAAs_D3_3168-1.d</t>
  </si>
  <si>
    <t>MAAs_D3_3168-2.d</t>
  </si>
  <si>
    <t>MAAs_D3_3168-3.d</t>
  </si>
  <si>
    <t>MAAs_D3_3180-1.d</t>
  </si>
  <si>
    <t>MAAs_D3_3180-2.d</t>
  </si>
  <si>
    <t>MAAs_D3_3180-3.d</t>
  </si>
  <si>
    <t>MAAs_D3_3194-1.d</t>
  </si>
  <si>
    <t>MAAs_D3_3194-2.d</t>
  </si>
  <si>
    <t>MAAs_D3_3194-3.d</t>
  </si>
  <si>
    <t>MAAs_D3_3214-1.d</t>
  </si>
  <si>
    <t>MAAs_D3_3214-2.d</t>
  </si>
  <si>
    <t>MAAs_D3_3214-3.d</t>
  </si>
  <si>
    <t>MAAs_D3_3247-1.d</t>
  </si>
  <si>
    <t>MAAs_D3_3247-2.d</t>
  </si>
  <si>
    <t>MAAs_D3_3247-3.d</t>
  </si>
  <si>
    <t>MAAs_D3_3265-1.d</t>
  </si>
  <si>
    <t>MAAs_D3_3265-2.d</t>
  </si>
  <si>
    <t>MAAs_D3_3265-3.d</t>
  </si>
  <si>
    <t>MAAs_D3_3275-1.d</t>
  </si>
  <si>
    <t>MAAs_D3_3275-2.d</t>
  </si>
  <si>
    <t>MAAs_D3_3275-3.d</t>
  </si>
  <si>
    <t>MAAs_D3_3289-1.d</t>
  </si>
  <si>
    <t>MAAs_D3_3289-2.d</t>
  </si>
  <si>
    <t>MAAs_D3_3289-3.d</t>
  </si>
  <si>
    <t>MAAs_D3_3292-1.d</t>
  </si>
  <si>
    <t>MAAs_D3_3292-2.d</t>
  </si>
  <si>
    <t>MAAs_D3_3292-3.d</t>
  </si>
  <si>
    <t>MAAs_D3_3307-1.d</t>
  </si>
  <si>
    <t>MAAs_D3_3307-2.d</t>
  </si>
  <si>
    <t>MAAs_D3_3307-3.d</t>
  </si>
  <si>
    <t>MAAs_D3_3313-1.d</t>
  </si>
  <si>
    <t>MAAs_D3_3313-2.d</t>
  </si>
  <si>
    <t>MAAs_D3_3313-3.d</t>
  </si>
  <si>
    <t>MAAs_D3_3320-1.d</t>
  </si>
  <si>
    <t>MAAs_D3_3320-2.d</t>
  </si>
  <si>
    <t>MAAs_D3_3320-3.d</t>
  </si>
  <si>
    <t>MAAs_D3_3321-1.d</t>
  </si>
  <si>
    <t>MAAs_D3_3321-2.d</t>
  </si>
  <si>
    <t>MAAs_D3_3321-3.d</t>
  </si>
  <si>
    <t>MAAs_D3_3324-1.d</t>
  </si>
  <si>
    <t>MAAs_D3_3324-2.d</t>
  </si>
  <si>
    <t>MAAs_D3_3324-3.d</t>
  </si>
  <si>
    <t>MAAs_D3_3329-1.d</t>
  </si>
  <si>
    <t>MAAs_D3_3329-2.d</t>
  </si>
  <si>
    <t>MAAs_D3_3329-3.d</t>
  </si>
  <si>
    <t>MAAs_D3_3330-1.d</t>
  </si>
  <si>
    <t>MAAs_D3_3330-2.d</t>
  </si>
  <si>
    <t>MAAs_D3_3330-3.d</t>
  </si>
  <si>
    <t>MAAs_D3_3338-1.d</t>
  </si>
  <si>
    <t>MAAs_D3_3338-2.d</t>
  </si>
  <si>
    <t>MAAs_D3_3338-3.d</t>
  </si>
  <si>
    <t>MAAs_D3_3343-1.d</t>
  </si>
  <si>
    <t>MAAs_D3_3343-2.d</t>
  </si>
  <si>
    <t>MAAs_D3_3343-3.d</t>
  </si>
  <si>
    <t>MAAs_D3_3464-1.d</t>
  </si>
  <si>
    <t>MAAs_D3_3464-2.d</t>
  </si>
  <si>
    <t>MAAs_D3_3464-3.d</t>
  </si>
  <si>
    <t>MAAs_D3_3496-1.d</t>
  </si>
  <si>
    <t>MAAs_D3_3496-3.d</t>
  </si>
  <si>
    <t>MAAs_D3_3502-1.d</t>
  </si>
  <si>
    <t>MAAs_D3_3502-2.d</t>
  </si>
  <si>
    <t>MAAs_D3_3502-3.d</t>
  </si>
  <si>
    <t>MAAs_D3_3522-1.d</t>
  </si>
  <si>
    <t>MAAs_D3_3522-2.d</t>
  </si>
  <si>
    <t>MAAs_D3_3522-3.d</t>
  </si>
  <si>
    <t>MAAs_D3_3551-1.d</t>
  </si>
  <si>
    <t>MAAs_D3_3551-2.d</t>
  </si>
  <si>
    <t>MAAs_D3_3551-3.d</t>
  </si>
  <si>
    <t>MAAs_D3_3607-1.d</t>
  </si>
  <si>
    <t>MAAs_D3_3607-2.d</t>
  </si>
  <si>
    <t>MAAs_D3_3607-3.d</t>
  </si>
  <si>
    <t>MAAs_D3_3626-1.d</t>
  </si>
  <si>
    <t>MAAs_D3_3626-2.d</t>
  </si>
  <si>
    <t>MAAs_D3_3626-3.d</t>
  </si>
  <si>
    <t>MAAs_D3_CENA21-1.d</t>
  </si>
  <si>
    <t>MAAs_D3_CENA21-2.d</t>
  </si>
  <si>
    <t>MAAs_D3_CENA21-3.d</t>
  </si>
  <si>
    <t>MAAs_D3_CENA543-1.d</t>
  </si>
  <si>
    <t>MAAs_D3_CENA543-2.d</t>
  </si>
  <si>
    <t>MAAs_D3_CENA543-3.d</t>
  </si>
  <si>
    <t>MAAs_D3_CENA596-1.d</t>
  </si>
  <si>
    <t>MAAs_D3_CENA596-2.d</t>
  </si>
  <si>
    <t>MAAs_D3_CENA596-3.d</t>
  </si>
  <si>
    <t>MAAs_D3_CEPA72-1.d</t>
  </si>
  <si>
    <t>MAAs_D3_CEPA72-2.d</t>
  </si>
  <si>
    <t>MAAs_D3_CEPA72-3.d</t>
  </si>
  <si>
    <t>MAAs_D3_ITEP24-1.d</t>
  </si>
  <si>
    <t>MAAs_D3_ITEP24-2.d</t>
  </si>
  <si>
    <t>MAAs_D3_ITEP24-3.d</t>
  </si>
  <si>
    <t>MAAs_D3_ITEP26-1.d</t>
  </si>
  <si>
    <t>MAAs_D3_ITEP26-2.d</t>
  </si>
  <si>
    <t>MAAs_D3_ITEP26-3.d</t>
  </si>
  <si>
    <t>SH</t>
  </si>
  <si>
    <t>P-334</t>
  </si>
  <si>
    <t>MGA</t>
  </si>
  <si>
    <t>DesvPad de Shino</t>
  </si>
  <si>
    <t>DesvPad de Porphy</t>
  </si>
  <si>
    <t>DesvPad de myc-gly-ala</t>
  </si>
  <si>
    <t>CCIBt 3247</t>
  </si>
  <si>
    <t>CCIBt 3289</t>
  </si>
  <si>
    <t>CCIBt 3307</t>
  </si>
  <si>
    <t>CCIBt 3320</t>
  </si>
  <si>
    <t>CCIBt 3343</t>
  </si>
  <si>
    <t>massa usada na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</si>
</sst>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[Red]\-0.00\ "/>
    <numFmt numFmtId="165" formatCode="#,##0.00_ ;[Red]\-#,##0.00\ "/>
  </numFmts>
  <fonts count="9" x14ac:knownFonts="1">
    <font>
      <sz val="10"/>
      <color rgb="FF000000"/>
      <name val="Arial"/>
      <family val="2"/>
    </font>
    <font>
      <sz val="8"/>
      <color indexed="9"/>
      <name val="Microsoft Sans Serif"/>
      <family val="2"/>
    </font>
    <font>
      <sz val="8"/>
      <color indexed="64"/>
      <name val="Microsoft Sans Serif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8"/>
      <color indexed="9"/>
      <name val="Microsoft Sans Serif"/>
      <family val="2"/>
    </font>
    <font>
      <b/>
      <sz val="8"/>
      <color indexed="64"/>
      <name val="Microsoft Sans Serif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0" fillId="0" borderId="0" xfId="0" applyNumberFormat="1"/>
    <xf numFmtId="0" fontId="0" fillId="0" borderId="0" xfId="0" applyNumberFormat="1"/>
    <xf numFmtId="0" fontId="2" fillId="0" borderId="4" xfId="0" applyFont="1" applyFill="1" applyBorder="1" applyAlignment="1">
      <alignment horizontal="left" vertical="top"/>
    </xf>
    <xf numFmtId="22" fontId="2" fillId="0" borderId="1" xfId="0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165" fontId="4" fillId="0" borderId="9" xfId="1" applyNumberFormat="1" applyFont="1" applyFill="1" applyBorder="1"/>
    <xf numFmtId="165" fontId="0" fillId="0" borderId="9" xfId="1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0" fontId="0" fillId="0" borderId="0" xfId="0" applyFill="1"/>
    <xf numFmtId="165" fontId="4" fillId="0" borderId="13" xfId="1" applyNumberFormat="1" applyFont="1" applyFill="1" applyBorder="1"/>
    <xf numFmtId="165" fontId="0" fillId="0" borderId="13" xfId="1" applyNumberFormat="1" applyFont="1" applyFill="1" applyBorder="1"/>
    <xf numFmtId="0" fontId="2" fillId="0" borderId="1" xfId="0" applyFont="1" applyFill="1" applyBorder="1" applyAlignment="1">
      <alignment horizontal="right" vertical="top"/>
    </xf>
    <xf numFmtId="165" fontId="0" fillId="0" borderId="15" xfId="1" applyNumberFormat="1" applyFont="1" applyFill="1" applyBorder="1"/>
    <xf numFmtId="0" fontId="2" fillId="0" borderId="19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43" fontId="0" fillId="0" borderId="0" xfId="1" applyFont="1"/>
    <xf numFmtId="9" fontId="0" fillId="0" borderId="0" xfId="2" applyFont="1"/>
    <xf numFmtId="0" fontId="0" fillId="0" borderId="5" xfId="0" applyFill="1" applyBorder="1"/>
    <xf numFmtId="0" fontId="0" fillId="0" borderId="6" xfId="0" applyFill="1" applyBorder="1"/>
    <xf numFmtId="164" fontId="0" fillId="0" borderId="6" xfId="0" applyNumberFormat="1" applyFill="1" applyBorder="1"/>
    <xf numFmtId="165" fontId="4" fillId="0" borderId="7" xfId="1" applyNumberFormat="1" applyFont="1" applyFill="1" applyBorder="1"/>
    <xf numFmtId="164" fontId="0" fillId="0" borderId="5" xfId="0" applyNumberFormat="1" applyFill="1" applyBorder="1"/>
    <xf numFmtId="0" fontId="0" fillId="0" borderId="0" xfId="0" applyFill="1" applyBorder="1"/>
    <xf numFmtId="0" fontId="0" fillId="0" borderId="8" xfId="0" applyFill="1" applyBorder="1"/>
    <xf numFmtId="164" fontId="3" fillId="0" borderId="0" xfId="0" applyNumberFormat="1" applyFont="1" applyFill="1" applyBorder="1"/>
    <xf numFmtId="165" fontId="5" fillId="0" borderId="9" xfId="1" applyNumberFormat="1" applyFont="1" applyFill="1" applyBorder="1"/>
    <xf numFmtId="164" fontId="3" fillId="0" borderId="8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5" fontId="6" fillId="0" borderId="11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top"/>
    </xf>
    <xf numFmtId="165" fontId="7" fillId="0" borderId="13" xfId="1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/>
    </xf>
    <xf numFmtId="165" fontId="0" fillId="0" borderId="14" xfId="1" applyNumberFormat="1" applyFont="1" applyFill="1" applyBorder="1"/>
    <xf numFmtId="0" fontId="2" fillId="0" borderId="18" xfId="0" applyFont="1" applyFill="1" applyBorder="1" applyAlignment="1">
      <alignment horizontal="right" vertical="top"/>
    </xf>
    <xf numFmtId="165" fontId="0" fillId="0" borderId="16" xfId="1" applyNumberFormat="1" applyFont="1" applyFill="1" applyBorder="1"/>
    <xf numFmtId="165" fontId="0" fillId="0" borderId="17" xfId="1" applyNumberFormat="1" applyFont="1" applyFill="1" applyBorder="1"/>
    <xf numFmtId="165" fontId="7" fillId="0" borderId="9" xfId="1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</cellXfs>
  <cellStyles count="3">
    <cellStyle name="Normal" xfId="0" builtinId="0"/>
    <cellStyle name="Percentagem" xfId="2" builtinId="5"/>
    <cellStyle name="Vírgula" xfId="1" builtinId="3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00000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[20191023_MAAs_ExperimentoUV.xlsx]Grafico Total!Tabela Dinâmica8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'Grafico Total'!$B$3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'Grafico Total'!$A$4:$A$37</c:f>
              <c:multiLvlStrCache>
                <c:ptCount val="32"/>
                <c:lvl>
                  <c:pt idx="0">
                    <c:v>3106</c:v>
                  </c:pt>
                  <c:pt idx="1">
                    <c:v>3168</c:v>
                  </c:pt>
                  <c:pt idx="2">
                    <c:v>3180</c:v>
                  </c:pt>
                  <c:pt idx="3">
                    <c:v>3194</c:v>
                  </c:pt>
                  <c:pt idx="4">
                    <c:v>3214</c:v>
                  </c:pt>
                  <c:pt idx="5">
                    <c:v>3247</c:v>
                  </c:pt>
                  <c:pt idx="6">
                    <c:v>3265</c:v>
                  </c:pt>
                  <c:pt idx="7">
                    <c:v>3275</c:v>
                  </c:pt>
                  <c:pt idx="8">
                    <c:v>3289</c:v>
                  </c:pt>
                  <c:pt idx="9">
                    <c:v>3292</c:v>
                  </c:pt>
                  <c:pt idx="10">
                    <c:v>3307</c:v>
                  </c:pt>
                  <c:pt idx="11">
                    <c:v>3313</c:v>
                  </c:pt>
                  <c:pt idx="12">
                    <c:v>3320</c:v>
                  </c:pt>
                  <c:pt idx="13">
                    <c:v>3321</c:v>
                  </c:pt>
                  <c:pt idx="14">
                    <c:v>3324</c:v>
                  </c:pt>
                  <c:pt idx="15">
                    <c:v>3329</c:v>
                  </c:pt>
                  <c:pt idx="16">
                    <c:v>3330</c:v>
                  </c:pt>
                  <c:pt idx="17">
                    <c:v>3338</c:v>
                  </c:pt>
                  <c:pt idx="18">
                    <c:v>3343</c:v>
                  </c:pt>
                  <c:pt idx="19">
                    <c:v>3464</c:v>
                  </c:pt>
                  <c:pt idx="20">
                    <c:v>3496</c:v>
                  </c:pt>
                  <c:pt idx="21">
                    <c:v>3502</c:v>
                  </c:pt>
                  <c:pt idx="22">
                    <c:v>3522</c:v>
                  </c:pt>
                  <c:pt idx="23">
                    <c:v>3551</c:v>
                  </c:pt>
                  <c:pt idx="24">
                    <c:v>3607</c:v>
                  </c:pt>
                  <c:pt idx="25">
                    <c:v>3626</c:v>
                  </c:pt>
                  <c:pt idx="26">
                    <c:v>CENA 21</c:v>
                  </c:pt>
                  <c:pt idx="27">
                    <c:v>CENA 543</c:v>
                  </c:pt>
                  <c:pt idx="28">
                    <c:v>CENA 596</c:v>
                  </c:pt>
                  <c:pt idx="29">
                    <c:v>CEPA 72</c:v>
                  </c:pt>
                  <c:pt idx="30">
                    <c:v>ITEP 24</c:v>
                  </c:pt>
                  <c:pt idx="31">
                    <c:v>ITEP 26</c:v>
                  </c:pt>
                </c:lvl>
                <c:lvl>
                  <c:pt idx="0">
                    <c:v>D3</c:v>
                  </c:pt>
                </c:lvl>
              </c:multiLvlStrCache>
            </c:multiLvlStrRef>
          </c:cat>
          <c:val>
            <c:numRef>
              <c:f>'Grafico Total'!$B$4:$B$37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0.4790989195486241</c:v>
                </c:pt>
                <c:pt idx="6">
                  <c:v>0</c:v>
                </c:pt>
                <c:pt idx="7">
                  <c:v>0</c:v>
                </c:pt>
                <c:pt idx="8">
                  <c:v>9.076932578085865E-3</c:v>
                </c:pt>
                <c:pt idx="9">
                  <c:v>0</c:v>
                </c:pt>
                <c:pt idx="10">
                  <c:v>0.16335411861760202</c:v>
                </c:pt>
                <c:pt idx="11">
                  <c:v>0</c:v>
                </c:pt>
                <c:pt idx="12">
                  <c:v>3.0896447948381551E-2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2.7051913530838582E-2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0.6703907712829148</c:v>
                </c:pt>
                <c:pt idx="29">
                  <c:v>0</c:v>
                </c:pt>
                <c:pt idx="30">
                  <c:v>0.77253995117948682</c:v>
                </c:pt>
                <c:pt idx="31">
                  <c:v>0.90861811355890343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7-423E-B586-FE5E24401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5039808"/>
        <c:axId val="515046880"/>
      </c:barChart>
      <c:catAx>
        <c:axId val="51503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5046880"/>
        <c:crosses val="autoZero"/>
        <c:auto val="1"/>
        <c:lblAlgn val="ctr"/>
        <c:lblOffset val="100"/>
        <c:noMultiLvlLbl val="0"/>
      </c:catAx>
      <c:valAx>
        <c:axId val="51504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503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[20191023_MAAs_ExperimentoUV.xlsx]Tabela!Tabela Dinâmica6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Tabela!$L$4:$L$19</c:f>
              <c:strCache>
                <c:ptCount val="1"/>
                <c:pt idx="0">
                  <c:v>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Tabela!$L$4:$L$19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0.19051484715443681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0.30930195427648</c:v>
                  </c:pt>
                  <c:pt idx="10">
                    <c:v>0</c:v>
                  </c:pt>
                  <c:pt idx="11">
                    <c:v>0.35272117345055087</c:v>
                  </c:pt>
                  <c:pt idx="12">
                    <c:v>0.26195547341078834</c:v>
                  </c:pt>
                  <c:pt idx="13">
                    <c:v>1.3423157018875487</c:v>
                  </c:pt>
                  <c:pt idx="14">
                    <c:v>0.10705598730185588</c:v>
                  </c:pt>
                  <c:pt idx="15">
                    <c:v>2.0556496918786356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Tabela!$L$4:$L$19</c:f>
              <c:multiLvlStrCache>
                <c:ptCount val="16"/>
                <c:lvl>
                  <c:pt idx="0">
                    <c:v>D0</c:v>
                  </c:pt>
                  <c:pt idx="1">
                    <c:v>D3</c:v>
                  </c:pt>
                  <c:pt idx="2">
                    <c:v>D0</c:v>
                  </c:pt>
                  <c:pt idx="3">
                    <c:v>D3</c:v>
                  </c:pt>
                  <c:pt idx="4">
                    <c:v>D0</c:v>
                  </c:pt>
                  <c:pt idx="5">
                    <c:v>D3</c:v>
                  </c:pt>
                  <c:pt idx="6">
                    <c:v>D0</c:v>
                  </c:pt>
                  <c:pt idx="7">
                    <c:v>D3</c:v>
                  </c:pt>
                  <c:pt idx="8">
                    <c:v>D0</c:v>
                  </c:pt>
                  <c:pt idx="9">
                    <c:v>D3</c:v>
                  </c:pt>
                  <c:pt idx="10">
                    <c:v>D0</c:v>
                  </c:pt>
                  <c:pt idx="11">
                    <c:v>D3</c:v>
                  </c:pt>
                  <c:pt idx="12">
                    <c:v>D0</c:v>
                  </c:pt>
                  <c:pt idx="13">
                    <c:v>D3</c:v>
                  </c:pt>
                  <c:pt idx="14">
                    <c:v>D0</c:v>
                  </c:pt>
                  <c:pt idx="15">
                    <c:v>D3</c:v>
                  </c:pt>
                </c:lvl>
                <c:lvl>
                  <c:pt idx="0">
                    <c:v>CCIBt 3247</c:v>
                  </c:pt>
                  <c:pt idx="2">
                    <c:v>CCIBt 3289</c:v>
                  </c:pt>
                  <c:pt idx="4">
                    <c:v>CCIBt 3307</c:v>
                  </c:pt>
                  <c:pt idx="6">
                    <c:v>CCIBt 3320</c:v>
                  </c:pt>
                  <c:pt idx="8">
                    <c:v>CCIBt 3343</c:v>
                  </c:pt>
                  <c:pt idx="10">
                    <c:v>CENA 596</c:v>
                  </c:pt>
                  <c:pt idx="12">
                    <c:v>ITEP 24</c:v>
                  </c:pt>
                  <c:pt idx="14">
                    <c:v>ITEP 26</c:v>
                  </c:pt>
                </c:lvl>
              </c:multiLvlStrCache>
            </c:multiLvlStrRef>
          </c:cat>
          <c:val>
            <c:numRef>
              <c:f>Tabela!$L$4:$L$19</c:f>
              <c:numCache>
                <c:formatCode>0.00</c:formatCode>
                <c:ptCount val="16"/>
                <c:pt idx="3">
                  <c:v>0.18153865156171728</c:v>
                </c:pt>
                <c:pt idx="5">
                  <c:v>0.51371753641276963</c:v>
                </c:pt>
                <c:pt idx="9">
                  <c:v>0.40577870296257873</c:v>
                </c:pt>
                <c:pt idx="11">
                  <c:v>1.4789205760902033</c:v>
                </c:pt>
                <c:pt idx="12">
                  <c:v>0.95790946444741409</c:v>
                </c:pt>
                <c:pt idx="13">
                  <c:v>7.0490969868973252</c:v>
                </c:pt>
                <c:pt idx="14">
                  <c:v>0.17129033274081493</c:v>
                </c:pt>
                <c:pt idx="15">
                  <c:v>8.1722558164977741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5-49A3-95C5-CCD95B8D0A90}"/>
            </c:ext>
          </c:extLst>
        </c:ser>
        <c:ser>
          <c:idx val="1"/>
          <c:order val="1"/>
          <c:tx>
            <c:strRef>
              <c:f>Tabela!$L$4:$L$19</c:f>
              <c:strCache>
                <c:ptCount val="1"/>
                <c:pt idx="0">
                  <c:v>P-334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Tabela!$M$4:$M$19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1.071258343168189</c:v>
                  </c:pt>
                  <c:pt idx="2">
                    <c:v>0</c:v>
                  </c:pt>
                  <c:pt idx="3">
                    <c:v>0</c:v>
                  </c:pt>
                  <c:pt idx="4">
                    <c:v>0.76258598093371333</c:v>
                  </c:pt>
                  <c:pt idx="5">
                    <c:v>0.24323071387181261</c:v>
                  </c:pt>
                  <c:pt idx="6">
                    <c:v>0</c:v>
                  </c:pt>
                  <c:pt idx="7">
                    <c:v>9.3314705762503943E-3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8.5160466464619042E-2</c:v>
                  </c:pt>
                  <c:pt idx="11">
                    <c:v>0.60894755262136735</c:v>
                  </c:pt>
                  <c:pt idx="12">
                    <c:v>0</c:v>
                  </c:pt>
                  <c:pt idx="13">
                    <c:v>0.53160654834404897</c:v>
                  </c:pt>
                  <c:pt idx="14">
                    <c:v>0</c:v>
                  </c:pt>
                  <c:pt idx="15">
                    <c:v>0.3653210365227974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Tabela!$L$4:$L$19</c:f>
              <c:multiLvlStrCache>
                <c:ptCount val="16"/>
                <c:lvl>
                  <c:pt idx="0">
                    <c:v>D0</c:v>
                  </c:pt>
                  <c:pt idx="1">
                    <c:v>D3</c:v>
                  </c:pt>
                  <c:pt idx="2">
                    <c:v>D0</c:v>
                  </c:pt>
                  <c:pt idx="3">
                    <c:v>D3</c:v>
                  </c:pt>
                  <c:pt idx="4">
                    <c:v>D0</c:v>
                  </c:pt>
                  <c:pt idx="5">
                    <c:v>D3</c:v>
                  </c:pt>
                  <c:pt idx="6">
                    <c:v>D0</c:v>
                  </c:pt>
                  <c:pt idx="7">
                    <c:v>D3</c:v>
                  </c:pt>
                  <c:pt idx="8">
                    <c:v>D0</c:v>
                  </c:pt>
                  <c:pt idx="9">
                    <c:v>D3</c:v>
                  </c:pt>
                  <c:pt idx="10">
                    <c:v>D0</c:v>
                  </c:pt>
                  <c:pt idx="11">
                    <c:v>D3</c:v>
                  </c:pt>
                  <c:pt idx="12">
                    <c:v>D0</c:v>
                  </c:pt>
                  <c:pt idx="13">
                    <c:v>D3</c:v>
                  </c:pt>
                  <c:pt idx="14">
                    <c:v>D0</c:v>
                  </c:pt>
                  <c:pt idx="15">
                    <c:v>D3</c:v>
                  </c:pt>
                </c:lvl>
                <c:lvl>
                  <c:pt idx="0">
                    <c:v>CCIBt 3247</c:v>
                  </c:pt>
                  <c:pt idx="2">
                    <c:v>CCIBt 3289</c:v>
                  </c:pt>
                  <c:pt idx="4">
                    <c:v>CCIBt 3307</c:v>
                  </c:pt>
                  <c:pt idx="6">
                    <c:v>CCIBt 3320</c:v>
                  </c:pt>
                  <c:pt idx="8">
                    <c:v>CCIBt 3343</c:v>
                  </c:pt>
                  <c:pt idx="10">
                    <c:v>CENA 596</c:v>
                  </c:pt>
                  <c:pt idx="12">
                    <c:v>ITEP 24</c:v>
                  </c:pt>
                  <c:pt idx="14">
                    <c:v>ITEP 26</c:v>
                  </c:pt>
                </c:lvl>
              </c:multiLvlStrCache>
            </c:multiLvlStrRef>
          </c:cat>
          <c:val>
            <c:numRef>
              <c:f>Tabela!$L$4:$L$19</c:f>
              <c:numCache>
                <c:formatCode>0.00</c:formatCode>
                <c:ptCount val="16"/>
                <c:pt idx="1">
                  <c:v>4.7909891954862411</c:v>
                </c:pt>
                <c:pt idx="4">
                  <c:v>0.49851139714913573</c:v>
                </c:pt>
                <c:pt idx="5">
                  <c:v>1.4623020073717636</c:v>
                </c:pt>
                <c:pt idx="7">
                  <c:v>0.3089644794838155</c:v>
                </c:pt>
                <c:pt idx="10">
                  <c:v>1.3072787185553709</c:v>
                </c:pt>
                <c:pt idx="11">
                  <c:v>5.224987136738946</c:v>
                </c:pt>
                <c:pt idx="13">
                  <c:v>0.3844830977907272</c:v>
                </c:pt>
                <c:pt idx="15">
                  <c:v>0.84830952961256179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85-49A3-95C5-CCD95B8D0A90}"/>
            </c:ext>
          </c:extLst>
        </c:ser>
        <c:ser>
          <c:idx val="2"/>
          <c:order val="2"/>
          <c:tx>
            <c:strRef>
              <c:f>Tabela!$L$4:$L$19</c:f>
              <c:strCache>
                <c:ptCount val="1"/>
                <c:pt idx="0">
                  <c:v>MGA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Tabela!$N$4:$N$19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4.4773350563090493E-3</c:v>
                  </c:pt>
                  <c:pt idx="14">
                    <c:v>0</c:v>
                  </c:pt>
                  <c:pt idx="15">
                    <c:v>0.15157295501449028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Tabela!$L$4:$L$19</c:f>
              <c:multiLvlStrCache>
                <c:ptCount val="16"/>
                <c:lvl>
                  <c:pt idx="0">
                    <c:v>D0</c:v>
                  </c:pt>
                  <c:pt idx="1">
                    <c:v>D3</c:v>
                  </c:pt>
                  <c:pt idx="2">
                    <c:v>D0</c:v>
                  </c:pt>
                  <c:pt idx="3">
                    <c:v>D3</c:v>
                  </c:pt>
                  <c:pt idx="4">
                    <c:v>D0</c:v>
                  </c:pt>
                  <c:pt idx="5">
                    <c:v>D3</c:v>
                  </c:pt>
                  <c:pt idx="6">
                    <c:v>D0</c:v>
                  </c:pt>
                  <c:pt idx="7">
                    <c:v>D3</c:v>
                  </c:pt>
                  <c:pt idx="8">
                    <c:v>D0</c:v>
                  </c:pt>
                  <c:pt idx="9">
                    <c:v>D3</c:v>
                  </c:pt>
                  <c:pt idx="10">
                    <c:v>D0</c:v>
                  </c:pt>
                  <c:pt idx="11">
                    <c:v>D3</c:v>
                  </c:pt>
                  <c:pt idx="12">
                    <c:v>D0</c:v>
                  </c:pt>
                  <c:pt idx="13">
                    <c:v>D3</c:v>
                  </c:pt>
                  <c:pt idx="14">
                    <c:v>D0</c:v>
                  </c:pt>
                  <c:pt idx="15">
                    <c:v>D3</c:v>
                  </c:pt>
                </c:lvl>
                <c:lvl>
                  <c:pt idx="0">
                    <c:v>CCIBt 3247</c:v>
                  </c:pt>
                  <c:pt idx="2">
                    <c:v>CCIBt 3289</c:v>
                  </c:pt>
                  <c:pt idx="4">
                    <c:v>CCIBt 3307</c:v>
                  </c:pt>
                  <c:pt idx="6">
                    <c:v>CCIBt 3320</c:v>
                  </c:pt>
                  <c:pt idx="8">
                    <c:v>CCIBt 3343</c:v>
                  </c:pt>
                  <c:pt idx="10">
                    <c:v>CENA 596</c:v>
                  </c:pt>
                  <c:pt idx="12">
                    <c:v>ITEP 24</c:v>
                  </c:pt>
                  <c:pt idx="14">
                    <c:v>ITEP 26</c:v>
                  </c:pt>
                </c:lvl>
              </c:multiLvlStrCache>
            </c:multiLvlStrRef>
          </c:cat>
          <c:val>
            <c:numRef>
              <c:f>Tabela!$L$4:$L$19</c:f>
              <c:numCache>
                <c:formatCode>0.00</c:formatCode>
                <c:ptCount val="16"/>
                <c:pt idx="13">
                  <c:v>0.41998045970372466</c:v>
                </c:pt>
                <c:pt idx="15">
                  <c:v>0.34838563268288691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85-49A3-95C5-CCD95B8D0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5049056"/>
        <c:axId val="515053408"/>
      </c:barChart>
      <c:catAx>
        <c:axId val="515049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5053408"/>
        <c:crosses val="autoZero"/>
        <c:auto val="1"/>
        <c:lblAlgn val="ctr"/>
        <c:lblOffset val="100"/>
        <c:noMultiLvlLbl val="0"/>
      </c:catAx>
      <c:valAx>
        <c:axId val="51505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[MAAs] (µg/mg</a:t>
                </a:r>
                <a:r>
                  <a:rPr lang="en-US" baseline="-25000"/>
                  <a:t>biomass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504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pt-PT"/>
    </a:p>
  </c:txPr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85725</xdr:rowOff>
    </xdr:from>
    <xdr:to>
      <xdr:col>15</xdr:col>
      <xdr:colOff>390525</xdr:colOff>
      <xdr:row>40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D5BE982-7DD2-4489-B9AF-B8C6F44F24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F3B5CA-B1EF-45F0-9957-89D0441C74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0.17898</cdr:x>
      <cdr:y>0.35744</cdr:y>
    </cdr:from>
    <cdr:to>
      <cdr:x>0.19768</cdr:x>
      <cdr:y>0.37108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AF7C7297-92B4-434D-91FA-9E1176450522}"/>
            </a:ext>
          </a:extLst>
        </cdr:cNvPr>
        <cdr:cNvSpPr txBox="1"/>
      </cdr:nvSpPr>
      <cdr:spPr>
        <a:xfrm xmlns:a="http://schemas.openxmlformats.org/drawingml/2006/main">
          <a:off x="1664804" y="2170043"/>
          <a:ext cx="173935" cy="82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1100"/>
            <a:t>***</a:t>
          </a:r>
        </a:p>
      </cdr:txBody>
    </cdr:sp>
  </cdr:relSizeAnchor>
  <cdr:relSizeAnchor xmlns:cdr="http://schemas.openxmlformats.org/drawingml/2006/chartDrawing">
    <cdr:from>
      <cdr:x>0.7195</cdr:x>
      <cdr:y>0.36016</cdr:y>
    </cdr:from>
    <cdr:to>
      <cdr:x>0.74978</cdr:x>
      <cdr:y>0.40245</cdr:y>
    </cdr:to>
    <cdr:sp macro="" textlink="">
      <cdr:nvSpPr>
        <cdr:cNvPr id="4" name="CaixaDeTexto 1">
          <a:extLst xmlns:a="http://schemas.openxmlformats.org/drawingml/2006/main">
            <a:ext uri="{FF2B5EF4-FFF2-40B4-BE49-F238E27FC236}">
              <a16:creationId xmlns:a16="http://schemas.microsoft.com/office/drawing/2014/main" id="{FBAC1FD6-6973-40A8-B35A-EE8736AC999F}"/>
            </a:ext>
          </a:extLst>
        </cdr:cNvPr>
        <cdr:cNvSpPr txBox="1"/>
      </cdr:nvSpPr>
      <cdr:spPr>
        <a:xfrm xmlns:a="http://schemas.openxmlformats.org/drawingml/2006/main">
          <a:off x="6692354" y="2186609"/>
          <a:ext cx="281645" cy="256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1100"/>
            <a:t>***</a:t>
          </a:r>
        </a:p>
      </cdr:txBody>
    </cdr:sp>
  </cdr:relSizeAnchor>
  <cdr:relSizeAnchor xmlns:cdr="http://schemas.openxmlformats.org/drawingml/2006/chartDrawing">
    <cdr:from>
      <cdr:x>0.50045</cdr:x>
      <cdr:y>0.68895</cdr:y>
    </cdr:from>
    <cdr:to>
      <cdr:x>0.53339</cdr:x>
      <cdr:y>0.73297</cdr:y>
    </cdr:to>
    <cdr:sp macro="" textlink="">
      <cdr:nvSpPr>
        <cdr:cNvPr id="6" name="CaixaDeTexto 1">
          <a:extLst xmlns:a="http://schemas.openxmlformats.org/drawingml/2006/main">
            <a:ext uri="{FF2B5EF4-FFF2-40B4-BE49-F238E27FC236}">
              <a16:creationId xmlns:a16="http://schemas.microsoft.com/office/drawing/2014/main" id="{A405998F-2FAC-42DE-81C7-497C227BB1F9}"/>
            </a:ext>
          </a:extLst>
        </cdr:cNvPr>
        <cdr:cNvSpPr txBox="1"/>
      </cdr:nvSpPr>
      <cdr:spPr>
        <a:xfrm xmlns:a="http://schemas.openxmlformats.org/drawingml/2006/main">
          <a:off x="4654826" y="4182716"/>
          <a:ext cx="306431" cy="267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1100"/>
            <a:t>****</a:t>
          </a:r>
        </a:p>
      </cdr:txBody>
    </cdr:sp>
  </cdr:relSizeAnchor>
  <cdr:relSizeAnchor xmlns:cdr="http://schemas.openxmlformats.org/drawingml/2006/chartDrawing">
    <cdr:from>
      <cdr:x>0.40695</cdr:x>
      <cdr:y>0.603</cdr:y>
    </cdr:from>
    <cdr:to>
      <cdr:x>0.41674</cdr:x>
      <cdr:y>0.71933</cdr:y>
    </cdr:to>
    <cdr:sp macro="" textlink="">
      <cdr:nvSpPr>
        <cdr:cNvPr id="7" name="CaixaDeTexto 1">
          <a:extLst xmlns:a="http://schemas.openxmlformats.org/drawingml/2006/main">
            <a:ext uri="{FF2B5EF4-FFF2-40B4-BE49-F238E27FC236}">
              <a16:creationId xmlns:a16="http://schemas.microsoft.com/office/drawing/2014/main" id="{A405998F-2FAC-42DE-81C7-497C227BB1F9}"/>
            </a:ext>
          </a:extLst>
        </cdr:cNvPr>
        <cdr:cNvSpPr txBox="1"/>
      </cdr:nvSpPr>
      <cdr:spPr>
        <a:xfrm xmlns:a="http://schemas.openxmlformats.org/drawingml/2006/main">
          <a:off x="3785152" y="3660905"/>
          <a:ext cx="91101" cy="706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1100"/>
            <a:t>*</a:t>
          </a:r>
        </a:p>
      </cdr:txBody>
    </cdr:sp>
  </cdr:relSizeAnchor>
  <cdr:relSizeAnchor xmlns:cdr="http://schemas.openxmlformats.org/drawingml/2006/chartDrawing">
    <cdr:from>
      <cdr:x>0.70882</cdr:x>
      <cdr:y>0.59072</cdr:y>
    </cdr:from>
    <cdr:to>
      <cdr:x>0.73375</cdr:x>
      <cdr:y>0.65521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1E9F58FD-029D-40DE-9914-7FE1E2DACAF2}"/>
            </a:ext>
          </a:extLst>
        </cdr:cNvPr>
        <cdr:cNvSpPr txBox="1"/>
      </cdr:nvSpPr>
      <cdr:spPr>
        <a:xfrm xmlns:a="http://schemas.openxmlformats.org/drawingml/2006/main">
          <a:off x="6592956" y="3586370"/>
          <a:ext cx="231913" cy="391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1100"/>
            <a:t>**</a:t>
          </a:r>
        </a:p>
      </cdr:txBody>
    </cdr:sp>
  </cdr:relSizeAnchor>
  <cdr:relSizeAnchor xmlns:cdr="http://schemas.openxmlformats.org/drawingml/2006/chartDrawing">
    <cdr:from>
      <cdr:x>0.82191</cdr:x>
      <cdr:y>0.21555</cdr:y>
    </cdr:from>
    <cdr:to>
      <cdr:x>0.84084</cdr:x>
      <cdr:y>0.25648</cdr:y>
    </cdr:to>
    <cdr:sp macro="" textlink="">
      <cdr:nvSpPr>
        <cdr:cNvPr id="10" name="CaixaDeTexto 1">
          <a:extLst xmlns:a="http://schemas.openxmlformats.org/drawingml/2006/main">
            <a:ext uri="{FF2B5EF4-FFF2-40B4-BE49-F238E27FC236}">
              <a16:creationId xmlns:a16="http://schemas.microsoft.com/office/drawing/2014/main" id="{1E9F58FD-029D-40DE-9914-7FE1E2DACAF2}"/>
            </a:ext>
          </a:extLst>
        </cdr:cNvPr>
        <cdr:cNvSpPr txBox="1"/>
      </cdr:nvSpPr>
      <cdr:spPr>
        <a:xfrm xmlns:a="http://schemas.openxmlformats.org/drawingml/2006/main">
          <a:off x="7644848" y="1308652"/>
          <a:ext cx="176120" cy="24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1100"/>
            <a:t>**</a:t>
          </a:r>
        </a:p>
      </cdr:txBody>
    </cdr:sp>
  </cdr:relSizeAnchor>
  <cdr:relSizeAnchor xmlns:cdr="http://schemas.openxmlformats.org/drawingml/2006/chartDrawing">
    <cdr:from>
      <cdr:x>0.83615</cdr:x>
      <cdr:y>0.65484</cdr:y>
    </cdr:from>
    <cdr:to>
      <cdr:x>0.87801</cdr:x>
      <cdr:y>0.73297</cdr:y>
    </cdr:to>
    <cdr:sp macro="" textlink="">
      <cdr:nvSpPr>
        <cdr:cNvPr id="12" name="CaixaDeTexto 1">
          <a:extLst xmlns:a="http://schemas.openxmlformats.org/drawingml/2006/main">
            <a:ext uri="{FF2B5EF4-FFF2-40B4-BE49-F238E27FC236}">
              <a16:creationId xmlns:a16="http://schemas.microsoft.com/office/drawing/2014/main" id="{1E9F58FD-029D-40DE-9914-7FE1E2DACAF2}"/>
            </a:ext>
          </a:extLst>
        </cdr:cNvPr>
        <cdr:cNvSpPr txBox="1"/>
      </cdr:nvSpPr>
      <cdr:spPr>
        <a:xfrm xmlns:a="http://schemas.openxmlformats.org/drawingml/2006/main">
          <a:off x="7777371" y="3975652"/>
          <a:ext cx="389326" cy="4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1100"/>
            <a:t>****</a:t>
          </a:r>
        </a:p>
      </cdr:txBody>
    </cdr:sp>
  </cdr:relSizeAnchor>
  <cdr:relSizeAnchor xmlns:cdr="http://schemas.openxmlformats.org/drawingml/2006/chartDrawing">
    <cdr:from>
      <cdr:x>0.94402</cdr:x>
      <cdr:y>0.63574</cdr:y>
    </cdr:from>
    <cdr:to>
      <cdr:x>0.97797</cdr:x>
      <cdr:y>0.6743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1E9F58FD-029D-40DE-9914-7FE1E2DACAF2}"/>
            </a:ext>
          </a:extLst>
        </cdr:cNvPr>
        <cdr:cNvSpPr txBox="1"/>
      </cdr:nvSpPr>
      <cdr:spPr>
        <a:xfrm xmlns:a="http://schemas.openxmlformats.org/drawingml/2006/main">
          <a:off x="8780679" y="3859696"/>
          <a:ext cx="315782" cy="234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1100"/>
            <a:t>*</a:t>
          </a:r>
        </a:p>
      </cdr:txBody>
    </cdr:sp>
  </cdr:relSizeAnchor>
  <cdr:relSizeAnchor xmlns:cdr="http://schemas.openxmlformats.org/drawingml/2006/chartDrawing">
    <cdr:from>
      <cdr:x>0.92876</cdr:x>
      <cdr:y>0.10778</cdr:y>
    </cdr:from>
    <cdr:to>
      <cdr:x>0.96461</cdr:x>
      <cdr:y>0.17226</cdr:y>
    </cdr:to>
    <cdr:sp macro="" textlink="">
      <cdr:nvSpPr>
        <cdr:cNvPr id="15" name="CaixaDeTexto 1">
          <a:extLst xmlns:a="http://schemas.openxmlformats.org/drawingml/2006/main">
            <a:ext uri="{FF2B5EF4-FFF2-40B4-BE49-F238E27FC236}">
              <a16:creationId xmlns:a16="http://schemas.microsoft.com/office/drawing/2014/main" id="{1E9F58FD-029D-40DE-9914-7FE1E2DACAF2}"/>
            </a:ext>
          </a:extLst>
        </cdr:cNvPr>
        <cdr:cNvSpPr txBox="1"/>
      </cdr:nvSpPr>
      <cdr:spPr>
        <a:xfrm xmlns:a="http://schemas.openxmlformats.org/drawingml/2006/main">
          <a:off x="8638761" y="654326"/>
          <a:ext cx="333438" cy="39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1100"/>
            <a:t>**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essa Geraldes" refreshedDate="43629.758689814815" createdVersion="6" refreshedVersion="6" minRefreshableVersion="3" recordCount="191" xr:uid="{00000000-000A-0000-FFFF-FFFF01000000}">
  <cacheSource type="worksheet">
    <worksheetSource ref="A4:AA195" sheet="Dados brutos"/>
  </cacheSource>
  <cacheFields count="27">
    <cacheField name="Day" numFmtId="0">
      <sharedItems count="2">
        <s v="D0"/>
        <s v="D3"/>
      </sharedItems>
    </cacheField>
    <cacheField name="Strain" numFmtId="0">
      <sharedItems containsBlank="1" containsMixedTypes="1" containsNumber="1" containsInteger="1" minValue="3106" maxValue="3626" count="33">
        <n v="3106"/>
        <n v="3168"/>
        <n v="3180"/>
        <n v="3194"/>
        <n v="3214"/>
        <n v="3247"/>
        <n v="3265"/>
        <n v="3275"/>
        <n v="3289"/>
        <n v="3292"/>
        <n v="3307"/>
        <n v="3313"/>
        <n v="3320"/>
        <n v="3321"/>
        <m/>
        <n v="3324"/>
        <n v="3329"/>
        <n v="3330"/>
        <n v="3338"/>
        <n v="3343"/>
        <n v="3464"/>
        <n v="3496"/>
        <n v="3502"/>
        <n v="3522"/>
        <n v="3551"/>
        <n v="3607"/>
        <n v="3626"/>
        <s v="CENA 21"/>
        <s v="CENA 543"/>
        <s v="CENA 596"/>
        <s v="CEPA 72"/>
        <s v="ITEP 24"/>
        <s v="ITEP 26"/>
      </sharedItems>
    </cacheField>
    <cacheField name="Name" numFmtId="0">
      <sharedItems/>
    </cacheField>
    <cacheField name="Data File" numFmtId="0">
      <sharedItems/>
    </cacheField>
    <cacheField name="Type" numFmtId="0">
      <sharedItems/>
    </cacheField>
    <cacheField name="PS" numFmtId="0">
      <sharedItems containsSemiMixedTypes="0" containsString="0" containsNumber="1" minValue="7.0000000000000007E-2" maxValue="2.5499999999999998"/>
    </cacheField>
    <cacheField name="mg" numFmtId="0">
      <sharedItems containsSemiMixedTypes="0" containsString="0" containsNumber="1" minValue="2.8000000000000003" maxValue="102"/>
    </cacheField>
    <cacheField name="Acq. Date-Time" numFmtId="22">
      <sharedItems containsSemiMixedTypes="0" containsNonDate="0" containsDate="1" containsString="0" minDate="2019-05-10T05:16:22" maxDate="2019-05-19T15:27:26"/>
    </cacheField>
    <cacheField name="RT" numFmtId="0">
      <sharedItems containsMixedTypes="1" containsNumber="1" minValue="1.06413333333333" maxValue="1.5162166666666701"/>
    </cacheField>
    <cacheField name="Area" numFmtId="0">
      <sharedItems containsMixedTypes="1" containsNumber="1" minValue="21.511921325239602" maxValue="427026.97280288802"/>
    </cacheField>
    <cacheField name="ISTD Resp. Ratio" numFmtId="0">
      <sharedItems containsMixedTypes="1" containsNumber="1" minValue="2.5480361764921103E-4" maxValue="10.1502998733935"/>
    </cacheField>
    <cacheField name="S/N" numFmtId="0">
      <sharedItems containsMixedTypes="1" containsNumber="1" minValue="0.51584439814104999" maxValue="11110.3942068542"/>
    </cacheField>
    <cacheField name="Final Conc." numFmtId="0">
      <sharedItems containsMixedTypes="1" containsNumber="1" minValue="-0.59072479872780004" maxValue="6.7805113506648595"/>
    </cacheField>
    <cacheField name="Shino" numFmtId="165">
      <sharedItems containsString="0" containsBlank="1" containsNumber="1" minValue="4.6824311222096399E-3" maxValue="1.0317370524173051"/>
    </cacheField>
    <cacheField name="RT2" numFmtId="0">
      <sharedItems containsMixedTypes="1" containsNumber="1" minValue="2.3882166666666702" maxValue="2.5061499999999999"/>
    </cacheField>
    <cacheField name="Area2" numFmtId="0">
      <sharedItems containsMixedTypes="1" containsNumber="1" minValue="21.218868986907601" maxValue="730631.25480771996"/>
    </cacheField>
    <cacheField name="ISTD Resp. Ratio2" numFmtId="0">
      <sharedItems containsMixedTypes="1" containsNumber="1" minValue="2.0513270859260699E-4" maxValue="10.736430897534699"/>
    </cacheField>
    <cacheField name="S/N2" numFmtId="0">
      <sharedItems containsMixedTypes="1" containsNumber="1" minValue="0.67568343113771401" maxValue="21299.1505439352"/>
    </cacheField>
    <cacheField name="Final Conc.2" numFmtId="0">
      <sharedItems containsMixedTypes="1" containsNumber="1" minValue="-0.32955233194975808" maxValue="5.5409344974217412"/>
    </cacheField>
    <cacheField name="Porphy" numFmtId="165">
      <sharedItems containsString="0" containsBlank="1" containsNumber="1" minValue="8.58050253347592E-4" maxValue="0.59702681011723513"/>
    </cacheField>
    <cacheField name="RT3" numFmtId="0">
      <sharedItems containsMixedTypes="1" containsNumber="1" minValue="3.3567" maxValue="3.4746333333333301"/>
    </cacheField>
    <cacheField name="Area3" numFmtId="0">
      <sharedItems containsMixedTypes="1" containsNumber="1" minValue="28.737980255305999" maxValue="85988.120967656694"/>
    </cacheField>
    <cacheField name="ISTD Resp. Ratio3" numFmtId="0">
      <sharedItems containsMixedTypes="1" containsNumber="1" minValue="2.1109375561078499E-4" maxValue="1.2778489994773501"/>
    </cacheField>
    <cacheField name="S/N3" numFmtId="0">
      <sharedItems containsMixedTypes="1" containsNumber="1" minValue="0.77621945825970695" maxValue="1976.31724230636"/>
    </cacheField>
    <cacheField name="Final Conc.3" numFmtId="0">
      <sharedItems containsMixedTypes="1" containsNumber="1" minValue="-3.1906912288603234E-2" maxValue="0.37124121630673995"/>
    </cacheField>
    <cacheField name="myc-gly-ala" numFmtId="165">
      <sharedItems containsString="0" containsBlank="1" containsNumber="1" minValue="2.5707943725055638E-2" maxValue="5.2335131562794429E-2"/>
    </cacheField>
    <cacheField name="Total" numFmtId="0">
      <sharedItems containsSemiMixedTypes="0" containsString="0" containsNumber="1" minValue="0" maxValue="1.19473523516489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essa Geraldes" refreshedDate="43749.494677083334" createdVersion="6" refreshedVersion="6" minRefreshableVersion="3" recordCount="191" xr:uid="{00000000-000A-0000-FFFF-FFFF00000000}">
  <cacheSource type="worksheet">
    <worksheetSource ref="A4:Z195" sheet="Dados brutos"/>
  </cacheSource>
  <cacheFields count="26">
    <cacheField name="Day" numFmtId="0">
      <sharedItems count="2">
        <s v="D0"/>
        <s v="D3"/>
      </sharedItems>
    </cacheField>
    <cacheField name="Strain" numFmtId="0">
      <sharedItems containsBlank="1" containsMixedTypes="1" containsNumber="1" containsInteger="1" minValue="3106" maxValue="3626" count="33">
        <n v="3106"/>
        <n v="3168"/>
        <n v="3180"/>
        <n v="3194"/>
        <n v="3214"/>
        <n v="3247"/>
        <n v="3265"/>
        <n v="3275"/>
        <n v="3289"/>
        <n v="3292"/>
        <n v="3307"/>
        <n v="3313"/>
        <n v="3320"/>
        <n v="3321"/>
        <m/>
        <n v="3324"/>
        <n v="3329"/>
        <n v="3330"/>
        <n v="3338"/>
        <n v="3343"/>
        <n v="3464"/>
        <n v="3496"/>
        <n v="3502"/>
        <n v="3522"/>
        <n v="3551"/>
        <n v="3607"/>
        <n v="3626"/>
        <s v="CENA 21"/>
        <s v="CENA 543"/>
        <s v="CENA 596"/>
        <s v="CEPA 72"/>
        <s v="ITEP 24"/>
        <s v="ITEP 26"/>
      </sharedItems>
    </cacheField>
    <cacheField name="Name" numFmtId="0">
      <sharedItems/>
    </cacheField>
    <cacheField name="Data File" numFmtId="0">
      <sharedItems/>
    </cacheField>
    <cacheField name="Type" numFmtId="0">
      <sharedItems/>
    </cacheField>
    <cacheField name="PS" numFmtId="0">
      <sharedItems containsSemiMixedTypes="0" containsString="0" containsNumber="1" minValue="7.0000000000000007E-2" maxValue="2.5499999999999998"/>
    </cacheField>
    <cacheField name="mg" numFmtId="0">
      <sharedItems containsSemiMixedTypes="0" containsString="0" containsNumber="1" minValue="0.28000000000000003" maxValue="10.199999999999999"/>
    </cacheField>
    <cacheField name="Acq. Date-Time" numFmtId="22">
      <sharedItems containsSemiMixedTypes="0" containsNonDate="0" containsDate="1" containsString="0" minDate="2019-05-10T05:16:22" maxDate="2019-05-19T15:27:26"/>
    </cacheField>
    <cacheField name="RT" numFmtId="0">
      <sharedItems containsMixedTypes="1" containsNumber="1" minValue="1.06413333333333" maxValue="1.5162166666666701"/>
    </cacheField>
    <cacheField name="Area" numFmtId="0">
      <sharedItems containsMixedTypes="1" containsNumber="1" minValue="21.511921325239602" maxValue="427026.97280288802"/>
    </cacheField>
    <cacheField name="ISTD Resp. Ratio" numFmtId="0">
      <sharedItems containsMixedTypes="1" containsNumber="1" minValue="2.5480361764921103E-4" maxValue="10.1502998733935"/>
    </cacheField>
    <cacheField name="S/N" numFmtId="0">
      <sharedItems containsMixedTypes="1" containsNumber="1" minValue="0.51584439814104999" maxValue="11110.3942068542"/>
    </cacheField>
    <cacheField name="Final Conc." numFmtId="0">
      <sharedItems containsMixedTypes="1" containsNumber="1" minValue="-0.59072479872780004" maxValue="6.7805113506648595"/>
    </cacheField>
    <cacheField name="Shino" numFmtId="165">
      <sharedItems containsString="0" containsBlank="1" containsNumber="1" minValue="4.682431122209639E-2" maxValue="10.31737052417305"/>
    </cacheField>
    <cacheField name="RT2" numFmtId="0">
      <sharedItems containsMixedTypes="1" containsNumber="1" minValue="2.3882166666666702" maxValue="2.5061499999999999"/>
    </cacheField>
    <cacheField name="Area2" numFmtId="0">
      <sharedItems containsMixedTypes="1" containsNumber="1" minValue="21.218868986907601" maxValue="730631.25480771996"/>
    </cacheField>
    <cacheField name="ISTD Resp. Ratio2" numFmtId="0">
      <sharedItems containsMixedTypes="1" containsNumber="1" minValue="2.0513270859260699E-4" maxValue="10.736430897534699"/>
    </cacheField>
    <cacheField name="S/N2" numFmtId="0">
      <sharedItems containsMixedTypes="1" containsNumber="1" minValue="0.67568343113771401" maxValue="21299.1505439352"/>
    </cacheField>
    <cacheField name="Final Conc.2" numFmtId="0">
      <sharedItems containsMixedTypes="1" containsNumber="1" minValue="-0.32955233194975808" maxValue="5.5409344974217412"/>
    </cacheField>
    <cacheField name="Porphy" numFmtId="165">
      <sharedItems containsString="0" containsBlank="1" containsNumber="1" minValue="8.58050253347592E-3" maxValue="5.9702681011723513"/>
    </cacheField>
    <cacheField name="RT3" numFmtId="0">
      <sharedItems containsMixedTypes="1" containsNumber="1" minValue="3.3567" maxValue="3.4746333333333301"/>
    </cacheField>
    <cacheField name="Area3" numFmtId="0">
      <sharedItems containsMixedTypes="1" containsNumber="1" minValue="28.737980255305999" maxValue="85988.120967656694"/>
    </cacheField>
    <cacheField name="ISTD Resp. Ratio3" numFmtId="0">
      <sharedItems containsMixedTypes="1" containsNumber="1" minValue="2.1109375561078499E-4" maxValue="1.2778489994773501"/>
    </cacheField>
    <cacheField name="S/N3" numFmtId="0">
      <sharedItems containsMixedTypes="1" containsNumber="1" minValue="0.77621945825970695" maxValue="1976.31724230636"/>
    </cacheField>
    <cacheField name="Final Conc.3" numFmtId="0">
      <sharedItems containsMixedTypes="1" containsNumber="1" minValue="-3.1906912288603234E-2" maxValue="0.37124121630673995"/>
    </cacheField>
    <cacheField name="myc-gly-ala" numFmtId="165">
      <sharedItems containsString="0" containsBlank="1" containsNumber="1" minValue="0.25707943725055638" maxValue="0.523351315627944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x v="0"/>
    <x v="0"/>
    <s v="3106-1"/>
    <s v="MAAs_D0_3106-1.d"/>
    <s v="Sample"/>
    <n v="0.96"/>
    <n v="38.4"/>
    <d v="2019-05-10T07:50:48"/>
    <n v="1.0838000000000001"/>
    <n v="293.60969680025897"/>
    <n v="5.4740471196447699E-3"/>
    <n v="6.0350343393786696"/>
    <n v="-0.5869344435017968"/>
    <m/>
    <s v=""/>
    <s v=""/>
    <s v=""/>
    <s v=""/>
    <e v="#VALUE!"/>
    <m/>
    <s v=""/>
    <s v=""/>
    <s v=""/>
    <s v=""/>
    <e v="#VALUE!"/>
    <m/>
    <n v="0"/>
  </r>
  <r>
    <x v="0"/>
    <x v="0"/>
    <s v="3106-2"/>
    <s v="MAAs_D0_3106-2.d"/>
    <s v="Sample"/>
    <n v="0.96"/>
    <n v="38.4"/>
    <d v="2019-05-10T08:03:41"/>
    <n v="1.4474166666666699"/>
    <n v="241.09838570168901"/>
    <n v="4.5465408622922298E-3"/>
    <n v="0.96282961693456404"/>
    <n v="-0.5876080235308494"/>
    <m/>
    <s v=""/>
    <s v=""/>
    <s v=""/>
    <s v=""/>
    <e v="#VALUE!"/>
    <m/>
    <s v=""/>
    <s v=""/>
    <s v=""/>
    <s v=""/>
    <e v="#VALUE!"/>
    <m/>
    <n v="0"/>
  </r>
  <r>
    <x v="0"/>
    <x v="0"/>
    <s v="3106-3"/>
    <s v="MAAs_D0_3106-3.d"/>
    <s v="Sample"/>
    <n v="0.96"/>
    <n v="38.4"/>
    <d v="2019-05-10T08:16:33"/>
    <n v="1.4474166666666699"/>
    <n v="96.574536236263"/>
    <n v="1.8290550875072499E-3"/>
    <n v="3.86866144230089"/>
    <n v="-0.58958153490354304"/>
    <m/>
    <n v="2.4177"/>
    <n v="32.143732849560699"/>
    <n v="6.0878012353205303E-4"/>
    <n v="2.5386635943397802"/>
    <n v="-0.32933162060435445"/>
    <m/>
    <s v=""/>
    <s v=""/>
    <s v=""/>
    <s v=""/>
    <e v="#VALUE!"/>
    <m/>
    <n v="0"/>
  </r>
  <r>
    <x v="0"/>
    <x v="1"/>
    <s v="3168-1"/>
    <s v="MAAs_D0_3168-1.d"/>
    <s v="Sample"/>
    <n v="1.64"/>
    <n v="65.599999999999994"/>
    <d v="2019-05-10T11:03:54"/>
    <n v="1.0838000000000001"/>
    <n v="898.74892656849397"/>
    <n v="1.66745757044767E-2"/>
    <n v="77.500673798899001"/>
    <n v="-0.57880031792607245"/>
    <m/>
    <s v=""/>
    <s v=""/>
    <s v=""/>
    <s v=""/>
    <e v="#VALUE!"/>
    <m/>
    <s v=""/>
    <s v=""/>
    <s v=""/>
    <s v=""/>
    <e v="#VALUE!"/>
    <m/>
    <n v="0"/>
  </r>
  <r>
    <x v="0"/>
    <x v="1"/>
    <s v="3168-2"/>
    <s v="MAAs_D0_3168-2.d"/>
    <s v="Sample"/>
    <n v="1.64"/>
    <n v="65.599999999999994"/>
    <d v="2019-05-10T11:16:47"/>
    <n v="1.0739666666666701"/>
    <n v="715.67495890226996"/>
    <n v="1.40191513633108E-2"/>
    <n v="62.115302222204299"/>
    <n v="-0.58072875861387441"/>
    <m/>
    <s v=""/>
    <s v=""/>
    <s v=""/>
    <s v=""/>
    <e v="#VALUE!"/>
    <m/>
    <s v=""/>
    <s v=""/>
    <s v=""/>
    <s v=""/>
    <e v="#VALUE!"/>
    <m/>
    <n v="0"/>
  </r>
  <r>
    <x v="0"/>
    <x v="1"/>
    <s v="3168-3"/>
    <s v="MAAs_D0_3168-3.d"/>
    <s v="Sample"/>
    <n v="1.64"/>
    <n v="65.599999999999994"/>
    <d v="2019-05-10T11:29:39"/>
    <n v="1.0838000000000001"/>
    <n v="820.07323635891396"/>
    <n v="1.4803894397786999E-2"/>
    <n v="71.766139747294005"/>
    <n v="-0.58015885708299941"/>
    <m/>
    <n v="2.4177"/>
    <n v="27.6993980421326"/>
    <n v="5.0002724795488102E-4"/>
    <n v="3.45205888659935"/>
    <n v="-0.32939108585198584"/>
    <m/>
    <s v=""/>
    <s v=""/>
    <s v=""/>
    <s v=""/>
    <e v="#VALUE!"/>
    <m/>
    <n v="0"/>
  </r>
  <r>
    <x v="0"/>
    <x v="2"/>
    <s v="3180-1"/>
    <s v="MAAs_D0_3180-1.d"/>
    <s v="Sample"/>
    <n v="0.55000000000000004"/>
    <n v="22"/>
    <d v="2019-05-10T09:08:03"/>
    <n v="1.4572499999999999"/>
    <n v="43.352188553930198"/>
    <n v="8.9177732346699902E-4"/>
    <n v="2.1020293015242202"/>
    <n v="-0.59026221126397505"/>
    <m/>
    <s v=""/>
    <s v=""/>
    <s v=""/>
    <s v=""/>
    <e v="#VALUE!"/>
    <m/>
    <s v=""/>
    <s v=""/>
    <s v=""/>
    <s v=""/>
    <e v="#VALUE!"/>
    <m/>
    <n v="0"/>
  </r>
  <r>
    <x v="0"/>
    <x v="2"/>
    <s v="3180-2"/>
    <s v="MAAs_D0_3180-2.d"/>
    <s v="Sample"/>
    <n v="0.55000000000000004"/>
    <n v="22"/>
    <d v="2019-05-10T09:20:55"/>
    <n v="1.4572499999999999"/>
    <n v="76.542901940528793"/>
    <n v="1.8545615198280001E-3"/>
    <n v="1.0732866169442801"/>
    <n v="-0.58956301144530499"/>
    <m/>
    <n v="2.4275333333333302"/>
    <n v="118.79050616491"/>
    <n v="2.8781806812799302E-3"/>
    <n v="12.2401979789681"/>
    <n v="-0.32809072958951813"/>
    <m/>
    <s v=""/>
    <s v=""/>
    <s v=""/>
    <s v=""/>
    <e v="#VALUE!"/>
    <m/>
    <n v="0"/>
  </r>
  <r>
    <x v="0"/>
    <x v="2"/>
    <s v="3180-3"/>
    <s v="MAAs_D0_3180-3.d"/>
    <s v="Sample"/>
    <n v="0.55000000000000004"/>
    <n v="22"/>
    <d v="2019-05-10T09:33:47"/>
    <n v="1.0838000000000001"/>
    <n v="212.82861523053299"/>
    <n v="4.6443428403611601E-3"/>
    <n v="0.83584888703322502"/>
    <n v="-0.58753699709980722"/>
    <m/>
    <s v=""/>
    <s v=""/>
    <s v=""/>
    <s v=""/>
    <e v="#VALUE!"/>
    <m/>
    <s v=""/>
    <s v=""/>
    <s v=""/>
    <s v=""/>
    <e v="#VALUE!"/>
    <m/>
    <n v="0"/>
  </r>
  <r>
    <x v="0"/>
    <x v="3"/>
    <s v="3194-1"/>
    <s v="MAAs_D0_3194-1.d"/>
    <s v="Sample"/>
    <n v="1.06"/>
    <n v="42.400000000000006"/>
    <d v="2019-05-10T08:29:25"/>
    <n v="1.0838000000000001"/>
    <n v="49.502264594792599"/>
    <n v="1.03625033699213E-3"/>
    <n v="2.88544420107231"/>
    <n v="-0.59015729106977022"/>
    <m/>
    <s v=""/>
    <s v=""/>
    <s v=""/>
    <s v=""/>
    <e v="#VALUE!"/>
    <m/>
    <s v=""/>
    <s v=""/>
    <s v=""/>
    <s v=""/>
    <e v="#VALUE!"/>
    <m/>
    <n v="0"/>
  </r>
  <r>
    <x v="0"/>
    <x v="3"/>
    <s v="3194-2"/>
    <s v="MAAs_D0_3194-2.d"/>
    <s v="Sample"/>
    <n v="1.06"/>
    <n v="42.400000000000006"/>
    <d v="2019-05-10T08:42:18"/>
    <s v=""/>
    <s v=""/>
    <s v=""/>
    <s v=""/>
    <e v="#VALUE!"/>
    <m/>
    <s v=""/>
    <s v=""/>
    <s v=""/>
    <s v=""/>
    <e v="#VALUE!"/>
    <m/>
    <s v=""/>
    <s v=""/>
    <s v=""/>
    <s v=""/>
    <e v="#VALUE!"/>
    <m/>
    <n v="0"/>
  </r>
  <r>
    <x v="0"/>
    <x v="3"/>
    <s v="3194-3"/>
    <s v="MAAs_D0_3194-3.d"/>
    <s v="Sample"/>
    <n v="1.06"/>
    <n v="42.400000000000006"/>
    <d v="2019-05-10T08:55:11"/>
    <n v="1.4572499999999999"/>
    <n v="23.207101556718499"/>
    <n v="6.1428297525020997E-4"/>
    <n v="0.81645786612974902"/>
    <n v="-0.59046373513473283"/>
    <m/>
    <n v="2.4177"/>
    <n v="23.895546180524601"/>
    <n v="6.3250583736735395E-4"/>
    <n v="2.1094798985851901"/>
    <n v="-0.32931864756395474"/>
    <m/>
    <s v=""/>
    <s v=""/>
    <s v=""/>
    <s v=""/>
    <e v="#VALUE!"/>
    <m/>
    <n v="0"/>
  </r>
  <r>
    <x v="0"/>
    <x v="4"/>
    <s v="3214-1"/>
    <s v="MAAs_D0_3214-1.d"/>
    <s v="Sample"/>
    <n v="0.75"/>
    <n v="30"/>
    <d v="2019-05-10T05:16:22"/>
    <s v=""/>
    <s v=""/>
    <s v=""/>
    <s v=""/>
    <e v="#VALUE!"/>
    <m/>
    <n v="2.4078833333333298"/>
    <n v="40.127437972651101"/>
    <n v="7.8797327278524402E-4"/>
    <n v="4.4278686759162298"/>
    <n v="-0.32923363914926518"/>
    <m/>
    <s v=""/>
    <s v=""/>
    <s v=""/>
    <s v=""/>
    <e v="#VALUE!"/>
    <m/>
    <n v="0"/>
  </r>
  <r>
    <x v="0"/>
    <x v="4"/>
    <s v="3214-2"/>
    <s v="MAAs_D0_3214-2.d"/>
    <s v="Sample"/>
    <n v="0.75"/>
    <n v="30"/>
    <d v="2019-05-10T05:29:14"/>
    <n v="1.4474166666666699"/>
    <n v="279.281161915106"/>
    <n v="5.0454856090556797E-3"/>
    <n v="1.28963834959984"/>
    <n v="-0.58724567641528402"/>
    <m/>
    <s v=""/>
    <s v=""/>
    <s v=""/>
    <s v=""/>
    <e v="#VALUE!"/>
    <m/>
    <s v=""/>
    <s v=""/>
    <s v=""/>
    <s v=""/>
    <e v="#VALUE!"/>
    <m/>
    <n v="0"/>
  </r>
  <r>
    <x v="0"/>
    <x v="4"/>
    <s v="3214-3"/>
    <s v="MAAs_D0_3214-3.d"/>
    <s v="Sample"/>
    <n v="0.75"/>
    <n v="30"/>
    <d v="2019-05-10T05:42:06"/>
    <n v="1.4474166666666699"/>
    <n v="259.54574998904798"/>
    <n v="4.7984457472827601E-3"/>
    <n v="1.34962503983147"/>
    <n v="-0.58742508341760991"/>
    <m/>
    <n v="2.4078666666666702"/>
    <n v="100.40050174213199"/>
    <n v="1.8561905198983899E-3"/>
    <n v="6.9628086085790297"/>
    <n v="-0.32864954605943564"/>
    <m/>
    <s v=""/>
    <s v=""/>
    <s v=""/>
    <s v=""/>
    <e v="#VALUE!"/>
    <m/>
    <n v="0"/>
  </r>
  <r>
    <x v="0"/>
    <x v="5"/>
    <s v="3247-1"/>
    <s v="MAAs_D0_3247-1.d"/>
    <s v="Sample"/>
    <n v="0.34"/>
    <n v="13.600000000000001"/>
    <d v="2019-05-18T20:35:13"/>
    <n v="1.4572499999999999"/>
    <n v="1377.0788664980701"/>
    <n v="1.7426483058242799E-2"/>
    <n v="55.604421880213103"/>
    <n v="-0.57825426255104961"/>
    <m/>
    <n v="2.4177"/>
    <n v="5504.3502354182501"/>
    <n v="6.9655753535801807E-2"/>
    <n v="67.297291969977607"/>
    <n v="-0.29157725916453997"/>
    <m/>
    <n v="3.4156666666666702"/>
    <n v="41.570542134188003"/>
    <n v="5.2606162642349302E-4"/>
    <n v="0.77621945825970695"/>
    <n v="-3.1807526768561023E-2"/>
    <m/>
    <n v="0"/>
  </r>
  <r>
    <x v="0"/>
    <x v="5"/>
    <s v="3247-2"/>
    <s v="MAAs_D0_3247-2.d"/>
    <s v="Sample"/>
    <n v="0.34"/>
    <n v="13.600000000000001"/>
    <d v="2019-05-18T20:48:06"/>
    <n v="1.4572499999999999"/>
    <n v="582.15672108101398"/>
    <n v="7.5579629934129497E-3"/>
    <n v="26.155063301884201"/>
    <n v="-0.58542104765819081"/>
    <m/>
    <n v="2.4177"/>
    <n v="3477.1876324571399"/>
    <n v="4.5143265542762698E-2"/>
    <n v="187.438762363629"/>
    <n v="-0.30498050170715746"/>
    <m/>
    <s v=""/>
    <s v=""/>
    <s v=""/>
    <s v=""/>
    <e v="#VALUE!"/>
    <m/>
    <n v="0"/>
  </r>
  <r>
    <x v="0"/>
    <x v="5"/>
    <s v="3247-3"/>
    <s v="MAAs_D0_3247-3.d"/>
    <s v="Sample"/>
    <n v="0.34"/>
    <n v="13.600000000000001"/>
    <d v="2019-05-18T21:00:56"/>
    <n v="1.4572499999999999"/>
    <n v="617.90772993326004"/>
    <n v="8.2396051262530797E-3"/>
    <n v="30.258823122627899"/>
    <n v="-0.58492602077939371"/>
    <m/>
    <n v="2.4177"/>
    <n v="3650.7175141774301"/>
    <n v="4.8681169189398597E-2"/>
    <n v="233.82953862887501"/>
    <n v="-0.30304600282308913"/>
    <m/>
    <s v=""/>
    <s v=""/>
    <s v=""/>
    <s v=""/>
    <e v="#VALUE!"/>
    <m/>
    <n v="0"/>
  </r>
  <r>
    <x v="0"/>
    <x v="6"/>
    <s v="3265-1"/>
    <s v="MAAs_D0_3265-1.d"/>
    <s v="Sample"/>
    <n v="0.63"/>
    <n v="25.2"/>
    <d v="2019-05-10T07:12:11"/>
    <n v="1.4572499999999999"/>
    <n v="335.21811243503203"/>
    <n v="5.9399595889451998E-3"/>
    <n v="18.8478243821598"/>
    <n v="-0.58659608531594143"/>
    <m/>
    <n v="2.4078666666666702"/>
    <n v="270.93539861907499"/>
    <n v="4.8008901050177197E-3"/>
    <n v="18.796703240749601"/>
    <n v="-0.32703940665760473"/>
    <m/>
    <s v=""/>
    <s v=""/>
    <s v=""/>
    <s v=""/>
    <e v="#VALUE!"/>
    <m/>
    <n v="0"/>
  </r>
  <r>
    <x v="0"/>
    <x v="6"/>
    <s v="3265-2"/>
    <s v="MAAs_D0_3265-2.d"/>
    <s v="Sample"/>
    <n v="0.63"/>
    <n v="25.2"/>
    <d v="2019-05-10T07:25:05"/>
    <n v="1.4572499999999999"/>
    <n v="468.30517078263301"/>
    <n v="7.3545082726005203E-3"/>
    <n v="22.3090405227838"/>
    <n v="-0.58556880195706407"/>
    <m/>
    <s v=""/>
    <s v=""/>
    <s v=""/>
    <s v=""/>
    <e v="#VALUE!"/>
    <m/>
    <s v=""/>
    <s v=""/>
    <s v=""/>
    <s v=""/>
    <e v="#VALUE!"/>
    <m/>
    <n v="0"/>
  </r>
  <r>
    <x v="0"/>
    <x v="6"/>
    <s v="3265-3"/>
    <s v="MAAs_D0_3265-3.d"/>
    <s v="Sample"/>
    <n v="0.63"/>
    <n v="25.2"/>
    <d v="2019-05-10T07:37:57"/>
    <n v="1.4572499999999999"/>
    <n v="295.46037036484398"/>
    <n v="4.3934369191063697E-3"/>
    <n v="14.0751438703694"/>
    <n v="-0.58771921173867192"/>
    <m/>
    <n v="2.4275333333333302"/>
    <n v="229.73273118607301"/>
    <n v="3.4160800024507399E-3"/>
    <n v="1.13716878923745"/>
    <n v="-0.32779661031989482"/>
    <m/>
    <s v=""/>
    <s v=""/>
    <s v=""/>
    <s v=""/>
    <e v="#VALUE!"/>
    <m/>
    <n v="0"/>
  </r>
  <r>
    <x v="0"/>
    <x v="7"/>
    <s v="3275-2"/>
    <s v="MAAs_D0_3275-2.d"/>
    <s v="Sample"/>
    <n v="0.51"/>
    <n v="20.399999999999999"/>
    <d v="2019-05-10T14:16:56"/>
    <n v="1.4474166666666699"/>
    <n v="301.01805408407199"/>
    <n v="4.0088366362460801E-3"/>
    <n v="1.2294967054694601"/>
    <n v="-0.58799851882436449"/>
    <m/>
    <n v="2.4177"/>
    <n v="278.09598035462602"/>
    <n v="3.7035697338174702E-3"/>
    <n v="16.8298270301724"/>
    <n v="-0.32763941311497974"/>
    <m/>
    <s v=""/>
    <s v=""/>
    <s v=""/>
    <s v=""/>
    <e v="#VALUE!"/>
    <m/>
    <n v="0"/>
  </r>
  <r>
    <x v="0"/>
    <x v="7"/>
    <s v="3275-3"/>
    <s v="MAAs_D0_3275-3.d"/>
    <s v="Sample"/>
    <n v="0.51"/>
    <n v="20.399999999999999"/>
    <d v="2019-05-10T14:29:48"/>
    <n v="1.4572499999999999"/>
    <n v="360.58382132570102"/>
    <n v="3.9796736719474703E-3"/>
    <n v="22.469116453203402"/>
    <n v="-0.5880196977546237"/>
    <m/>
    <n v="2.4177"/>
    <n v="327.62650058509303"/>
    <n v="3.61593194563508E-3"/>
    <n v="26.8280563205427"/>
    <n v="-0.32768733279295126"/>
    <m/>
    <s v=""/>
    <s v=""/>
    <s v=""/>
    <s v=""/>
    <e v="#VALUE!"/>
    <m/>
    <n v="0"/>
  </r>
  <r>
    <x v="0"/>
    <x v="8"/>
    <s v="3289-1"/>
    <s v="MAAs_D0_3289-1.d"/>
    <s v="Sample"/>
    <n v="1.1599999999999999"/>
    <n v="46.4"/>
    <d v="2019-05-10T13:25:29"/>
    <n v="1.46708333333333"/>
    <n v="1593.3052527285499"/>
    <n v="1.92796794770939E-2"/>
    <n v="13.8915653957659"/>
    <n v="-0.57690842139067522"/>
    <m/>
    <n v="2.4078666666666702"/>
    <n v="364.27905413618498"/>
    <n v="4.4079333774474797E-3"/>
    <n v="31.520086641446301"/>
    <n v="-0.32725427241622834"/>
    <m/>
    <s v=""/>
    <s v=""/>
    <s v=""/>
    <s v=""/>
    <e v="#VALUE!"/>
    <m/>
    <n v="0"/>
  </r>
  <r>
    <x v="0"/>
    <x v="8"/>
    <s v="3289-2"/>
    <s v="MAAs_D0_3289-2.d"/>
    <s v="Sample"/>
    <n v="1.1599999999999999"/>
    <n v="46.4"/>
    <d v="2019-05-10T13:38:20"/>
    <n v="1.4572499999999999"/>
    <n v="10312.6602762158"/>
    <n v="0.120841803122028"/>
    <n v="318.51137475958598"/>
    <n v="-0.50315127134117721"/>
    <m/>
    <n v="2.4177"/>
    <n v="208.88816420134199"/>
    <n v="2.4477120099803099E-3"/>
    <n v="1.0426006277881099"/>
    <n v="-0.32832610659449879"/>
    <m/>
    <s v=""/>
    <s v=""/>
    <s v=""/>
    <s v=""/>
    <e v="#VALUE!"/>
    <m/>
    <n v="0"/>
  </r>
  <r>
    <x v="0"/>
    <x v="8"/>
    <s v="3289-3"/>
    <s v="MAAs_D0_3289-3.d"/>
    <s v="Sample"/>
    <n v="1.1599999999999999"/>
    <n v="46.4"/>
    <d v="2019-05-10T13:51:12"/>
    <n v="1.46708333333333"/>
    <n v="1817.55874211984"/>
    <n v="2.2213222897072601E-2"/>
    <n v="29.182358330781401"/>
    <n v="-0.57477800313592775"/>
    <m/>
    <s v=""/>
    <s v=""/>
    <s v=""/>
    <s v=""/>
    <e v="#VALUE!"/>
    <m/>
    <s v=""/>
    <s v=""/>
    <s v=""/>
    <s v=""/>
    <e v="#VALUE!"/>
    <m/>
    <n v="0"/>
  </r>
  <r>
    <x v="0"/>
    <x v="9"/>
    <s v="3292-1"/>
    <s v="MAAs_D0_3292-1.d"/>
    <s v="Sample"/>
    <n v="0.15"/>
    <n v="6"/>
    <d v="2019-05-18T19:56:37"/>
    <n v="1.4572499999999999"/>
    <n v="1218.5488041230401"/>
    <n v="1.30576726358202E-2"/>
    <n v="17.558183689899799"/>
    <n v="-0.58142701036588429"/>
    <m/>
    <n v="2.4177"/>
    <n v="453.21522038908802"/>
    <n v="4.8565440804570802E-3"/>
    <n v="24.4358434295516"/>
    <n v="-0.32700897548588986"/>
    <m/>
    <s v=""/>
    <s v=""/>
    <s v=""/>
    <s v=""/>
    <e v="#VALUE!"/>
    <m/>
    <n v="0"/>
  </r>
  <r>
    <x v="0"/>
    <x v="9"/>
    <s v="3292-2"/>
    <s v="MAAs_D0_3292-2.d"/>
    <s v="Sample"/>
    <n v="0.15"/>
    <n v="6"/>
    <d v="2019-05-18T20:09:29"/>
    <n v="1.4769000000000001"/>
    <n v="307.76775676651101"/>
    <n v="3.0644191550020399E-3"/>
    <n v="10.8094054878942"/>
    <n v="-0.588684380239758"/>
    <m/>
    <n v="2.4177"/>
    <n v="398.32641875666002"/>
    <n v="3.9661045731548602E-3"/>
    <n v="7.3953709906642899"/>
    <n v="-0.32749586105577932"/>
    <m/>
    <s v=""/>
    <s v=""/>
    <s v=""/>
    <s v=""/>
    <e v="#VALUE!"/>
    <m/>
    <n v="0"/>
  </r>
  <r>
    <x v="0"/>
    <x v="9"/>
    <s v="3292-3"/>
    <s v="MAAs_D0_3292-3.d"/>
    <s v="Sample"/>
    <n v="0.15"/>
    <n v="6"/>
    <d v="2019-05-18T20:22:21"/>
    <n v="1.46708333333333"/>
    <n v="727.26116708344898"/>
    <n v="6.4070430045023198E-3"/>
    <n v="13.3386963098199"/>
    <n v="-0.5862568767573717"/>
    <m/>
    <n v="2.4177"/>
    <n v="453.57825856614801"/>
    <n v="3.9959447033243297E-3"/>
    <n v="30.2696086107387"/>
    <n v="-0.32747954469889717"/>
    <m/>
    <n v="3.40585"/>
    <n v="30.360799544020701"/>
    <n v="2.6747330551102398E-4"/>
    <n v="1.24815270854153"/>
    <n v="-3.1889122185529792E-2"/>
    <m/>
    <n v="0"/>
  </r>
  <r>
    <x v="0"/>
    <x v="10"/>
    <s v="3307-1"/>
    <s v="MAAs_D0_3307-1.d"/>
    <s v="Sample"/>
    <n v="0.42"/>
    <n v="16.8"/>
    <d v="2019-05-10T12:21:07"/>
    <n v="1.5063833333333301"/>
    <n v="4627.44079709582"/>
    <n v="5.6744721670737401E-2"/>
    <n v="206.727084230739"/>
    <n v="-0.54970029852443802"/>
    <m/>
    <n v="2.4275333333333302"/>
    <n v="51538.752453636298"/>
    <n v="0.63200207014513698"/>
    <n v="2285.8847893284101"/>
    <n v="1.5909442169198873E-2"/>
    <n v="4.7349530265472835E-3"/>
    <s v=""/>
    <s v=""/>
    <s v=""/>
    <s v=""/>
    <e v="#VALUE!"/>
    <m/>
    <n v="4.7349530265472835E-3"/>
  </r>
  <r>
    <x v="0"/>
    <x v="10"/>
    <s v="3307-2"/>
    <s v="MAAs_D0_3307-2.d"/>
    <s v="Sample"/>
    <n v="0.42"/>
    <n v="16.8"/>
    <d v="2019-05-10T12:34:00"/>
    <n v="1.4965666666666699"/>
    <n v="3424.5539146532701"/>
    <n v="4.3276289300185899E-2"/>
    <n v="37.584498304798799"/>
    <n v="-0.5594814369216542"/>
    <m/>
    <n v="2.4177"/>
    <n v="51074.561949203096"/>
    <n v="0.645432244280427"/>
    <n v="1957.62104499523"/>
    <n v="2.3252959537815143E-2"/>
    <n v="6.9205236719687927E-3"/>
    <s v=""/>
    <s v=""/>
    <s v=""/>
    <s v=""/>
    <e v="#VALUE!"/>
    <m/>
    <n v="6.9205236719687927E-3"/>
  </r>
  <r>
    <x v="0"/>
    <x v="10"/>
    <s v="3307-3"/>
    <s v="MAAs_D0_3307-3.d"/>
    <s v="Sample"/>
    <n v="0.42"/>
    <n v="16.8"/>
    <d v="2019-05-10T12:46:52"/>
    <n v="1.4572499999999999"/>
    <n v="26593.330673373101"/>
    <n v="0.35903013071178602"/>
    <n v="762.90976665529604"/>
    <n v="-0.33017249157978062"/>
    <m/>
    <n v="2.4177"/>
    <n v="107422.043209863"/>
    <n v="1.45027904509835"/>
    <n v="2777.2510821700398"/>
    <n v="0.46333708661931483"/>
    <n v="0.13789794244622466"/>
    <s v=""/>
    <s v=""/>
    <s v=""/>
    <s v=""/>
    <e v="#VALUE!"/>
    <m/>
    <n v="0.13789794244622466"/>
  </r>
  <r>
    <x v="0"/>
    <x v="11"/>
    <s v="3313-1"/>
    <s v="MAAs_D0_3313-1.d"/>
    <s v="Sample"/>
    <n v="0.96"/>
    <n v="38.4"/>
    <d v="2019-05-19T00:26:47"/>
    <n v="1.4769000000000001"/>
    <n v="48.0461257866571"/>
    <n v="6.2007238632638304E-4"/>
    <n v="2.3851658771201198"/>
    <n v="-0.59045953070845547"/>
    <m/>
    <n v="2.4275333333333302"/>
    <n v="143.33880381211799"/>
    <n v="1.8498980443836901E-3"/>
    <n v="7.4359492283741897"/>
    <n v="-0.32865298673732768"/>
    <m/>
    <s v=""/>
    <s v=""/>
    <s v=""/>
    <s v=""/>
    <e v="#VALUE!"/>
    <m/>
    <n v="0"/>
  </r>
  <r>
    <x v="0"/>
    <x v="11"/>
    <s v="3313-2"/>
    <s v="MAAs_D0_3313-2.d"/>
    <s v="Sample"/>
    <n v="0.96"/>
    <n v="38.4"/>
    <d v="2019-05-19T00:39:39"/>
    <n v="1.4769000000000001"/>
    <n v="63.9639887554209"/>
    <n v="8.0442699970887104E-4"/>
    <n v="3.5775142271516001"/>
    <n v="-0.59032564742211235"/>
    <m/>
    <n v="2.4275333333333302"/>
    <n v="132.014359199246"/>
    <n v="1.6602453498514599E-3"/>
    <n v="7.1115847480764103"/>
    <n v="-0.32875668739245489"/>
    <m/>
    <s v=""/>
    <s v=""/>
    <s v=""/>
    <s v=""/>
    <e v="#VALUE!"/>
    <m/>
    <n v="0"/>
  </r>
  <r>
    <x v="0"/>
    <x v="11"/>
    <s v="3313-3"/>
    <s v="MAAs_D0_3313-3.d"/>
    <s v="Sample"/>
    <n v="0.96"/>
    <n v="38.4"/>
    <d v="2019-05-19T00:52:31"/>
    <n v="1.4769000000000001"/>
    <n v="86.026013412446602"/>
    <n v="1.1311750616200299E-3"/>
    <n v="3.7234407300927401"/>
    <n v="-0.59008835417768379"/>
    <m/>
    <s v=""/>
    <s v=""/>
    <s v=""/>
    <s v=""/>
    <e v="#VALUE!"/>
    <m/>
    <s v=""/>
    <s v=""/>
    <s v=""/>
    <s v=""/>
    <e v="#VALUE!"/>
    <m/>
    <n v="0"/>
  </r>
  <r>
    <x v="0"/>
    <x v="12"/>
    <s v="3320-1"/>
    <s v="MAAs_D0_3320-1.d"/>
    <s v="Sample"/>
    <n v="1.38"/>
    <n v="55.199999999999996"/>
    <d v="2019-05-10T10:25:17"/>
    <n v="1.4572499999999999"/>
    <n v="444.18106273800902"/>
    <n v="5.3846367749025596E-3"/>
    <n v="4.3768175914722196"/>
    <n v="-0.58699937570266514"/>
    <m/>
    <s v=""/>
    <s v=""/>
    <s v=""/>
    <s v=""/>
    <e v="#VALUE!"/>
    <m/>
    <s v=""/>
    <s v=""/>
    <s v=""/>
    <s v=""/>
    <e v="#VALUE!"/>
    <m/>
    <n v="0"/>
  </r>
  <r>
    <x v="0"/>
    <x v="12"/>
    <s v="3320-2"/>
    <s v="MAAs_D0_3320-2.d"/>
    <s v="Sample"/>
    <n v="1.38"/>
    <n v="55.199999999999996"/>
    <d v="2019-05-10T10:38:10"/>
    <n v="1.4572499999999999"/>
    <n v="59.5610246724994"/>
    <n v="8.6000470637240603E-4"/>
    <n v="2.0277992061684"/>
    <n v="-0.59028528539439307"/>
    <m/>
    <s v=""/>
    <s v=""/>
    <s v=""/>
    <s v=""/>
    <e v="#VALUE!"/>
    <m/>
    <s v=""/>
    <s v=""/>
    <s v=""/>
    <s v=""/>
    <e v="#VALUE!"/>
    <m/>
    <n v="0"/>
  </r>
  <r>
    <x v="0"/>
    <x v="12"/>
    <s v="3320-3"/>
    <s v="MAAs_D0_3320-3.d"/>
    <s v="Sample"/>
    <n v="1.38"/>
    <n v="55.199999999999996"/>
    <d v="2019-05-10T10:51:02"/>
    <n v="1.4572499999999999"/>
    <n v="973.00133930606603"/>
    <n v="1.0599322111421901E-2"/>
    <n v="30.900198605614801"/>
    <n v="-0.58321233073921774"/>
    <m/>
    <n v="2.4177"/>
    <n v="918.71018900167905"/>
    <n v="1.0007905258608301E-2"/>
    <n v="17.506232867304501"/>
    <n v="-0.32419225025934445"/>
    <m/>
    <s v=""/>
    <s v=""/>
    <s v=""/>
    <s v=""/>
    <e v="#VALUE!"/>
    <m/>
    <n v="0"/>
  </r>
  <r>
    <x v="0"/>
    <x v="13"/>
    <s v="3321-1"/>
    <s v="MAAs_D0_3321-1.d"/>
    <s v="Sample"/>
    <n v="0.42"/>
    <n v="16.8"/>
    <d v="2019-05-10T11:42:33"/>
    <n v="1.4572499999999999"/>
    <n v="6280.4099522341203"/>
    <n v="7.4029222075119097E-2"/>
    <n v="212.896006288427"/>
    <n v="-0.53714782872463795"/>
    <m/>
    <n v="2.4177"/>
    <n v="201.12735485276599"/>
    <n v="2.3707531404825199E-3"/>
    <n v="0.71356005376862197"/>
    <n v="-0.32836818712071786"/>
    <m/>
    <s v=""/>
    <s v=""/>
    <s v=""/>
    <s v=""/>
    <e v="#VALUE!"/>
    <m/>
    <n v="0"/>
  </r>
  <r>
    <x v="0"/>
    <x v="13"/>
    <s v="3321-2"/>
    <s v="MAAs_D0_3321-2.d"/>
    <s v="Sample"/>
    <n v="0.42"/>
    <n v="16.8"/>
    <d v="2019-05-10T11:55:25"/>
    <n v="1.4572499999999999"/>
    <n v="5433.00668366624"/>
    <n v="6.2028899636081401E-2"/>
    <n v="236.705443699059"/>
    <n v="-0.54586278614196071"/>
    <m/>
    <n v="2.4177"/>
    <n v="161.12433361143101"/>
    <n v="1.83956429660963E-3"/>
    <n v="17.7584514798274"/>
    <n v="-0.32865863715224392"/>
    <m/>
    <s v=""/>
    <s v=""/>
    <s v=""/>
    <s v=""/>
    <e v="#VALUE!"/>
    <m/>
    <n v="0"/>
  </r>
  <r>
    <x v="0"/>
    <x v="13"/>
    <s v="3321-3"/>
    <s v="MAAs_D0_3321-3.d"/>
    <s v="Sample"/>
    <n v="0.42"/>
    <n v="16.8"/>
    <d v="2019-05-10T12:08:17"/>
    <n v="1.4572499999999999"/>
    <n v="5764.0613184792601"/>
    <n v="7.5656324091441102E-2"/>
    <n v="82.2261977831607"/>
    <n v="-0.53596618340986235"/>
    <m/>
    <n v="2.4177"/>
    <n v="255.26134767444699"/>
    <n v="3.3504388972689001E-3"/>
    <n v="17.851070269159401"/>
    <n v="-0.32783250237841488"/>
    <m/>
    <s v=""/>
    <s v=""/>
    <s v=""/>
    <s v=""/>
    <e v="#VALUE!"/>
    <m/>
    <n v="0"/>
  </r>
  <r>
    <x v="0"/>
    <x v="14"/>
    <s v="3275-1"/>
    <s v="MAAs_D0_3275-1.d"/>
    <s v="Sample"/>
    <n v="0.51"/>
    <n v="20.399999999999999"/>
    <d v="2019-05-10T14:04:03"/>
    <s v=""/>
    <s v=""/>
    <s v=""/>
    <s v=""/>
    <e v="#VALUE!"/>
    <m/>
    <s v=""/>
    <s v=""/>
    <s v=""/>
    <s v=""/>
    <e v="#VALUE!"/>
    <m/>
    <s v=""/>
    <s v=""/>
    <s v=""/>
    <s v=""/>
    <e v="#VALUE!"/>
    <m/>
    <n v="0"/>
  </r>
  <r>
    <x v="0"/>
    <x v="15"/>
    <s v="3324-1"/>
    <s v="MAAs_D0_3324-1.d"/>
    <s v="Sample"/>
    <n v="0.56000000000000005"/>
    <n v="22.400000000000002"/>
    <d v="2019-05-18T23:09:35"/>
    <n v="1.09361666666667"/>
    <n v="218.52367715949799"/>
    <n v="2.7883412880147602E-3"/>
    <n v="0.72097693568572296"/>
    <n v="-0.58888487542369006"/>
    <m/>
    <n v="2.4078666666666702"/>
    <n v="203.90836826859899"/>
    <n v="2.6018513398896399E-3"/>
    <n v="0.90071920723503496"/>
    <n v="-0.32824182437782956"/>
    <m/>
    <s v=""/>
    <s v=""/>
    <s v=""/>
    <s v=""/>
    <e v="#VALUE!"/>
    <m/>
    <n v="0"/>
  </r>
  <r>
    <x v="0"/>
    <x v="15"/>
    <s v="3324-2"/>
    <s v="MAAs_D0_3324-2.d"/>
    <s v="Sample"/>
    <n v="0.56000000000000005"/>
    <n v="22.400000000000002"/>
    <d v="2019-05-18T23:22:27"/>
    <n v="1.0838000000000001"/>
    <n v="685.11791919647396"/>
    <n v="9.14307441004681E-3"/>
    <n v="31.9782850292017"/>
    <n v="-0.58426989704804233"/>
    <m/>
    <n v="2.39805"/>
    <n v="54.034285172913201"/>
    <n v="7.2110139902494105E-4"/>
    <n v="5.7385603273177299"/>
    <n v="-0.3292702041827103"/>
    <m/>
    <s v=""/>
    <s v=""/>
    <s v=""/>
    <s v=""/>
    <e v="#VALUE!"/>
    <m/>
    <n v="0"/>
  </r>
  <r>
    <x v="0"/>
    <x v="15"/>
    <s v="3324-3"/>
    <s v="MAAs_D0_3324-3.d"/>
    <s v="Sample"/>
    <n v="0.56000000000000005"/>
    <n v="22.400000000000002"/>
    <d v="2019-05-18T23:35:19"/>
    <n v="1.4965666666666699"/>
    <n v="67.830244890768"/>
    <n v="8.6925153522842801E-4"/>
    <n v="0.92973570085608404"/>
    <n v="-0.59027857009818874"/>
    <m/>
    <s v=""/>
    <s v=""/>
    <s v=""/>
    <s v=""/>
    <e v="#VALUE!"/>
    <m/>
    <s v=""/>
    <s v=""/>
    <s v=""/>
    <s v=""/>
    <e v="#VALUE!"/>
    <m/>
    <n v="0"/>
  </r>
  <r>
    <x v="0"/>
    <x v="16"/>
    <s v="3329-1"/>
    <s v="MAAs_D0_3329-1.d"/>
    <s v="Sample"/>
    <n v="1.06"/>
    <n v="42.400000000000006"/>
    <d v="2019-05-18T23:48:11"/>
    <n v="1.0838000000000001"/>
    <n v="184.38277309830201"/>
    <n v="2.93925974058418E-3"/>
    <n v="9.4254771895851697"/>
    <n v="-0.58877527437802546"/>
    <m/>
    <n v="2.4275333333333302"/>
    <n v="104.822725368249"/>
    <n v="1.6709869983837699E-3"/>
    <n v="8.09863855873642"/>
    <n v="-0.32875081394049738"/>
    <m/>
    <s v=""/>
    <s v=""/>
    <s v=""/>
    <s v=""/>
    <e v="#VALUE!"/>
    <m/>
    <n v="0"/>
  </r>
  <r>
    <x v="0"/>
    <x v="16"/>
    <s v="3329-2"/>
    <s v="MAAs_D0_3329-2.d"/>
    <s v="Sample"/>
    <n v="1.06"/>
    <n v="42.400000000000006"/>
    <d v="2019-05-19T00:01:03"/>
    <n v="1.4769000000000001"/>
    <n v="25.066246527665299"/>
    <n v="2.8719696740753503E-4"/>
    <n v="0.89735164743232698"/>
    <n v="-0.59070127380460047"/>
    <m/>
    <n v="2.4275333333333302"/>
    <n v="170.29141495366599"/>
    <n v="1.95111692914425E-3"/>
    <n v="15.446135313889499"/>
    <n v="-0.32859764101874028"/>
    <m/>
    <s v=""/>
    <s v=""/>
    <s v=""/>
    <s v=""/>
    <e v="#VALUE!"/>
    <m/>
    <n v="0"/>
  </r>
  <r>
    <x v="0"/>
    <x v="16"/>
    <s v="3329-3"/>
    <s v="MAAs_D0_3329-3.d"/>
    <s v="Sample"/>
    <n v="1.06"/>
    <n v="42.400000000000006"/>
    <d v="2019-05-19T00:13:55"/>
    <n v="1.0838000000000001"/>
    <n v="208.99211335086201"/>
    <n v="3.0687858574165098E-3"/>
    <n v="12.1279268073084"/>
    <n v="-0.58868120902283527"/>
    <m/>
    <s v=""/>
    <s v=""/>
    <s v=""/>
    <s v=""/>
    <e v="#VALUE!"/>
    <m/>
    <s v=""/>
    <s v=""/>
    <s v=""/>
    <s v=""/>
    <e v="#VALUE!"/>
    <m/>
    <n v="0"/>
  </r>
  <r>
    <x v="0"/>
    <x v="17"/>
    <s v="3330-1"/>
    <s v="MAAs_D0_3330-1.d"/>
    <s v="Sample"/>
    <n v="0.9"/>
    <n v="36"/>
    <d v="2019-05-10T12:59:44"/>
    <n v="1.0739666666666701"/>
    <n v="165.233781052826"/>
    <n v="2.1117012351317701E-3"/>
    <n v="10.8333498931223"/>
    <n v="-0.5893762696572773"/>
    <m/>
    <n v="2.4177"/>
    <n v="49.9334948177884"/>
    <n v="6.3815414747096105E-4"/>
    <n v="6.6567339066536597"/>
    <n v="-0.32931555911082439"/>
    <m/>
    <s v=""/>
    <s v=""/>
    <s v=""/>
    <s v=""/>
    <e v="#VALUE!"/>
    <m/>
    <n v="0"/>
  </r>
  <r>
    <x v="0"/>
    <x v="17"/>
    <s v="3330-2"/>
    <s v="MAAs_D0_3330-2.d"/>
    <s v="Sample"/>
    <n v="0.9"/>
    <n v="36"/>
    <d v="2019-05-10T13:12:36"/>
    <n v="1.06413333333333"/>
    <n v="244.25500413327001"/>
    <n v="2.87783400441625E-3"/>
    <n v="40.1207932622073"/>
    <n v="-0.58881988340230385"/>
    <m/>
    <s v=""/>
    <s v=""/>
    <s v=""/>
    <s v=""/>
    <e v="#VALUE!"/>
    <m/>
    <s v=""/>
    <s v=""/>
    <s v=""/>
    <s v=""/>
    <e v="#VALUE!"/>
    <m/>
    <n v="0"/>
  </r>
  <r>
    <x v="0"/>
    <x v="17"/>
    <s v="3330-3"/>
    <s v="MAAs_D0_3330-3.d"/>
    <s v="Sample"/>
    <n v="0.9"/>
    <n v="36"/>
    <d v="2019-05-10T18:33:27"/>
    <n v="1.06413333333333"/>
    <n v="335.42222362867801"/>
    <n v="4.6198357970382601E-3"/>
    <n v="31.084649563009901"/>
    <n v="-0.58755479477483374"/>
    <m/>
    <s v=""/>
    <s v=""/>
    <s v=""/>
    <s v=""/>
    <e v="#VALUE!"/>
    <m/>
    <s v=""/>
    <s v=""/>
    <s v=""/>
    <s v=""/>
    <e v="#VALUE!"/>
    <m/>
    <n v="0"/>
  </r>
  <r>
    <x v="0"/>
    <x v="18"/>
    <s v="3338-1"/>
    <s v="MAAs_D0_3338-1.d"/>
    <s v="Sample"/>
    <n v="0.95"/>
    <n v="38"/>
    <d v="2019-05-18T22:30:59"/>
    <n v="1.0838000000000001"/>
    <n v="175.74067192919799"/>
    <n v="1.67518265265937E-3"/>
    <n v="0.66802635050785997"/>
    <n v="-0.58969328121071196"/>
    <m/>
    <s v=""/>
    <s v=""/>
    <s v=""/>
    <s v=""/>
    <e v="#VALUE!"/>
    <m/>
    <s v=""/>
    <s v=""/>
    <s v=""/>
    <s v=""/>
    <e v="#VALUE!"/>
    <m/>
    <n v="0"/>
  </r>
  <r>
    <x v="0"/>
    <x v="18"/>
    <s v="3338-2"/>
    <s v="MAAs_D0_3338-2.d"/>
    <s v="Sample"/>
    <n v="0.95"/>
    <n v="38"/>
    <d v="2019-05-18T22:43:52"/>
    <n v="1.0739666666666701"/>
    <n v="170.264245277611"/>
    <n v="1.4349541876952901E-3"/>
    <n v="3.4071244447546301"/>
    <n v="-0.58986774159319144"/>
    <m/>
    <s v=""/>
    <s v=""/>
    <s v=""/>
    <s v=""/>
    <e v="#VALUE!"/>
    <m/>
    <s v=""/>
    <s v=""/>
    <s v=""/>
    <s v=""/>
    <e v="#VALUE!"/>
    <m/>
    <n v="0"/>
  </r>
  <r>
    <x v="0"/>
    <x v="18"/>
    <s v="3338-3"/>
    <s v="MAAs_D0_3338-3.d"/>
    <s v="Sample"/>
    <n v="0.95"/>
    <n v="38"/>
    <d v="2019-05-18T22:56:43"/>
    <n v="1.4572499999999999"/>
    <n v="512.18015304912694"/>
    <n v="4.6830860867180203E-3"/>
    <n v="5.8597977003075004"/>
    <n v="-0.58750886071064568"/>
    <m/>
    <n v="2.4471833333333302"/>
    <n v="402.538331900755"/>
    <n v="3.6805831898650198E-3"/>
    <n v="24.4373252407145"/>
    <n v="-0.32765198198289308"/>
    <m/>
    <s v=""/>
    <s v=""/>
    <s v=""/>
    <s v=""/>
    <e v="#VALUE!"/>
    <m/>
    <n v="0"/>
  </r>
  <r>
    <x v="0"/>
    <x v="19"/>
    <s v="3343-1"/>
    <s v="MAAs_D0_3343-1.d"/>
    <s v="Sample"/>
    <n v="0.44"/>
    <n v="17.600000000000001"/>
    <d v="2019-05-19T01:05:24"/>
    <n v="1.4572499999999999"/>
    <n v="521.87781378010504"/>
    <n v="5.3435494072851704E-3"/>
    <n v="3.66827943395828"/>
    <n v="-0.58702921445583156"/>
    <m/>
    <s v=""/>
    <s v=""/>
    <s v=""/>
    <s v=""/>
    <e v="#VALUE!"/>
    <m/>
    <s v=""/>
    <s v=""/>
    <s v=""/>
    <s v=""/>
    <e v="#VALUE!"/>
    <m/>
    <n v="0"/>
  </r>
  <r>
    <x v="0"/>
    <x v="19"/>
    <s v="3343-2"/>
    <s v="MAAs_D0_3343-2.d"/>
    <s v="Sample"/>
    <n v="0.44"/>
    <n v="17.600000000000001"/>
    <d v="2019-05-19T01:18:16"/>
    <n v="1.46708333333333"/>
    <n v="775.982179157735"/>
    <n v="7.3401287060253497E-3"/>
    <n v="6.0647624506847899"/>
    <n v="-0.58557924478566459"/>
    <m/>
    <n v="2.4275333333333302"/>
    <n v="39.564430448177902"/>
    <n v="3.7424572299511798E-4"/>
    <n v="3.0331770585811602"/>
    <n v="-0.32945986223596185"/>
    <m/>
    <s v=""/>
    <s v=""/>
    <s v=""/>
    <s v=""/>
    <e v="#VALUE!"/>
    <m/>
    <n v="0"/>
  </r>
  <r>
    <x v="0"/>
    <x v="19"/>
    <s v="3343-3"/>
    <s v="MAAs_D0_3343-3.d"/>
    <s v="Sample"/>
    <n v="0.44"/>
    <n v="17.600000000000001"/>
    <d v="2019-05-19T01:31:08"/>
    <n v="1.4867333333333299"/>
    <n v="1326.3088317322799"/>
    <n v="1.5700839016311099E-2"/>
    <n v="46.314538883400601"/>
    <n v="-0.57950747173932682"/>
    <m/>
    <s v=""/>
    <s v=""/>
    <s v=""/>
    <s v=""/>
    <e v="#VALUE!"/>
    <m/>
    <s v=""/>
    <s v=""/>
    <s v=""/>
    <s v=""/>
    <e v="#VALUE!"/>
    <m/>
    <n v="0"/>
  </r>
  <r>
    <x v="0"/>
    <x v="20"/>
    <s v="3464-1"/>
    <s v="MAAs_D0_3464-1.d"/>
    <s v="Sample"/>
    <n v="0.32"/>
    <n v="12.8"/>
    <d v="2019-05-19T03:01:12"/>
    <n v="1.4572499999999999"/>
    <n v="269.096216316739"/>
    <n v="2.4000831207825301E-3"/>
    <n v="7.6415502976508396"/>
    <n v="-0.58916683896354871"/>
    <m/>
    <n v="2.4570166666666702"/>
    <n v="149.599590966455"/>
    <n v="1.3342865168046E-3"/>
    <n v="7.2786458211671103"/>
    <n v="-0.32893491921043583"/>
    <m/>
    <s v=""/>
    <s v=""/>
    <s v=""/>
    <s v=""/>
    <e v="#VALUE!"/>
    <m/>
    <n v="0"/>
  </r>
  <r>
    <x v="0"/>
    <x v="20"/>
    <s v="3464-2"/>
    <s v="MAAs_D0_3464-2.d"/>
    <s v="Sample"/>
    <n v="0.32"/>
    <n v="12.8"/>
    <d v="2019-05-19T03:14:04"/>
    <n v="1.0838000000000001"/>
    <n v="156.71667192729601"/>
    <n v="1.3567817036279799E-3"/>
    <n v="0.59642719469137195"/>
    <n v="-0.58992451255691458"/>
    <m/>
    <s v=""/>
    <s v=""/>
    <s v=""/>
    <s v=""/>
    <e v="#VALUE!"/>
    <m/>
    <s v=""/>
    <s v=""/>
    <s v=""/>
    <s v=""/>
    <e v="#VALUE!"/>
    <m/>
    <n v="0"/>
  </r>
  <r>
    <x v="0"/>
    <x v="20"/>
    <s v="3464-3"/>
    <s v="MAAs_D0_3464-3.d"/>
    <s v="Sample"/>
    <n v="0.32"/>
    <n v="12.8"/>
    <d v="2019-05-19T03:26:56"/>
    <n v="1.47691666666667"/>
    <n v="96.604001031093404"/>
    <n v="8.2235438856593601E-4"/>
    <n v="3.35562872427891"/>
    <n v="-0.59031262806940021"/>
    <m/>
    <n v="2.4570166666666702"/>
    <n v="116.916725233918"/>
    <n v="9.9526915103572301E-4"/>
    <n v="5.9898764340361197"/>
    <n v="-0.32912029133507903"/>
    <m/>
    <s v=""/>
    <s v=""/>
    <s v=""/>
    <s v=""/>
    <e v="#VALUE!"/>
    <m/>
    <n v="0"/>
  </r>
  <r>
    <x v="0"/>
    <x v="21"/>
    <s v="3496-1"/>
    <s v="MAAs_D0_3496-1.d"/>
    <s v="Sample"/>
    <n v="1.33"/>
    <n v="53.2"/>
    <d v="2019-05-18T21:13:47"/>
    <n v="1.4376"/>
    <n v="102.173034506755"/>
    <n v="7.5050819106186304E-4"/>
    <n v="1.24397619094504"/>
    <n v="-0.59036480471340502"/>
    <m/>
    <n v="2.4177"/>
    <n v="316.36574561430098"/>
    <n v="2.3238527132051498E-3"/>
    <n v="23.078559220499901"/>
    <n v="-0.32839383191868077"/>
    <m/>
    <n v="3.3567"/>
    <n v="28.737980255305999"/>
    <n v="2.1109375561078499E-4"/>
    <n v="1.421787843201"/>
    <n v="-3.1906912288603234E-2"/>
    <m/>
    <n v="0"/>
  </r>
  <r>
    <x v="0"/>
    <x v="21"/>
    <s v="3496-2"/>
    <s v="MAAs_D0_3496-2.d"/>
    <s v="Sample"/>
    <n v="1.33"/>
    <n v="53.2"/>
    <d v="2019-05-18T21:26:39"/>
    <n v="1.4572499999999999"/>
    <n v="123.014274479959"/>
    <n v="9.4221906830341696E-4"/>
    <n v="1.1647457833758701"/>
    <n v="-0.590225579110086"/>
    <m/>
    <n v="2.4275333333333302"/>
    <n v="356.67120180279801"/>
    <n v="2.73189765069129E-3"/>
    <n v="20.294648774298299"/>
    <n v="-0.32817071604129749"/>
    <m/>
    <s v=""/>
    <s v=""/>
    <s v=""/>
    <s v=""/>
    <e v="#VALUE!"/>
    <m/>
    <n v="0"/>
  </r>
  <r>
    <x v="0"/>
    <x v="21"/>
    <s v="3496-3"/>
    <s v="MAAs_D0_3496-3.d"/>
    <s v="Sample"/>
    <n v="1.33"/>
    <n v="53.2"/>
    <d v="2019-05-18T21:39:31"/>
    <n v="1.4572499999999999"/>
    <n v="796.456830322472"/>
    <n v="5.4194248586651199E-3"/>
    <n v="10.189256699980801"/>
    <n v="-0.58697411165912294"/>
    <m/>
    <n v="2.4275333333333302"/>
    <n v="761.75907304214195"/>
    <n v="5.1833268290094403E-3"/>
    <n v="32.7496847471281"/>
    <n v="-0.32683029315715872"/>
    <m/>
    <n v="3.40585"/>
    <n v="77.363163569923202"/>
    <n v="5.2641127030835498E-4"/>
    <n v="2.5371353598717499"/>
    <n v="-3.1807416441310063E-2"/>
    <m/>
    <n v="0"/>
  </r>
  <r>
    <x v="0"/>
    <x v="22"/>
    <s v="3502-1"/>
    <s v="MAAs_D0_3502-1.d"/>
    <s v="Sample"/>
    <n v="0.89"/>
    <n v="35.6"/>
    <d v="2019-05-19T04:18:24"/>
    <n v="1.4572499999999999"/>
    <n v="1048.1200517182599"/>
    <n v="7.7136192615829399E-3"/>
    <n v="63.380188574209797"/>
    <n v="-0.58530800588321075"/>
    <m/>
    <n v="2.4177"/>
    <n v="355.91712401725403"/>
    <n v="2.61936519470832E-3"/>
    <n v="19.925273664348602"/>
    <n v="-0.32823224793483213"/>
    <m/>
    <s v=""/>
    <s v=""/>
    <s v=""/>
    <s v=""/>
    <e v="#VALUE!"/>
    <m/>
    <n v="0"/>
  </r>
  <r>
    <x v="0"/>
    <x v="22"/>
    <s v="3502-2"/>
    <s v="MAAs_D0_3502-2.d"/>
    <s v="Sample"/>
    <n v="0.89"/>
    <n v="35.6"/>
    <d v="2019-05-19T04:31:16"/>
    <n v="1.4474166666666699"/>
    <n v="110.976303102516"/>
    <n v="6.8619363209964604E-4"/>
    <n v="3.5969188711463702"/>
    <n v="-0.59041151167861505"/>
    <m/>
    <s v=""/>
    <s v=""/>
    <s v=""/>
    <s v=""/>
    <e v="#VALUE!"/>
    <m/>
    <s v=""/>
    <s v=""/>
    <s v=""/>
    <s v=""/>
    <e v="#VALUE!"/>
    <m/>
    <n v="0"/>
  </r>
  <r>
    <x v="0"/>
    <x v="22"/>
    <s v="3502-3"/>
    <s v="MAAs_D0_3502-3.d"/>
    <s v="Sample"/>
    <n v="0.89"/>
    <n v="35.6"/>
    <d v="2019-05-19T04:44:07"/>
    <n v="1.4474166666666699"/>
    <n v="163.31642075248399"/>
    <n v="9.9185161196696796E-4"/>
    <n v="6.4768126161328201"/>
    <n v="-0.59018953461988677"/>
    <m/>
    <n v="2.39805"/>
    <n v="103.48406509230701"/>
    <n v="6.2847836305607698E-4"/>
    <n v="11.927170282258199"/>
    <n v="-0.32932084975636555"/>
    <m/>
    <s v=""/>
    <s v=""/>
    <s v=""/>
    <s v=""/>
    <e v="#VALUE!"/>
    <m/>
    <n v="0"/>
  </r>
  <r>
    <x v="0"/>
    <x v="23"/>
    <s v="3522-1"/>
    <s v="MAAs_D0_3522-1.d"/>
    <s v="Sample"/>
    <n v="0.48"/>
    <n v="19.2"/>
    <d v="2019-05-19T04:56:58"/>
    <n v="1.46708333333333"/>
    <n v="174.49069278225201"/>
    <n v="1.43178417719728E-3"/>
    <n v="3.4584827901690001"/>
    <n v="-0.58987004374020813"/>
    <m/>
    <s v=""/>
    <s v=""/>
    <s v=""/>
    <s v=""/>
    <e v="#VALUE!"/>
    <m/>
    <s v=""/>
    <s v=""/>
    <s v=""/>
    <s v=""/>
    <e v="#VALUE!"/>
    <m/>
    <n v="0"/>
  </r>
  <r>
    <x v="0"/>
    <x v="23"/>
    <s v="3522-2"/>
    <s v="MAAs_D0_3522-2.d"/>
    <s v="Sample"/>
    <n v="0.48"/>
    <n v="19.2"/>
    <d v="2019-05-19T05:09:49"/>
    <s v=""/>
    <s v=""/>
    <s v=""/>
    <s v=""/>
    <e v="#VALUE!"/>
    <m/>
    <s v=""/>
    <s v=""/>
    <s v=""/>
    <s v=""/>
    <e v="#VALUE!"/>
    <m/>
    <s v=""/>
    <s v=""/>
    <s v=""/>
    <s v=""/>
    <e v="#VALUE!"/>
    <m/>
    <n v="0"/>
  </r>
  <r>
    <x v="0"/>
    <x v="23"/>
    <s v="3522-3"/>
    <s v="MAAs_D0_3522-3.d"/>
    <s v="Sample"/>
    <n v="0.48"/>
    <n v="19.2"/>
    <d v="2019-05-19T05:22:40"/>
    <n v="1.4474166666666699"/>
    <n v="564.38978421503396"/>
    <n v="4.3504270152153303E-3"/>
    <n v="24.530394579713199"/>
    <n v="-0.58775044668946919"/>
    <m/>
    <n v="2.4177"/>
    <n v="295.74365825006498"/>
    <n v="2.2796500511063299E-3"/>
    <n v="16.960979310760798"/>
    <n v="-0.32841800159910278"/>
    <m/>
    <s v=""/>
    <s v=""/>
    <s v=""/>
    <s v=""/>
    <e v="#VALUE!"/>
    <m/>
    <n v="0"/>
  </r>
  <r>
    <x v="0"/>
    <x v="24"/>
    <s v="3551-1"/>
    <s v="MAAs_D0_3551-1.d"/>
    <s v="Sample"/>
    <n v="0.28000000000000003"/>
    <n v="11.200000000000001"/>
    <d v="2019-05-19T03:39:48"/>
    <n v="1.4572499999999999"/>
    <n v="2804.6605836702302"/>
    <n v="9.2236347408231195E-2"/>
    <n v="96.485649043660999"/>
    <n v="-0.52392532384812296"/>
    <m/>
    <s v=""/>
    <s v=""/>
    <s v=""/>
    <s v=""/>
    <e v="#VALUE!"/>
    <m/>
    <n v="3.4451499999999999"/>
    <n v="49.240039079882003"/>
    <n v="1.6193479444216799E-3"/>
    <n v="2.0363065076049902"/>
    <n v="-3.1462549266605272E-2"/>
    <m/>
    <n v="0"/>
  </r>
  <r>
    <x v="0"/>
    <x v="24"/>
    <s v="3551-2"/>
    <s v="MAAs_D0_3551-2.d"/>
    <s v="Sample"/>
    <n v="0.28000000000000003"/>
    <n v="11.200000000000001"/>
    <d v="2019-05-19T03:52:40"/>
    <n v="1.4572499999999999"/>
    <n v="3610.1755338256598"/>
    <n v="8.5431472522387905E-2"/>
    <n v="143.83738907940901"/>
    <n v="-0.52886720729847203"/>
    <m/>
    <s v=""/>
    <s v=""/>
    <s v=""/>
    <s v=""/>
    <e v="#VALUE!"/>
    <m/>
    <n v="3.40585"/>
    <n v="32.270189002283097"/>
    <n v="7.6364424366905201E-4"/>
    <n v="1.5635414750597401"/>
    <n v="-3.1732559528546936E-2"/>
    <m/>
    <n v="0"/>
  </r>
  <r>
    <x v="0"/>
    <x v="24"/>
    <s v="3551-3"/>
    <s v="MAAs_D0_3551-3.d"/>
    <s v="Sample"/>
    <n v="0.28000000000000003"/>
    <n v="11.200000000000001"/>
    <d v="2019-05-19T04:05:33"/>
    <n v="1.4572499999999999"/>
    <n v="3450.7322528472901"/>
    <n v="5.4559857114664198E-2"/>
    <n v="130.54044381878299"/>
    <n v="-0.55128700602046776"/>
    <m/>
    <s v=""/>
    <s v=""/>
    <s v=""/>
    <s v=""/>
    <e v="#VALUE!"/>
    <m/>
    <s v=""/>
    <s v=""/>
    <s v=""/>
    <s v=""/>
    <e v="#VALUE!"/>
    <m/>
    <n v="0"/>
  </r>
  <r>
    <x v="0"/>
    <x v="25"/>
    <s v="3607-1"/>
    <s v="MAAs_D0_3607-1.d"/>
    <s v="Sample"/>
    <n v="0.51"/>
    <n v="20.399999999999999"/>
    <d v="2019-05-10T05:54:59"/>
    <n v="1.0739666666666701"/>
    <n v="173.21268753253301"/>
    <n v="2.3974605202917399E-3"/>
    <n v="0.57284866371939802"/>
    <n v="-0.58916874356667226"/>
    <m/>
    <s v=""/>
    <s v=""/>
    <s v=""/>
    <s v=""/>
    <e v="#VALUE!"/>
    <m/>
    <s v=""/>
    <s v=""/>
    <s v=""/>
    <s v=""/>
    <e v="#VALUE!"/>
    <m/>
    <n v="0"/>
  </r>
  <r>
    <x v="0"/>
    <x v="25"/>
    <s v="3607-2"/>
    <s v="MAAs_D0_3607-2.d"/>
    <s v="Sample"/>
    <n v="0.51"/>
    <n v="20.399999999999999"/>
    <d v="2019-05-10T06:07:51"/>
    <n v="1.4474166666666699"/>
    <n v="71.422517473567396"/>
    <n v="1.03926270896637E-3"/>
    <n v="1.50299187598085"/>
    <n v="-0.59015510340409594"/>
    <m/>
    <s v=""/>
    <s v=""/>
    <s v=""/>
    <s v=""/>
    <e v="#VALUE!"/>
    <m/>
    <s v=""/>
    <s v=""/>
    <s v=""/>
    <s v=""/>
    <e v="#VALUE!"/>
    <m/>
    <n v="0"/>
  </r>
  <r>
    <x v="0"/>
    <x v="25"/>
    <s v="3607-3"/>
    <s v="MAAs_D0_3607-3.d"/>
    <s v="Sample"/>
    <n v="0.51"/>
    <n v="20.399999999999999"/>
    <d v="2019-05-10T06:20:43"/>
    <n v="1.46708333333333"/>
    <n v="27.169487587108801"/>
    <n v="3.5545923884407302E-4"/>
    <n v="1.0775086753796399"/>
    <n v="-0.59065169990424893"/>
    <m/>
    <s v=""/>
    <s v=""/>
    <s v=""/>
    <s v=""/>
    <e v="#VALUE!"/>
    <m/>
    <s v=""/>
    <s v=""/>
    <s v=""/>
    <s v=""/>
    <e v="#VALUE!"/>
    <m/>
    <n v="0"/>
  </r>
  <r>
    <x v="0"/>
    <x v="26"/>
    <s v="3626-1"/>
    <s v="MAAs_D0_3626-1.d"/>
    <s v="Sample"/>
    <n v="0.19"/>
    <n v="7.6"/>
    <d v="2019-05-19T01:44:00"/>
    <n v="1.4572499999999999"/>
    <n v="78.231346107626706"/>
    <n v="7.1836382891046703E-4"/>
    <n v="1.1563451075837099"/>
    <n v="-0.59038814881509727"/>
    <m/>
    <n v="2.4373499999999999"/>
    <n v="87.150635030667999"/>
    <n v="8.0026571173247405E-4"/>
    <n v="5.7878532249804602"/>
    <n v="-0.32922691773686935"/>
    <m/>
    <s v=""/>
    <s v=""/>
    <s v=""/>
    <s v=""/>
    <e v="#VALUE!"/>
    <m/>
    <n v="0"/>
  </r>
  <r>
    <x v="0"/>
    <x v="26"/>
    <s v="3626-2"/>
    <s v="MAAs_D0_3626-2.d"/>
    <s v="Sample"/>
    <n v="0.19"/>
    <n v="7.6"/>
    <d v="2019-05-19T01:56:52"/>
    <n v="1.0739666666666701"/>
    <n v="414.93277789825902"/>
    <n v="3.9972616589276496E-3"/>
    <n v="20.2307474181362"/>
    <n v="-0.5880069248846973"/>
    <m/>
    <s v=""/>
    <s v=""/>
    <s v=""/>
    <s v=""/>
    <e v="#VALUE!"/>
    <m/>
    <s v=""/>
    <s v=""/>
    <s v=""/>
    <s v=""/>
    <e v="#VALUE!"/>
    <m/>
    <n v="0"/>
  </r>
  <r>
    <x v="0"/>
    <x v="26"/>
    <s v="3626-3"/>
    <s v="MAAs_D0_3626-3.d"/>
    <s v="Sample"/>
    <n v="0.19"/>
    <n v="7.6"/>
    <d v="2019-05-19T02:09:44"/>
    <n v="1.0838000000000001"/>
    <n v="520.47459485909098"/>
    <n v="5.4035063548103198E-3"/>
    <n v="4.3698593463382096"/>
    <n v="-0.58698567210543151"/>
    <m/>
    <n v="2.4275333333333302"/>
    <n v="69.186267549701796"/>
    <n v="7.1828373577318002E-4"/>
    <n v="4.5138413727853903"/>
    <n v="-0.32927174485960847"/>
    <m/>
    <s v=""/>
    <s v=""/>
    <s v=""/>
    <s v=""/>
    <e v="#VALUE!"/>
    <m/>
    <n v="0"/>
  </r>
  <r>
    <x v="0"/>
    <x v="27"/>
    <s v="CENA-21"/>
    <s v="MAAs_D0_CENA21-1.d"/>
    <s v="Sample"/>
    <n v="0.91"/>
    <n v="36.4"/>
    <d v="2019-05-18T19:18:01"/>
    <n v="1.4572499999999999"/>
    <n v="294.84581031663799"/>
    <n v="4.9676236787862304E-3"/>
    <n v="1.22242042165507"/>
    <n v="-0.58730222184647352"/>
    <m/>
    <n v="2.4177"/>
    <n v="339.32065975022903"/>
    <n v="5.7169452137251003E-3"/>
    <n v="6.68440862618385"/>
    <n v="-0.32653851467112438"/>
    <m/>
    <n v="3.3763666666666698"/>
    <n v="48.715435422436101"/>
    <n v="8.2076781171483697E-4"/>
    <n v="1.91571222953694"/>
    <n v="-3.1714534656669534E-2"/>
    <m/>
    <n v="0"/>
  </r>
  <r>
    <x v="0"/>
    <x v="27"/>
    <s v="CENA-21"/>
    <s v="MAAs_D0_CENA21-2.d"/>
    <s v="Sample"/>
    <n v="0.91"/>
    <n v="36.4"/>
    <d v="2019-05-18T19:30:53"/>
    <n v="1.46708333333333"/>
    <n v="71.851248881181903"/>
    <n v="1.2133545997543001E-3"/>
    <n v="2.09907590469727"/>
    <n v="-0.59002867318335595"/>
    <m/>
    <n v="2.4177"/>
    <n v="85.583186629847305"/>
    <n v="1.4452463217539499E-3"/>
    <n v="8.4047212419120196"/>
    <n v="-0.32887424723056013"/>
    <m/>
    <s v=""/>
    <s v=""/>
    <s v=""/>
    <s v=""/>
    <e v="#VALUE!"/>
    <m/>
    <n v="0"/>
  </r>
  <r>
    <x v="0"/>
    <x v="27"/>
    <s v="CENA-21"/>
    <s v="MAAs_D0_CENA21-3.d"/>
    <s v="Sample"/>
    <n v="0.91"/>
    <n v="36.4"/>
    <d v="2019-05-18T19:43:45"/>
    <n v="1.46708333333333"/>
    <n v="52.991689356499599"/>
    <n v="7.2847574051153601E-4"/>
    <n v="1.64072116101878"/>
    <n v="-0.59038080527250003"/>
    <m/>
    <s v=""/>
    <s v=""/>
    <s v=""/>
    <s v=""/>
    <e v="#VALUE!"/>
    <m/>
    <s v=""/>
    <s v=""/>
    <s v=""/>
    <s v=""/>
    <e v="#VALUE!"/>
    <m/>
    <n v="0"/>
  </r>
  <r>
    <x v="0"/>
    <x v="28"/>
    <s v="CENA543-1"/>
    <s v="MAAs_D0_CENA543-1.d"/>
    <s v="Sample"/>
    <n v="0.75"/>
    <n v="30"/>
    <d v="2019-05-19T02:22:37"/>
    <n v="1.5162166666666701"/>
    <n v="1205.8400156692501"/>
    <n v="1.2084302955079699E-2"/>
    <n v="18.3449859592302"/>
    <n v="-0.58213389764846024"/>
    <m/>
    <s v=""/>
    <s v=""/>
    <s v=""/>
    <s v=""/>
    <e v="#VALUE!"/>
    <m/>
    <s v=""/>
    <s v=""/>
    <s v=""/>
    <s v=""/>
    <e v="#VALUE!"/>
    <m/>
    <n v="0"/>
  </r>
  <r>
    <x v="0"/>
    <x v="28"/>
    <s v="CENA543-2"/>
    <s v="MAAs_D0_CENA543-2.d"/>
    <s v="Sample"/>
    <n v="0.75"/>
    <n v="30"/>
    <d v="2019-05-19T02:35:29"/>
    <n v="1.4769000000000001"/>
    <n v="4061.8853443405301"/>
    <n v="4.3037423345770001E-2"/>
    <n v="46.858860179809099"/>
    <n v="-0.55965490781227056"/>
    <m/>
    <n v="2.4275333333333302"/>
    <n v="225.09873211989199"/>
    <n v="2.3850179430440601E-3"/>
    <n v="17.679587505728598"/>
    <n v="-0.32836038723485522"/>
    <m/>
    <s v=""/>
    <s v=""/>
    <s v=""/>
    <s v=""/>
    <e v="#VALUE!"/>
    <m/>
    <n v="0"/>
  </r>
  <r>
    <x v="0"/>
    <x v="28"/>
    <s v="CENA543-3"/>
    <s v="MAAs_D0_CENA543-3.d"/>
    <s v="Sample"/>
    <n v="0.75"/>
    <n v="30"/>
    <d v="2019-05-19T02:48:21"/>
    <n v="1.46708333333333"/>
    <n v="9154.1829773999398"/>
    <n v="0.10657687732952199"/>
    <n v="243.81516186001099"/>
    <n v="-0.51351084471718444"/>
    <m/>
    <n v="2.4275333333333302"/>
    <n v="395.49934415732099"/>
    <n v="4.6045709584596403E-3"/>
    <n v="24.235998945377599"/>
    <n v="-0.32714675247814423"/>
    <m/>
    <s v=""/>
    <s v=""/>
    <s v=""/>
    <s v=""/>
    <e v="#VALUE!"/>
    <m/>
    <n v="0"/>
  </r>
  <r>
    <x v="0"/>
    <x v="29"/>
    <s v="CENA596-1"/>
    <s v="MAAs_D0_CENA596-1.d"/>
    <s v="Sample"/>
    <n v="0.54"/>
    <n v="21.6"/>
    <d v="2019-05-18T21:52:23"/>
    <n v="1.4572499999999999"/>
    <n v="12160.2137963205"/>
    <n v="0.118586116425063"/>
    <n v="422.92261274886602"/>
    <n v="-0.50478941178371406"/>
    <m/>
    <n v="2.4177"/>
    <n v="167019.027462244"/>
    <n v="1.62876559307137"/>
    <n v="1561.07567238302"/>
    <n v="0.56093217748713142"/>
    <n v="0.12984541145535447"/>
    <n v="3.4156666666666702"/>
    <n v="1743.18125572087"/>
    <n v="1.6999462246580999E-2"/>
    <n v="16.2516841518757"/>
    <n v="-2.6609480747950644E-2"/>
    <m/>
    <n v="0.12984541145535447"/>
  </r>
  <r>
    <x v="0"/>
    <x v="29"/>
    <s v="CENA596-2"/>
    <s v="MAAs_D0_CENA596-2.d"/>
    <s v="Sample"/>
    <n v="0.54"/>
    <n v="21.6"/>
    <d v="2019-05-18T22:05:15"/>
    <n v="1.4572499999999999"/>
    <n v="10543.136720693699"/>
    <n v="0.11182295817195501"/>
    <n v="341.65209138053501"/>
    <n v="-0.50970099949161718"/>
    <m/>
    <n v="2.4177"/>
    <n v="148234.822847673"/>
    <n v="1.57221297931076"/>
    <n v="1751.76898320702"/>
    <n v="0.53000963715309146"/>
    <n v="0.12268741600766005"/>
    <n v="3.4451666666666698"/>
    <n v="1127.64493241177"/>
    <n v="1.19600642057881E-2"/>
    <n v="14.0884740486099"/>
    <n v="-2.8199621334962288E-2"/>
    <m/>
    <n v="0.12268741600766005"/>
  </r>
  <r>
    <x v="0"/>
    <x v="29"/>
    <s v="CENA596-3"/>
    <s v="MAAs_D0_CENA596-3.d"/>
    <s v="Sample"/>
    <n v="0.54"/>
    <n v="21.6"/>
    <d v="2019-05-18T22:18:07"/>
    <n v="1.4572499999999999"/>
    <n v="11162.567760739799"/>
    <n v="0.117112174147303"/>
    <n v="369.64263324680701"/>
    <n v="-0.50585982837056209"/>
    <m/>
    <n v="2.4177"/>
    <n v="162630.01357895101"/>
    <n v="1.70623416404454"/>
    <n v="2992.8178299024698"/>
    <n v="0.60329140460753761"/>
    <n v="0.13965078810359666"/>
    <n v="3.4156666666666702"/>
    <n v="1536.9471332896301"/>
    <n v="1.6124893858389801E-2"/>
    <n v="17.531690488632002"/>
    <n v="-2.6885443606792681E-2"/>
    <m/>
    <n v="0.13965078810359666"/>
  </r>
  <r>
    <x v="0"/>
    <x v="30"/>
    <s v="CEPA72-1"/>
    <s v="MAAs_D0_CEPA72-1.d"/>
    <s v="Sample"/>
    <n v="0.42"/>
    <n v="16.8"/>
    <d v="2019-05-10T14:42:40"/>
    <n v="1.4474166666666699"/>
    <n v="179.22219466645899"/>
    <n v="2.6997917518686199E-3"/>
    <n v="2.8953139066246099"/>
    <n v="-0.58894918248216765"/>
    <m/>
    <n v="2.4177"/>
    <n v="102.399807379691"/>
    <n v="1.54254419142187E-3"/>
    <n v="9.9996020203414702"/>
    <n v="-0.32882104549329016"/>
    <m/>
    <n v="3.4451499999999999"/>
    <n v="154.79872886763201"/>
    <n v="2.3318782150523101E-3"/>
    <n v="3.9304712486799498"/>
    <n v="-3.1237716202490756E-2"/>
    <m/>
    <n v="0"/>
  </r>
  <r>
    <x v="0"/>
    <x v="30"/>
    <s v="CEPA72-2"/>
    <s v="MAAs_D0_CEPA72-2.d"/>
    <s v="Sample"/>
    <n v="0.42"/>
    <n v="16.8"/>
    <d v="2019-05-10T14:55:32"/>
    <n v="1.4474166666666699"/>
    <n v="1546.9486131670401"/>
    <n v="1.9721629592705601E-2"/>
    <n v="77.445779654880596"/>
    <n v="-0.57658746531156124"/>
    <m/>
    <n v="2.3882166666666702"/>
    <n v="796.53012044006698"/>
    <n v="1.01547471331913E-2"/>
    <n v="34.202358646192998"/>
    <n v="-0.32411195823590694"/>
    <m/>
    <n v="3.3862000000000001"/>
    <n v="292.09981961318698"/>
    <n v="3.7239016199210702E-3"/>
    <n v="9.1419235596749893"/>
    <n v="-3.0798474670816926E-2"/>
    <m/>
    <n v="0"/>
  </r>
  <r>
    <x v="0"/>
    <x v="30"/>
    <s v="CEPA72-3"/>
    <s v="MAAs_D0_CEPA72-3.d"/>
    <s v="Sample"/>
    <n v="0.42"/>
    <n v="16.8"/>
    <d v="2019-05-10T15:08:24"/>
    <n v="1.4572499999999999"/>
    <n v="1343.17054915115"/>
    <n v="1.87084735832782E-2"/>
    <n v="63.559262226584899"/>
    <n v="-0.5773232464977851"/>
    <m/>
    <n v="2.4078833333333298"/>
    <n v="518.57174793556396"/>
    <n v="7.22297392048843E-3"/>
    <n v="10.4838006749464"/>
    <n v="-0.3257150295953285"/>
    <m/>
    <n v="3.3960166666666698"/>
    <n v="233.334772970324"/>
    <n v="3.2500246814779398E-3"/>
    <n v="9.6002623575042598"/>
    <n v="-3.0948002639627398E-2"/>
    <m/>
    <n v="0"/>
  </r>
  <r>
    <x v="0"/>
    <x v="31"/>
    <s v="ITEP24-1"/>
    <s v="MAAs_D0_ITEP24-1.d"/>
    <s v="Sample"/>
    <n v="0.93"/>
    <n v="37.200000000000003"/>
    <d v="2019-05-10T09:46:39"/>
    <n v="1.4965666666666699"/>
    <n v="106114.641279348"/>
    <n v="2.04138998000637"/>
    <n v="3110.8609611888601"/>
    <n v="0.89160255002413646"/>
    <n v="0.11983905242259899"/>
    <n v="2.4275333333333302"/>
    <n v="31039.7649754669"/>
    <n v="0.59713027758218296"/>
    <n v="1666.3975148002301"/>
    <n v="-3.1581895518179581E-3"/>
    <m/>
    <n v="3.40585"/>
    <n v="5126.7156932552698"/>
    <n v="9.8625655426773998E-2"/>
    <n v="37.440063936883199"/>
    <n v="-8.5300711987108813E-4"/>
    <m/>
    <n v="0.11983905242259899"/>
  </r>
  <r>
    <x v="0"/>
    <x v="31"/>
    <s v="ITEP24-2"/>
    <s v="MAAs_D0_ITEP24-2.d"/>
    <s v="Sample"/>
    <n v="0.93"/>
    <n v="37.200000000000003"/>
    <d v="2019-05-10T09:59:31"/>
    <n v="1.4965666666666699"/>
    <n v="104256.45682849"/>
    <n v="1.83462307087778"/>
    <n v="1969.6166700153101"/>
    <n v="0.74144285077262295"/>
    <n v="9.965629714685792E-2"/>
    <n v="2.4177"/>
    <n v="32522.1643359796"/>
    <n v="0.57229945099536506"/>
    <n v="1400.9457523661699"/>
    <n v="-1.6735497223373141E-2"/>
    <m/>
    <n v="3.4156666666666702"/>
    <n v="4871.3236633035704"/>
    <n v="8.5721719788652895E-2"/>
    <n v="42.917101961291799"/>
    <n v="-4.9247378353781159E-3"/>
    <m/>
    <n v="9.965629714685792E-2"/>
  </r>
  <r>
    <x v="0"/>
    <x v="31"/>
    <s v="ITEP24-3"/>
    <s v="MAAs_D0_ITEP24-3.d"/>
    <s v="Sample"/>
    <n v="0.93"/>
    <n v="37.200000000000003"/>
    <d v="2019-05-10T10:12:25"/>
    <n v="1.5063833333333301"/>
    <n v="92288.310995006599"/>
    <n v="1.5090577212307199"/>
    <n v="1802.91646501999"/>
    <n v="0.50500852384986916"/>
    <n v="6.787748976476736E-2"/>
    <n v="2.4275333333333302"/>
    <n v="24008.296917834199"/>
    <n v="0.39257307287179199"/>
    <n v="1172.8141784898801"/>
    <n v="-0.1150085178151832"/>
    <m/>
    <n v="3.4156666666666702"/>
    <n v="3678.6935522725998"/>
    <n v="6.01523730280316E-2"/>
    <n v="101.78913032710101"/>
    <n v="-1.2992934818095797E-2"/>
    <m/>
    <n v="6.787748976476736E-2"/>
  </r>
  <r>
    <x v="0"/>
    <x v="32"/>
    <s v="ITEP26-1"/>
    <s v="MAAs_D0_ITEP26-1.d"/>
    <s v="Sample"/>
    <n v="1.39"/>
    <n v="55.599999999999994"/>
    <d v="2019-05-10T06:33:35"/>
    <n v="1.5063833333333301"/>
    <n v="64439.553498859903"/>
    <n v="1.1839027054495399"/>
    <n v="1494.84651113729"/>
    <n v="0.26887219243400229"/>
    <n v="2.4179153995863518E-2"/>
    <n v="2.4373499999999999"/>
    <n v="16985.811585136398"/>
    <n v="0.31206839895709199"/>
    <n v="716.55287897009703"/>
    <n v="-0.15902786299954264"/>
    <m/>
    <n v="3.4451499999999999"/>
    <n v="3808.8666130199599"/>
    <n v="6.9977633968716493E-2"/>
    <n v="35.237931383039601"/>
    <n v="-9.892654571666791E-3"/>
    <m/>
    <n v="2.4179153995863518E-2"/>
  </r>
  <r>
    <x v="0"/>
    <x v="32"/>
    <s v="ITEP26-2"/>
    <s v="MAAs_D0_ITEP26-2.d"/>
    <s v="Sample"/>
    <n v="1.39"/>
    <n v="55.599999999999994"/>
    <d v="2019-05-10T06:46:26"/>
    <n v="1.5063833333333301"/>
    <n v="59869.798793520698"/>
    <n v="1.1566268400385"/>
    <n v="1309.3650676821701"/>
    <n v="0.24906372422113499"/>
    <n v="2.2397816926361062E-2"/>
    <n v="2.4275333333333302"/>
    <n v="19588.1870203746"/>
    <n v="0.37842490390849498"/>
    <n v="970.97953137759805"/>
    <n v="-0.12274462931079527"/>
    <m/>
    <n v="3.4451499999999999"/>
    <n v="3921.55365152272"/>
    <n v="7.5760638909864494E-2"/>
    <n v="38.107321262796098"/>
    <n v="-8.0678749457332409E-3"/>
    <m/>
    <n v="2.2397816926361062E-2"/>
  </r>
  <r>
    <x v="0"/>
    <x v="32"/>
    <s v="ITEP26-3"/>
    <s v="MAAs_D0_ITEP26-3.d"/>
    <s v="Sample"/>
    <n v="1.39"/>
    <n v="55.599999999999994"/>
    <d v="2019-05-10T06:59:19"/>
    <n v="1.5063833333333301"/>
    <n v="55033.206362208599"/>
    <n v="0.88732384303084899"/>
    <n v="1444.7836954056199"/>
    <n v="5.3488633368221294E-2"/>
    <n v="4.8101289000199009E-3"/>
    <n v="2.4177"/>
    <n v="18024.458729108301"/>
    <n v="0.29061603067064001"/>
    <n v="915.589816839322"/>
    <n v="-0.17075785529320625"/>
    <m/>
    <n v="3.4353333333333298"/>
    <n v="3393.1404675675799"/>
    <n v="5.4709050019900098E-2"/>
    <n v="28.617336554816902"/>
    <n v="-1.4710530605008938E-2"/>
    <m/>
    <n v="4.8101289000199009E-3"/>
  </r>
  <r>
    <x v="1"/>
    <x v="0"/>
    <s v="3106-1"/>
    <s v="MAAs_D3_3106-1.d"/>
    <s v="Sample"/>
    <n v="0.6"/>
    <n v="24"/>
    <d v="2019-05-10T20:42:06"/>
    <n v="1.0739666666666701"/>
    <n v="294.63955328564998"/>
    <n v="3.6830039541788798E-3"/>
    <n v="2.64221309886404"/>
    <n v="-0.58823514729529203"/>
    <m/>
    <n v="2.4275333333333302"/>
    <n v="62.976511441046597"/>
    <n v="7.8720843169654197E-4"/>
    <n v="4.73284845346409"/>
    <n v="-0.32923405735857225"/>
    <m/>
    <s v=""/>
    <s v=""/>
    <s v=""/>
    <s v=""/>
    <e v="#VALUE!"/>
    <m/>
    <n v="0"/>
  </r>
  <r>
    <x v="1"/>
    <x v="0"/>
    <s v="3106-2"/>
    <s v="MAAs_D3_3106-2.d"/>
    <s v="Sample"/>
    <n v="0.6"/>
    <n v="24"/>
    <d v="2019-05-11T16:23:50"/>
    <n v="1.44743333333333"/>
    <n v="459.03670595974302"/>
    <n v="4.7690836657348096E-3"/>
    <n v="16.774066187217301"/>
    <n v="-0.58744640695217953"/>
    <m/>
    <n v="2.4177"/>
    <n v="292.597874881888"/>
    <n v="3.0398957809058299E-3"/>
    <n v="18.6562142405629"/>
    <n v="-0.32800230499941918"/>
    <m/>
    <s v=""/>
    <s v=""/>
    <s v=""/>
    <s v=""/>
    <e v="#VALUE!"/>
    <m/>
    <n v="0"/>
  </r>
  <r>
    <x v="1"/>
    <x v="0"/>
    <s v="3106-3"/>
    <s v="MAAs_D3_3106-3.d"/>
    <s v="Sample"/>
    <n v="0.6"/>
    <n v="24"/>
    <d v="2019-05-10T20:54:59"/>
    <n v="1.4474166666666699"/>
    <n v="2032.34646992837"/>
    <n v="2.0587139236104699E-2"/>
    <n v="80.183191664635601"/>
    <n v="-0.57595890889361301"/>
    <m/>
    <n v="2.4275333333333302"/>
    <n v="208.92378297291199"/>
    <n v="2.1163433860510398E-3"/>
    <n v="16.409069526061302"/>
    <n v="-0.32850729644510879"/>
    <m/>
    <s v=""/>
    <s v=""/>
    <s v=""/>
    <s v=""/>
    <e v="#VALUE!"/>
    <m/>
    <n v="0"/>
  </r>
  <r>
    <x v="1"/>
    <x v="1"/>
    <s v="3168-1"/>
    <s v="MAAs_D3_3168-1.d"/>
    <s v="Sample"/>
    <n v="0.86"/>
    <n v="34.4"/>
    <d v="2019-05-10T23:42:15"/>
    <n v="1.46708333333333"/>
    <n v="320.34125578579398"/>
    <n v="2.13216355878087E-3"/>
    <n v="16.283187094764799"/>
    <n v="-0.58936140936663362"/>
    <m/>
    <n v="2.4471833333333302"/>
    <n v="436.387339375691"/>
    <n v="2.90455620599914E-3"/>
    <n v="32.9772416126319"/>
    <n v="-0.32807630765262208"/>
    <m/>
    <s v=""/>
    <s v=""/>
    <s v=""/>
    <s v=""/>
    <e v="#VALUE!"/>
    <m/>
    <n v="0"/>
  </r>
  <r>
    <x v="1"/>
    <x v="1"/>
    <s v="3168-2"/>
    <s v="MAAs_D3_3168-2.d"/>
    <s v="Sample"/>
    <n v="0.86"/>
    <n v="34.4"/>
    <d v="2019-05-10T23:55:07"/>
    <n v="1.4769000000000001"/>
    <n v="72.573864447789305"/>
    <n v="6.5840657983027196E-4"/>
    <n v="3.50662720495359"/>
    <n v="-0.59043169138449469"/>
    <m/>
    <n v="2.4471833333333302"/>
    <n v="64.049390595855101"/>
    <n v="5.8107061713336496E-4"/>
    <n v="3.7657739937961399"/>
    <n v="-0.32934677195231649"/>
    <m/>
    <s v=""/>
    <s v=""/>
    <s v=""/>
    <s v=""/>
    <e v="#VALUE!"/>
    <m/>
    <n v="0"/>
  </r>
  <r>
    <x v="1"/>
    <x v="1"/>
    <s v="3168-3"/>
    <s v="MAAs_D3_3168-3.d"/>
    <s v="Sample"/>
    <n v="0.86"/>
    <n v="34.4"/>
    <d v="2019-05-11T00:07:59"/>
    <n v="1.4769000000000001"/>
    <n v="33.385240275869499"/>
    <n v="3.4964772488532101E-4"/>
    <n v="1.566770697882"/>
    <n v="-0.59065592038223502"/>
    <m/>
    <s v=""/>
    <s v=""/>
    <s v=""/>
    <s v=""/>
    <e v="#VALUE!"/>
    <m/>
    <s v=""/>
    <s v=""/>
    <s v=""/>
    <s v=""/>
    <e v="#VALUE!"/>
    <m/>
    <n v="0"/>
  </r>
  <r>
    <x v="1"/>
    <x v="2"/>
    <s v="3180-1"/>
    <s v="MAAs_D3_3180-1.d"/>
    <s v="Sample"/>
    <n v="1.01"/>
    <n v="40.4"/>
    <d v="2019-05-10T21:46:27"/>
    <n v="1.47691666666667"/>
    <n v="85.194496880862999"/>
    <n v="1.67646083520425E-3"/>
    <n v="3.5707954192255098"/>
    <n v="-0.58969235296011646"/>
    <m/>
    <n v="2.4570166666666702"/>
    <n v="226.860427196628"/>
    <n v="4.4641688744837503E-3"/>
    <n v="15.4121269827512"/>
    <n v="-0.32722352327291432"/>
    <m/>
    <s v=""/>
    <s v=""/>
    <s v=""/>
    <s v=""/>
    <e v="#VALUE!"/>
    <m/>
    <n v="0"/>
  </r>
  <r>
    <x v="1"/>
    <x v="2"/>
    <s v="3180-2"/>
    <s v="MAAs_D3_3180-2.d"/>
    <s v="Sample"/>
    <n v="1.01"/>
    <n v="40.4"/>
    <d v="2019-05-10T21:59:19"/>
    <n v="1.46708333333333"/>
    <n v="96.380855895219199"/>
    <n v="2.0424370218074402E-3"/>
    <n v="0.51584439814104999"/>
    <n v="-0.58942657119481778"/>
    <m/>
    <s v=""/>
    <s v=""/>
    <s v=""/>
    <s v=""/>
    <e v="#VALUE!"/>
    <m/>
    <s v=""/>
    <s v=""/>
    <s v=""/>
    <s v=""/>
    <e v="#VALUE!"/>
    <m/>
    <n v="0"/>
  </r>
  <r>
    <x v="1"/>
    <x v="2"/>
    <s v="3180-3"/>
    <s v="MAAs_D3_3180-3.d"/>
    <s v="Sample"/>
    <n v="1.01"/>
    <n v="40.4"/>
    <d v="2019-05-10T22:12:11"/>
    <n v="1.46708333333333"/>
    <n v="58.923942171860404"/>
    <n v="1.23921414027779E-3"/>
    <n v="3.1415481107558501"/>
    <n v="-0.59000989328842912"/>
    <m/>
    <s v=""/>
    <s v=""/>
    <s v=""/>
    <s v=""/>
    <e v="#VALUE!"/>
    <m/>
    <s v=""/>
    <s v=""/>
    <s v=""/>
    <s v=""/>
    <e v="#VALUE!"/>
    <m/>
    <n v="0"/>
  </r>
  <r>
    <x v="1"/>
    <x v="3"/>
    <s v="3194-1"/>
    <s v="MAAs_D3_3194-1.d"/>
    <s v="Sample"/>
    <n v="0.45"/>
    <n v="18"/>
    <d v="2019-05-10T21:07:51"/>
    <n v="1.45726666666667"/>
    <n v="83.493213596046402"/>
    <n v="1.14145856832236E-3"/>
    <n v="2.4866939837283599"/>
    <n v="-0.5900808860181016"/>
    <m/>
    <n v="2.4373666666666698"/>
    <n v="94.502324142624602"/>
    <n v="1.29196713089606E-3"/>
    <n v="7.6972094496777403"/>
    <n v="-0.32895805912971893"/>
    <m/>
    <s v=""/>
    <s v=""/>
    <s v=""/>
    <s v=""/>
    <e v="#VALUE!"/>
    <m/>
    <n v="0"/>
  </r>
  <r>
    <x v="1"/>
    <x v="3"/>
    <s v="3194-2"/>
    <s v="MAAs_D3_3194-2.d"/>
    <s v="Sample"/>
    <n v="0.45"/>
    <n v="18"/>
    <d v="2019-05-10T21:20:43"/>
    <n v="1.4867333333333299"/>
    <n v="21.511921325239602"/>
    <n v="2.9202594037414602E-4"/>
    <n v="0.89289130405644701"/>
    <n v="-0.59069776687435027"/>
    <m/>
    <n v="2.4373499999999999"/>
    <n v="63.341775541801603"/>
    <n v="8.5986933886095501E-4"/>
    <n v="6.4352801885044402"/>
    <n v="-0.32919432692556327"/>
    <m/>
    <s v=""/>
    <s v=""/>
    <s v=""/>
    <s v=""/>
    <e v="#VALUE!"/>
    <m/>
    <n v="0"/>
  </r>
  <r>
    <x v="1"/>
    <x v="3"/>
    <s v="3194-3"/>
    <s v="MAAs_D3_3194-3.d"/>
    <s v="Sample"/>
    <n v="0.45"/>
    <n v="18"/>
    <d v="2019-05-10T21:33:35"/>
    <n v="1.4867333333333299"/>
    <n v="291.67418405185902"/>
    <n v="3.8723998628989701E-3"/>
    <n v="1.37449277720239"/>
    <n v="-0.58809760288447344"/>
    <m/>
    <n v="2.4471833333333302"/>
    <n v="132.25210675836499"/>
    <n v="1.7558394540263299E-3"/>
    <n v="13.0671840783181"/>
    <n v="-0.32870441726123589"/>
    <m/>
    <s v=""/>
    <s v=""/>
    <s v=""/>
    <s v=""/>
    <e v="#VALUE!"/>
    <m/>
    <n v="0"/>
  </r>
  <r>
    <x v="1"/>
    <x v="4"/>
    <s v="3214-1"/>
    <s v="MAAs_D3_3214-1.d"/>
    <s v="Sample"/>
    <n v="0.37"/>
    <n v="14.8"/>
    <d v="2019-05-10T18:46:20"/>
    <n v="1.4572499999999999"/>
    <n v="501.48445405114899"/>
    <n v="1.03447893922953E-2"/>
    <n v="16.878805919639301"/>
    <n v="-0.58339717925639489"/>
    <m/>
    <n v="2.4570166666666702"/>
    <n v="313.34635736034102"/>
    <n v="6.4638136786688803E-3"/>
    <n v="22.148488453629501"/>
    <n v="-0.32613013265841656"/>
    <m/>
    <s v=""/>
    <s v=""/>
    <s v=""/>
    <s v=""/>
    <e v="#VALUE!"/>
    <m/>
    <n v="0"/>
  </r>
  <r>
    <x v="1"/>
    <x v="4"/>
    <s v="3214-2"/>
    <s v="MAAs_D3_3214-2.d"/>
    <s v="Sample"/>
    <n v="0.37"/>
    <n v="14.8"/>
    <d v="2019-05-10T18:59:12"/>
    <n v="1.4572499999999999"/>
    <n v="256.67183571460299"/>
    <n v="4.5224571494909297E-3"/>
    <n v="1.19073296484032"/>
    <n v="-0.58762551377184757"/>
    <m/>
    <n v="2.4275333333333302"/>
    <n v="275.14928860087502"/>
    <n v="4.84802262759356E-3"/>
    <n v="16.704293831997099"/>
    <n v="-0.32701363495169267"/>
    <m/>
    <s v=""/>
    <s v=""/>
    <s v=""/>
    <s v=""/>
    <e v="#VALUE!"/>
    <m/>
    <n v="0"/>
  </r>
  <r>
    <x v="1"/>
    <x v="4"/>
    <s v="3214-3"/>
    <s v="MAAs_D3_3214-3.d"/>
    <s v="Sample"/>
    <n v="0.37"/>
    <n v="14.8"/>
    <d v="2019-05-10T19:12:04"/>
    <n v="1.4572499999999999"/>
    <n v="236.382562067891"/>
    <n v="4.96963043338305E-3"/>
    <n v="1.05433856536547"/>
    <n v="-0.58730076448722779"/>
    <m/>
    <n v="2.4275333333333302"/>
    <n v="265.57946309136702"/>
    <n v="5.5834566252028397E-3"/>
    <n v="18.920092725689599"/>
    <n v="-0.32661150521900933"/>
    <m/>
    <s v=""/>
    <s v=""/>
    <s v=""/>
    <s v=""/>
    <e v="#VALUE!"/>
    <m/>
    <n v="0"/>
  </r>
  <r>
    <x v="1"/>
    <x v="5"/>
    <s v="3247-1"/>
    <s v="MAAs_D3_3247-1.d"/>
    <s v="Sample"/>
    <n v="0.28999999999999998"/>
    <n v="11.6"/>
    <d v="2019-05-19T08:48:31"/>
    <n v="1.4572499999999999"/>
    <n v="11342.316339680599"/>
    <n v="0.22024568088400101"/>
    <n v="416.80331449612999"/>
    <n v="-0.43096149759024682"/>
    <m/>
    <n v="2.4177"/>
    <n v="115784.16922212701"/>
    <n v="2.24830294114631"/>
    <n v="3120.3455840879501"/>
    <n v="0.89969050111452098"/>
    <n v="0.38779762979074184"/>
    <n v="3.3960166666666698"/>
    <n v="590.49010221831304"/>
    <n v="1.1466167114679401E-2"/>
    <n v="15.219711188199399"/>
    <n v="-2.8355466498218209E-2"/>
    <m/>
    <n v="0.38779762979074184"/>
  </r>
  <r>
    <x v="1"/>
    <x v="5"/>
    <s v="3247-2"/>
    <s v="MAAs_D3_3247-2.d"/>
    <s v="Sample"/>
    <n v="0.28999999999999998"/>
    <n v="11.6"/>
    <d v="2019-05-19T09:01:23"/>
    <n v="1.4572499999999999"/>
    <n v="19158.055740824999"/>
    <n v="0.33716260066859799"/>
    <n v="615.705030274195"/>
    <n v="-0.34605328095994414"/>
    <m/>
    <n v="2.4177"/>
    <n v="143344.11362758401"/>
    <n v="2.5227128887730301"/>
    <n v="1309.8810544396499"/>
    <n v="1.0497357794719173"/>
    <n v="0.45247231873789545"/>
    <n v="3.40585"/>
    <n v="953.92535201539999"/>
    <n v="1.67881311590426E-2"/>
    <n v="9.2909268902931608"/>
    <n v="-2.6676164533766308E-2"/>
    <m/>
    <n v="0.45247231873789545"/>
  </r>
  <r>
    <x v="1"/>
    <x v="5"/>
    <s v="3247-3"/>
    <s v="MAAs_D3_3247-3.d"/>
    <s v="Sample"/>
    <n v="0.28999999999999998"/>
    <n v="11.6"/>
    <d v="2019-05-19T09:14:14"/>
    <n v="1.46708333333333"/>
    <n v="28220.652368048199"/>
    <n v="0.58667930202025798"/>
    <n v="1005.67870902534"/>
    <n v="-0.16484753101136929"/>
    <m/>
    <n v="2.4668333333333301"/>
    <n v="150851.224545634"/>
    <n v="3.1360469620304099"/>
    <n v="6945.3434469624799"/>
    <n v="1.3851021994719854"/>
    <n v="0.59702681011723513"/>
    <n v="3.4549833333333302"/>
    <n v="1975.03489026088"/>
    <n v="4.1059011527168697E-2"/>
    <n v="59.267416660938501"/>
    <n v="-1.9017687937266093E-2"/>
    <m/>
    <n v="0.59702681011723513"/>
  </r>
  <r>
    <x v="1"/>
    <x v="6"/>
    <s v="3265-1"/>
    <s v="MAAs_D3_3265-1.d"/>
    <s v="Sample"/>
    <n v="1.67"/>
    <n v="66.8"/>
    <d v="2019-05-11T16:10:59"/>
    <n v="1.4572499999999999"/>
    <n v="417.58032716305303"/>
    <n v="4.1850827813001597E-3"/>
    <n v="20.575593752011599"/>
    <n v="-0.5878705241261456"/>
    <m/>
    <s v=""/>
    <s v=""/>
    <s v=""/>
    <s v=""/>
    <e v="#VALUE!"/>
    <m/>
    <s v=""/>
    <s v=""/>
    <s v=""/>
    <s v=""/>
    <e v="#VALUE!"/>
    <m/>
    <n v="0"/>
  </r>
  <r>
    <x v="1"/>
    <x v="6"/>
    <s v="3265-2"/>
    <s v="MAAs_D3_3265-2.d"/>
    <s v="Sample"/>
    <n v="1.67"/>
    <n v="66.8"/>
    <d v="2019-05-10T20:16:22"/>
    <s v=""/>
    <s v=""/>
    <s v=""/>
    <s v=""/>
    <e v="#VALUE!"/>
    <m/>
    <n v="2.4078666666666702"/>
    <n v="44.253379398618797"/>
    <n v="4.4986457228972398E-4"/>
    <n v="4.0585022123743801"/>
    <n v="-0.32941851442262782"/>
    <m/>
    <s v=""/>
    <s v=""/>
    <s v=""/>
    <s v=""/>
    <e v="#VALUE!"/>
    <m/>
    <n v="0"/>
  </r>
  <r>
    <x v="1"/>
    <x v="6"/>
    <s v="3265-3"/>
    <s v="MAAs_D3_3265-3.d"/>
    <s v="Sample"/>
    <n v="1.67"/>
    <n v="66.8"/>
    <d v="2019-05-10T20:29:14"/>
    <n v="1.4572499999999999"/>
    <n v="704.89973466691595"/>
    <n v="7.9161943292663395E-3"/>
    <n v="8.3982201767657898"/>
    <n v="-0.5851608904121357"/>
    <m/>
    <s v=""/>
    <s v=""/>
    <s v=""/>
    <s v=""/>
    <e v="#VALUE!"/>
    <m/>
    <s v=""/>
    <s v=""/>
    <s v=""/>
    <s v=""/>
    <e v="#VALUE!"/>
    <m/>
    <n v="0"/>
  </r>
  <r>
    <x v="1"/>
    <x v="7"/>
    <s v="3275-1"/>
    <s v="MAAs_D3_3275-1.d"/>
    <s v="Sample"/>
    <n v="0.32"/>
    <n v="12.8"/>
    <d v="2019-05-11T02:55:14"/>
    <n v="1.4572499999999999"/>
    <n v="356.18046282505099"/>
    <n v="3.85840710128629E-3"/>
    <n v="7.6758520283598202"/>
    <n v="-0.58810776480489058"/>
    <m/>
    <n v="2.4275333333333302"/>
    <n v="328.84517346394102"/>
    <n v="3.5622912678964398E-3"/>
    <n v="21.2508963766692"/>
    <n v="-0.32771666310875136"/>
    <m/>
    <s v=""/>
    <s v=""/>
    <s v=""/>
    <s v=""/>
    <e v="#VALUE!"/>
    <m/>
    <n v="0"/>
  </r>
  <r>
    <x v="1"/>
    <x v="7"/>
    <s v="3275-2"/>
    <s v="MAAs_D3_3275-2.d"/>
    <s v="Sample"/>
    <n v="0.32"/>
    <n v="12.8"/>
    <d v="2019-05-11T03:08:06"/>
    <s v=""/>
    <s v=""/>
    <s v=""/>
    <s v=""/>
    <e v="#VALUE!"/>
    <m/>
    <n v="2.4275333333333302"/>
    <n v="21.218868986907601"/>
    <n v="2.0513270859260699E-4"/>
    <n v="2.0224352555207799"/>
    <n v="-0.32955233194975808"/>
    <m/>
    <s v=""/>
    <s v=""/>
    <s v=""/>
    <s v=""/>
    <e v="#VALUE!"/>
    <m/>
    <n v="0"/>
  </r>
  <r>
    <x v="1"/>
    <x v="8"/>
    <s v="3275-3"/>
    <s v="MAAs_D3_3275-3.d"/>
    <s v="Sample"/>
    <n v="0.32"/>
    <n v="12.8"/>
    <d v="2019-05-11T03:20:57"/>
    <n v="1.4572499999999999"/>
    <n v="1281.8827817189101"/>
    <n v="1.17921085171459E-2"/>
    <n v="18.7466585093545"/>
    <n v="-0.58234609712035845"/>
    <m/>
    <n v="2.4373499999999999"/>
    <n v="143.93204927744301"/>
    <n v="1.3240386471989999E-3"/>
    <n v="11.499088530383"/>
    <n v="-0.32894052266782087"/>
    <m/>
    <s v=""/>
    <s v=""/>
    <s v=""/>
    <s v=""/>
    <e v="#VALUE!"/>
    <m/>
    <n v="0"/>
  </r>
  <r>
    <x v="1"/>
    <x v="8"/>
    <s v="3289-1"/>
    <s v="MAAs_D3_3289-1.d"/>
    <s v="Sample"/>
    <n v="0.65"/>
    <n v="26"/>
    <d v="2019-05-11T02:16:34"/>
    <n v="1.4474166666666699"/>
    <n v="105005.978240856"/>
    <n v="1.0401175727141201"/>
    <n v="3318.7031822034901"/>
    <n v="0.16445155578869586"/>
    <n v="3.1625299190133821E-2"/>
    <s v=""/>
    <s v=""/>
    <s v=""/>
    <s v=""/>
    <e v="#VALUE!"/>
    <m/>
    <s v=""/>
    <s v=""/>
    <s v=""/>
    <s v=""/>
    <e v="#VALUE!"/>
    <m/>
    <n v="3.1625299190133821E-2"/>
  </r>
  <r>
    <x v="1"/>
    <x v="8"/>
    <s v="3289-2"/>
    <s v="MAAs_D3_3289-2.d"/>
    <s v="Sample"/>
    <n v="0.65"/>
    <n v="26"/>
    <d v="2019-05-11T02:29:28"/>
    <n v="1.4572499999999999"/>
    <n v="47438.863640437601"/>
    <n v="0.46139620126122999"/>
    <n v="1238.73655936113"/>
    <n v="-0.25583149363167951"/>
    <m/>
    <n v="2.39805"/>
    <n v="33.801381615395101"/>
    <n v="3.28756379852033E-4"/>
    <n v="1.8473001809274701"/>
    <n v="-0.32948473546382123"/>
    <m/>
    <s v=""/>
    <s v=""/>
    <s v=""/>
    <s v=""/>
    <e v="#VALUE!"/>
    <m/>
    <n v="0"/>
  </r>
  <r>
    <x v="1"/>
    <x v="8"/>
    <s v="3289-3"/>
    <s v="MAAs_D3_3289-3.d"/>
    <s v="Sample"/>
    <n v="0.65"/>
    <n v="26"/>
    <d v="2019-05-11T02:42:20"/>
    <n v="1.4474166666666699"/>
    <n v="84133.317227757798"/>
    <n v="0.847198656237793"/>
    <n v="2402.8508310162902"/>
    <n v="2.4348641835490126E-2"/>
    <n v="4.6824311222096399E-3"/>
    <s v=""/>
    <s v=""/>
    <s v=""/>
    <s v=""/>
    <e v="#VALUE!"/>
    <m/>
    <n v="3.4746333333333301"/>
    <n v="1202.56632946894"/>
    <n v="1.21095020609359E-2"/>
    <n v="67.475524764832798"/>
    <n v="-2.8152467449362673E-2"/>
    <m/>
    <n v="4.6824311222096399E-3"/>
  </r>
  <r>
    <x v="1"/>
    <x v="9"/>
    <s v="3292-1"/>
    <s v="MAAs_D3_3292-1.d"/>
    <s v="Sample"/>
    <n v="0.44"/>
    <n v="17.600000000000001"/>
    <d v="2019-05-19T08:09:55"/>
    <n v="1.45726666666667"/>
    <n v="846.75608154736199"/>
    <n v="1.7457111277699E-2"/>
    <n v="18.556046016481801"/>
    <n v="-0.57823201951302416"/>
    <m/>
    <n v="2.4177"/>
    <n v="6106.00644150892"/>
    <n v="0.12588422597093099"/>
    <n v="232.09194096156901"/>
    <n v="-0.26083195684912702"/>
    <m/>
    <n v="3.4156833333333299"/>
    <n v="79.342896247126006"/>
    <n v="1.6357694961574799E-3"/>
    <n v="2.8168703897968799"/>
    <n v="-3.1457367581073502E-2"/>
    <m/>
    <n v="0"/>
  </r>
  <r>
    <x v="1"/>
    <x v="9"/>
    <s v="3292-2"/>
    <s v="MAAs_D3_3292-2.d"/>
    <s v="Sample"/>
    <n v="0.44"/>
    <n v="17.600000000000001"/>
    <d v="2019-05-19T08:22:47"/>
    <n v="1.4572499999999999"/>
    <n v="3364.2204632543699"/>
    <n v="3.6596143488165297E-2"/>
    <n v="47.773823599466297"/>
    <n v="-0.56433273875866841"/>
    <m/>
    <n v="2.4177"/>
    <n v="17325.3476156539"/>
    <n v="0.18846592078316901"/>
    <n v="657.60307567862105"/>
    <n v="-0.22661276071796776"/>
    <m/>
    <n v="3.4156833333333299"/>
    <n v="99.948983867833107"/>
    <n v="1.08724960063564E-3"/>
    <n v="3.1433374324747998"/>
    <n v="-3.1630448520819116E-2"/>
    <m/>
    <n v="0"/>
  </r>
  <r>
    <x v="1"/>
    <x v="9"/>
    <s v="3292-3"/>
    <s v="MAAs_D3_3292-3.d"/>
    <s v="Sample"/>
    <n v="0.44"/>
    <n v="17.600000000000001"/>
    <d v="2019-05-19T08:35:39"/>
    <n v="1.4474166666666699"/>
    <n v="226.84512488659701"/>
    <n v="2.3346225894248299E-3"/>
    <n v="3.1354330192017099"/>
    <n v="-0.58921437816478239"/>
    <m/>
    <n v="2.4078666666666702"/>
    <n v="1460.5273733552201"/>
    <n v="1.50313135449264E-2"/>
    <n v="28.1304264968926"/>
    <n v="-0.3214454887037147"/>
    <m/>
    <s v=""/>
    <s v=""/>
    <s v=""/>
    <s v=""/>
    <e v="#VALUE!"/>
    <m/>
    <n v="0"/>
  </r>
  <r>
    <x v="1"/>
    <x v="10"/>
    <s v="3307-1"/>
    <s v="MAAs_D3_3307-1.d"/>
    <s v="Sample"/>
    <n v="0.84"/>
    <n v="33.6"/>
    <d v="2019-05-11T00:59:25"/>
    <n v="1.4474166666666699"/>
    <n v="37435.072581852597"/>
    <n v="0.38831310998060098"/>
    <n v="1219.3195600689301"/>
    <n v="-0.3089064032161975"/>
    <m/>
    <n v="2.4275333333333302"/>
    <n v="227026.327513392"/>
    <n v="2.3549386498835299"/>
    <n v="8622.3992714810302"/>
    <n v="0.95799809797350755"/>
    <n v="0.1425592407698672"/>
    <n v="3.4353333333333298"/>
    <n v="1082.86082403761"/>
    <n v="1.12324893544361E-2"/>
    <n v="11.606638155346699"/>
    <n v="-2.8429201592734852E-2"/>
    <m/>
    <n v="0.1425592407698672"/>
  </r>
  <r>
    <x v="1"/>
    <x v="10"/>
    <s v="3307-2"/>
    <s v="MAAs_D3_3307-2.d"/>
    <s v="Sample"/>
    <n v="0.84"/>
    <n v="33.6"/>
    <d v="2019-05-11T01:12:17"/>
    <n v="1.4572499999999999"/>
    <n v="133783.897160261"/>
    <n v="1.28902961284345"/>
    <n v="2116.1086137600901"/>
    <n v="0.34521818446938124"/>
    <n v="5.1371753641276968E-2"/>
    <n v="2.4373499999999999"/>
    <n v="282192.91529016098"/>
    <n v="2.7189746454156198"/>
    <n v="5887.5991792368004"/>
    <n v="1.1570502196408547"/>
    <n v="0.17218009220846053"/>
    <n v="3.4353333333333298"/>
    <n v="1537.2587232968999"/>
    <n v="1.48117378772265E-2"/>
    <n v="12.0256078739431"/>
    <n v="-2.7299799171846703E-2"/>
    <m/>
    <n v="0.2235518458497375"/>
  </r>
  <r>
    <x v="1"/>
    <x v="10"/>
    <s v="3307-3"/>
    <s v="MAAs_D3_3307-3.d"/>
    <s v="Sample"/>
    <n v="0.84"/>
    <n v="33.6"/>
    <d v="2019-05-11T01:25:09"/>
    <n v="1.4572499999999999"/>
    <n v="31302.075562638998"/>
    <n v="0.324111781364045"/>
    <n v="1421.93770414148"/>
    <n v="-0.35553113749906173"/>
    <m/>
    <n v="2.4373666666666698"/>
    <n v="205348.96291594801"/>
    <n v="2.12624936128472"/>
    <n v="6619.57338197435"/>
    <n v="0.83295252924711305"/>
    <n v="0.12395126923320135"/>
    <n v="3.4451666666666698"/>
    <n v="891.80165630997999"/>
    <n v="9.2340018434759995E-3"/>
    <n v="47.375715402178997"/>
    <n v="-2.9059807883027713E-2"/>
    <m/>
    <n v="0.12395126923320135"/>
  </r>
  <r>
    <x v="1"/>
    <x v="11"/>
    <s v="3313-1"/>
    <s v="MAAs_D3_3313-1.d"/>
    <s v="Sample"/>
    <n v="1.03"/>
    <n v="41.2"/>
    <d v="2019-05-19T12:27:17"/>
    <n v="1.4572499999999999"/>
    <n v="45.146217759703802"/>
    <n v="5.8552497212139404E-4"/>
    <n v="1.8844503327999"/>
    <n v="-0.59048461997128188"/>
    <m/>
    <s v=""/>
    <s v=""/>
    <s v=""/>
    <s v=""/>
    <e v="#VALUE!"/>
    <m/>
    <s v=""/>
    <s v=""/>
    <s v=""/>
    <s v=""/>
    <e v="#VALUE!"/>
    <m/>
    <n v="0"/>
  </r>
  <r>
    <x v="1"/>
    <x v="11"/>
    <s v="3313-2"/>
    <s v="MAAs_D3_3313-2.d"/>
    <s v="Sample"/>
    <n v="1.03"/>
    <n v="41.2"/>
    <d v="2019-05-19T12:40:09"/>
    <n v="1.46708333333333"/>
    <n v="51.527940680257899"/>
    <n v="6.9039402679473005E-4"/>
    <n v="2.17014620201296"/>
    <n v="-0.59040846123883817"/>
    <m/>
    <s v=""/>
    <s v=""/>
    <s v=""/>
    <s v=""/>
    <e v="#VALUE!"/>
    <m/>
    <s v=""/>
    <s v=""/>
    <s v=""/>
    <s v=""/>
    <e v="#VALUE!"/>
    <m/>
    <n v="0"/>
  </r>
  <r>
    <x v="1"/>
    <x v="11"/>
    <s v="3313-3"/>
    <s v="MAAs_D3_3313-3.d"/>
    <s v="Sample"/>
    <n v="1.03"/>
    <n v="41.2"/>
    <d v="2019-05-19T12:53:03"/>
    <n v="1.46708333333333"/>
    <n v="57.027235478236101"/>
    <n v="7.4091754766370801E-4"/>
    <n v="1.9996393968373301"/>
    <n v="-0.59037176969699146"/>
    <m/>
    <s v=""/>
    <s v=""/>
    <s v=""/>
    <s v=""/>
    <e v="#VALUE!"/>
    <m/>
    <s v=""/>
    <s v=""/>
    <s v=""/>
    <s v=""/>
    <e v="#VALUE!"/>
    <m/>
    <n v="0"/>
  </r>
  <r>
    <x v="1"/>
    <x v="12"/>
    <s v="3320-1"/>
    <s v="MAAs_D3_3320-1.d"/>
    <s v="Sample"/>
    <n v="1.38"/>
    <n v="55.199999999999996"/>
    <d v="2019-05-10T23:03:39"/>
    <n v="1.4572499999999999"/>
    <n v="19968.4031864768"/>
    <n v="0.31363916191236302"/>
    <n v="721.58805183656602"/>
    <n v="-0.36313663585403361"/>
    <m/>
    <n v="2.4373499999999999"/>
    <n v="78417.282861991902"/>
    <n v="1.2316824057787501"/>
    <n v="2711.4071350382701"/>
    <n v="0.34381010198055906"/>
    <n v="3.1142219382297019E-2"/>
    <n v="3.4549833333333302"/>
    <n v="404.39918197791297"/>
    <n v="6.3518058669555797E-3"/>
    <n v="14.060257227605399"/>
    <n v="-2.9969261108370813E-2"/>
    <m/>
    <n v="3.1142219382297019E-2"/>
  </r>
  <r>
    <x v="1"/>
    <x v="12"/>
    <s v="3320-2"/>
    <s v="MAAs_D3_3320-2.d"/>
    <s v="Sample"/>
    <n v="1.38"/>
    <n v="55.199999999999996"/>
    <d v="2019-05-10T23:16:31"/>
    <n v="1.4474166666666699"/>
    <n v="23629.4144756231"/>
    <n v="0.31037552671240398"/>
    <n v="906.75748442952897"/>
    <n v="-0.36550677565134382"/>
    <m/>
    <n v="2.4275333333333302"/>
    <n v="94599.953753912996"/>
    <n v="1.2425830738899599"/>
    <n v="3201.0261436187898"/>
    <n v="0.34977050463787451"/>
    <n v="3.1682110927343708E-2"/>
    <n v="3.4549833333333302"/>
    <n v="558.82381961312399"/>
    <n v="7.34022578218316E-3"/>
    <n v="5.8946868806091697"/>
    <n v="-2.9657373336956214E-2"/>
    <m/>
    <n v="3.1682110927343708E-2"/>
  </r>
  <r>
    <x v="1"/>
    <x v="12"/>
    <s v="3320-3"/>
    <s v="MAAs_D3_3320-3.d"/>
    <s v="Sample"/>
    <n v="1.38"/>
    <n v="55.199999999999996"/>
    <d v="2019-05-10T23:29:23"/>
    <n v="1.4572499999999999"/>
    <n v="11738.900868992599"/>
    <n v="0.20484268004123901"/>
    <n v="401.17702612342703"/>
    <n v="-0.44214757172496988"/>
    <m/>
    <n v="2.4373499999999999"/>
    <n v="69106.115853730196"/>
    <n v="1.2058950098224299"/>
    <n v="2570.8133741118199"/>
    <n v="0.32970974943196329"/>
    <n v="2.9865013535503925E-2"/>
    <n v="3.4746333333333301"/>
    <n v="494.032803870951"/>
    <n v="8.6208244453722504E-3"/>
    <n v="1.1416346185864601"/>
    <n v="-2.9253290965703508E-2"/>
    <m/>
    <n v="2.9865013535503925E-2"/>
  </r>
  <r>
    <x v="1"/>
    <x v="13"/>
    <s v="3321-1"/>
    <s v="MAAs_D3_3321-1.d"/>
    <s v="Sample"/>
    <n v="0.23"/>
    <n v="9.2000000000000011"/>
    <d v="2019-05-11T00:20:50"/>
    <n v="1.4572499999999999"/>
    <n v="8359.1419106083194"/>
    <n v="7.8498843045479993E-2"/>
    <n v="300.69853450084298"/>
    <n v="-0.53390186957427777"/>
    <m/>
    <n v="2.4275333333333302"/>
    <n v="81.862842494098601"/>
    <n v="7.6875575183690695E-4"/>
    <n v="6.9891067876615196"/>
    <n v="-0.32924414714398248"/>
    <m/>
    <s v=""/>
    <s v=""/>
    <s v=""/>
    <s v=""/>
    <e v="#VALUE!"/>
    <m/>
    <n v="0"/>
  </r>
  <r>
    <x v="1"/>
    <x v="13"/>
    <s v="3321-2"/>
    <s v="MAAs_D3_3321-2.d"/>
    <s v="Sample"/>
    <n v="0.23"/>
    <n v="9.2000000000000011"/>
    <d v="2019-05-11T00:33:41"/>
    <n v="1.46708333333333"/>
    <n v="10827.6849217044"/>
    <n v="9.4433646750257796E-2"/>
    <n v="331.19496284530101"/>
    <n v="-0.52232958587556821"/>
    <m/>
    <s v=""/>
    <s v=""/>
    <s v=""/>
    <s v=""/>
    <e v="#VALUE!"/>
    <m/>
    <s v=""/>
    <s v=""/>
    <s v=""/>
    <s v=""/>
    <e v="#VALUE!"/>
    <m/>
    <n v="0"/>
  </r>
  <r>
    <x v="1"/>
    <x v="13"/>
    <s v="3321-3"/>
    <s v="MAAs_D3_3321-3.d"/>
    <s v="Sample"/>
    <n v="0.23"/>
    <n v="9.2000000000000011"/>
    <d v="2019-05-11T00:46:33"/>
    <n v="1.4572499999999999"/>
    <n v="46551.892716882401"/>
    <n v="0.396075193085838"/>
    <n v="1597.18787386691"/>
    <n v="-0.3032693693718565"/>
    <m/>
    <n v="2.4275333333333302"/>
    <n v="130.84238123031901"/>
    <n v="1.1132398359135899E-3"/>
    <n v="15.496622463983201"/>
    <n v="-0.32905578585922579"/>
    <m/>
    <s v=""/>
    <s v=""/>
    <s v=""/>
    <s v=""/>
    <e v="#VALUE!"/>
    <m/>
    <n v="0"/>
  </r>
  <r>
    <x v="1"/>
    <x v="15"/>
    <s v="3324-1"/>
    <s v="MAAs_D3_3324-1.d"/>
    <s v="Sample"/>
    <n v="0.52"/>
    <n v="20.8"/>
    <d v="2019-05-19T11:10:04"/>
    <n v="1.0838000000000001"/>
    <n v="705.077121361389"/>
    <n v="8.4932057458197707E-3"/>
    <n v="3.98321382291613"/>
    <n v="-0.58474184917802574"/>
    <m/>
    <n v="2.4177"/>
    <n v="788.18242237425204"/>
    <n v="9.4942741377535295E-3"/>
    <n v="20.0159403065074"/>
    <n v="-0.32447309986107431"/>
    <m/>
    <s v=""/>
    <s v=""/>
    <s v=""/>
    <s v=""/>
    <e v="#VALUE!"/>
    <m/>
    <n v="0"/>
  </r>
  <r>
    <x v="1"/>
    <x v="15"/>
    <s v="3324-2"/>
    <s v="MAAs_D3_3324-2.d"/>
    <s v="Sample"/>
    <n v="0.52"/>
    <n v="20.8"/>
    <d v="2019-05-19T11:22:57"/>
    <n v="1.0739666666666701"/>
    <n v="739.50715625683699"/>
    <n v="7.1338864815693702E-3"/>
    <n v="13.2565864642579"/>
    <n v="-0.58572902344477307"/>
    <m/>
    <n v="2.4275333333333302"/>
    <n v="1558.35843900902"/>
    <n v="1.50331908317935E-2"/>
    <n v="121.14010655666701"/>
    <n v="-0.32144446221749229"/>
    <m/>
    <s v=""/>
    <s v=""/>
    <s v=""/>
    <s v=""/>
    <e v="#VALUE!"/>
    <m/>
    <n v="0"/>
  </r>
  <r>
    <x v="1"/>
    <x v="15"/>
    <s v="3324-3"/>
    <s v="MAAs_D3_3324-3.d"/>
    <s v="Sample"/>
    <n v="0.52"/>
    <n v="20.8"/>
    <d v="2019-05-19T11:35:49"/>
    <n v="1.46708333333333"/>
    <n v="82.709531838413795"/>
    <n v="9.1893155912352298E-4"/>
    <n v="2.9786605466082698"/>
    <n v="-0.59024249112656635"/>
    <m/>
    <n v="2.4177"/>
    <n v="2742.6833201085001"/>
    <n v="3.04721620774407E-2"/>
    <n v="68.611706493447102"/>
    <n v="-0.31300254982277048"/>
    <m/>
    <s v=""/>
    <s v=""/>
    <s v=""/>
    <s v=""/>
    <e v="#VALUE!"/>
    <m/>
    <n v="0"/>
  </r>
  <r>
    <x v="1"/>
    <x v="16"/>
    <s v="3329-1"/>
    <s v="MAAs_D3_3329-1.d"/>
    <s v="Sample"/>
    <n v="0.85"/>
    <n v="34"/>
    <d v="2019-05-19T11:48:41"/>
    <n v="1.0838000000000001"/>
    <n v="817.30429534712903"/>
    <n v="8.9287215218146598E-3"/>
    <n v="90.273865876235405"/>
    <n v="-0.58442556588966832"/>
    <m/>
    <s v=""/>
    <s v=""/>
    <s v=""/>
    <s v=""/>
    <e v="#VALUE!"/>
    <m/>
    <s v=""/>
    <s v=""/>
    <s v=""/>
    <s v=""/>
    <e v="#VALUE!"/>
    <m/>
    <n v="0"/>
  </r>
  <r>
    <x v="1"/>
    <x v="16"/>
    <s v="3329-2"/>
    <s v="MAAs_D3_3329-2.d"/>
    <s v="Sample"/>
    <n v="0.85"/>
    <n v="34"/>
    <d v="2019-05-19T12:01:32"/>
    <n v="1.0838000000000001"/>
    <n v="1075.94243752689"/>
    <n v="1.06429806030435E-2"/>
    <n v="96.910775071501106"/>
    <n v="-0.58318062476653909"/>
    <m/>
    <s v=""/>
    <s v=""/>
    <s v=""/>
    <s v=""/>
    <e v="#VALUE!"/>
    <m/>
    <s v=""/>
    <s v=""/>
    <s v=""/>
    <s v=""/>
    <e v="#VALUE!"/>
    <m/>
    <n v="0"/>
  </r>
  <r>
    <x v="1"/>
    <x v="16"/>
    <s v="3329-3"/>
    <s v="MAAs_D3_3329-3.d"/>
    <s v="Sample"/>
    <n v="0.85"/>
    <n v="34"/>
    <d v="2019-05-19T12:14:25"/>
    <n v="1.4572499999999999"/>
    <n v="22.568012891265798"/>
    <n v="2.5480361764921103E-4"/>
    <n v="1.15858929524423"/>
    <n v="-0.59072479872780004"/>
    <m/>
    <s v=""/>
    <s v=""/>
    <s v=""/>
    <s v=""/>
    <e v="#VALUE!"/>
    <m/>
    <s v=""/>
    <s v=""/>
    <s v=""/>
    <s v=""/>
    <e v="#VALUE!"/>
    <m/>
    <n v="0"/>
  </r>
  <r>
    <x v="1"/>
    <x v="17"/>
    <s v="3330-1"/>
    <s v="MAAs_D3_3330-1.d"/>
    <s v="Sample"/>
    <n v="0.87"/>
    <n v="34.799999999999997"/>
    <d v="2019-05-11T01:38:01"/>
    <n v="1.06413333333333"/>
    <n v="396.41233821613099"/>
    <n v="4.6048769314504297E-3"/>
    <n v="24.686793473478701"/>
    <n v="-0.58756565830598229"/>
    <m/>
    <n v="2.4275333333333302"/>
    <n v="22.5333614536328"/>
    <n v="2.6175612195323303E-4"/>
    <n v="1.84223261259797"/>
    <n v="-0.32952137069673965"/>
    <m/>
    <s v=""/>
    <s v=""/>
    <s v=""/>
    <s v=""/>
    <e v="#VALUE!"/>
    <m/>
    <n v="0"/>
  </r>
  <r>
    <x v="1"/>
    <x v="17"/>
    <s v="3330-2"/>
    <s v="MAAs_D3_3330-2.d"/>
    <s v="Sample"/>
    <n v="0.87"/>
    <n v="34.799999999999997"/>
    <d v="2019-05-11T01:50:53"/>
    <n v="1.06413333333333"/>
    <n v="493.40784217377302"/>
    <n v="5.3687632177992E-3"/>
    <n v="34.2656144687218"/>
    <n v="-0.58701090350743212"/>
    <m/>
    <s v=""/>
    <s v=""/>
    <s v=""/>
    <s v=""/>
    <e v="#VALUE!"/>
    <m/>
    <s v=""/>
    <s v=""/>
    <s v=""/>
    <s v=""/>
    <e v="#VALUE!"/>
    <m/>
    <n v="0"/>
  </r>
  <r>
    <x v="1"/>
    <x v="17"/>
    <s v="3330-3"/>
    <s v="MAAs_D3_3330-3.d"/>
    <s v="Sample"/>
    <n v="0.87"/>
    <n v="34.799999999999997"/>
    <d v="2019-05-11T02:03:44"/>
    <n v="1.4376"/>
    <n v="73.945503375468306"/>
    <n v="4.8835256308914904E-4"/>
    <n v="4.8738579255767798"/>
    <n v="-0.59055518919233052"/>
    <m/>
    <s v=""/>
    <s v=""/>
    <s v=""/>
    <s v=""/>
    <e v="#VALUE!"/>
    <m/>
    <s v=""/>
    <s v=""/>
    <s v=""/>
    <s v=""/>
    <e v="#VALUE!"/>
    <m/>
    <n v="0"/>
  </r>
  <r>
    <x v="1"/>
    <x v="18"/>
    <s v="3338-1"/>
    <s v="MAAs_D3_3338-1.d"/>
    <s v="Sample"/>
    <n v="0.48"/>
    <n v="19.2"/>
    <d v="2019-05-19T10:31:29"/>
    <n v="1.4769000000000001"/>
    <n v="119.11860493639"/>
    <n v="1.0784270359454301E-3"/>
    <n v="0.62353247060615702"/>
    <n v="-0.59012666121484358"/>
    <m/>
    <n v="2.4177"/>
    <n v="192.045506391911"/>
    <n v="1.73866262399114E-3"/>
    <n v="15.6690708917085"/>
    <n v="-0.32871380942163758"/>
    <m/>
    <s v=""/>
    <s v=""/>
    <s v=""/>
    <s v=""/>
    <e v="#VALUE!"/>
    <m/>
    <n v="0"/>
  </r>
  <r>
    <x v="1"/>
    <x v="18"/>
    <s v="3338-2"/>
    <s v="MAAs_D3_3338-2.d"/>
    <s v="Sample"/>
    <n v="0.48"/>
    <n v="19.2"/>
    <d v="2019-05-19T10:44:21"/>
    <n v="1.4572499999999999"/>
    <n v="124.68437597264899"/>
    <n v="1.0529206902559799E-3"/>
    <n v="1.9375847810768101"/>
    <n v="-0.59014518461016763"/>
    <m/>
    <s v=""/>
    <s v=""/>
    <s v=""/>
    <s v=""/>
    <e v="#VALUE!"/>
    <m/>
    <s v=""/>
    <s v=""/>
    <s v=""/>
    <s v=""/>
    <e v="#VALUE!"/>
    <m/>
    <n v="0"/>
  </r>
  <r>
    <x v="1"/>
    <x v="18"/>
    <s v="3338-3"/>
    <s v="MAAs_D3_3338-3.d"/>
    <s v="Sample"/>
    <n v="0.48"/>
    <n v="19.2"/>
    <d v="2019-05-19T10:57:13"/>
    <n v="1.4572499999999999"/>
    <n v="97.647126024012294"/>
    <n v="9.2312938182935E-4"/>
    <n v="1.23931122481605"/>
    <n v="-0.59023944255463734"/>
    <m/>
    <n v="2.4177"/>
    <n v="204.75399376301601"/>
    <n v="1.9356885899853599E-3"/>
    <n v="11.479346992858501"/>
    <n v="-0.3286060771175906"/>
    <m/>
    <s v=""/>
    <s v=""/>
    <s v=""/>
    <s v=""/>
    <e v="#VALUE!"/>
    <m/>
    <n v="0"/>
  </r>
  <r>
    <x v="1"/>
    <x v="19"/>
    <s v="3343-1"/>
    <s v="MAAs_D3_3343-1.d"/>
    <s v="Sample"/>
    <n v="0.69"/>
    <n v="27.599999999999998"/>
    <d v="2019-05-19T13:05:54"/>
    <n v="1.4572499999999999"/>
    <n v="94713.225392079505"/>
    <n v="0.95586104392794502"/>
    <n v="2200.8287037641699"/>
    <n v="0.10326219490000443"/>
    <n v="1.8706919365942834E-2"/>
    <n v="2.4177"/>
    <n v="207.20700547080901"/>
    <n v="2.0911662942382902E-3"/>
    <n v="11.3613569105887"/>
    <n v="-0.32852106308797996"/>
    <m/>
    <n v="3.3960166666666698"/>
    <n v="31.457431044767102"/>
    <n v="3.1747343365477802E-4"/>
    <n v="1.3878901421929699"/>
    <n v="-3.1873345056500975E-2"/>
    <m/>
    <n v="1.8706919365942834E-2"/>
  </r>
  <r>
    <x v="1"/>
    <x v="19"/>
    <s v="3343-2"/>
    <s v="MAAs_D3_3343-2.d"/>
    <s v="Sample"/>
    <n v="0.69"/>
    <n v="27.599999999999998"/>
    <d v="2019-05-19T13:18:46"/>
    <n v="1.46708333333333"/>
    <n v="69917.846033158101"/>
    <n v="0.80575813220014303"/>
    <n v="2392.1332776997801"/>
    <n v="-5.7465830365356352E-3"/>
    <m/>
    <n v="2.4275333333333302"/>
    <n v="175.05168428840699"/>
    <n v="2.0173578874816099E-3"/>
    <n v="11.2961998363975"/>
    <n v="-0.32856142096506386"/>
    <m/>
    <s v=""/>
    <s v=""/>
    <s v=""/>
    <s v=""/>
    <e v="#VALUE!"/>
    <m/>
    <n v="0"/>
  </r>
  <r>
    <x v="1"/>
    <x v="19"/>
    <s v="3343-3"/>
    <s v="MAAs_D3_3343-3.d"/>
    <s v="Sample"/>
    <n v="0.69"/>
    <n v="27.599999999999998"/>
    <d v="2019-05-19T13:31:38"/>
    <n v="1.4572499999999999"/>
    <n v="105703.173804658"/>
    <n v="1.28834017091745"/>
    <n v="2111.01551165926"/>
    <n v="0.34471749317068245"/>
    <n v="6.2448821226572915E-2"/>
    <n v="2.4275333333333302"/>
    <n v="189.705995179089"/>
    <n v="2.31219031043251E-3"/>
    <n v="9.5548771983764595"/>
    <n v="-0.32840020883207433"/>
    <m/>
    <s v=""/>
    <s v=""/>
    <s v=""/>
    <s v=""/>
    <e v="#VALUE!"/>
    <m/>
    <n v="6.2448821226572915E-2"/>
  </r>
  <r>
    <x v="1"/>
    <x v="20"/>
    <s v="3464-1"/>
    <s v="MAAs_D3_3464-1.d"/>
    <s v="Sample"/>
    <n v="0.96"/>
    <n v="38.4"/>
    <d v="2019-05-19T15:01:42"/>
    <n v="1.0739666666666701"/>
    <n v="567.262511842717"/>
    <n v="3.83950291151863E-3"/>
    <n v="31.226700661925499"/>
    <n v="-0.58812149353673682"/>
    <m/>
    <s v=""/>
    <s v=""/>
    <s v=""/>
    <s v=""/>
    <e v="#VALUE!"/>
    <m/>
    <s v=""/>
    <s v=""/>
    <s v=""/>
    <s v=""/>
    <e v="#VALUE!"/>
    <m/>
    <n v="0"/>
  </r>
  <r>
    <x v="1"/>
    <x v="20"/>
    <s v="3464-2"/>
    <s v="MAAs_D3_3464-2.d"/>
    <s v="Sample"/>
    <n v="0.96"/>
    <n v="38.4"/>
    <d v="2019-05-19T15:14:34"/>
    <n v="1.46708333333333"/>
    <n v="67.851026022441403"/>
    <n v="6.4753449656895204E-4"/>
    <n v="0.67667050527485295"/>
    <n v="-0.59043958698422894"/>
    <m/>
    <s v=""/>
    <s v=""/>
    <s v=""/>
    <s v=""/>
    <e v="#VALUE!"/>
    <m/>
    <s v=""/>
    <s v=""/>
    <s v=""/>
    <s v=""/>
    <e v="#VALUE!"/>
    <m/>
    <n v="0"/>
  </r>
  <r>
    <x v="1"/>
    <x v="20"/>
    <s v="3464-3"/>
    <s v="MAAs_D3_3464-3.d"/>
    <s v="Sample"/>
    <n v="0.96"/>
    <n v="38.4"/>
    <d v="2019-05-19T15:27:26"/>
    <n v="1.4474166666666699"/>
    <n v="49.444428043469898"/>
    <n v="4.9771132011468201E-4"/>
    <n v="2.7778396049221001"/>
    <n v="-0.59054839261087433"/>
    <m/>
    <s v=""/>
    <s v=""/>
    <s v=""/>
    <s v=""/>
    <e v="#VALUE!"/>
    <m/>
    <s v=""/>
    <s v=""/>
    <s v=""/>
    <s v=""/>
    <e v="#VALUE!"/>
    <m/>
    <n v="0"/>
  </r>
  <r>
    <x v="1"/>
    <x v="21"/>
    <s v="3496-1"/>
    <s v="MAAs_D3_3496-1.d"/>
    <s v="Sample"/>
    <n v="2.5499999999999998"/>
    <n v="102"/>
    <d v="2019-05-19T09:27:06"/>
    <n v="1.4572499999999999"/>
    <n v="277.98395815558501"/>
    <n v="2.2117944115112999E-3"/>
    <n v="1.5227153129165001"/>
    <n v="-0.58930357929630206"/>
    <m/>
    <n v="2.4177"/>
    <n v="13278.198131217699"/>
    <n v="0.105648702236011"/>
    <n v="522.85656396789602"/>
    <n v="-0.27189658777002923"/>
    <m/>
    <s v=""/>
    <s v=""/>
    <s v=""/>
    <s v=""/>
    <e v="#VALUE!"/>
    <m/>
    <n v="0"/>
  </r>
  <r>
    <x v="1"/>
    <x v="21"/>
    <s v="3496-3"/>
    <s v="MAAs_D3_3496-3.d"/>
    <s v="Sample"/>
    <n v="2.5499999999999998"/>
    <n v="102"/>
    <d v="2019-05-19T09:39:58"/>
    <n v="1.4572499999999999"/>
    <n v="159.884985020676"/>
    <n v="1.1578473428907399E-3"/>
    <n v="1.1911275247345801"/>
    <n v="-0.59006898404853281"/>
    <m/>
    <n v="2.4177"/>
    <n v="7717.3220539338699"/>
    <n v="5.58869291773951E-2"/>
    <n v="241.23993454973501"/>
    <n v="-0.29910594790698142"/>
    <m/>
    <s v=""/>
    <s v=""/>
    <s v=""/>
    <s v=""/>
    <e v="#VALUE!"/>
    <m/>
    <n v="0"/>
  </r>
  <r>
    <x v="1"/>
    <x v="22"/>
    <s v="3502-1"/>
    <s v="MAAs_D3_3502-1.d"/>
    <s v="Sample"/>
    <n v="0.11"/>
    <n v="4.4000000000000004"/>
    <d v="2019-05-19T06:14:10"/>
    <n v="1.4572499999999999"/>
    <n v="261.407795085722"/>
    <n v="1.6680467889232701E-3"/>
    <n v="11.9874834269171"/>
    <n v="-0.58969846346718147"/>
    <m/>
    <n v="2.4177"/>
    <n v="191.25677616985399"/>
    <n v="1.22041215811994E-3"/>
    <n v="0.69468415673291795"/>
    <n v="-0.32899718484619134"/>
    <m/>
    <s v=""/>
    <s v=""/>
    <s v=""/>
    <s v=""/>
    <e v="#VALUE!"/>
    <m/>
    <n v="0"/>
  </r>
  <r>
    <x v="1"/>
    <x v="22"/>
    <s v="3502-2"/>
    <s v="MAAs_D3_3502-2.d"/>
    <s v="Sample"/>
    <n v="0.11"/>
    <n v="4.4000000000000004"/>
    <d v="2019-05-19T06:27:03"/>
    <n v="1.4474166666666699"/>
    <n v="278.80333851895898"/>
    <n v="1.7975608461245601E-3"/>
    <n v="14.728374372682"/>
    <n v="-0.58960440687002025"/>
    <m/>
    <n v="2.4275333333333302"/>
    <n v="221.64570316090999"/>
    <n v="1.42904184659434E-3"/>
    <n v="24.032105416385399"/>
    <n v="-0.32888310771468976"/>
    <m/>
    <s v=""/>
    <s v=""/>
    <s v=""/>
    <s v=""/>
    <e v="#VALUE!"/>
    <m/>
    <n v="0"/>
  </r>
  <r>
    <x v="1"/>
    <x v="22"/>
    <s v="3502-3"/>
    <s v="MAAs_D3_3502-3.d"/>
    <s v="Sample"/>
    <n v="0.11"/>
    <n v="4.4000000000000004"/>
    <d v="2019-05-19T06:39:55"/>
    <n v="1.4474166666666699"/>
    <n v="146.030633774553"/>
    <n v="8.3874967717834504E-4"/>
    <n v="3.6078605720640899"/>
    <n v="-0.59030072136915712"/>
    <m/>
    <n v="2.4177"/>
    <n v="170.77037485797101"/>
    <n v="9.80846231242667E-4"/>
    <n v="15.2502263933271"/>
    <n v="-0.32912817767824476"/>
    <m/>
    <s v=""/>
    <s v=""/>
    <s v=""/>
    <s v=""/>
    <e v="#VALUE!"/>
    <m/>
    <n v="0"/>
  </r>
  <r>
    <x v="1"/>
    <x v="23"/>
    <s v="3522-1"/>
    <s v="MAAs_D3_3522-1.d"/>
    <s v="Sample"/>
    <n v="0.51"/>
    <n v="20.399999999999999"/>
    <d v="2019-05-19T06:52:45"/>
    <n v="1.4572499999999999"/>
    <n v="614.75310835271102"/>
    <n v="4.9856582968730596E-3"/>
    <n v="10.6792356513855"/>
    <n v="-0.58728912462100624"/>
    <m/>
    <n v="2.4177"/>
    <n v="266.70750001083201"/>
    <n v="2.16300241869515E-3"/>
    <n v="18.800484047367799"/>
    <n v="-0.32848178363990066"/>
    <m/>
    <s v=""/>
    <s v=""/>
    <s v=""/>
    <s v=""/>
    <e v="#VALUE!"/>
    <m/>
    <n v="0"/>
  </r>
  <r>
    <x v="1"/>
    <x v="23"/>
    <s v="3522-2"/>
    <s v="MAAs_D3_3522-2.d"/>
    <s v="Sample"/>
    <n v="0.51"/>
    <n v="20.399999999999999"/>
    <d v="2019-05-19T07:05:35"/>
    <n v="1.46708333333333"/>
    <n v="204.04752184283001"/>
    <n v="1.6873901637019901E-3"/>
    <n v="5.5302938920202704"/>
    <n v="-0.58968441578734954"/>
    <m/>
    <n v="2.4078833333333298"/>
    <n v="133.003072071535"/>
    <n v="1.0998814076679799E-3"/>
    <n v="11.2202474364032"/>
    <n v="-0.32906309014648605"/>
    <m/>
    <s v=""/>
    <s v=""/>
    <s v=""/>
    <s v=""/>
    <e v="#VALUE!"/>
    <m/>
    <n v="0"/>
  </r>
  <r>
    <x v="1"/>
    <x v="23"/>
    <s v="3522-3"/>
    <s v="MAAs_D3_3522-3.d"/>
    <s v="Sample"/>
    <n v="0.51"/>
    <n v="20.399999999999999"/>
    <d v="2019-05-19T07:18:26"/>
    <s v=""/>
    <s v=""/>
    <s v=""/>
    <s v=""/>
    <e v="#VALUE!"/>
    <m/>
    <n v="2.4078666666666702"/>
    <n v="135.277618034325"/>
    <n v="1.12840516361409E-3"/>
    <n v="9.4981560794818591"/>
    <n v="-0.32904749357304641"/>
    <m/>
    <s v=""/>
    <s v=""/>
    <s v=""/>
    <s v=""/>
    <e v="#VALUE!"/>
    <m/>
    <n v="0"/>
  </r>
  <r>
    <x v="1"/>
    <x v="24"/>
    <s v="3551-1"/>
    <s v="MAAs_D3_3551-1.d"/>
    <s v="Sample"/>
    <n v="7.0000000000000007E-2"/>
    <n v="2.8000000000000003"/>
    <d v="2019-05-19T05:35:33"/>
    <n v="1.4572499999999999"/>
    <n v="1039.7118936281599"/>
    <n v="1.2967946613536801E-2"/>
    <n v="58.676602303587103"/>
    <n v="-0.58149217182028679"/>
    <m/>
    <n v="2.4275333333333302"/>
    <n v="402.31208325285701"/>
    <n v="5.0178916386135596E-3"/>
    <n v="0.67568343113771401"/>
    <n v="-0.32692075186467912"/>
    <m/>
    <s v=""/>
    <s v=""/>
    <s v=""/>
    <s v=""/>
    <e v="#VALUE!"/>
    <m/>
    <n v="0"/>
  </r>
  <r>
    <x v="1"/>
    <x v="24"/>
    <s v="3551-2"/>
    <s v="MAAs_D3_3551-2.d"/>
    <s v="Sample"/>
    <n v="7.0000000000000007E-2"/>
    <n v="2.8000000000000003"/>
    <d v="2019-05-19T05:48:25"/>
    <n v="1.44743333333333"/>
    <n v="964.869976687178"/>
    <n v="1.3597074840402699E-2"/>
    <n v="32.822051672857903"/>
    <n v="-0.58103528195461651"/>
    <m/>
    <n v="2.5061499999999999"/>
    <n v="52.141761776995502"/>
    <n v="7.3478857703343796E-4"/>
    <n v="1.01075643079846"/>
    <n v="-0.32926272013757285"/>
    <m/>
    <s v=""/>
    <s v=""/>
    <s v=""/>
    <s v=""/>
    <e v="#VALUE!"/>
    <m/>
    <n v="0"/>
  </r>
  <r>
    <x v="1"/>
    <x v="24"/>
    <s v="3551-3"/>
    <s v="MAAs_D3_3551-3.d"/>
    <s v="Sample"/>
    <n v="7.0000000000000007E-2"/>
    <n v="2.8000000000000003"/>
    <d v="2019-05-19T06:01:17"/>
    <n v="1.4572499999999999"/>
    <n v="1050.29042208381"/>
    <n v="1.51436618491114E-2"/>
    <n v="49.001835369464999"/>
    <n v="-0.57991210880726551"/>
    <m/>
    <s v=""/>
    <s v=""/>
    <s v=""/>
    <s v=""/>
    <e v="#VALUE!"/>
    <m/>
    <s v=""/>
    <s v=""/>
    <s v=""/>
    <s v=""/>
    <e v="#VALUE!"/>
    <m/>
    <n v="0"/>
  </r>
  <r>
    <x v="1"/>
    <x v="25"/>
    <s v="3607-1"/>
    <s v="MAAs_D3_3607-1.d"/>
    <s v="Sample"/>
    <n v="0.32"/>
    <n v="12.8"/>
    <d v="2019-05-10T19:24:54"/>
    <n v="1.4572499999999999"/>
    <n v="1250.47149940035"/>
    <n v="1.40113345191167E-2"/>
    <n v="49.966235884066499"/>
    <n v="-0.58073443541669667"/>
    <m/>
    <n v="2.4275333333333302"/>
    <n v="391.60198596760699"/>
    <n v="4.3878380485870899E-3"/>
    <n v="27.272695906913299"/>
    <n v="-0.32726526038965503"/>
    <m/>
    <s v=""/>
    <s v=""/>
    <s v=""/>
    <s v=""/>
    <e v="#VALUE!"/>
    <m/>
    <n v="0"/>
  </r>
  <r>
    <x v="1"/>
    <x v="25"/>
    <s v="3607-2"/>
    <s v="MAAs_D3_3607-2.d"/>
    <s v="Sample"/>
    <n v="0.32"/>
    <n v="12.8"/>
    <d v="2019-05-11T15:45:15"/>
    <n v="1.4572499999999999"/>
    <n v="1219.7507466229899"/>
    <n v="1.49076521582856E-2"/>
    <n v="47.197741644054403"/>
    <n v="-0.58008350540232123"/>
    <m/>
    <n v="2.4275333333333302"/>
    <n v="501.77932572630101"/>
    <n v="6.1326887225582197E-3"/>
    <n v="29.181662731927599"/>
    <n v="-0.32631118927331115"/>
    <m/>
    <s v=""/>
    <s v=""/>
    <s v=""/>
    <s v=""/>
    <e v="#VALUE!"/>
    <m/>
    <n v="0"/>
  </r>
  <r>
    <x v="1"/>
    <x v="25"/>
    <s v="3607-3"/>
    <s v="MAAs_D3_3607-3.d"/>
    <s v="Sample"/>
    <n v="0.32"/>
    <n v="12.8"/>
    <d v="2019-05-11T15:58:07"/>
    <n v="1.4572499999999999"/>
    <n v="1447.2006915873601"/>
    <n v="1.44475232655906E-2"/>
    <n v="56.770056072280497"/>
    <n v="-0.5804176633990491"/>
    <m/>
    <n v="2.4275333333333302"/>
    <n v="350.710450206453"/>
    <n v="3.50117120472481E-3"/>
    <n v="19.248209263090502"/>
    <n v="-0.32775008309578579"/>
    <m/>
    <s v=""/>
    <s v=""/>
    <s v=""/>
    <s v=""/>
    <e v="#VALUE!"/>
    <m/>
    <n v="0"/>
  </r>
  <r>
    <x v="1"/>
    <x v="26"/>
    <s v="3626-1"/>
    <s v="MAAs_D3_3626-1.d"/>
    <s v="Sample"/>
    <n v="0.16"/>
    <n v="6.4"/>
    <d v="2019-05-19T13:44:30"/>
    <n v="1.4572499999999999"/>
    <n v="838.11684227000103"/>
    <n v="7.6018502552607304E-3"/>
    <n v="22.011809214484298"/>
    <n v="-0.58538917554641134"/>
    <m/>
    <n v="2.4275333333333302"/>
    <n v="1240.3401574924501"/>
    <n v="1.1250078351016501E-2"/>
    <n v="69.461442131404795"/>
    <n v="-0.32351303943251247"/>
    <m/>
    <s v=""/>
    <s v=""/>
    <s v=""/>
    <s v=""/>
    <e v="#VALUE!"/>
    <m/>
    <n v="0"/>
  </r>
  <r>
    <x v="1"/>
    <x v="26"/>
    <s v="3626-2"/>
    <s v="MAAs_D3_3626-2.d"/>
    <s v="Sample"/>
    <n v="0.16"/>
    <n v="6.4"/>
    <d v="2019-05-19T13:57:23"/>
    <n v="1.4572499999999999"/>
    <n v="199.46885967434699"/>
    <n v="1.7107900545958699E-3"/>
    <n v="1.8618536613922601"/>
    <n v="-0.58966742215624124"/>
    <m/>
    <n v="2.4275333333333302"/>
    <n v="268.47464352373498"/>
    <n v="2.3026338587458501E-3"/>
    <n v="21.113900701673"/>
    <n v="-0.32840543422738466"/>
    <m/>
    <s v=""/>
    <s v=""/>
    <s v=""/>
    <s v=""/>
    <e v="#VALUE!"/>
    <m/>
    <n v="0"/>
  </r>
  <r>
    <x v="1"/>
    <x v="26"/>
    <s v="3626-3"/>
    <s v="MAAs_D3_3626-3.d"/>
    <s v="Sample"/>
    <n v="0.16"/>
    <n v="6.4"/>
    <d v="2019-05-19T14:10:15"/>
    <n v="1.4572499999999999"/>
    <n v="59.473150620612003"/>
    <n v="4.66388119073111E-4"/>
    <n v="3.1450576490681099"/>
    <n v="-0.59057114036324831"/>
    <m/>
    <s v=""/>
    <s v=""/>
    <s v=""/>
    <s v=""/>
    <e v="#VALUE!"/>
    <m/>
    <s v=""/>
    <s v=""/>
    <s v=""/>
    <s v=""/>
    <e v="#VALUE!"/>
    <m/>
    <n v="0"/>
  </r>
  <r>
    <x v="1"/>
    <x v="27"/>
    <s v="CENA-21"/>
    <s v="MAAs_D3_CENA21-1.d"/>
    <s v="Sample"/>
    <n v="0.75"/>
    <n v="30"/>
    <d v="2019-05-19T07:31:19"/>
    <n v="1.4572499999999999"/>
    <n v="305.76930879865898"/>
    <n v="4.9491523251947002E-3"/>
    <n v="3.70872236437364"/>
    <n v="-0.58731563624102912"/>
    <m/>
    <n v="2.4177"/>
    <n v="258.07930698132299"/>
    <n v="4.1772465891019303E-3"/>
    <n v="18.572858299592401"/>
    <n v="-0.32738041020266812"/>
    <m/>
    <n v="3.3665333333333298"/>
    <n v="101.58100179810801"/>
    <n v="1.64418022600088E-3"/>
    <n v="3.4053874296517299"/>
    <n v="-3.1454713644475892E-2"/>
    <m/>
    <n v="0"/>
  </r>
  <r>
    <x v="1"/>
    <x v="27"/>
    <s v="CENA-21"/>
    <s v="MAAs_D3_CENA21-2.d"/>
    <s v="Sample"/>
    <n v="0.75"/>
    <n v="30"/>
    <d v="2019-05-19T07:44:11"/>
    <n v="1.46708333333333"/>
    <n v="159.14727596729301"/>
    <n v="2.52677500067235E-3"/>
    <n v="7.4143818499475396"/>
    <n v="-0.58907483190757426"/>
    <m/>
    <n v="2.4275333333333302"/>
    <n v="1749.72756338824"/>
    <n v="2.77803552607798E-2"/>
    <n v="48.6282249251529"/>
    <n v="-0.31447440937663634"/>
    <m/>
    <s v=""/>
    <s v=""/>
    <s v=""/>
    <s v=""/>
    <e v="#VALUE!"/>
    <m/>
    <n v="0"/>
  </r>
  <r>
    <x v="1"/>
    <x v="27"/>
    <s v="CENA-21"/>
    <s v="MAAs_D3_CENA21-3.d"/>
    <s v="Sample"/>
    <n v="0.75"/>
    <n v="30"/>
    <d v="2019-05-19T07:57:03"/>
    <n v="1.46708333333333"/>
    <n v="260.95238094801601"/>
    <n v="4.2906272858074402E-3"/>
    <n v="14.7005670676827"/>
    <n v="-0.58779387486383738"/>
    <m/>
    <n v="2.4275333333333302"/>
    <n v="353.52074667695598"/>
    <n v="5.8126534668152203E-3"/>
    <n v="9.0698683517559395"/>
    <n v="-0.32648618212414415"/>
    <m/>
    <n v="3.40585"/>
    <n v="68.748046990743902"/>
    <n v="1.1303680970177401E-3"/>
    <n v="2.3848311989806601"/>
    <n v="-3.1616842834069812E-2"/>
    <m/>
    <n v="0"/>
  </r>
  <r>
    <x v="1"/>
    <x v="28"/>
    <s v="CENA543-1"/>
    <s v="MAAs_D3_CENA543-1.d"/>
    <s v="Sample"/>
    <n v="0.64"/>
    <n v="25.6"/>
    <d v="2019-05-19T14:23:06"/>
    <n v="1.46708333333333"/>
    <n v="7606.6094543098297"/>
    <n v="6.8734691340375104E-2"/>
    <n v="213.19170390513301"/>
    <n v="-0.54099285956713428"/>
    <m/>
    <s v=""/>
    <s v=""/>
    <s v=""/>
    <s v=""/>
    <e v="#VALUE!"/>
    <m/>
    <s v=""/>
    <s v=""/>
    <s v=""/>
    <s v=""/>
    <e v="#VALUE!"/>
    <m/>
    <n v="0"/>
  </r>
  <r>
    <x v="1"/>
    <x v="28"/>
    <s v="CENA543-2"/>
    <s v="MAAs_D3_CENA543-2.d"/>
    <s v="Sample"/>
    <n v="0.64"/>
    <n v="25.6"/>
    <d v="2019-05-19T14:35:59"/>
    <n v="1.46708333333333"/>
    <n v="20427.043606793501"/>
    <n v="0.20091583671889801"/>
    <n v="716.86189272724505"/>
    <n v="-0.444999351126111"/>
    <m/>
    <s v=""/>
    <s v=""/>
    <s v=""/>
    <s v=""/>
    <e v="#VALUE!"/>
    <m/>
    <s v=""/>
    <s v=""/>
    <s v=""/>
    <s v=""/>
    <e v="#VALUE!"/>
    <m/>
    <n v="0"/>
  </r>
  <r>
    <x v="1"/>
    <x v="28"/>
    <s v="CENA543-3"/>
    <s v="MAAs_D3_CENA543-3.d"/>
    <s v="Sample"/>
    <n v="0.64"/>
    <n v="25.6"/>
    <d v="2019-05-19T14:48:51"/>
    <n v="1.4572499999999999"/>
    <n v="68994.575002744707"/>
    <n v="0.667978808277918"/>
    <n v="1838.1363815916"/>
    <n v="-0.10580563953851962"/>
    <m/>
    <s v=""/>
    <s v=""/>
    <s v=""/>
    <s v=""/>
    <e v="#VALUE!"/>
    <m/>
    <s v=""/>
    <s v=""/>
    <s v=""/>
    <s v=""/>
    <e v="#VALUE!"/>
    <m/>
    <n v="0"/>
  </r>
  <r>
    <x v="1"/>
    <x v="29"/>
    <s v="CENA596-1"/>
    <s v="MAAs_D3_CENA596-1.d"/>
    <s v="Sample"/>
    <n v="1.23"/>
    <n v="49.2"/>
    <d v="2019-05-19T09:52:50"/>
    <n v="1.4474166666666699"/>
    <n v="176148.40924927301"/>
    <n v="2.3141292027487199"/>
    <n v="4684.7147819201"/>
    <n v="1.0896731205698951"/>
    <n v="0.11073913826929828"/>
    <n v="2.4177"/>
    <n v="665710.24961187795"/>
    <n v="8.7456908396823305"/>
    <n v="15373.194356349501"/>
    <n v="4.4524129306890323"/>
    <n v="0.45248098889116178"/>
    <n v="3.4156833333333299"/>
    <n v="61490.925906690303"/>
    <n v="0.80782987454265998"/>
    <n v="1264.2626585149501"/>
    <n v="0.22293054880631108"/>
    <m/>
    <n v="0.5632201271604601"/>
  </r>
  <r>
    <x v="1"/>
    <x v="29"/>
    <s v="CENA596-2"/>
    <s v="MAAs_D3_CENA596-2.d"/>
    <s v="Sample"/>
    <n v="1.23"/>
    <n v="49.2"/>
    <d v="2019-05-19T10:05:42"/>
    <n v="1.4474166666666699"/>
    <n v="219709.73750712301"/>
    <n v="3.2650541154924402"/>
    <n v="2801.1033352610398"/>
    <n v="1.7802604080142619"/>
    <n v="0.18092077317218108"/>
    <n v="2.4177"/>
    <n v="722468.39740509097"/>
    <n v="10.736430897534699"/>
    <n v="21299.1505439352"/>
    <n v="5.5409344974217412"/>
    <n v="0.56310309933147773"/>
    <n v="3.4255"/>
    <n v="85988.120967656694"/>
    <n v="1.2778489994773501"/>
    <n v="1976.31724230636"/>
    <n v="0.37124121630673995"/>
    <m/>
    <n v="0.74402387250365876"/>
  </r>
  <r>
    <x v="1"/>
    <x v="29"/>
    <s v="CENA596-3"/>
    <s v="MAAs_D3_CENA596-3.d"/>
    <s v="Sample"/>
    <n v="1.23"/>
    <n v="49.2"/>
    <d v="2019-05-19T10:18:35"/>
    <n v="1.4474166666666699"/>
    <n v="199278.36998924799"/>
    <n v="2.8734129064124998"/>
    <n v="3222.8295974426701"/>
    <n v="1.4958400120341226"/>
    <n v="0.15201626138558155"/>
    <n v="2.4078666666666702"/>
    <n v="730631.25480771996"/>
    <n v="10.535038386284199"/>
    <n v="16781.016422740198"/>
    <n v="5.4308145995425949"/>
    <n v="0.55191205279904421"/>
    <n v="3.4156666666666702"/>
    <n v="72039.086367780794"/>
    <n v="1.0387381257008199"/>
    <n v="1391.741798623"/>
    <n v="0.29579174751898457"/>
    <m/>
    <n v="0.70392831418462576"/>
  </r>
  <r>
    <x v="1"/>
    <x v="30"/>
    <s v="CEPA72-1"/>
    <s v="MAAs_D3_CEPA72-1.d"/>
    <s v="Sample"/>
    <n v="0.65"/>
    <n v="26"/>
    <d v="2019-05-11T03:33:50"/>
    <n v="1.46708333333333"/>
    <n v="20468.516349059799"/>
    <n v="0.29677333785983401"/>
    <n v="484.37313275878"/>
    <n v="-0.37538505160890506"/>
    <m/>
    <n v="2.4373499999999999"/>
    <n v="11899.9582042409"/>
    <n v="0.172537679646103"/>
    <n v="475.62216808963302"/>
    <n v="-0.23532220217890873"/>
    <m/>
    <n v="3.4648166666666702"/>
    <n v="2313.6309620357601"/>
    <n v="3.3545371411873297E-2"/>
    <n v="25.5811278641177"/>
    <n v="-2.1388555252531832E-2"/>
    <m/>
    <n v="0"/>
  </r>
  <r>
    <x v="1"/>
    <x v="30"/>
    <s v="CEPA72-2"/>
    <s v="MAAs_D3_CEPA72-2.d"/>
    <s v="Sample"/>
    <n v="0.65"/>
    <n v="26"/>
    <d v="2019-05-11T03:46:40"/>
    <n v="1.46708333333333"/>
    <n v="53049.310541434301"/>
    <n v="0.69632733438760996"/>
    <n v="781.41877503665796"/>
    <n v="-8.5218176231188991E-2"/>
    <m/>
    <n v="2.4373499999999999"/>
    <n v="9155.7220266305103"/>
    <n v="0.120178367034913"/>
    <n v="563.710016685396"/>
    <n v="-0.26395187724460578"/>
    <m/>
    <n v="3.4549833333333302"/>
    <n v="1679.6810927237"/>
    <n v="2.2047560015017301E-2"/>
    <n v="14.331378385839001"/>
    <n v="-2.5016595033463505E-2"/>
    <m/>
    <n v="0"/>
  </r>
  <r>
    <x v="1"/>
    <x v="30"/>
    <s v="CEPA72-3"/>
    <s v="MAAs_D3_CEPA72-3.d"/>
    <s v="Sample"/>
    <n v="0.65"/>
    <n v="26"/>
    <d v="2019-05-11T03:59:32"/>
    <n v="1.46708333333333"/>
    <n v="11773.5893042959"/>
    <n v="0.15275338389343099"/>
    <n v="325.64240555662701"/>
    <n v="-0.47997622175771515"/>
    <m/>
    <n v="2.4373499999999999"/>
    <n v="4159.8890402063398"/>
    <n v="5.3971402525554303E-2"/>
    <n v="275.31389716592702"/>
    <n v="-0.30015334335369254"/>
    <m/>
    <n v="3.4549833333333302"/>
    <n v="800.03222793891803"/>
    <n v="1.0379810853167699E-2"/>
    <n v="7.6597457510714602"/>
    <n v="-2.8698257277870967E-2"/>
    <m/>
    <n v="0"/>
  </r>
  <r>
    <x v="1"/>
    <x v="31"/>
    <s v="ITEP24-1"/>
    <s v="MAAs_D3_ITEP24-1.d"/>
    <s v="Sample"/>
    <n v="1"/>
    <n v="40"/>
    <d v="2019-05-10T22:25:03"/>
    <n v="1.4769000000000001"/>
    <n v="368799.39488239097"/>
    <n v="8.3713628122176598"/>
    <n v="11110.3942068542"/>
    <n v="5.4885993362167032"/>
    <n v="0.68607491702708789"/>
    <n v="2.4373499999999999"/>
    <n v="27114.020326472499"/>
    <n v="0.61546007016396798"/>
    <n v="1007.38062475763"/>
    <n v="6.864402026780736E-3"/>
    <n v="8.58050253347592E-4"/>
    <n v="3.4549833333333302"/>
    <n v="51699.965183614797"/>
    <n v="1.1735354556888"/>
    <n v="1005.83242814083"/>
    <n v="0.33832593586838594"/>
    <n v="4.2290741983548243E-2"/>
    <n v="0.72922370926398372"/>
  </r>
  <r>
    <x v="1"/>
    <x v="31"/>
    <s v="ITEP24-2"/>
    <s v="MAAs_D3_ITEP24-2.d"/>
    <s v="Sample"/>
    <n v="1"/>
    <n v="40"/>
    <d v="2019-05-10T22:37:55"/>
    <n v="1.47691666666667"/>
    <n v="427026.97280288802"/>
    <n v="10.1502998733935"/>
    <n v="8077.16131405343"/>
    <n v="6.7805113506648595"/>
    <n v="0.84756391883310744"/>
    <n v="2.4373499999999999"/>
    <n v="72167.940734328105"/>
    <n v="1.7154097664852801"/>
    <n v="1667.2406611433901"/>
    <n v="0.60830855443838283"/>
    <n v="7.6038569304797854E-2"/>
    <n v="3.4549833333333302"/>
    <n v="49296.446052302701"/>
    <n v="1.1717613687002499"/>
    <n v="1282.15691938071"/>
    <n v="0.33776613731654559"/>
    <n v="4.2220767164568199E-2"/>
    <n v="0.96582325530247348"/>
  </r>
  <r>
    <x v="1"/>
    <x v="31"/>
    <s v="ITEP24-3"/>
    <s v="MAAs_D3_ITEP24-3.d"/>
    <s v="Sample"/>
    <n v="1"/>
    <n v="40"/>
    <d v="2019-05-10T22:50:46"/>
    <n v="1.5063833333333301"/>
    <n v="348571.13524956303"/>
    <n v="7.2148685941602801"/>
    <n v="8587.1713439360592"/>
    <n v="4.6487220816720187"/>
    <n v="0.58109026020900234"/>
    <n v="2.4373499999999999"/>
    <n v="17268.810129035799"/>
    <n v="0.35743692824506001"/>
    <n v="937.51537383978405"/>
    <n v="-0.13422069523994351"/>
    <m/>
    <n v="3.4648166666666702"/>
    <n v="55707.038935308003"/>
    <n v="1.15304718332532"/>
    <n v="1071.17713222104"/>
    <n v="0.33186103010400764"/>
    <n v="4.1482628763000955E-2"/>
    <n v="0.62257288897200325"/>
  </r>
  <r>
    <x v="1"/>
    <x v="32"/>
    <s v="ITEP26-1"/>
    <s v="MAAs_D3_ITEP26-1.d"/>
    <s v="Sample"/>
    <n v="0.35"/>
    <n v="14"/>
    <d v="2019-05-10T19:37:46"/>
    <n v="1.4769000000000001"/>
    <n v="143581.616921532"/>
    <n v="3.8903135832641502"/>
    <n v="3666.2780770148902"/>
    <n v="2.2343406766145497"/>
    <n v="0.79797881307662488"/>
    <n v="2.4373499999999999"/>
    <n v="20924.455613073002"/>
    <n v="0.56694370518499304"/>
    <n v="1084.86949499514"/>
    <n v="-1.9663978416853301E-2"/>
    <m/>
    <n v="3.4353333333333298"/>
    <n v="12409.658398587901"/>
    <n v="0.33623707314898499"/>
    <n v="275.28506489008601"/>
    <n v="7.4123320647644819E-2"/>
    <n v="2.6472614517016008E-2"/>
    <n v="0.82445142759364087"/>
  </r>
  <r>
    <x v="1"/>
    <x v="32"/>
    <s v="ITEP26-2"/>
    <s v="MAAs_D3_ITEP26-2.d"/>
    <s v="Sample"/>
    <n v="0.35"/>
    <n v="14"/>
    <d v="2019-05-10T19:50:38"/>
    <n v="1.4867333333333299"/>
    <n v="153210.749255095"/>
    <n v="3.21166867421779"/>
    <n v="7606.2639379604298"/>
    <n v="1.7414904624751262"/>
    <n v="0.62196087945540224"/>
    <n v="2.4373666666666698"/>
    <n v="43173.723038326403"/>
    <n v="0.90502588431755904"/>
    <n v="1831.7130286563099"/>
    <n v="0.16519679326561421"/>
    <n v="5.8998854737719361E-2"/>
    <n v="3.4255"/>
    <n v="15716.2965059282"/>
    <n v="0.32945166973086598"/>
    <n v="342.94590788962802"/>
    <n v="7.1982242430155788E-2"/>
    <n v="2.5707943725055638E-2"/>
    <n v="0.7066676779181772"/>
  </r>
  <r>
    <x v="1"/>
    <x v="32"/>
    <s v="ITEP26-3"/>
    <s v="MAAs_D3_ITEP26-3.d"/>
    <s v="Sample"/>
    <n v="0.35"/>
    <n v="14"/>
    <d v="2019-05-10T20:03:30"/>
    <n v="1.4769000000000001"/>
    <n v="179177.59022324701"/>
    <n v="4.7915787885333598"/>
    <n v="8035.40680235737"/>
    <n v="2.8888637467684539"/>
    <n v="1.0317370524173051"/>
    <n v="2.4668333333333301"/>
    <n v="43735.833993984001"/>
    <n v="1.1695865214131"/>
    <n v="1496.46313404849"/>
    <n v="0.30985654331742041"/>
    <n v="0.110663051184793"/>
    <n v="3.4746333333333301"/>
    <n v="21155.112775716399"/>
    <n v="0.56573140379249298"/>
    <n v="439.10598534194003"/>
    <n v="0.1465383683758244"/>
    <n v="5.2335131562794429E-2"/>
    <n v="1.19473523516489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x v="0"/>
    <x v="0"/>
    <s v="3106-1"/>
    <s v="MAAs_D0_3106-1.d"/>
    <s v="Sample"/>
    <n v="0.96"/>
    <n v="3.84"/>
    <d v="2019-05-10T07:50:48"/>
    <n v="1.0838000000000001"/>
    <n v="293.60969680025897"/>
    <n v="5.4740471196447699E-3"/>
    <n v="6.0350343393786696"/>
    <n v="-0.5869344435017968"/>
    <m/>
    <s v=""/>
    <s v=""/>
    <s v=""/>
    <s v=""/>
    <e v="#VALUE!"/>
    <m/>
    <s v=""/>
    <s v=""/>
    <s v=""/>
    <s v=""/>
    <e v="#VALUE!"/>
    <m/>
  </r>
  <r>
    <x v="0"/>
    <x v="0"/>
    <s v="3106-2"/>
    <s v="MAAs_D0_3106-2.d"/>
    <s v="Sample"/>
    <n v="0.96"/>
    <n v="3.84"/>
    <d v="2019-05-10T08:03:41"/>
    <n v="1.4474166666666699"/>
    <n v="241.09838570168901"/>
    <n v="4.5465408622922298E-3"/>
    <n v="0.96282961693456404"/>
    <n v="-0.5876080235308494"/>
    <m/>
    <s v=""/>
    <s v=""/>
    <s v=""/>
    <s v=""/>
    <e v="#VALUE!"/>
    <m/>
    <s v=""/>
    <s v=""/>
    <s v=""/>
    <s v=""/>
    <e v="#VALUE!"/>
    <m/>
  </r>
  <r>
    <x v="0"/>
    <x v="0"/>
    <s v="3106-3"/>
    <s v="MAAs_D0_3106-3.d"/>
    <s v="Sample"/>
    <n v="0.96"/>
    <n v="3.84"/>
    <d v="2019-05-10T08:16:33"/>
    <n v="1.4474166666666699"/>
    <n v="96.574536236263"/>
    <n v="1.8290550875072499E-3"/>
    <n v="3.86866144230089"/>
    <n v="-0.58958153490354304"/>
    <m/>
    <n v="2.4177"/>
    <n v="32.143732849560699"/>
    <n v="6.0878012353205303E-4"/>
    <n v="2.5386635943397802"/>
    <n v="-0.32933162060435445"/>
    <m/>
    <s v=""/>
    <s v=""/>
    <s v=""/>
    <s v=""/>
    <e v="#VALUE!"/>
    <m/>
  </r>
  <r>
    <x v="0"/>
    <x v="1"/>
    <s v="3168-1"/>
    <s v="MAAs_D0_3168-1.d"/>
    <s v="Sample"/>
    <n v="1.64"/>
    <n v="6.56"/>
    <d v="2019-05-10T11:03:54"/>
    <n v="1.0838000000000001"/>
    <n v="898.74892656849397"/>
    <n v="1.66745757044767E-2"/>
    <n v="77.500673798899001"/>
    <n v="-0.57880031792607245"/>
    <m/>
    <s v=""/>
    <s v=""/>
    <s v=""/>
    <s v=""/>
    <e v="#VALUE!"/>
    <m/>
    <s v=""/>
    <s v=""/>
    <s v=""/>
    <s v=""/>
    <e v="#VALUE!"/>
    <m/>
  </r>
  <r>
    <x v="0"/>
    <x v="1"/>
    <s v="3168-2"/>
    <s v="MAAs_D0_3168-2.d"/>
    <s v="Sample"/>
    <n v="1.64"/>
    <n v="6.56"/>
    <d v="2019-05-10T11:16:47"/>
    <n v="1.0739666666666701"/>
    <n v="715.67495890226996"/>
    <n v="1.40191513633108E-2"/>
    <n v="62.115302222204299"/>
    <n v="-0.58072875861387441"/>
    <m/>
    <s v=""/>
    <s v=""/>
    <s v=""/>
    <s v=""/>
    <e v="#VALUE!"/>
    <m/>
    <s v=""/>
    <s v=""/>
    <s v=""/>
    <s v=""/>
    <e v="#VALUE!"/>
    <m/>
  </r>
  <r>
    <x v="0"/>
    <x v="1"/>
    <s v="3168-3"/>
    <s v="MAAs_D0_3168-3.d"/>
    <s v="Sample"/>
    <n v="1.64"/>
    <n v="6.56"/>
    <d v="2019-05-10T11:29:39"/>
    <n v="1.0838000000000001"/>
    <n v="820.07323635891396"/>
    <n v="1.4803894397786999E-2"/>
    <n v="71.766139747294005"/>
    <n v="-0.58015885708299941"/>
    <m/>
    <n v="2.4177"/>
    <n v="27.6993980421326"/>
    <n v="5.0002724795488102E-4"/>
    <n v="3.45205888659935"/>
    <n v="-0.32939108585198584"/>
    <m/>
    <s v=""/>
    <s v=""/>
    <s v=""/>
    <s v=""/>
    <e v="#VALUE!"/>
    <m/>
  </r>
  <r>
    <x v="0"/>
    <x v="2"/>
    <s v="3180-1"/>
    <s v="MAAs_D0_3180-1.d"/>
    <s v="Sample"/>
    <n v="0.55000000000000004"/>
    <n v="2.2000000000000002"/>
    <d v="2019-05-10T09:08:03"/>
    <n v="1.4572499999999999"/>
    <n v="43.352188553930198"/>
    <n v="8.9177732346699902E-4"/>
    <n v="2.1020293015242202"/>
    <n v="-0.59026221126397505"/>
    <m/>
    <s v=""/>
    <s v=""/>
    <s v=""/>
    <s v=""/>
    <e v="#VALUE!"/>
    <m/>
    <s v=""/>
    <s v=""/>
    <s v=""/>
    <s v=""/>
    <e v="#VALUE!"/>
    <m/>
  </r>
  <r>
    <x v="0"/>
    <x v="2"/>
    <s v="3180-2"/>
    <s v="MAAs_D0_3180-2.d"/>
    <s v="Sample"/>
    <n v="0.55000000000000004"/>
    <n v="2.2000000000000002"/>
    <d v="2019-05-10T09:20:55"/>
    <n v="1.4572499999999999"/>
    <n v="76.542901940528793"/>
    <n v="1.8545615198280001E-3"/>
    <n v="1.0732866169442801"/>
    <n v="-0.58956301144530499"/>
    <m/>
    <n v="2.4275333333333302"/>
    <n v="118.79050616491"/>
    <n v="2.8781806812799302E-3"/>
    <n v="12.2401979789681"/>
    <n v="-0.32809072958951813"/>
    <m/>
    <s v=""/>
    <s v=""/>
    <s v=""/>
    <s v=""/>
    <e v="#VALUE!"/>
    <m/>
  </r>
  <r>
    <x v="0"/>
    <x v="2"/>
    <s v="3180-3"/>
    <s v="MAAs_D0_3180-3.d"/>
    <s v="Sample"/>
    <n v="0.55000000000000004"/>
    <n v="2.2000000000000002"/>
    <d v="2019-05-10T09:33:47"/>
    <n v="1.0838000000000001"/>
    <n v="212.82861523053299"/>
    <n v="4.6443428403611601E-3"/>
    <n v="0.83584888703322502"/>
    <n v="-0.58753699709980722"/>
    <m/>
    <s v=""/>
    <s v=""/>
    <s v=""/>
    <s v=""/>
    <e v="#VALUE!"/>
    <m/>
    <s v=""/>
    <s v=""/>
    <s v=""/>
    <s v=""/>
    <e v="#VALUE!"/>
    <m/>
  </r>
  <r>
    <x v="0"/>
    <x v="3"/>
    <s v="3194-1"/>
    <s v="MAAs_D0_3194-1.d"/>
    <s v="Sample"/>
    <n v="1.06"/>
    <n v="4.24"/>
    <d v="2019-05-10T08:29:25"/>
    <n v="1.0838000000000001"/>
    <n v="49.502264594792599"/>
    <n v="1.03625033699213E-3"/>
    <n v="2.88544420107231"/>
    <n v="-0.59015729106977022"/>
    <m/>
    <s v=""/>
    <s v=""/>
    <s v=""/>
    <s v=""/>
    <e v="#VALUE!"/>
    <m/>
    <s v=""/>
    <s v=""/>
    <s v=""/>
    <s v=""/>
    <e v="#VALUE!"/>
    <m/>
  </r>
  <r>
    <x v="0"/>
    <x v="3"/>
    <s v="3194-2"/>
    <s v="MAAs_D0_3194-2.d"/>
    <s v="Sample"/>
    <n v="1.06"/>
    <n v="4.24"/>
    <d v="2019-05-10T08:42:18"/>
    <s v=""/>
    <s v=""/>
    <s v=""/>
    <s v=""/>
    <e v="#VALUE!"/>
    <m/>
    <s v=""/>
    <s v=""/>
    <s v=""/>
    <s v=""/>
    <e v="#VALUE!"/>
    <m/>
    <s v=""/>
    <s v=""/>
    <s v=""/>
    <s v=""/>
    <e v="#VALUE!"/>
    <m/>
  </r>
  <r>
    <x v="0"/>
    <x v="3"/>
    <s v="3194-3"/>
    <s v="MAAs_D0_3194-3.d"/>
    <s v="Sample"/>
    <n v="1.06"/>
    <n v="4.24"/>
    <d v="2019-05-10T08:55:11"/>
    <n v="1.4572499999999999"/>
    <n v="23.207101556718499"/>
    <n v="6.1428297525020997E-4"/>
    <n v="0.81645786612974902"/>
    <n v="-0.59046373513473283"/>
    <m/>
    <n v="2.4177"/>
    <n v="23.895546180524601"/>
    <n v="6.3250583736735395E-4"/>
    <n v="2.1094798985851901"/>
    <n v="-0.32931864756395474"/>
    <m/>
    <s v=""/>
    <s v=""/>
    <s v=""/>
    <s v=""/>
    <e v="#VALUE!"/>
    <m/>
  </r>
  <r>
    <x v="0"/>
    <x v="4"/>
    <s v="3214-1"/>
    <s v="MAAs_D0_3214-1.d"/>
    <s v="Sample"/>
    <n v="0.75"/>
    <n v="3"/>
    <d v="2019-05-10T05:16:22"/>
    <s v=""/>
    <s v=""/>
    <s v=""/>
    <s v=""/>
    <e v="#VALUE!"/>
    <m/>
    <n v="2.4078833333333298"/>
    <n v="40.127437972651101"/>
    <n v="7.8797327278524402E-4"/>
    <n v="4.4278686759162298"/>
    <n v="-0.32923363914926518"/>
    <m/>
    <s v=""/>
    <s v=""/>
    <s v=""/>
    <s v=""/>
    <e v="#VALUE!"/>
    <m/>
  </r>
  <r>
    <x v="0"/>
    <x v="4"/>
    <s v="3214-2"/>
    <s v="MAAs_D0_3214-2.d"/>
    <s v="Sample"/>
    <n v="0.75"/>
    <n v="3"/>
    <d v="2019-05-10T05:29:14"/>
    <n v="1.4474166666666699"/>
    <n v="279.281161915106"/>
    <n v="5.0454856090556797E-3"/>
    <n v="1.28963834959984"/>
    <n v="-0.58724567641528402"/>
    <m/>
    <s v=""/>
    <s v=""/>
    <s v=""/>
    <s v=""/>
    <e v="#VALUE!"/>
    <m/>
    <s v=""/>
    <s v=""/>
    <s v=""/>
    <s v=""/>
    <e v="#VALUE!"/>
    <m/>
  </r>
  <r>
    <x v="0"/>
    <x v="4"/>
    <s v="3214-3"/>
    <s v="MAAs_D0_3214-3.d"/>
    <s v="Sample"/>
    <n v="0.75"/>
    <n v="3"/>
    <d v="2019-05-10T05:42:06"/>
    <n v="1.4474166666666699"/>
    <n v="259.54574998904798"/>
    <n v="4.7984457472827601E-3"/>
    <n v="1.34962503983147"/>
    <n v="-0.58742508341760991"/>
    <m/>
    <n v="2.4078666666666702"/>
    <n v="100.40050174213199"/>
    <n v="1.8561905198983899E-3"/>
    <n v="6.9628086085790297"/>
    <n v="-0.32864954605943564"/>
    <m/>
    <s v=""/>
    <s v=""/>
    <s v=""/>
    <s v=""/>
    <e v="#VALUE!"/>
    <m/>
  </r>
  <r>
    <x v="0"/>
    <x v="5"/>
    <s v="3247-1"/>
    <s v="MAAs_D0_3247-1.d"/>
    <s v="Sample"/>
    <n v="0.34"/>
    <n v="1.36"/>
    <d v="2019-05-18T20:35:13"/>
    <n v="1.4572499999999999"/>
    <n v="1377.0788664980701"/>
    <n v="1.7426483058242799E-2"/>
    <n v="55.604421880213103"/>
    <n v="-0.57825426255104961"/>
    <m/>
    <n v="2.4177"/>
    <n v="5504.3502354182501"/>
    <n v="6.9655753535801807E-2"/>
    <n v="67.297291969977607"/>
    <n v="-0.29157725916453997"/>
    <m/>
    <n v="3.4156666666666702"/>
    <n v="41.570542134188003"/>
    <n v="5.2606162642349302E-4"/>
    <n v="0.77621945825970695"/>
    <n v="-3.1807526768561023E-2"/>
    <m/>
  </r>
  <r>
    <x v="0"/>
    <x v="5"/>
    <s v="3247-2"/>
    <s v="MAAs_D0_3247-2.d"/>
    <s v="Sample"/>
    <n v="0.34"/>
    <n v="1.36"/>
    <d v="2019-05-18T20:48:06"/>
    <n v="1.4572499999999999"/>
    <n v="582.15672108101398"/>
    <n v="7.5579629934129497E-3"/>
    <n v="26.155063301884201"/>
    <n v="-0.58542104765819081"/>
    <m/>
    <n v="2.4177"/>
    <n v="3477.1876324571399"/>
    <n v="4.5143265542762698E-2"/>
    <n v="187.438762363629"/>
    <n v="-0.30498050170715746"/>
    <m/>
    <s v=""/>
    <s v=""/>
    <s v=""/>
    <s v=""/>
    <e v="#VALUE!"/>
    <m/>
  </r>
  <r>
    <x v="0"/>
    <x v="5"/>
    <s v="3247-3"/>
    <s v="MAAs_D0_3247-3.d"/>
    <s v="Sample"/>
    <n v="0.34"/>
    <n v="1.36"/>
    <d v="2019-05-18T21:00:56"/>
    <n v="1.4572499999999999"/>
    <n v="617.90772993326004"/>
    <n v="8.2396051262530797E-3"/>
    <n v="30.258823122627899"/>
    <n v="-0.58492602077939371"/>
    <m/>
    <n v="2.4177"/>
    <n v="3650.7175141774301"/>
    <n v="4.8681169189398597E-2"/>
    <n v="233.82953862887501"/>
    <n v="-0.30304600282308913"/>
    <m/>
    <s v=""/>
    <s v=""/>
    <s v=""/>
    <s v=""/>
    <e v="#VALUE!"/>
    <m/>
  </r>
  <r>
    <x v="0"/>
    <x v="6"/>
    <s v="3265-1"/>
    <s v="MAAs_D0_3265-1.d"/>
    <s v="Sample"/>
    <n v="0.63"/>
    <n v="2.52"/>
    <d v="2019-05-10T07:12:11"/>
    <n v="1.4572499999999999"/>
    <n v="335.21811243503203"/>
    <n v="5.9399595889451998E-3"/>
    <n v="18.8478243821598"/>
    <n v="-0.58659608531594143"/>
    <m/>
    <n v="2.4078666666666702"/>
    <n v="270.93539861907499"/>
    <n v="4.8008901050177197E-3"/>
    <n v="18.796703240749601"/>
    <n v="-0.32703940665760473"/>
    <m/>
    <s v=""/>
    <s v=""/>
    <s v=""/>
    <s v=""/>
    <e v="#VALUE!"/>
    <m/>
  </r>
  <r>
    <x v="0"/>
    <x v="6"/>
    <s v="3265-2"/>
    <s v="MAAs_D0_3265-2.d"/>
    <s v="Sample"/>
    <n v="0.63"/>
    <n v="2.52"/>
    <d v="2019-05-10T07:25:05"/>
    <n v="1.4572499999999999"/>
    <n v="468.30517078263301"/>
    <n v="7.3545082726005203E-3"/>
    <n v="22.3090405227838"/>
    <n v="-0.58556880195706407"/>
    <m/>
    <s v=""/>
    <s v=""/>
    <s v=""/>
    <s v=""/>
    <e v="#VALUE!"/>
    <m/>
    <s v=""/>
    <s v=""/>
    <s v=""/>
    <s v=""/>
    <e v="#VALUE!"/>
    <m/>
  </r>
  <r>
    <x v="0"/>
    <x v="6"/>
    <s v="3265-3"/>
    <s v="MAAs_D0_3265-3.d"/>
    <s v="Sample"/>
    <n v="0.63"/>
    <n v="2.52"/>
    <d v="2019-05-10T07:37:57"/>
    <n v="1.4572499999999999"/>
    <n v="295.46037036484398"/>
    <n v="4.3934369191063697E-3"/>
    <n v="14.0751438703694"/>
    <n v="-0.58771921173867192"/>
    <m/>
    <n v="2.4275333333333302"/>
    <n v="229.73273118607301"/>
    <n v="3.4160800024507399E-3"/>
    <n v="1.13716878923745"/>
    <n v="-0.32779661031989482"/>
    <m/>
    <s v=""/>
    <s v=""/>
    <s v=""/>
    <s v=""/>
    <e v="#VALUE!"/>
    <m/>
  </r>
  <r>
    <x v="0"/>
    <x v="7"/>
    <s v="3275-2"/>
    <s v="MAAs_D0_3275-2.d"/>
    <s v="Sample"/>
    <n v="0.51"/>
    <n v="2.04"/>
    <d v="2019-05-10T14:16:56"/>
    <n v="1.4474166666666699"/>
    <n v="301.01805408407199"/>
    <n v="4.0088366362460801E-3"/>
    <n v="1.2294967054694601"/>
    <n v="-0.58799851882436449"/>
    <m/>
    <n v="2.4177"/>
    <n v="278.09598035462602"/>
    <n v="3.7035697338174702E-3"/>
    <n v="16.8298270301724"/>
    <n v="-0.32763941311497974"/>
    <m/>
    <s v=""/>
    <s v=""/>
    <s v=""/>
    <s v=""/>
    <e v="#VALUE!"/>
    <m/>
  </r>
  <r>
    <x v="0"/>
    <x v="7"/>
    <s v="3275-3"/>
    <s v="MAAs_D0_3275-3.d"/>
    <s v="Sample"/>
    <n v="0.51"/>
    <n v="2.04"/>
    <d v="2019-05-10T14:29:48"/>
    <n v="1.4572499999999999"/>
    <n v="360.58382132570102"/>
    <n v="3.9796736719474703E-3"/>
    <n v="22.469116453203402"/>
    <n v="-0.5880196977546237"/>
    <m/>
    <n v="2.4177"/>
    <n v="327.62650058509303"/>
    <n v="3.61593194563508E-3"/>
    <n v="26.8280563205427"/>
    <n v="-0.32768733279295126"/>
    <m/>
    <s v=""/>
    <s v=""/>
    <s v=""/>
    <s v=""/>
    <e v="#VALUE!"/>
    <m/>
  </r>
  <r>
    <x v="0"/>
    <x v="8"/>
    <s v="3289-1"/>
    <s v="MAAs_D0_3289-1.d"/>
    <s v="Sample"/>
    <n v="1.1599999999999999"/>
    <n v="4.6399999999999997"/>
    <d v="2019-05-10T13:25:29"/>
    <n v="1.46708333333333"/>
    <n v="1593.3052527285499"/>
    <n v="1.92796794770939E-2"/>
    <n v="13.8915653957659"/>
    <n v="-0.57690842139067522"/>
    <m/>
    <n v="2.4078666666666702"/>
    <n v="364.27905413618498"/>
    <n v="4.4079333774474797E-3"/>
    <n v="31.520086641446301"/>
    <n v="-0.32725427241622834"/>
    <m/>
    <s v=""/>
    <s v=""/>
    <s v=""/>
    <s v=""/>
    <e v="#VALUE!"/>
    <m/>
  </r>
  <r>
    <x v="0"/>
    <x v="8"/>
    <s v="3289-2"/>
    <s v="MAAs_D0_3289-2.d"/>
    <s v="Sample"/>
    <n v="1.1599999999999999"/>
    <n v="4.6399999999999997"/>
    <d v="2019-05-10T13:38:20"/>
    <n v="1.4572499999999999"/>
    <n v="10312.6602762158"/>
    <n v="0.120841803122028"/>
    <n v="318.51137475958598"/>
    <n v="-0.50315127134117721"/>
    <m/>
    <n v="2.4177"/>
    <n v="208.88816420134199"/>
    <n v="2.4477120099803099E-3"/>
    <n v="1.0426006277881099"/>
    <n v="-0.32832610659449879"/>
    <m/>
    <s v=""/>
    <s v=""/>
    <s v=""/>
    <s v=""/>
    <e v="#VALUE!"/>
    <m/>
  </r>
  <r>
    <x v="0"/>
    <x v="8"/>
    <s v="3289-3"/>
    <s v="MAAs_D0_3289-3.d"/>
    <s v="Sample"/>
    <n v="1.1599999999999999"/>
    <n v="4.6399999999999997"/>
    <d v="2019-05-10T13:51:12"/>
    <n v="1.46708333333333"/>
    <n v="1817.55874211984"/>
    <n v="2.2213222897072601E-2"/>
    <n v="29.182358330781401"/>
    <n v="-0.57477800313592775"/>
    <m/>
    <s v=""/>
    <s v=""/>
    <s v=""/>
    <s v=""/>
    <e v="#VALUE!"/>
    <m/>
    <s v=""/>
    <s v=""/>
    <s v=""/>
    <s v=""/>
    <e v="#VALUE!"/>
    <m/>
  </r>
  <r>
    <x v="0"/>
    <x v="9"/>
    <s v="3292-1"/>
    <s v="MAAs_D0_3292-1.d"/>
    <s v="Sample"/>
    <n v="0.15"/>
    <n v="0.6"/>
    <d v="2019-05-18T19:56:37"/>
    <n v="1.4572499999999999"/>
    <n v="1218.5488041230401"/>
    <n v="1.30576726358202E-2"/>
    <n v="17.558183689899799"/>
    <n v="-0.58142701036588429"/>
    <m/>
    <n v="2.4177"/>
    <n v="453.21522038908802"/>
    <n v="4.8565440804570802E-3"/>
    <n v="24.4358434295516"/>
    <n v="-0.32700897548588986"/>
    <m/>
    <s v=""/>
    <s v=""/>
    <s v=""/>
    <s v=""/>
    <e v="#VALUE!"/>
    <m/>
  </r>
  <r>
    <x v="0"/>
    <x v="9"/>
    <s v="3292-2"/>
    <s v="MAAs_D0_3292-2.d"/>
    <s v="Sample"/>
    <n v="0.15"/>
    <n v="0.6"/>
    <d v="2019-05-18T20:09:29"/>
    <n v="1.4769000000000001"/>
    <n v="307.76775676651101"/>
    <n v="3.0644191550020399E-3"/>
    <n v="10.8094054878942"/>
    <n v="-0.588684380239758"/>
    <m/>
    <n v="2.4177"/>
    <n v="398.32641875666002"/>
    <n v="3.9661045731548602E-3"/>
    <n v="7.3953709906642899"/>
    <n v="-0.32749586105577932"/>
    <m/>
    <s v=""/>
    <s v=""/>
    <s v=""/>
    <s v=""/>
    <e v="#VALUE!"/>
    <m/>
  </r>
  <r>
    <x v="0"/>
    <x v="9"/>
    <s v="3292-3"/>
    <s v="MAAs_D0_3292-3.d"/>
    <s v="Sample"/>
    <n v="0.15"/>
    <n v="0.6"/>
    <d v="2019-05-18T20:22:21"/>
    <n v="1.46708333333333"/>
    <n v="727.26116708344898"/>
    <n v="6.4070430045023198E-3"/>
    <n v="13.3386963098199"/>
    <n v="-0.5862568767573717"/>
    <m/>
    <n v="2.4177"/>
    <n v="453.57825856614801"/>
    <n v="3.9959447033243297E-3"/>
    <n v="30.2696086107387"/>
    <n v="-0.32747954469889717"/>
    <m/>
    <n v="3.40585"/>
    <n v="30.360799544020701"/>
    <n v="2.6747330551102398E-4"/>
    <n v="1.24815270854153"/>
    <n v="-3.1889122185529792E-2"/>
    <m/>
  </r>
  <r>
    <x v="0"/>
    <x v="10"/>
    <s v="3307-1"/>
    <s v="MAAs_D0_3307-1.d"/>
    <s v="Sample"/>
    <n v="0.42"/>
    <n v="1.6800000000000002"/>
    <d v="2019-05-10T12:21:07"/>
    <n v="1.5063833333333301"/>
    <n v="4627.44079709582"/>
    <n v="5.6744721670737401E-2"/>
    <n v="206.727084230739"/>
    <n v="-0.54970029852443802"/>
    <m/>
    <n v="2.4275333333333302"/>
    <n v="51538.752453636298"/>
    <n v="0.63200207014513698"/>
    <n v="2285.8847893284101"/>
    <n v="1.5909442169198873E-2"/>
    <n v="4.7349530265472832E-2"/>
    <s v=""/>
    <s v=""/>
    <s v=""/>
    <s v=""/>
    <e v="#VALUE!"/>
    <m/>
  </r>
  <r>
    <x v="0"/>
    <x v="10"/>
    <s v="3307-2"/>
    <s v="MAAs_D0_3307-2.d"/>
    <s v="Sample"/>
    <n v="0.42"/>
    <n v="1.6800000000000002"/>
    <d v="2019-05-10T12:34:00"/>
    <n v="1.4965666666666699"/>
    <n v="3424.5539146532701"/>
    <n v="4.3276289300185899E-2"/>
    <n v="37.584498304798799"/>
    <n v="-0.5594814369216542"/>
    <m/>
    <n v="2.4177"/>
    <n v="51074.561949203096"/>
    <n v="0.645432244280427"/>
    <n v="1957.62104499523"/>
    <n v="2.3252959537815143E-2"/>
    <n v="6.9205236719687924E-2"/>
    <s v=""/>
    <s v=""/>
    <s v=""/>
    <s v=""/>
    <e v="#VALUE!"/>
    <m/>
  </r>
  <r>
    <x v="0"/>
    <x v="10"/>
    <s v="3307-3"/>
    <s v="MAAs_D0_3307-3.d"/>
    <s v="Sample"/>
    <n v="0.42"/>
    <n v="1.6800000000000002"/>
    <d v="2019-05-10T12:46:52"/>
    <n v="1.4572499999999999"/>
    <n v="26593.330673373101"/>
    <n v="0.35903013071178602"/>
    <n v="762.90976665529604"/>
    <n v="-0.33017249157978062"/>
    <m/>
    <n v="2.4177"/>
    <n v="107422.043209863"/>
    <n v="1.45027904509835"/>
    <n v="2777.2510821700398"/>
    <n v="0.46333708661931483"/>
    <n v="1.3789794244622464"/>
    <s v=""/>
    <s v=""/>
    <s v=""/>
    <s v=""/>
    <e v="#VALUE!"/>
    <m/>
  </r>
  <r>
    <x v="0"/>
    <x v="11"/>
    <s v="3313-1"/>
    <s v="MAAs_D0_3313-1.d"/>
    <s v="Sample"/>
    <n v="0.96"/>
    <n v="3.84"/>
    <d v="2019-05-19T00:26:47"/>
    <n v="1.4769000000000001"/>
    <n v="48.0461257866571"/>
    <n v="6.2007238632638304E-4"/>
    <n v="2.3851658771201198"/>
    <n v="-0.59045953070845547"/>
    <m/>
    <n v="2.4275333333333302"/>
    <n v="143.33880381211799"/>
    <n v="1.8498980443836901E-3"/>
    <n v="7.4359492283741897"/>
    <n v="-0.32865298673732768"/>
    <m/>
    <s v=""/>
    <s v=""/>
    <s v=""/>
    <s v=""/>
    <e v="#VALUE!"/>
    <m/>
  </r>
  <r>
    <x v="0"/>
    <x v="11"/>
    <s v="3313-2"/>
    <s v="MAAs_D0_3313-2.d"/>
    <s v="Sample"/>
    <n v="0.96"/>
    <n v="3.84"/>
    <d v="2019-05-19T00:39:39"/>
    <n v="1.4769000000000001"/>
    <n v="63.9639887554209"/>
    <n v="8.0442699970887104E-4"/>
    <n v="3.5775142271516001"/>
    <n v="-0.59032564742211235"/>
    <m/>
    <n v="2.4275333333333302"/>
    <n v="132.014359199246"/>
    <n v="1.6602453498514599E-3"/>
    <n v="7.1115847480764103"/>
    <n v="-0.32875668739245489"/>
    <m/>
    <s v=""/>
    <s v=""/>
    <s v=""/>
    <s v=""/>
    <e v="#VALUE!"/>
    <m/>
  </r>
  <r>
    <x v="0"/>
    <x v="11"/>
    <s v="3313-3"/>
    <s v="MAAs_D0_3313-3.d"/>
    <s v="Sample"/>
    <n v="0.96"/>
    <n v="3.84"/>
    <d v="2019-05-19T00:52:31"/>
    <n v="1.4769000000000001"/>
    <n v="86.026013412446602"/>
    <n v="1.1311750616200299E-3"/>
    <n v="3.7234407300927401"/>
    <n v="-0.59008835417768379"/>
    <m/>
    <s v=""/>
    <s v=""/>
    <s v=""/>
    <s v=""/>
    <e v="#VALUE!"/>
    <m/>
    <s v=""/>
    <s v=""/>
    <s v=""/>
    <s v=""/>
    <e v="#VALUE!"/>
    <m/>
  </r>
  <r>
    <x v="0"/>
    <x v="12"/>
    <s v="3320-1"/>
    <s v="MAAs_D0_3320-1.d"/>
    <s v="Sample"/>
    <n v="1.38"/>
    <n v="5.52"/>
    <d v="2019-05-10T10:25:17"/>
    <n v="1.4572499999999999"/>
    <n v="444.18106273800902"/>
    <n v="5.3846367749025596E-3"/>
    <n v="4.3768175914722196"/>
    <n v="-0.58699937570266514"/>
    <m/>
    <s v=""/>
    <s v=""/>
    <s v=""/>
    <s v=""/>
    <e v="#VALUE!"/>
    <m/>
    <s v=""/>
    <s v=""/>
    <s v=""/>
    <s v=""/>
    <e v="#VALUE!"/>
    <m/>
  </r>
  <r>
    <x v="0"/>
    <x v="12"/>
    <s v="3320-2"/>
    <s v="MAAs_D0_3320-2.d"/>
    <s v="Sample"/>
    <n v="1.38"/>
    <n v="5.52"/>
    <d v="2019-05-10T10:38:10"/>
    <n v="1.4572499999999999"/>
    <n v="59.5610246724994"/>
    <n v="8.6000470637240603E-4"/>
    <n v="2.0277992061684"/>
    <n v="-0.59028528539439307"/>
    <m/>
    <s v=""/>
    <s v=""/>
    <s v=""/>
    <s v=""/>
    <e v="#VALUE!"/>
    <m/>
    <s v=""/>
    <s v=""/>
    <s v=""/>
    <s v=""/>
    <e v="#VALUE!"/>
    <m/>
  </r>
  <r>
    <x v="0"/>
    <x v="12"/>
    <s v="3320-3"/>
    <s v="MAAs_D0_3320-3.d"/>
    <s v="Sample"/>
    <n v="1.38"/>
    <n v="5.52"/>
    <d v="2019-05-10T10:51:02"/>
    <n v="1.4572499999999999"/>
    <n v="973.00133930606603"/>
    <n v="1.0599322111421901E-2"/>
    <n v="30.900198605614801"/>
    <n v="-0.58321233073921774"/>
    <m/>
    <n v="2.4177"/>
    <n v="918.71018900167905"/>
    <n v="1.0007905258608301E-2"/>
    <n v="17.506232867304501"/>
    <n v="-0.32419225025934445"/>
    <m/>
    <s v=""/>
    <s v=""/>
    <s v=""/>
    <s v=""/>
    <e v="#VALUE!"/>
    <m/>
  </r>
  <r>
    <x v="0"/>
    <x v="13"/>
    <s v="3321-1"/>
    <s v="MAAs_D0_3321-1.d"/>
    <s v="Sample"/>
    <n v="0.42"/>
    <n v="1.6800000000000002"/>
    <d v="2019-05-10T11:42:33"/>
    <n v="1.4572499999999999"/>
    <n v="6280.4099522341203"/>
    <n v="7.4029222075119097E-2"/>
    <n v="212.896006288427"/>
    <n v="-0.53714782872463795"/>
    <m/>
    <n v="2.4177"/>
    <n v="201.12735485276599"/>
    <n v="2.3707531404825199E-3"/>
    <n v="0.71356005376862197"/>
    <n v="-0.32836818712071786"/>
    <m/>
    <s v=""/>
    <s v=""/>
    <s v=""/>
    <s v=""/>
    <e v="#VALUE!"/>
    <m/>
  </r>
  <r>
    <x v="0"/>
    <x v="13"/>
    <s v="3321-2"/>
    <s v="MAAs_D0_3321-2.d"/>
    <s v="Sample"/>
    <n v="0.42"/>
    <n v="1.6800000000000002"/>
    <d v="2019-05-10T11:55:25"/>
    <n v="1.4572499999999999"/>
    <n v="5433.00668366624"/>
    <n v="6.2028899636081401E-2"/>
    <n v="236.705443699059"/>
    <n v="-0.54586278614196071"/>
    <m/>
    <n v="2.4177"/>
    <n v="161.12433361143101"/>
    <n v="1.83956429660963E-3"/>
    <n v="17.7584514798274"/>
    <n v="-0.32865863715224392"/>
    <m/>
    <s v=""/>
    <s v=""/>
    <s v=""/>
    <s v=""/>
    <e v="#VALUE!"/>
    <m/>
  </r>
  <r>
    <x v="0"/>
    <x v="13"/>
    <s v="3321-3"/>
    <s v="MAAs_D0_3321-3.d"/>
    <s v="Sample"/>
    <n v="0.42"/>
    <n v="1.6800000000000002"/>
    <d v="2019-05-10T12:08:17"/>
    <n v="1.4572499999999999"/>
    <n v="5764.0613184792601"/>
    <n v="7.5656324091441102E-2"/>
    <n v="82.2261977831607"/>
    <n v="-0.53596618340986235"/>
    <m/>
    <n v="2.4177"/>
    <n v="255.26134767444699"/>
    <n v="3.3504388972689001E-3"/>
    <n v="17.851070269159401"/>
    <n v="-0.32783250237841488"/>
    <m/>
    <s v=""/>
    <s v=""/>
    <s v=""/>
    <s v=""/>
    <e v="#VALUE!"/>
    <m/>
  </r>
  <r>
    <x v="0"/>
    <x v="14"/>
    <s v="3275-1"/>
    <s v="MAAs_D0_3275-1.d"/>
    <s v="Sample"/>
    <n v="0.51"/>
    <n v="2.04"/>
    <d v="2019-05-10T14:04:03"/>
    <s v=""/>
    <s v=""/>
    <s v=""/>
    <s v=""/>
    <e v="#VALUE!"/>
    <m/>
    <s v=""/>
    <s v=""/>
    <s v=""/>
    <s v=""/>
    <e v="#VALUE!"/>
    <m/>
    <s v=""/>
    <s v=""/>
    <s v=""/>
    <s v=""/>
    <e v="#VALUE!"/>
    <m/>
  </r>
  <r>
    <x v="0"/>
    <x v="15"/>
    <s v="3324-1"/>
    <s v="MAAs_D0_3324-1.d"/>
    <s v="Sample"/>
    <n v="0.56000000000000005"/>
    <n v="2.2400000000000002"/>
    <d v="2019-05-18T23:09:35"/>
    <n v="1.09361666666667"/>
    <n v="218.52367715949799"/>
    <n v="2.7883412880147602E-3"/>
    <n v="0.72097693568572296"/>
    <n v="-0.58888487542369006"/>
    <m/>
    <n v="2.4078666666666702"/>
    <n v="203.90836826859899"/>
    <n v="2.6018513398896399E-3"/>
    <n v="0.90071920723503496"/>
    <n v="-0.32824182437782956"/>
    <m/>
    <s v=""/>
    <s v=""/>
    <s v=""/>
    <s v=""/>
    <e v="#VALUE!"/>
    <m/>
  </r>
  <r>
    <x v="0"/>
    <x v="15"/>
    <s v="3324-2"/>
    <s v="MAAs_D0_3324-2.d"/>
    <s v="Sample"/>
    <n v="0.56000000000000005"/>
    <n v="2.2400000000000002"/>
    <d v="2019-05-18T23:22:27"/>
    <n v="1.0838000000000001"/>
    <n v="685.11791919647396"/>
    <n v="9.14307441004681E-3"/>
    <n v="31.9782850292017"/>
    <n v="-0.58426989704804233"/>
    <m/>
    <n v="2.39805"/>
    <n v="54.034285172913201"/>
    <n v="7.2110139902494105E-4"/>
    <n v="5.7385603273177299"/>
    <n v="-0.3292702041827103"/>
    <m/>
    <s v=""/>
    <s v=""/>
    <s v=""/>
    <s v=""/>
    <e v="#VALUE!"/>
    <m/>
  </r>
  <r>
    <x v="0"/>
    <x v="15"/>
    <s v="3324-3"/>
    <s v="MAAs_D0_3324-3.d"/>
    <s v="Sample"/>
    <n v="0.56000000000000005"/>
    <n v="2.2400000000000002"/>
    <d v="2019-05-18T23:35:19"/>
    <n v="1.4965666666666699"/>
    <n v="67.830244890768"/>
    <n v="8.6925153522842801E-4"/>
    <n v="0.92973570085608404"/>
    <n v="-0.59027857009818874"/>
    <m/>
    <s v=""/>
    <s v=""/>
    <s v=""/>
    <s v=""/>
    <e v="#VALUE!"/>
    <m/>
    <s v=""/>
    <s v=""/>
    <s v=""/>
    <s v=""/>
    <e v="#VALUE!"/>
    <m/>
  </r>
  <r>
    <x v="0"/>
    <x v="16"/>
    <s v="3329-1"/>
    <s v="MAAs_D0_3329-1.d"/>
    <s v="Sample"/>
    <n v="1.06"/>
    <n v="4.24"/>
    <d v="2019-05-18T23:48:11"/>
    <n v="1.0838000000000001"/>
    <n v="184.38277309830201"/>
    <n v="2.93925974058418E-3"/>
    <n v="9.4254771895851697"/>
    <n v="-0.58877527437802546"/>
    <m/>
    <n v="2.4275333333333302"/>
    <n v="104.822725368249"/>
    <n v="1.6709869983837699E-3"/>
    <n v="8.09863855873642"/>
    <n v="-0.32875081394049738"/>
    <m/>
    <s v=""/>
    <s v=""/>
    <s v=""/>
    <s v=""/>
    <e v="#VALUE!"/>
    <m/>
  </r>
  <r>
    <x v="0"/>
    <x v="16"/>
    <s v="3329-2"/>
    <s v="MAAs_D0_3329-2.d"/>
    <s v="Sample"/>
    <n v="1.06"/>
    <n v="4.24"/>
    <d v="2019-05-19T00:01:03"/>
    <n v="1.4769000000000001"/>
    <n v="25.066246527665299"/>
    <n v="2.8719696740753503E-4"/>
    <n v="0.89735164743232698"/>
    <n v="-0.59070127380460047"/>
    <m/>
    <n v="2.4275333333333302"/>
    <n v="170.29141495366599"/>
    <n v="1.95111692914425E-3"/>
    <n v="15.446135313889499"/>
    <n v="-0.32859764101874028"/>
    <m/>
    <s v=""/>
    <s v=""/>
    <s v=""/>
    <s v=""/>
    <e v="#VALUE!"/>
    <m/>
  </r>
  <r>
    <x v="0"/>
    <x v="16"/>
    <s v="3329-3"/>
    <s v="MAAs_D0_3329-3.d"/>
    <s v="Sample"/>
    <n v="1.06"/>
    <n v="4.24"/>
    <d v="2019-05-19T00:13:55"/>
    <n v="1.0838000000000001"/>
    <n v="208.99211335086201"/>
    <n v="3.0687858574165098E-3"/>
    <n v="12.1279268073084"/>
    <n v="-0.58868120902283527"/>
    <m/>
    <s v=""/>
    <s v=""/>
    <s v=""/>
    <s v=""/>
    <e v="#VALUE!"/>
    <m/>
    <s v=""/>
    <s v=""/>
    <s v=""/>
    <s v=""/>
    <e v="#VALUE!"/>
    <m/>
  </r>
  <r>
    <x v="0"/>
    <x v="17"/>
    <s v="3330-1"/>
    <s v="MAAs_D0_3330-1.d"/>
    <s v="Sample"/>
    <n v="0.9"/>
    <n v="3.6"/>
    <d v="2019-05-10T12:59:44"/>
    <n v="1.0739666666666701"/>
    <n v="165.233781052826"/>
    <n v="2.1117012351317701E-3"/>
    <n v="10.8333498931223"/>
    <n v="-0.5893762696572773"/>
    <m/>
    <n v="2.4177"/>
    <n v="49.9334948177884"/>
    <n v="6.3815414747096105E-4"/>
    <n v="6.6567339066536597"/>
    <n v="-0.32931555911082439"/>
    <m/>
    <s v=""/>
    <s v=""/>
    <s v=""/>
    <s v=""/>
    <e v="#VALUE!"/>
    <m/>
  </r>
  <r>
    <x v="0"/>
    <x v="17"/>
    <s v="3330-2"/>
    <s v="MAAs_D0_3330-2.d"/>
    <s v="Sample"/>
    <n v="0.9"/>
    <n v="3.6"/>
    <d v="2019-05-10T13:12:36"/>
    <n v="1.06413333333333"/>
    <n v="244.25500413327001"/>
    <n v="2.87783400441625E-3"/>
    <n v="40.1207932622073"/>
    <n v="-0.58881988340230385"/>
    <m/>
    <s v=""/>
    <s v=""/>
    <s v=""/>
    <s v=""/>
    <e v="#VALUE!"/>
    <m/>
    <s v=""/>
    <s v=""/>
    <s v=""/>
    <s v=""/>
    <e v="#VALUE!"/>
    <m/>
  </r>
  <r>
    <x v="0"/>
    <x v="17"/>
    <s v="3330-3"/>
    <s v="MAAs_D0_3330-3.d"/>
    <s v="Sample"/>
    <n v="0.9"/>
    <n v="3.6"/>
    <d v="2019-05-10T18:33:27"/>
    <n v="1.06413333333333"/>
    <n v="335.42222362867801"/>
    <n v="4.6198357970382601E-3"/>
    <n v="31.084649563009901"/>
    <n v="-0.58755479477483374"/>
    <m/>
    <s v=""/>
    <s v=""/>
    <s v=""/>
    <s v=""/>
    <e v="#VALUE!"/>
    <m/>
    <s v=""/>
    <s v=""/>
    <s v=""/>
    <s v=""/>
    <e v="#VALUE!"/>
    <m/>
  </r>
  <r>
    <x v="0"/>
    <x v="18"/>
    <s v="3338-1"/>
    <s v="MAAs_D0_3338-1.d"/>
    <s v="Sample"/>
    <n v="0.95"/>
    <n v="3.8"/>
    <d v="2019-05-18T22:30:59"/>
    <n v="1.0838000000000001"/>
    <n v="175.74067192919799"/>
    <n v="1.67518265265937E-3"/>
    <n v="0.66802635050785997"/>
    <n v="-0.58969328121071196"/>
    <m/>
    <s v=""/>
    <s v=""/>
    <s v=""/>
    <s v=""/>
    <e v="#VALUE!"/>
    <m/>
    <s v=""/>
    <s v=""/>
    <s v=""/>
    <s v=""/>
    <e v="#VALUE!"/>
    <m/>
  </r>
  <r>
    <x v="0"/>
    <x v="18"/>
    <s v="3338-2"/>
    <s v="MAAs_D0_3338-2.d"/>
    <s v="Sample"/>
    <n v="0.95"/>
    <n v="3.8"/>
    <d v="2019-05-18T22:43:52"/>
    <n v="1.0739666666666701"/>
    <n v="170.264245277611"/>
    <n v="1.4349541876952901E-3"/>
    <n v="3.4071244447546301"/>
    <n v="-0.58986774159319144"/>
    <m/>
    <s v=""/>
    <s v=""/>
    <s v=""/>
    <s v=""/>
    <e v="#VALUE!"/>
    <m/>
    <s v=""/>
    <s v=""/>
    <s v=""/>
    <s v=""/>
    <e v="#VALUE!"/>
    <m/>
  </r>
  <r>
    <x v="0"/>
    <x v="18"/>
    <s v="3338-3"/>
    <s v="MAAs_D0_3338-3.d"/>
    <s v="Sample"/>
    <n v="0.95"/>
    <n v="3.8"/>
    <d v="2019-05-18T22:56:43"/>
    <n v="1.4572499999999999"/>
    <n v="512.18015304912694"/>
    <n v="4.6830860867180203E-3"/>
    <n v="5.8597977003075004"/>
    <n v="-0.58750886071064568"/>
    <m/>
    <n v="2.4471833333333302"/>
    <n v="402.538331900755"/>
    <n v="3.6805831898650198E-3"/>
    <n v="24.4373252407145"/>
    <n v="-0.32765198198289308"/>
    <m/>
    <s v=""/>
    <s v=""/>
    <s v=""/>
    <s v=""/>
    <e v="#VALUE!"/>
    <m/>
  </r>
  <r>
    <x v="0"/>
    <x v="19"/>
    <s v="3343-1"/>
    <s v="MAAs_D0_3343-1.d"/>
    <s v="Sample"/>
    <n v="0.44"/>
    <n v="1.7600000000000002"/>
    <d v="2019-05-19T01:05:24"/>
    <n v="1.4572499999999999"/>
    <n v="521.87781378010504"/>
    <n v="5.3435494072851704E-3"/>
    <n v="3.66827943395828"/>
    <n v="-0.58702921445583156"/>
    <m/>
    <s v=""/>
    <s v=""/>
    <s v=""/>
    <s v=""/>
    <e v="#VALUE!"/>
    <m/>
    <s v=""/>
    <s v=""/>
    <s v=""/>
    <s v=""/>
    <e v="#VALUE!"/>
    <m/>
  </r>
  <r>
    <x v="0"/>
    <x v="19"/>
    <s v="3343-2"/>
    <s v="MAAs_D0_3343-2.d"/>
    <s v="Sample"/>
    <n v="0.44"/>
    <n v="1.7600000000000002"/>
    <d v="2019-05-19T01:18:16"/>
    <n v="1.46708333333333"/>
    <n v="775.982179157735"/>
    <n v="7.3401287060253497E-3"/>
    <n v="6.0647624506847899"/>
    <n v="-0.58557924478566459"/>
    <m/>
    <n v="2.4275333333333302"/>
    <n v="39.564430448177902"/>
    <n v="3.7424572299511798E-4"/>
    <n v="3.0331770585811602"/>
    <n v="-0.32945986223596185"/>
    <m/>
    <s v=""/>
    <s v=""/>
    <s v=""/>
    <s v=""/>
    <e v="#VALUE!"/>
    <m/>
  </r>
  <r>
    <x v="0"/>
    <x v="19"/>
    <s v="3343-3"/>
    <s v="MAAs_D0_3343-3.d"/>
    <s v="Sample"/>
    <n v="0.44"/>
    <n v="1.7600000000000002"/>
    <d v="2019-05-19T01:31:08"/>
    <n v="1.4867333333333299"/>
    <n v="1326.3088317322799"/>
    <n v="1.5700839016311099E-2"/>
    <n v="46.314538883400601"/>
    <n v="-0.57950747173932682"/>
    <m/>
    <s v=""/>
    <s v=""/>
    <s v=""/>
    <s v=""/>
    <e v="#VALUE!"/>
    <m/>
    <s v=""/>
    <s v=""/>
    <s v=""/>
    <s v=""/>
    <e v="#VALUE!"/>
    <m/>
  </r>
  <r>
    <x v="0"/>
    <x v="20"/>
    <s v="3464-1"/>
    <s v="MAAs_D0_3464-1.d"/>
    <s v="Sample"/>
    <n v="0.32"/>
    <n v="1.28"/>
    <d v="2019-05-19T03:01:12"/>
    <n v="1.4572499999999999"/>
    <n v="269.096216316739"/>
    <n v="2.4000831207825301E-3"/>
    <n v="7.6415502976508396"/>
    <n v="-0.58916683896354871"/>
    <m/>
    <n v="2.4570166666666702"/>
    <n v="149.599590966455"/>
    <n v="1.3342865168046E-3"/>
    <n v="7.2786458211671103"/>
    <n v="-0.32893491921043583"/>
    <m/>
    <s v=""/>
    <s v=""/>
    <s v=""/>
    <s v=""/>
    <e v="#VALUE!"/>
    <m/>
  </r>
  <r>
    <x v="0"/>
    <x v="20"/>
    <s v="3464-2"/>
    <s v="MAAs_D0_3464-2.d"/>
    <s v="Sample"/>
    <n v="0.32"/>
    <n v="1.28"/>
    <d v="2019-05-19T03:14:04"/>
    <n v="1.0838000000000001"/>
    <n v="156.71667192729601"/>
    <n v="1.3567817036279799E-3"/>
    <n v="0.59642719469137195"/>
    <n v="-0.58992451255691458"/>
    <m/>
    <s v=""/>
    <s v=""/>
    <s v=""/>
    <s v=""/>
    <e v="#VALUE!"/>
    <m/>
    <s v=""/>
    <s v=""/>
    <s v=""/>
    <s v=""/>
    <e v="#VALUE!"/>
    <m/>
  </r>
  <r>
    <x v="0"/>
    <x v="20"/>
    <s v="3464-3"/>
    <s v="MAAs_D0_3464-3.d"/>
    <s v="Sample"/>
    <n v="0.32"/>
    <n v="1.28"/>
    <d v="2019-05-19T03:26:56"/>
    <n v="1.47691666666667"/>
    <n v="96.604001031093404"/>
    <n v="8.2235438856593601E-4"/>
    <n v="3.35562872427891"/>
    <n v="-0.59031262806940021"/>
    <m/>
    <n v="2.4570166666666702"/>
    <n v="116.916725233918"/>
    <n v="9.9526915103572301E-4"/>
    <n v="5.9898764340361197"/>
    <n v="-0.32912029133507903"/>
    <m/>
    <s v=""/>
    <s v=""/>
    <s v=""/>
    <s v=""/>
    <e v="#VALUE!"/>
    <m/>
  </r>
  <r>
    <x v="0"/>
    <x v="21"/>
    <s v="3496-1"/>
    <s v="MAAs_D0_3496-1.d"/>
    <s v="Sample"/>
    <n v="1.33"/>
    <n v="5.32"/>
    <d v="2019-05-18T21:13:47"/>
    <n v="1.4376"/>
    <n v="102.173034506755"/>
    <n v="7.5050819106186304E-4"/>
    <n v="1.24397619094504"/>
    <n v="-0.59036480471340502"/>
    <m/>
    <n v="2.4177"/>
    <n v="316.36574561430098"/>
    <n v="2.3238527132051498E-3"/>
    <n v="23.078559220499901"/>
    <n v="-0.32839383191868077"/>
    <m/>
    <n v="3.3567"/>
    <n v="28.737980255305999"/>
    <n v="2.1109375561078499E-4"/>
    <n v="1.421787843201"/>
    <n v="-3.1906912288603234E-2"/>
    <m/>
  </r>
  <r>
    <x v="0"/>
    <x v="21"/>
    <s v="3496-2"/>
    <s v="MAAs_D0_3496-2.d"/>
    <s v="Sample"/>
    <n v="1.33"/>
    <n v="5.32"/>
    <d v="2019-05-18T21:26:39"/>
    <n v="1.4572499999999999"/>
    <n v="123.014274479959"/>
    <n v="9.4221906830341696E-4"/>
    <n v="1.1647457833758701"/>
    <n v="-0.590225579110086"/>
    <m/>
    <n v="2.4275333333333302"/>
    <n v="356.67120180279801"/>
    <n v="2.73189765069129E-3"/>
    <n v="20.294648774298299"/>
    <n v="-0.32817071604129749"/>
    <m/>
    <s v=""/>
    <s v=""/>
    <s v=""/>
    <s v=""/>
    <e v="#VALUE!"/>
    <m/>
  </r>
  <r>
    <x v="0"/>
    <x v="21"/>
    <s v="3496-3"/>
    <s v="MAAs_D0_3496-3.d"/>
    <s v="Sample"/>
    <n v="1.33"/>
    <n v="5.32"/>
    <d v="2019-05-18T21:39:31"/>
    <n v="1.4572499999999999"/>
    <n v="796.456830322472"/>
    <n v="5.4194248586651199E-3"/>
    <n v="10.189256699980801"/>
    <n v="-0.58697411165912294"/>
    <m/>
    <n v="2.4275333333333302"/>
    <n v="761.75907304214195"/>
    <n v="5.1833268290094403E-3"/>
    <n v="32.7496847471281"/>
    <n v="-0.32683029315715872"/>
    <m/>
    <n v="3.40585"/>
    <n v="77.363163569923202"/>
    <n v="5.2641127030835498E-4"/>
    <n v="2.5371353598717499"/>
    <n v="-3.1807416441310063E-2"/>
    <m/>
  </r>
  <r>
    <x v="0"/>
    <x v="22"/>
    <s v="3502-1"/>
    <s v="MAAs_D0_3502-1.d"/>
    <s v="Sample"/>
    <n v="0.89"/>
    <n v="3.56"/>
    <d v="2019-05-19T04:18:24"/>
    <n v="1.4572499999999999"/>
    <n v="1048.1200517182599"/>
    <n v="7.7136192615829399E-3"/>
    <n v="63.380188574209797"/>
    <n v="-0.58530800588321075"/>
    <m/>
    <n v="2.4177"/>
    <n v="355.91712401725403"/>
    <n v="2.61936519470832E-3"/>
    <n v="19.925273664348602"/>
    <n v="-0.32823224793483213"/>
    <m/>
    <s v=""/>
    <s v=""/>
    <s v=""/>
    <s v=""/>
    <e v="#VALUE!"/>
    <m/>
  </r>
  <r>
    <x v="0"/>
    <x v="22"/>
    <s v="3502-2"/>
    <s v="MAAs_D0_3502-2.d"/>
    <s v="Sample"/>
    <n v="0.89"/>
    <n v="3.56"/>
    <d v="2019-05-19T04:31:16"/>
    <n v="1.4474166666666699"/>
    <n v="110.976303102516"/>
    <n v="6.8619363209964604E-4"/>
    <n v="3.5969188711463702"/>
    <n v="-0.59041151167861505"/>
    <m/>
    <s v=""/>
    <s v=""/>
    <s v=""/>
    <s v=""/>
    <e v="#VALUE!"/>
    <m/>
    <s v=""/>
    <s v=""/>
    <s v=""/>
    <s v=""/>
    <e v="#VALUE!"/>
    <m/>
  </r>
  <r>
    <x v="0"/>
    <x v="22"/>
    <s v="3502-3"/>
    <s v="MAAs_D0_3502-3.d"/>
    <s v="Sample"/>
    <n v="0.89"/>
    <n v="3.56"/>
    <d v="2019-05-19T04:44:07"/>
    <n v="1.4474166666666699"/>
    <n v="163.31642075248399"/>
    <n v="9.9185161196696796E-4"/>
    <n v="6.4768126161328201"/>
    <n v="-0.59018953461988677"/>
    <m/>
    <n v="2.39805"/>
    <n v="103.48406509230701"/>
    <n v="6.2847836305607698E-4"/>
    <n v="11.927170282258199"/>
    <n v="-0.32932084975636555"/>
    <m/>
    <s v=""/>
    <s v=""/>
    <s v=""/>
    <s v=""/>
    <e v="#VALUE!"/>
    <m/>
  </r>
  <r>
    <x v="0"/>
    <x v="23"/>
    <s v="3522-1"/>
    <s v="MAAs_D0_3522-1.d"/>
    <s v="Sample"/>
    <n v="0.48"/>
    <n v="1.92"/>
    <d v="2019-05-19T04:56:58"/>
    <n v="1.46708333333333"/>
    <n v="174.49069278225201"/>
    <n v="1.43178417719728E-3"/>
    <n v="3.4584827901690001"/>
    <n v="-0.58987004374020813"/>
    <m/>
    <s v=""/>
    <s v=""/>
    <s v=""/>
    <s v=""/>
    <e v="#VALUE!"/>
    <m/>
    <s v=""/>
    <s v=""/>
    <s v=""/>
    <s v=""/>
    <e v="#VALUE!"/>
    <m/>
  </r>
  <r>
    <x v="0"/>
    <x v="23"/>
    <s v="3522-2"/>
    <s v="MAAs_D0_3522-2.d"/>
    <s v="Sample"/>
    <n v="0.48"/>
    <n v="1.92"/>
    <d v="2019-05-19T05:09:49"/>
    <s v=""/>
    <s v=""/>
    <s v=""/>
    <s v=""/>
    <e v="#VALUE!"/>
    <m/>
    <s v=""/>
    <s v=""/>
    <s v=""/>
    <s v=""/>
    <e v="#VALUE!"/>
    <m/>
    <s v=""/>
    <s v=""/>
    <s v=""/>
    <s v=""/>
    <e v="#VALUE!"/>
    <m/>
  </r>
  <r>
    <x v="0"/>
    <x v="23"/>
    <s v="3522-3"/>
    <s v="MAAs_D0_3522-3.d"/>
    <s v="Sample"/>
    <n v="0.48"/>
    <n v="1.92"/>
    <d v="2019-05-19T05:22:40"/>
    <n v="1.4474166666666699"/>
    <n v="564.38978421503396"/>
    <n v="4.3504270152153303E-3"/>
    <n v="24.530394579713199"/>
    <n v="-0.58775044668946919"/>
    <m/>
    <n v="2.4177"/>
    <n v="295.74365825006498"/>
    <n v="2.2796500511063299E-3"/>
    <n v="16.960979310760798"/>
    <n v="-0.32841800159910278"/>
    <m/>
    <s v=""/>
    <s v=""/>
    <s v=""/>
    <s v=""/>
    <e v="#VALUE!"/>
    <m/>
  </r>
  <r>
    <x v="0"/>
    <x v="24"/>
    <s v="3551-1"/>
    <s v="MAAs_D0_3551-1.d"/>
    <s v="Sample"/>
    <n v="0.28000000000000003"/>
    <n v="1.1200000000000001"/>
    <d v="2019-05-19T03:39:48"/>
    <n v="1.4572499999999999"/>
    <n v="2804.6605836702302"/>
    <n v="9.2236347408231195E-2"/>
    <n v="96.485649043660999"/>
    <n v="-0.52392532384812296"/>
    <m/>
    <s v=""/>
    <s v=""/>
    <s v=""/>
    <s v=""/>
    <e v="#VALUE!"/>
    <m/>
    <n v="3.4451499999999999"/>
    <n v="49.240039079882003"/>
    <n v="1.6193479444216799E-3"/>
    <n v="2.0363065076049902"/>
    <n v="-3.1462549266605272E-2"/>
    <m/>
  </r>
  <r>
    <x v="0"/>
    <x v="24"/>
    <s v="3551-2"/>
    <s v="MAAs_D0_3551-2.d"/>
    <s v="Sample"/>
    <n v="0.28000000000000003"/>
    <n v="1.1200000000000001"/>
    <d v="2019-05-19T03:52:40"/>
    <n v="1.4572499999999999"/>
    <n v="3610.1755338256598"/>
    <n v="8.5431472522387905E-2"/>
    <n v="143.83738907940901"/>
    <n v="-0.52886720729847203"/>
    <m/>
    <s v=""/>
    <s v=""/>
    <s v=""/>
    <s v=""/>
    <e v="#VALUE!"/>
    <m/>
    <n v="3.40585"/>
    <n v="32.270189002283097"/>
    <n v="7.6364424366905201E-4"/>
    <n v="1.5635414750597401"/>
    <n v="-3.1732559528546936E-2"/>
    <m/>
  </r>
  <r>
    <x v="0"/>
    <x v="24"/>
    <s v="3551-3"/>
    <s v="MAAs_D0_3551-3.d"/>
    <s v="Sample"/>
    <n v="0.28000000000000003"/>
    <n v="1.1200000000000001"/>
    <d v="2019-05-19T04:05:33"/>
    <n v="1.4572499999999999"/>
    <n v="3450.7322528472901"/>
    <n v="5.4559857114664198E-2"/>
    <n v="130.54044381878299"/>
    <n v="-0.55128700602046776"/>
    <m/>
    <s v=""/>
    <s v=""/>
    <s v=""/>
    <s v=""/>
    <e v="#VALUE!"/>
    <m/>
    <s v=""/>
    <s v=""/>
    <s v=""/>
    <s v=""/>
    <e v="#VALUE!"/>
    <m/>
  </r>
  <r>
    <x v="0"/>
    <x v="25"/>
    <s v="3607-1"/>
    <s v="MAAs_D0_3607-1.d"/>
    <s v="Sample"/>
    <n v="0.51"/>
    <n v="2.04"/>
    <d v="2019-05-10T05:54:59"/>
    <n v="1.0739666666666701"/>
    <n v="173.21268753253301"/>
    <n v="2.3974605202917399E-3"/>
    <n v="0.57284866371939802"/>
    <n v="-0.58916874356667226"/>
    <m/>
    <s v=""/>
    <s v=""/>
    <s v=""/>
    <s v=""/>
    <e v="#VALUE!"/>
    <m/>
    <s v=""/>
    <s v=""/>
    <s v=""/>
    <s v=""/>
    <e v="#VALUE!"/>
    <m/>
  </r>
  <r>
    <x v="0"/>
    <x v="25"/>
    <s v="3607-2"/>
    <s v="MAAs_D0_3607-2.d"/>
    <s v="Sample"/>
    <n v="0.51"/>
    <n v="2.04"/>
    <d v="2019-05-10T06:07:51"/>
    <n v="1.4474166666666699"/>
    <n v="71.422517473567396"/>
    <n v="1.03926270896637E-3"/>
    <n v="1.50299187598085"/>
    <n v="-0.59015510340409594"/>
    <m/>
    <s v=""/>
    <s v=""/>
    <s v=""/>
    <s v=""/>
    <e v="#VALUE!"/>
    <m/>
    <s v=""/>
    <s v=""/>
    <s v=""/>
    <s v=""/>
    <e v="#VALUE!"/>
    <m/>
  </r>
  <r>
    <x v="0"/>
    <x v="25"/>
    <s v="3607-3"/>
    <s v="MAAs_D0_3607-3.d"/>
    <s v="Sample"/>
    <n v="0.51"/>
    <n v="2.04"/>
    <d v="2019-05-10T06:20:43"/>
    <n v="1.46708333333333"/>
    <n v="27.169487587108801"/>
    <n v="3.5545923884407302E-4"/>
    <n v="1.0775086753796399"/>
    <n v="-0.59065169990424893"/>
    <m/>
    <s v=""/>
    <s v=""/>
    <s v=""/>
    <s v=""/>
    <e v="#VALUE!"/>
    <m/>
    <s v=""/>
    <s v=""/>
    <s v=""/>
    <s v=""/>
    <e v="#VALUE!"/>
    <m/>
  </r>
  <r>
    <x v="0"/>
    <x v="26"/>
    <s v="3626-1"/>
    <s v="MAAs_D0_3626-1.d"/>
    <s v="Sample"/>
    <n v="0.19"/>
    <n v="0.76"/>
    <d v="2019-05-19T01:44:00"/>
    <n v="1.4572499999999999"/>
    <n v="78.231346107626706"/>
    <n v="7.1836382891046703E-4"/>
    <n v="1.1563451075837099"/>
    <n v="-0.59038814881509727"/>
    <m/>
    <n v="2.4373499999999999"/>
    <n v="87.150635030667999"/>
    <n v="8.0026571173247405E-4"/>
    <n v="5.7878532249804602"/>
    <n v="-0.32922691773686935"/>
    <m/>
    <s v=""/>
    <s v=""/>
    <s v=""/>
    <s v=""/>
    <e v="#VALUE!"/>
    <m/>
  </r>
  <r>
    <x v="0"/>
    <x v="26"/>
    <s v="3626-2"/>
    <s v="MAAs_D0_3626-2.d"/>
    <s v="Sample"/>
    <n v="0.19"/>
    <n v="0.76"/>
    <d v="2019-05-19T01:56:52"/>
    <n v="1.0739666666666701"/>
    <n v="414.93277789825902"/>
    <n v="3.9972616589276496E-3"/>
    <n v="20.2307474181362"/>
    <n v="-0.5880069248846973"/>
    <m/>
    <s v=""/>
    <s v=""/>
    <s v=""/>
    <s v=""/>
    <e v="#VALUE!"/>
    <m/>
    <s v=""/>
    <s v=""/>
    <s v=""/>
    <s v=""/>
    <e v="#VALUE!"/>
    <m/>
  </r>
  <r>
    <x v="0"/>
    <x v="26"/>
    <s v="3626-3"/>
    <s v="MAAs_D0_3626-3.d"/>
    <s v="Sample"/>
    <n v="0.19"/>
    <n v="0.76"/>
    <d v="2019-05-19T02:09:44"/>
    <n v="1.0838000000000001"/>
    <n v="520.47459485909098"/>
    <n v="5.4035063548103198E-3"/>
    <n v="4.3698593463382096"/>
    <n v="-0.58698567210543151"/>
    <m/>
    <n v="2.4275333333333302"/>
    <n v="69.186267549701796"/>
    <n v="7.1828373577318002E-4"/>
    <n v="4.5138413727853903"/>
    <n v="-0.32927174485960847"/>
    <m/>
    <s v=""/>
    <s v=""/>
    <s v=""/>
    <s v=""/>
    <e v="#VALUE!"/>
    <m/>
  </r>
  <r>
    <x v="0"/>
    <x v="27"/>
    <s v="CENA-21"/>
    <s v="MAAs_D0_CENA21-1.d"/>
    <s v="Sample"/>
    <n v="0.91"/>
    <n v="3.6399999999999997"/>
    <d v="2019-05-18T19:18:01"/>
    <n v="1.4572499999999999"/>
    <n v="294.84581031663799"/>
    <n v="4.9676236787862304E-3"/>
    <n v="1.22242042165507"/>
    <n v="-0.58730222184647352"/>
    <m/>
    <n v="2.4177"/>
    <n v="339.32065975022903"/>
    <n v="5.7169452137251003E-3"/>
    <n v="6.68440862618385"/>
    <n v="-0.32653851467112438"/>
    <m/>
    <n v="3.3763666666666698"/>
    <n v="48.715435422436101"/>
    <n v="8.2076781171483697E-4"/>
    <n v="1.91571222953694"/>
    <n v="-3.1714534656669534E-2"/>
    <m/>
  </r>
  <r>
    <x v="0"/>
    <x v="27"/>
    <s v="CENA-21"/>
    <s v="MAAs_D0_CENA21-2.d"/>
    <s v="Sample"/>
    <n v="0.91"/>
    <n v="3.6399999999999997"/>
    <d v="2019-05-18T19:30:53"/>
    <n v="1.46708333333333"/>
    <n v="71.851248881181903"/>
    <n v="1.2133545997543001E-3"/>
    <n v="2.09907590469727"/>
    <n v="-0.59002867318335595"/>
    <m/>
    <n v="2.4177"/>
    <n v="85.583186629847305"/>
    <n v="1.4452463217539499E-3"/>
    <n v="8.4047212419120196"/>
    <n v="-0.32887424723056013"/>
    <m/>
    <s v=""/>
    <s v=""/>
    <s v=""/>
    <s v=""/>
    <e v="#VALUE!"/>
    <m/>
  </r>
  <r>
    <x v="0"/>
    <x v="27"/>
    <s v="CENA-21"/>
    <s v="MAAs_D0_CENA21-3.d"/>
    <s v="Sample"/>
    <n v="0.91"/>
    <n v="3.6399999999999997"/>
    <d v="2019-05-18T19:43:45"/>
    <n v="1.46708333333333"/>
    <n v="52.991689356499599"/>
    <n v="7.2847574051153601E-4"/>
    <n v="1.64072116101878"/>
    <n v="-0.59038080527250003"/>
    <m/>
    <s v=""/>
    <s v=""/>
    <s v=""/>
    <s v=""/>
    <e v="#VALUE!"/>
    <m/>
    <s v=""/>
    <s v=""/>
    <s v=""/>
    <s v=""/>
    <e v="#VALUE!"/>
    <m/>
  </r>
  <r>
    <x v="0"/>
    <x v="28"/>
    <s v="CENA543-1"/>
    <s v="MAAs_D0_CENA543-1.d"/>
    <s v="Sample"/>
    <n v="0.75"/>
    <n v="3"/>
    <d v="2019-05-19T02:22:37"/>
    <n v="1.5162166666666701"/>
    <n v="1205.8400156692501"/>
    <n v="1.2084302955079699E-2"/>
    <n v="18.3449859592302"/>
    <n v="-0.58213389764846024"/>
    <m/>
    <s v=""/>
    <s v=""/>
    <s v=""/>
    <s v=""/>
    <e v="#VALUE!"/>
    <m/>
    <s v=""/>
    <s v=""/>
    <s v=""/>
    <s v=""/>
    <e v="#VALUE!"/>
    <m/>
  </r>
  <r>
    <x v="0"/>
    <x v="28"/>
    <s v="CENA543-2"/>
    <s v="MAAs_D0_CENA543-2.d"/>
    <s v="Sample"/>
    <n v="0.75"/>
    <n v="3"/>
    <d v="2019-05-19T02:35:29"/>
    <n v="1.4769000000000001"/>
    <n v="4061.8853443405301"/>
    <n v="4.3037423345770001E-2"/>
    <n v="46.858860179809099"/>
    <n v="-0.55965490781227056"/>
    <m/>
    <n v="2.4275333333333302"/>
    <n v="225.09873211989199"/>
    <n v="2.3850179430440601E-3"/>
    <n v="17.679587505728598"/>
    <n v="-0.32836038723485522"/>
    <m/>
    <s v=""/>
    <s v=""/>
    <s v=""/>
    <s v=""/>
    <e v="#VALUE!"/>
    <m/>
  </r>
  <r>
    <x v="0"/>
    <x v="28"/>
    <s v="CENA543-3"/>
    <s v="MAAs_D0_CENA543-3.d"/>
    <s v="Sample"/>
    <n v="0.75"/>
    <n v="3"/>
    <d v="2019-05-19T02:48:21"/>
    <n v="1.46708333333333"/>
    <n v="9154.1829773999398"/>
    <n v="0.10657687732952199"/>
    <n v="243.81516186001099"/>
    <n v="-0.51351084471718444"/>
    <m/>
    <n v="2.4275333333333302"/>
    <n v="395.49934415732099"/>
    <n v="4.6045709584596403E-3"/>
    <n v="24.235998945377599"/>
    <n v="-0.32714675247814423"/>
    <m/>
    <s v=""/>
    <s v=""/>
    <s v=""/>
    <s v=""/>
    <e v="#VALUE!"/>
    <m/>
  </r>
  <r>
    <x v="0"/>
    <x v="29"/>
    <s v="CENA596-1"/>
    <s v="MAAs_D0_CENA596-1.d"/>
    <s v="Sample"/>
    <n v="0.54"/>
    <n v="2.16"/>
    <d v="2019-05-18T21:52:23"/>
    <n v="1.4572499999999999"/>
    <n v="12160.2137963205"/>
    <n v="0.118586116425063"/>
    <n v="422.92261274886602"/>
    <n v="-0.50478941178371406"/>
    <m/>
    <n v="2.4177"/>
    <n v="167019.027462244"/>
    <n v="1.62876559307137"/>
    <n v="1561.07567238302"/>
    <n v="0.56093217748713142"/>
    <n v="1.2984541145535451"/>
    <n v="3.4156666666666702"/>
    <n v="1743.18125572087"/>
    <n v="1.6999462246580999E-2"/>
    <n v="16.2516841518757"/>
    <n v="-2.6609480747950644E-2"/>
    <m/>
  </r>
  <r>
    <x v="0"/>
    <x v="29"/>
    <s v="CENA596-2"/>
    <s v="MAAs_D0_CENA596-2.d"/>
    <s v="Sample"/>
    <n v="0.54"/>
    <n v="2.16"/>
    <d v="2019-05-18T22:05:15"/>
    <n v="1.4572499999999999"/>
    <n v="10543.136720693699"/>
    <n v="0.11182295817195501"/>
    <n v="341.65209138053501"/>
    <n v="-0.50970099949161718"/>
    <m/>
    <n v="2.4177"/>
    <n v="148234.822847673"/>
    <n v="1.57221297931076"/>
    <n v="1751.76898320702"/>
    <n v="0.53000963715309146"/>
    <n v="1.2268741600766007"/>
    <n v="3.4451666666666698"/>
    <n v="1127.64493241177"/>
    <n v="1.19600642057881E-2"/>
    <n v="14.0884740486099"/>
    <n v="-2.8199621334962288E-2"/>
    <m/>
  </r>
  <r>
    <x v="0"/>
    <x v="29"/>
    <s v="CENA596-3"/>
    <s v="MAAs_D0_CENA596-3.d"/>
    <s v="Sample"/>
    <n v="0.54"/>
    <n v="2.16"/>
    <d v="2019-05-18T22:18:07"/>
    <n v="1.4572499999999999"/>
    <n v="11162.567760739799"/>
    <n v="0.117112174147303"/>
    <n v="369.64263324680701"/>
    <n v="-0.50585982837056209"/>
    <m/>
    <n v="2.4177"/>
    <n v="162630.01357895101"/>
    <n v="1.70623416404454"/>
    <n v="2992.8178299024698"/>
    <n v="0.60329140460753761"/>
    <n v="1.3965078810359668"/>
    <n v="3.4156666666666702"/>
    <n v="1536.9471332896301"/>
    <n v="1.6124893858389801E-2"/>
    <n v="17.531690488632002"/>
    <n v="-2.6885443606792681E-2"/>
    <m/>
  </r>
  <r>
    <x v="0"/>
    <x v="30"/>
    <s v="CEPA72-1"/>
    <s v="MAAs_D0_CEPA72-1.d"/>
    <s v="Sample"/>
    <n v="0.42"/>
    <n v="1.6800000000000002"/>
    <d v="2019-05-10T14:42:40"/>
    <n v="1.4474166666666699"/>
    <n v="179.22219466645899"/>
    <n v="2.6997917518686199E-3"/>
    <n v="2.8953139066246099"/>
    <n v="-0.58894918248216765"/>
    <m/>
    <n v="2.4177"/>
    <n v="102.399807379691"/>
    <n v="1.54254419142187E-3"/>
    <n v="9.9996020203414702"/>
    <n v="-0.32882104549329016"/>
    <m/>
    <n v="3.4451499999999999"/>
    <n v="154.79872886763201"/>
    <n v="2.3318782150523101E-3"/>
    <n v="3.9304712486799498"/>
    <n v="-3.1237716202490756E-2"/>
    <m/>
  </r>
  <r>
    <x v="0"/>
    <x v="30"/>
    <s v="CEPA72-2"/>
    <s v="MAAs_D0_CEPA72-2.d"/>
    <s v="Sample"/>
    <n v="0.42"/>
    <n v="1.6800000000000002"/>
    <d v="2019-05-10T14:55:32"/>
    <n v="1.4474166666666699"/>
    <n v="1546.9486131670401"/>
    <n v="1.9721629592705601E-2"/>
    <n v="77.445779654880596"/>
    <n v="-0.57658746531156124"/>
    <m/>
    <n v="2.3882166666666702"/>
    <n v="796.53012044006698"/>
    <n v="1.01547471331913E-2"/>
    <n v="34.202358646192998"/>
    <n v="-0.32411195823590694"/>
    <m/>
    <n v="3.3862000000000001"/>
    <n v="292.09981961318698"/>
    <n v="3.7239016199210702E-3"/>
    <n v="9.1419235596749893"/>
    <n v="-3.0798474670816926E-2"/>
    <m/>
  </r>
  <r>
    <x v="0"/>
    <x v="30"/>
    <s v="CEPA72-3"/>
    <s v="MAAs_D0_CEPA72-3.d"/>
    <s v="Sample"/>
    <n v="0.42"/>
    <n v="1.6800000000000002"/>
    <d v="2019-05-10T15:08:24"/>
    <n v="1.4572499999999999"/>
    <n v="1343.17054915115"/>
    <n v="1.87084735832782E-2"/>
    <n v="63.559262226584899"/>
    <n v="-0.5773232464977851"/>
    <m/>
    <n v="2.4078833333333298"/>
    <n v="518.57174793556396"/>
    <n v="7.22297392048843E-3"/>
    <n v="10.4838006749464"/>
    <n v="-0.3257150295953285"/>
    <m/>
    <n v="3.3960166666666698"/>
    <n v="233.334772970324"/>
    <n v="3.2500246814779398E-3"/>
    <n v="9.6002623575042598"/>
    <n v="-3.0948002639627398E-2"/>
    <m/>
  </r>
  <r>
    <x v="0"/>
    <x v="31"/>
    <s v="ITEP24-1"/>
    <s v="MAAs_D0_ITEP24-1.d"/>
    <s v="Sample"/>
    <n v="0.93"/>
    <n v="3.72"/>
    <d v="2019-05-10T09:46:39"/>
    <n v="1.4965666666666699"/>
    <n v="106114.641279348"/>
    <n v="2.04138998000637"/>
    <n v="3110.8609611888601"/>
    <n v="0.89160255002413646"/>
    <n v="1.1983905242259898"/>
    <n v="2.4275333333333302"/>
    <n v="31039.7649754669"/>
    <n v="0.59713027758218296"/>
    <n v="1666.3975148002301"/>
    <n v="-3.1581895518179581E-3"/>
    <m/>
    <n v="3.40585"/>
    <n v="5126.7156932552698"/>
    <n v="9.8625655426773998E-2"/>
    <n v="37.440063936883199"/>
    <n v="-8.5300711987108813E-4"/>
    <m/>
  </r>
  <r>
    <x v="0"/>
    <x v="31"/>
    <s v="ITEP24-2"/>
    <s v="MAAs_D0_ITEP24-2.d"/>
    <s v="Sample"/>
    <n v="0.93"/>
    <n v="3.72"/>
    <d v="2019-05-10T09:59:31"/>
    <n v="1.4965666666666699"/>
    <n v="104256.45682849"/>
    <n v="1.83462307087778"/>
    <n v="1969.6166700153101"/>
    <n v="0.74144285077262295"/>
    <n v="0.9965629714685792"/>
    <n v="2.4177"/>
    <n v="32522.1643359796"/>
    <n v="0.57229945099536506"/>
    <n v="1400.9457523661699"/>
    <n v="-1.6735497223373141E-2"/>
    <m/>
    <n v="3.4156666666666702"/>
    <n v="4871.3236633035704"/>
    <n v="8.5721719788652895E-2"/>
    <n v="42.917101961291799"/>
    <n v="-4.9247378353781159E-3"/>
    <m/>
  </r>
  <r>
    <x v="0"/>
    <x v="31"/>
    <s v="ITEP24-3"/>
    <s v="MAAs_D0_ITEP24-3.d"/>
    <s v="Sample"/>
    <n v="0.93"/>
    <n v="3.72"/>
    <d v="2019-05-10T10:12:25"/>
    <n v="1.5063833333333301"/>
    <n v="92288.310995006599"/>
    <n v="1.5090577212307199"/>
    <n v="1802.91646501999"/>
    <n v="0.50500852384986916"/>
    <n v="0.67877489764767351"/>
    <n v="2.4275333333333302"/>
    <n v="24008.296917834199"/>
    <n v="0.39257307287179199"/>
    <n v="1172.8141784898801"/>
    <n v="-0.1150085178151832"/>
    <m/>
    <n v="3.4156666666666702"/>
    <n v="3678.6935522725998"/>
    <n v="6.01523730280316E-2"/>
    <n v="101.78913032710101"/>
    <n v="-1.2992934818095797E-2"/>
    <m/>
  </r>
  <r>
    <x v="0"/>
    <x v="32"/>
    <s v="ITEP26-1"/>
    <s v="MAAs_D0_ITEP26-1.d"/>
    <s v="Sample"/>
    <n v="1.39"/>
    <n v="5.56"/>
    <d v="2019-05-10T06:33:35"/>
    <n v="1.5063833333333301"/>
    <n v="64439.553498859903"/>
    <n v="1.1839027054495399"/>
    <n v="1494.84651113729"/>
    <n v="0.26887219243400229"/>
    <n v="0.24179153995863517"/>
    <n v="2.4373499999999999"/>
    <n v="16985.811585136398"/>
    <n v="0.31206839895709199"/>
    <n v="716.55287897009703"/>
    <n v="-0.15902786299954264"/>
    <m/>
    <n v="3.4451499999999999"/>
    <n v="3808.8666130199599"/>
    <n v="6.9977633968716493E-2"/>
    <n v="35.237931383039601"/>
    <n v="-9.892654571666791E-3"/>
    <m/>
  </r>
  <r>
    <x v="0"/>
    <x v="32"/>
    <s v="ITEP26-2"/>
    <s v="MAAs_D0_ITEP26-2.d"/>
    <s v="Sample"/>
    <n v="1.39"/>
    <n v="5.56"/>
    <d v="2019-05-10T06:46:26"/>
    <n v="1.5063833333333301"/>
    <n v="59869.798793520698"/>
    <n v="1.1566268400385"/>
    <n v="1309.3650676821701"/>
    <n v="0.24906372422113499"/>
    <n v="0.22397816926361061"/>
    <n v="2.4275333333333302"/>
    <n v="19588.1870203746"/>
    <n v="0.37842490390849498"/>
    <n v="970.97953137759805"/>
    <n v="-0.12274462931079527"/>
    <m/>
    <n v="3.4451499999999999"/>
    <n v="3921.55365152272"/>
    <n v="7.5760638909864494E-2"/>
    <n v="38.107321262796098"/>
    <n v="-8.0678749457332409E-3"/>
    <m/>
  </r>
  <r>
    <x v="0"/>
    <x v="32"/>
    <s v="ITEP26-3"/>
    <s v="MAAs_D0_ITEP26-3.d"/>
    <s v="Sample"/>
    <n v="1.39"/>
    <n v="5.56"/>
    <d v="2019-05-10T06:59:19"/>
    <n v="1.5063833333333301"/>
    <n v="55033.206362208599"/>
    <n v="0.88732384303084899"/>
    <n v="1444.7836954056199"/>
    <n v="5.3488633368221294E-2"/>
    <n v="4.8101289000199013E-2"/>
    <n v="2.4177"/>
    <n v="18024.458729108301"/>
    <n v="0.29061603067064001"/>
    <n v="915.589816839322"/>
    <n v="-0.17075785529320625"/>
    <m/>
    <n v="3.4353333333333298"/>
    <n v="3393.1404675675799"/>
    <n v="5.4709050019900098E-2"/>
    <n v="28.617336554816902"/>
    <n v="-1.4710530605008938E-2"/>
    <m/>
  </r>
  <r>
    <x v="1"/>
    <x v="0"/>
    <s v="3106-1"/>
    <s v="MAAs_D3_3106-1.d"/>
    <s v="Sample"/>
    <n v="0.6"/>
    <n v="2.4"/>
    <d v="2019-05-10T20:42:06"/>
    <n v="1.0739666666666701"/>
    <n v="294.63955328564998"/>
    <n v="3.6830039541788798E-3"/>
    <n v="2.64221309886404"/>
    <n v="-0.58823514729529203"/>
    <m/>
    <n v="2.4275333333333302"/>
    <n v="62.976511441046597"/>
    <n v="7.8720843169654197E-4"/>
    <n v="4.73284845346409"/>
    <n v="-0.32923405735857225"/>
    <m/>
    <s v=""/>
    <s v=""/>
    <s v=""/>
    <s v=""/>
    <e v="#VALUE!"/>
    <m/>
  </r>
  <r>
    <x v="1"/>
    <x v="0"/>
    <s v="3106-2"/>
    <s v="MAAs_D3_3106-2.d"/>
    <s v="Sample"/>
    <n v="0.6"/>
    <n v="2.4"/>
    <d v="2019-05-11T16:23:50"/>
    <n v="1.44743333333333"/>
    <n v="459.03670595974302"/>
    <n v="4.7690836657348096E-3"/>
    <n v="16.774066187217301"/>
    <n v="-0.58744640695217953"/>
    <m/>
    <n v="2.4177"/>
    <n v="292.597874881888"/>
    <n v="3.0398957809058299E-3"/>
    <n v="18.6562142405629"/>
    <n v="-0.32800230499941918"/>
    <m/>
    <s v=""/>
    <s v=""/>
    <s v=""/>
    <s v=""/>
    <e v="#VALUE!"/>
    <m/>
  </r>
  <r>
    <x v="1"/>
    <x v="0"/>
    <s v="3106-3"/>
    <s v="MAAs_D3_3106-3.d"/>
    <s v="Sample"/>
    <n v="0.6"/>
    <n v="2.4"/>
    <d v="2019-05-10T20:54:59"/>
    <n v="1.4474166666666699"/>
    <n v="2032.34646992837"/>
    <n v="2.0587139236104699E-2"/>
    <n v="80.183191664635601"/>
    <n v="-0.57595890889361301"/>
    <m/>
    <n v="2.4275333333333302"/>
    <n v="208.92378297291199"/>
    <n v="2.1163433860510398E-3"/>
    <n v="16.409069526061302"/>
    <n v="-0.32850729644510879"/>
    <m/>
    <s v=""/>
    <s v=""/>
    <s v=""/>
    <s v=""/>
    <e v="#VALUE!"/>
    <m/>
  </r>
  <r>
    <x v="1"/>
    <x v="1"/>
    <s v="3168-1"/>
    <s v="MAAs_D3_3168-1.d"/>
    <s v="Sample"/>
    <n v="0.86"/>
    <n v="3.44"/>
    <d v="2019-05-10T23:42:15"/>
    <n v="1.46708333333333"/>
    <n v="320.34125578579398"/>
    <n v="2.13216355878087E-3"/>
    <n v="16.283187094764799"/>
    <n v="-0.58936140936663362"/>
    <m/>
    <n v="2.4471833333333302"/>
    <n v="436.387339375691"/>
    <n v="2.90455620599914E-3"/>
    <n v="32.9772416126319"/>
    <n v="-0.32807630765262208"/>
    <m/>
    <s v=""/>
    <s v=""/>
    <s v=""/>
    <s v=""/>
    <e v="#VALUE!"/>
    <m/>
  </r>
  <r>
    <x v="1"/>
    <x v="1"/>
    <s v="3168-2"/>
    <s v="MAAs_D3_3168-2.d"/>
    <s v="Sample"/>
    <n v="0.86"/>
    <n v="3.44"/>
    <d v="2019-05-10T23:55:07"/>
    <n v="1.4769000000000001"/>
    <n v="72.573864447789305"/>
    <n v="6.5840657983027196E-4"/>
    <n v="3.50662720495359"/>
    <n v="-0.59043169138449469"/>
    <m/>
    <n v="2.4471833333333302"/>
    <n v="64.049390595855101"/>
    <n v="5.8107061713336496E-4"/>
    <n v="3.7657739937961399"/>
    <n v="-0.32934677195231649"/>
    <m/>
    <s v=""/>
    <s v=""/>
    <s v=""/>
    <s v=""/>
    <e v="#VALUE!"/>
    <m/>
  </r>
  <r>
    <x v="1"/>
    <x v="1"/>
    <s v="3168-3"/>
    <s v="MAAs_D3_3168-3.d"/>
    <s v="Sample"/>
    <n v="0.86"/>
    <n v="3.44"/>
    <d v="2019-05-11T00:07:59"/>
    <n v="1.4769000000000001"/>
    <n v="33.385240275869499"/>
    <n v="3.4964772488532101E-4"/>
    <n v="1.566770697882"/>
    <n v="-0.59065592038223502"/>
    <m/>
    <s v=""/>
    <s v=""/>
    <s v=""/>
    <s v=""/>
    <e v="#VALUE!"/>
    <m/>
    <s v=""/>
    <s v=""/>
    <s v=""/>
    <s v=""/>
    <e v="#VALUE!"/>
    <m/>
  </r>
  <r>
    <x v="1"/>
    <x v="2"/>
    <s v="3180-1"/>
    <s v="MAAs_D3_3180-1.d"/>
    <s v="Sample"/>
    <n v="1.01"/>
    <n v="4.04"/>
    <d v="2019-05-10T21:46:27"/>
    <n v="1.47691666666667"/>
    <n v="85.194496880862999"/>
    <n v="1.67646083520425E-3"/>
    <n v="3.5707954192255098"/>
    <n v="-0.58969235296011646"/>
    <m/>
    <n v="2.4570166666666702"/>
    <n v="226.860427196628"/>
    <n v="4.4641688744837503E-3"/>
    <n v="15.4121269827512"/>
    <n v="-0.32722352327291432"/>
    <m/>
    <s v=""/>
    <s v=""/>
    <s v=""/>
    <s v=""/>
    <e v="#VALUE!"/>
    <m/>
  </r>
  <r>
    <x v="1"/>
    <x v="2"/>
    <s v="3180-2"/>
    <s v="MAAs_D3_3180-2.d"/>
    <s v="Sample"/>
    <n v="1.01"/>
    <n v="4.04"/>
    <d v="2019-05-10T21:59:19"/>
    <n v="1.46708333333333"/>
    <n v="96.380855895219199"/>
    <n v="2.0424370218074402E-3"/>
    <n v="0.51584439814104999"/>
    <n v="-0.58942657119481778"/>
    <m/>
    <s v=""/>
    <s v=""/>
    <s v=""/>
    <s v=""/>
    <e v="#VALUE!"/>
    <m/>
    <s v=""/>
    <s v=""/>
    <s v=""/>
    <s v=""/>
    <e v="#VALUE!"/>
    <m/>
  </r>
  <r>
    <x v="1"/>
    <x v="2"/>
    <s v="3180-3"/>
    <s v="MAAs_D3_3180-3.d"/>
    <s v="Sample"/>
    <n v="1.01"/>
    <n v="4.04"/>
    <d v="2019-05-10T22:12:11"/>
    <n v="1.46708333333333"/>
    <n v="58.923942171860404"/>
    <n v="1.23921414027779E-3"/>
    <n v="3.1415481107558501"/>
    <n v="-0.59000989328842912"/>
    <m/>
    <s v=""/>
    <s v=""/>
    <s v=""/>
    <s v=""/>
    <e v="#VALUE!"/>
    <m/>
    <s v=""/>
    <s v=""/>
    <s v=""/>
    <s v=""/>
    <e v="#VALUE!"/>
    <m/>
  </r>
  <r>
    <x v="1"/>
    <x v="3"/>
    <s v="3194-1"/>
    <s v="MAAs_D3_3194-1.d"/>
    <s v="Sample"/>
    <n v="0.45"/>
    <n v="1.8"/>
    <d v="2019-05-10T21:07:51"/>
    <n v="1.45726666666667"/>
    <n v="83.493213596046402"/>
    <n v="1.14145856832236E-3"/>
    <n v="2.4866939837283599"/>
    <n v="-0.5900808860181016"/>
    <m/>
    <n v="2.4373666666666698"/>
    <n v="94.502324142624602"/>
    <n v="1.29196713089606E-3"/>
    <n v="7.6972094496777403"/>
    <n v="-0.32895805912971893"/>
    <m/>
    <s v=""/>
    <s v=""/>
    <s v=""/>
    <s v=""/>
    <e v="#VALUE!"/>
    <m/>
  </r>
  <r>
    <x v="1"/>
    <x v="3"/>
    <s v="3194-2"/>
    <s v="MAAs_D3_3194-2.d"/>
    <s v="Sample"/>
    <n v="0.45"/>
    <n v="1.8"/>
    <d v="2019-05-10T21:20:43"/>
    <n v="1.4867333333333299"/>
    <n v="21.511921325239602"/>
    <n v="2.9202594037414602E-4"/>
    <n v="0.89289130405644701"/>
    <n v="-0.59069776687435027"/>
    <m/>
    <n v="2.4373499999999999"/>
    <n v="63.341775541801603"/>
    <n v="8.5986933886095501E-4"/>
    <n v="6.4352801885044402"/>
    <n v="-0.32919432692556327"/>
    <m/>
    <s v=""/>
    <s v=""/>
    <s v=""/>
    <s v=""/>
    <e v="#VALUE!"/>
    <m/>
  </r>
  <r>
    <x v="1"/>
    <x v="3"/>
    <s v="3194-3"/>
    <s v="MAAs_D3_3194-3.d"/>
    <s v="Sample"/>
    <n v="0.45"/>
    <n v="1.8"/>
    <d v="2019-05-10T21:33:35"/>
    <n v="1.4867333333333299"/>
    <n v="291.67418405185902"/>
    <n v="3.8723998628989701E-3"/>
    <n v="1.37449277720239"/>
    <n v="-0.58809760288447344"/>
    <m/>
    <n v="2.4471833333333302"/>
    <n v="132.25210675836499"/>
    <n v="1.7558394540263299E-3"/>
    <n v="13.0671840783181"/>
    <n v="-0.32870441726123589"/>
    <m/>
    <s v=""/>
    <s v=""/>
    <s v=""/>
    <s v=""/>
    <e v="#VALUE!"/>
    <m/>
  </r>
  <r>
    <x v="1"/>
    <x v="4"/>
    <s v="3214-1"/>
    <s v="MAAs_D3_3214-1.d"/>
    <s v="Sample"/>
    <n v="0.37"/>
    <n v="1.48"/>
    <d v="2019-05-10T18:46:20"/>
    <n v="1.4572499999999999"/>
    <n v="501.48445405114899"/>
    <n v="1.03447893922953E-2"/>
    <n v="16.878805919639301"/>
    <n v="-0.58339717925639489"/>
    <m/>
    <n v="2.4570166666666702"/>
    <n v="313.34635736034102"/>
    <n v="6.4638136786688803E-3"/>
    <n v="22.148488453629501"/>
    <n v="-0.32613013265841656"/>
    <m/>
    <s v=""/>
    <s v=""/>
    <s v=""/>
    <s v=""/>
    <e v="#VALUE!"/>
    <m/>
  </r>
  <r>
    <x v="1"/>
    <x v="4"/>
    <s v="3214-2"/>
    <s v="MAAs_D3_3214-2.d"/>
    <s v="Sample"/>
    <n v="0.37"/>
    <n v="1.48"/>
    <d v="2019-05-10T18:59:12"/>
    <n v="1.4572499999999999"/>
    <n v="256.67183571460299"/>
    <n v="4.5224571494909297E-3"/>
    <n v="1.19073296484032"/>
    <n v="-0.58762551377184757"/>
    <m/>
    <n v="2.4275333333333302"/>
    <n v="275.14928860087502"/>
    <n v="4.84802262759356E-3"/>
    <n v="16.704293831997099"/>
    <n v="-0.32701363495169267"/>
    <m/>
    <s v=""/>
    <s v=""/>
    <s v=""/>
    <s v=""/>
    <e v="#VALUE!"/>
    <m/>
  </r>
  <r>
    <x v="1"/>
    <x v="4"/>
    <s v="3214-3"/>
    <s v="MAAs_D3_3214-3.d"/>
    <s v="Sample"/>
    <n v="0.37"/>
    <n v="1.48"/>
    <d v="2019-05-10T19:12:04"/>
    <n v="1.4572499999999999"/>
    <n v="236.382562067891"/>
    <n v="4.96963043338305E-3"/>
    <n v="1.05433856536547"/>
    <n v="-0.58730076448722779"/>
    <m/>
    <n v="2.4275333333333302"/>
    <n v="265.57946309136702"/>
    <n v="5.5834566252028397E-3"/>
    <n v="18.920092725689599"/>
    <n v="-0.32661150521900933"/>
    <m/>
    <s v=""/>
    <s v=""/>
    <s v=""/>
    <s v=""/>
    <e v="#VALUE!"/>
    <m/>
  </r>
  <r>
    <x v="1"/>
    <x v="5"/>
    <s v="3247-1"/>
    <s v="MAAs_D3_3247-1.d"/>
    <s v="Sample"/>
    <n v="0.28999999999999998"/>
    <n v="1.1599999999999999"/>
    <d v="2019-05-19T08:48:31"/>
    <n v="1.4572499999999999"/>
    <n v="11342.316339680599"/>
    <n v="0.22024568088400101"/>
    <n v="416.80331449612999"/>
    <n v="-0.43096149759024682"/>
    <m/>
    <n v="2.4177"/>
    <n v="115784.16922212701"/>
    <n v="2.24830294114631"/>
    <n v="3120.3455840879501"/>
    <n v="0.89969050111452098"/>
    <n v="3.8779762979074182"/>
    <n v="3.3960166666666698"/>
    <n v="590.49010221831304"/>
    <n v="1.1466167114679401E-2"/>
    <n v="15.219711188199399"/>
    <n v="-2.8355466498218209E-2"/>
    <m/>
  </r>
  <r>
    <x v="1"/>
    <x v="5"/>
    <s v="3247-2"/>
    <s v="MAAs_D3_3247-2.d"/>
    <s v="Sample"/>
    <n v="0.28999999999999998"/>
    <n v="1.1599999999999999"/>
    <d v="2019-05-19T09:01:23"/>
    <n v="1.4572499999999999"/>
    <n v="19158.055740824999"/>
    <n v="0.33716260066859799"/>
    <n v="615.705030274195"/>
    <n v="-0.34605328095994414"/>
    <m/>
    <n v="2.4177"/>
    <n v="143344.11362758401"/>
    <n v="2.5227128887730301"/>
    <n v="1309.8810544396499"/>
    <n v="1.0497357794719173"/>
    <n v="4.524723187378954"/>
    <n v="3.40585"/>
    <n v="953.92535201539999"/>
    <n v="1.67881311590426E-2"/>
    <n v="9.2909268902931608"/>
    <n v="-2.6676164533766308E-2"/>
    <m/>
  </r>
  <r>
    <x v="1"/>
    <x v="5"/>
    <s v="3247-3"/>
    <s v="MAAs_D3_3247-3.d"/>
    <s v="Sample"/>
    <n v="0.28999999999999998"/>
    <n v="1.1599999999999999"/>
    <d v="2019-05-19T09:14:14"/>
    <n v="1.46708333333333"/>
    <n v="28220.652368048199"/>
    <n v="0.58667930202025798"/>
    <n v="1005.67870902534"/>
    <n v="-0.16484753101136929"/>
    <m/>
    <n v="2.4668333333333301"/>
    <n v="150851.224545634"/>
    <n v="3.1360469620304099"/>
    <n v="6945.3434469624799"/>
    <n v="1.3851021994719854"/>
    <n v="5.9702681011723513"/>
    <n v="3.4549833333333302"/>
    <n v="1975.03489026088"/>
    <n v="4.1059011527168697E-2"/>
    <n v="59.267416660938501"/>
    <n v="-1.9017687937266093E-2"/>
    <m/>
  </r>
  <r>
    <x v="1"/>
    <x v="6"/>
    <s v="3265-1"/>
    <s v="MAAs_D3_3265-1.d"/>
    <s v="Sample"/>
    <n v="1.67"/>
    <n v="6.68"/>
    <d v="2019-05-11T16:10:59"/>
    <n v="1.4572499999999999"/>
    <n v="417.58032716305303"/>
    <n v="4.1850827813001597E-3"/>
    <n v="20.575593752011599"/>
    <n v="-0.5878705241261456"/>
    <m/>
    <s v=""/>
    <s v=""/>
    <s v=""/>
    <s v=""/>
    <e v="#VALUE!"/>
    <m/>
    <s v=""/>
    <s v=""/>
    <s v=""/>
    <s v=""/>
    <e v="#VALUE!"/>
    <m/>
  </r>
  <r>
    <x v="1"/>
    <x v="6"/>
    <s v="3265-2"/>
    <s v="MAAs_D3_3265-2.d"/>
    <s v="Sample"/>
    <n v="1.67"/>
    <n v="6.68"/>
    <d v="2019-05-10T20:16:22"/>
    <s v=""/>
    <s v=""/>
    <s v=""/>
    <s v=""/>
    <e v="#VALUE!"/>
    <m/>
    <n v="2.4078666666666702"/>
    <n v="44.253379398618797"/>
    <n v="4.4986457228972398E-4"/>
    <n v="4.0585022123743801"/>
    <n v="-0.32941851442262782"/>
    <m/>
    <s v=""/>
    <s v=""/>
    <s v=""/>
    <s v=""/>
    <e v="#VALUE!"/>
    <m/>
  </r>
  <r>
    <x v="1"/>
    <x v="6"/>
    <s v="3265-3"/>
    <s v="MAAs_D3_3265-3.d"/>
    <s v="Sample"/>
    <n v="1.67"/>
    <n v="6.68"/>
    <d v="2019-05-10T20:29:14"/>
    <n v="1.4572499999999999"/>
    <n v="704.89973466691595"/>
    <n v="7.9161943292663395E-3"/>
    <n v="8.3982201767657898"/>
    <n v="-0.5851608904121357"/>
    <m/>
    <s v=""/>
    <s v=""/>
    <s v=""/>
    <s v=""/>
    <e v="#VALUE!"/>
    <m/>
    <s v=""/>
    <s v=""/>
    <s v=""/>
    <s v=""/>
    <e v="#VALUE!"/>
    <m/>
  </r>
  <r>
    <x v="1"/>
    <x v="7"/>
    <s v="3275-1"/>
    <s v="MAAs_D3_3275-1.d"/>
    <s v="Sample"/>
    <n v="0.32"/>
    <n v="1.28"/>
    <d v="2019-05-11T02:55:14"/>
    <n v="1.4572499999999999"/>
    <n v="356.18046282505099"/>
    <n v="3.85840710128629E-3"/>
    <n v="7.6758520283598202"/>
    <n v="-0.58810776480489058"/>
    <m/>
    <n v="2.4275333333333302"/>
    <n v="328.84517346394102"/>
    <n v="3.5622912678964398E-3"/>
    <n v="21.2508963766692"/>
    <n v="-0.32771666310875136"/>
    <m/>
    <s v=""/>
    <s v=""/>
    <s v=""/>
    <s v=""/>
    <e v="#VALUE!"/>
    <m/>
  </r>
  <r>
    <x v="1"/>
    <x v="7"/>
    <s v="3275-2"/>
    <s v="MAAs_D3_3275-2.d"/>
    <s v="Sample"/>
    <n v="0.32"/>
    <n v="1.28"/>
    <d v="2019-05-11T03:08:06"/>
    <s v=""/>
    <s v=""/>
    <s v=""/>
    <s v=""/>
    <e v="#VALUE!"/>
    <m/>
    <n v="2.4275333333333302"/>
    <n v="21.218868986907601"/>
    <n v="2.0513270859260699E-4"/>
    <n v="2.0224352555207799"/>
    <n v="-0.32955233194975808"/>
    <m/>
    <s v=""/>
    <s v=""/>
    <s v=""/>
    <s v=""/>
    <e v="#VALUE!"/>
    <m/>
  </r>
  <r>
    <x v="1"/>
    <x v="8"/>
    <s v="3275-3"/>
    <s v="MAAs_D3_3275-3.d"/>
    <s v="Sample"/>
    <n v="0.32"/>
    <n v="1.28"/>
    <d v="2019-05-11T03:20:57"/>
    <n v="1.4572499999999999"/>
    <n v="1281.8827817189101"/>
    <n v="1.17921085171459E-2"/>
    <n v="18.7466585093545"/>
    <n v="-0.58234609712035845"/>
    <m/>
    <n v="2.4373499999999999"/>
    <n v="143.93204927744301"/>
    <n v="1.3240386471989999E-3"/>
    <n v="11.499088530383"/>
    <n v="-0.32894052266782087"/>
    <m/>
    <s v=""/>
    <s v=""/>
    <s v=""/>
    <s v=""/>
    <e v="#VALUE!"/>
    <m/>
  </r>
  <r>
    <x v="1"/>
    <x v="8"/>
    <s v="3289-1"/>
    <s v="MAAs_D3_3289-1.d"/>
    <s v="Sample"/>
    <n v="0.65"/>
    <n v="2.6"/>
    <d v="2019-05-11T02:16:34"/>
    <n v="1.4474166666666699"/>
    <n v="105005.978240856"/>
    <n v="1.0401175727141201"/>
    <n v="3318.7031822034901"/>
    <n v="0.16445155578869586"/>
    <n v="0.31625299190133815"/>
    <s v=""/>
    <s v=""/>
    <s v=""/>
    <s v=""/>
    <e v="#VALUE!"/>
    <m/>
    <s v=""/>
    <s v=""/>
    <s v=""/>
    <s v=""/>
    <e v="#VALUE!"/>
    <m/>
  </r>
  <r>
    <x v="1"/>
    <x v="8"/>
    <s v="3289-2"/>
    <s v="MAAs_D3_3289-2.d"/>
    <s v="Sample"/>
    <n v="0.65"/>
    <n v="2.6"/>
    <d v="2019-05-11T02:29:28"/>
    <n v="1.4572499999999999"/>
    <n v="47438.863640437601"/>
    <n v="0.46139620126122999"/>
    <n v="1238.73655936113"/>
    <n v="-0.25583149363167951"/>
    <m/>
    <n v="2.39805"/>
    <n v="33.801381615395101"/>
    <n v="3.28756379852033E-4"/>
    <n v="1.8473001809274701"/>
    <n v="-0.32948473546382123"/>
    <m/>
    <s v=""/>
    <s v=""/>
    <s v=""/>
    <s v=""/>
    <e v="#VALUE!"/>
    <m/>
  </r>
  <r>
    <x v="1"/>
    <x v="8"/>
    <s v="3289-3"/>
    <s v="MAAs_D3_3289-3.d"/>
    <s v="Sample"/>
    <n v="0.65"/>
    <n v="2.6"/>
    <d v="2019-05-11T02:42:20"/>
    <n v="1.4474166666666699"/>
    <n v="84133.317227757798"/>
    <n v="0.847198656237793"/>
    <n v="2402.8508310162902"/>
    <n v="2.4348641835490126E-2"/>
    <n v="4.682431122209639E-2"/>
    <s v=""/>
    <s v=""/>
    <s v=""/>
    <s v=""/>
    <e v="#VALUE!"/>
    <m/>
    <n v="3.4746333333333301"/>
    <n v="1202.56632946894"/>
    <n v="1.21095020609359E-2"/>
    <n v="67.475524764832798"/>
    <n v="-2.8152467449362673E-2"/>
    <m/>
  </r>
  <r>
    <x v="1"/>
    <x v="9"/>
    <s v="3292-1"/>
    <s v="MAAs_D3_3292-1.d"/>
    <s v="Sample"/>
    <n v="0.44"/>
    <n v="1.7600000000000002"/>
    <d v="2019-05-19T08:09:55"/>
    <n v="1.45726666666667"/>
    <n v="846.75608154736199"/>
    <n v="1.7457111277699E-2"/>
    <n v="18.556046016481801"/>
    <n v="-0.57823201951302416"/>
    <m/>
    <n v="2.4177"/>
    <n v="6106.00644150892"/>
    <n v="0.12588422597093099"/>
    <n v="232.09194096156901"/>
    <n v="-0.26083195684912702"/>
    <m/>
    <n v="3.4156833333333299"/>
    <n v="79.342896247126006"/>
    <n v="1.6357694961574799E-3"/>
    <n v="2.8168703897968799"/>
    <n v="-3.1457367581073502E-2"/>
    <m/>
  </r>
  <r>
    <x v="1"/>
    <x v="9"/>
    <s v="3292-2"/>
    <s v="MAAs_D3_3292-2.d"/>
    <s v="Sample"/>
    <n v="0.44"/>
    <n v="1.7600000000000002"/>
    <d v="2019-05-19T08:22:47"/>
    <n v="1.4572499999999999"/>
    <n v="3364.2204632543699"/>
    <n v="3.6596143488165297E-2"/>
    <n v="47.773823599466297"/>
    <n v="-0.56433273875866841"/>
    <m/>
    <n v="2.4177"/>
    <n v="17325.3476156539"/>
    <n v="0.18846592078316901"/>
    <n v="657.60307567862105"/>
    <n v="-0.22661276071796776"/>
    <m/>
    <n v="3.4156833333333299"/>
    <n v="99.948983867833107"/>
    <n v="1.08724960063564E-3"/>
    <n v="3.1433374324747998"/>
    <n v="-3.1630448520819116E-2"/>
    <m/>
  </r>
  <r>
    <x v="1"/>
    <x v="9"/>
    <s v="3292-3"/>
    <s v="MAAs_D3_3292-3.d"/>
    <s v="Sample"/>
    <n v="0.44"/>
    <n v="1.7600000000000002"/>
    <d v="2019-05-19T08:35:39"/>
    <n v="1.4474166666666699"/>
    <n v="226.84512488659701"/>
    <n v="2.3346225894248299E-3"/>
    <n v="3.1354330192017099"/>
    <n v="-0.58921437816478239"/>
    <m/>
    <n v="2.4078666666666702"/>
    <n v="1460.5273733552201"/>
    <n v="1.50313135449264E-2"/>
    <n v="28.1304264968926"/>
    <n v="-0.3214454887037147"/>
    <m/>
    <s v=""/>
    <s v=""/>
    <s v=""/>
    <s v=""/>
    <e v="#VALUE!"/>
    <m/>
  </r>
  <r>
    <x v="1"/>
    <x v="10"/>
    <s v="3307-1"/>
    <s v="MAAs_D3_3307-1.d"/>
    <s v="Sample"/>
    <n v="0.84"/>
    <n v="3.3600000000000003"/>
    <d v="2019-05-11T00:59:25"/>
    <n v="1.4474166666666699"/>
    <n v="37435.072581852597"/>
    <n v="0.38831310998060098"/>
    <n v="1219.3195600689301"/>
    <n v="-0.3089064032161975"/>
    <m/>
    <n v="2.4275333333333302"/>
    <n v="227026.327513392"/>
    <n v="2.3549386498835299"/>
    <n v="8622.3992714810302"/>
    <n v="0.95799809797350755"/>
    <n v="1.4255924076986717"/>
    <n v="3.4353333333333298"/>
    <n v="1082.86082403761"/>
    <n v="1.12324893544361E-2"/>
    <n v="11.606638155346699"/>
    <n v="-2.8429201592734852E-2"/>
    <m/>
  </r>
  <r>
    <x v="1"/>
    <x v="10"/>
    <s v="3307-2"/>
    <s v="MAAs_D3_3307-2.d"/>
    <s v="Sample"/>
    <n v="0.84"/>
    <n v="3.3600000000000003"/>
    <d v="2019-05-11T01:12:17"/>
    <n v="1.4572499999999999"/>
    <n v="133783.897160261"/>
    <n v="1.28902961284345"/>
    <n v="2116.1086137600901"/>
    <n v="0.34521818446938124"/>
    <n v="0.51371753641276963"/>
    <n v="2.4373499999999999"/>
    <n v="282192.91529016098"/>
    <n v="2.7189746454156198"/>
    <n v="5887.5991792368004"/>
    <n v="1.1570502196408547"/>
    <n v="1.7218009220846051"/>
    <n v="3.4353333333333298"/>
    <n v="1537.2587232968999"/>
    <n v="1.48117378772265E-2"/>
    <n v="12.0256078739431"/>
    <n v="-2.7299799171846703E-2"/>
    <m/>
  </r>
  <r>
    <x v="1"/>
    <x v="10"/>
    <s v="3307-3"/>
    <s v="MAAs_D3_3307-3.d"/>
    <s v="Sample"/>
    <n v="0.84"/>
    <n v="3.3600000000000003"/>
    <d v="2019-05-11T01:25:09"/>
    <n v="1.4572499999999999"/>
    <n v="31302.075562638998"/>
    <n v="0.324111781364045"/>
    <n v="1421.93770414148"/>
    <n v="-0.35553113749906173"/>
    <m/>
    <n v="2.4373666666666698"/>
    <n v="205348.96291594801"/>
    <n v="2.12624936128472"/>
    <n v="6619.57338197435"/>
    <n v="0.83295252924711305"/>
    <n v="1.2395126923320132"/>
    <n v="3.4451666666666698"/>
    <n v="891.80165630997999"/>
    <n v="9.2340018434759995E-3"/>
    <n v="47.375715402178997"/>
    <n v="-2.9059807883027713E-2"/>
    <m/>
  </r>
  <r>
    <x v="1"/>
    <x v="11"/>
    <s v="3313-1"/>
    <s v="MAAs_D3_3313-1.d"/>
    <s v="Sample"/>
    <n v="1.03"/>
    <n v="4.12"/>
    <d v="2019-05-19T12:27:17"/>
    <n v="1.4572499999999999"/>
    <n v="45.146217759703802"/>
    <n v="5.8552497212139404E-4"/>
    <n v="1.8844503327999"/>
    <n v="-0.59048461997128188"/>
    <m/>
    <s v=""/>
    <s v=""/>
    <s v=""/>
    <s v=""/>
    <e v="#VALUE!"/>
    <m/>
    <s v=""/>
    <s v=""/>
    <s v=""/>
    <s v=""/>
    <e v="#VALUE!"/>
    <m/>
  </r>
  <r>
    <x v="1"/>
    <x v="11"/>
    <s v="3313-2"/>
    <s v="MAAs_D3_3313-2.d"/>
    <s v="Sample"/>
    <n v="1.03"/>
    <n v="4.12"/>
    <d v="2019-05-19T12:40:09"/>
    <n v="1.46708333333333"/>
    <n v="51.527940680257899"/>
    <n v="6.9039402679473005E-4"/>
    <n v="2.17014620201296"/>
    <n v="-0.59040846123883817"/>
    <m/>
    <s v=""/>
    <s v=""/>
    <s v=""/>
    <s v=""/>
    <e v="#VALUE!"/>
    <m/>
    <s v=""/>
    <s v=""/>
    <s v=""/>
    <s v=""/>
    <e v="#VALUE!"/>
    <m/>
  </r>
  <r>
    <x v="1"/>
    <x v="11"/>
    <s v="3313-3"/>
    <s v="MAAs_D3_3313-3.d"/>
    <s v="Sample"/>
    <n v="1.03"/>
    <n v="4.12"/>
    <d v="2019-05-19T12:53:03"/>
    <n v="1.46708333333333"/>
    <n v="57.027235478236101"/>
    <n v="7.4091754766370801E-4"/>
    <n v="1.9996393968373301"/>
    <n v="-0.59037176969699146"/>
    <m/>
    <s v=""/>
    <s v=""/>
    <s v=""/>
    <s v=""/>
    <e v="#VALUE!"/>
    <m/>
    <s v=""/>
    <s v=""/>
    <s v=""/>
    <s v=""/>
    <e v="#VALUE!"/>
    <m/>
  </r>
  <r>
    <x v="1"/>
    <x v="12"/>
    <s v="3320-1"/>
    <s v="MAAs_D3_3320-1.d"/>
    <s v="Sample"/>
    <n v="1.38"/>
    <n v="5.52"/>
    <d v="2019-05-10T23:03:39"/>
    <n v="1.4572499999999999"/>
    <n v="19968.4031864768"/>
    <n v="0.31363916191236302"/>
    <n v="721.58805183656602"/>
    <n v="-0.36313663585403361"/>
    <m/>
    <n v="2.4373499999999999"/>
    <n v="78417.282861991902"/>
    <n v="1.2316824057787501"/>
    <n v="2711.4071350382701"/>
    <n v="0.34381010198055906"/>
    <n v="0.31142219382297015"/>
    <n v="3.4549833333333302"/>
    <n v="404.39918197791297"/>
    <n v="6.3518058669555797E-3"/>
    <n v="14.060257227605399"/>
    <n v="-2.9969261108370813E-2"/>
    <m/>
  </r>
  <r>
    <x v="1"/>
    <x v="12"/>
    <s v="3320-2"/>
    <s v="MAAs_D3_3320-2.d"/>
    <s v="Sample"/>
    <n v="1.38"/>
    <n v="5.52"/>
    <d v="2019-05-10T23:16:31"/>
    <n v="1.4474166666666699"/>
    <n v="23629.4144756231"/>
    <n v="0.31037552671240398"/>
    <n v="906.75748442952897"/>
    <n v="-0.36550677565134382"/>
    <m/>
    <n v="2.4275333333333302"/>
    <n v="94599.953753912996"/>
    <n v="1.2425830738899599"/>
    <n v="3201.0261436187898"/>
    <n v="0.34977050463787451"/>
    <n v="0.31682110927343704"/>
    <n v="3.4549833333333302"/>
    <n v="558.82381961312399"/>
    <n v="7.34022578218316E-3"/>
    <n v="5.8946868806091697"/>
    <n v="-2.9657373336956214E-2"/>
    <m/>
  </r>
  <r>
    <x v="1"/>
    <x v="12"/>
    <s v="3320-3"/>
    <s v="MAAs_D3_3320-3.d"/>
    <s v="Sample"/>
    <n v="1.38"/>
    <n v="5.52"/>
    <d v="2019-05-10T23:29:23"/>
    <n v="1.4572499999999999"/>
    <n v="11738.900868992599"/>
    <n v="0.20484268004123901"/>
    <n v="401.17702612342703"/>
    <n v="-0.44214757172496988"/>
    <m/>
    <n v="2.4373499999999999"/>
    <n v="69106.115853730196"/>
    <n v="1.2058950098224299"/>
    <n v="2570.8133741118199"/>
    <n v="0.32970974943196329"/>
    <n v="0.2986501353550392"/>
    <n v="3.4746333333333301"/>
    <n v="494.032803870951"/>
    <n v="8.6208244453722504E-3"/>
    <n v="1.1416346185864601"/>
    <n v="-2.9253290965703508E-2"/>
    <m/>
  </r>
  <r>
    <x v="1"/>
    <x v="13"/>
    <s v="3321-1"/>
    <s v="MAAs_D3_3321-1.d"/>
    <s v="Sample"/>
    <n v="0.23"/>
    <n v="0.92000000000000015"/>
    <d v="2019-05-11T00:20:50"/>
    <n v="1.4572499999999999"/>
    <n v="8359.1419106083194"/>
    <n v="7.8498843045479993E-2"/>
    <n v="300.69853450084298"/>
    <n v="-0.53390186957427777"/>
    <m/>
    <n v="2.4275333333333302"/>
    <n v="81.862842494098601"/>
    <n v="7.6875575183690695E-4"/>
    <n v="6.9891067876615196"/>
    <n v="-0.32924414714398248"/>
    <m/>
    <s v=""/>
    <s v=""/>
    <s v=""/>
    <s v=""/>
    <e v="#VALUE!"/>
    <m/>
  </r>
  <r>
    <x v="1"/>
    <x v="13"/>
    <s v="3321-2"/>
    <s v="MAAs_D3_3321-2.d"/>
    <s v="Sample"/>
    <n v="0.23"/>
    <n v="0.92000000000000015"/>
    <d v="2019-05-11T00:33:41"/>
    <n v="1.46708333333333"/>
    <n v="10827.6849217044"/>
    <n v="9.4433646750257796E-2"/>
    <n v="331.19496284530101"/>
    <n v="-0.52232958587556821"/>
    <m/>
    <s v=""/>
    <s v=""/>
    <s v=""/>
    <s v=""/>
    <e v="#VALUE!"/>
    <m/>
    <s v=""/>
    <s v=""/>
    <s v=""/>
    <s v=""/>
    <e v="#VALUE!"/>
    <m/>
  </r>
  <r>
    <x v="1"/>
    <x v="13"/>
    <s v="3321-3"/>
    <s v="MAAs_D3_3321-3.d"/>
    <s v="Sample"/>
    <n v="0.23"/>
    <n v="0.92000000000000015"/>
    <d v="2019-05-11T00:46:33"/>
    <n v="1.4572499999999999"/>
    <n v="46551.892716882401"/>
    <n v="0.396075193085838"/>
    <n v="1597.18787386691"/>
    <n v="-0.3032693693718565"/>
    <m/>
    <n v="2.4275333333333302"/>
    <n v="130.84238123031901"/>
    <n v="1.1132398359135899E-3"/>
    <n v="15.496622463983201"/>
    <n v="-0.32905578585922579"/>
    <m/>
    <s v=""/>
    <s v=""/>
    <s v=""/>
    <s v=""/>
    <e v="#VALUE!"/>
    <m/>
  </r>
  <r>
    <x v="1"/>
    <x v="15"/>
    <s v="3324-1"/>
    <s v="MAAs_D3_3324-1.d"/>
    <s v="Sample"/>
    <n v="0.52"/>
    <n v="2.08"/>
    <d v="2019-05-19T11:10:04"/>
    <n v="1.0838000000000001"/>
    <n v="705.077121361389"/>
    <n v="8.4932057458197707E-3"/>
    <n v="3.98321382291613"/>
    <n v="-0.58474184917802574"/>
    <m/>
    <n v="2.4177"/>
    <n v="788.18242237425204"/>
    <n v="9.4942741377535295E-3"/>
    <n v="20.0159403065074"/>
    <n v="-0.32447309986107431"/>
    <m/>
    <s v=""/>
    <s v=""/>
    <s v=""/>
    <s v=""/>
    <e v="#VALUE!"/>
    <m/>
  </r>
  <r>
    <x v="1"/>
    <x v="15"/>
    <s v="3324-2"/>
    <s v="MAAs_D3_3324-2.d"/>
    <s v="Sample"/>
    <n v="0.52"/>
    <n v="2.08"/>
    <d v="2019-05-19T11:22:57"/>
    <n v="1.0739666666666701"/>
    <n v="739.50715625683699"/>
    <n v="7.1338864815693702E-3"/>
    <n v="13.2565864642579"/>
    <n v="-0.58572902344477307"/>
    <m/>
    <n v="2.4275333333333302"/>
    <n v="1558.35843900902"/>
    <n v="1.50331908317935E-2"/>
    <n v="121.14010655666701"/>
    <n v="-0.32144446221749229"/>
    <m/>
    <s v=""/>
    <s v=""/>
    <s v=""/>
    <s v=""/>
    <e v="#VALUE!"/>
    <m/>
  </r>
  <r>
    <x v="1"/>
    <x v="15"/>
    <s v="3324-3"/>
    <s v="MAAs_D3_3324-3.d"/>
    <s v="Sample"/>
    <n v="0.52"/>
    <n v="2.08"/>
    <d v="2019-05-19T11:35:49"/>
    <n v="1.46708333333333"/>
    <n v="82.709531838413795"/>
    <n v="9.1893155912352298E-4"/>
    <n v="2.9786605466082698"/>
    <n v="-0.59024249112656635"/>
    <m/>
    <n v="2.4177"/>
    <n v="2742.6833201085001"/>
    <n v="3.04721620774407E-2"/>
    <n v="68.611706493447102"/>
    <n v="-0.31300254982277048"/>
    <m/>
    <s v=""/>
    <s v=""/>
    <s v=""/>
    <s v=""/>
    <e v="#VALUE!"/>
    <m/>
  </r>
  <r>
    <x v="1"/>
    <x v="16"/>
    <s v="3329-1"/>
    <s v="MAAs_D3_3329-1.d"/>
    <s v="Sample"/>
    <n v="0.85"/>
    <n v="3.4"/>
    <d v="2019-05-19T11:48:41"/>
    <n v="1.0838000000000001"/>
    <n v="817.30429534712903"/>
    <n v="8.9287215218146598E-3"/>
    <n v="90.273865876235405"/>
    <n v="-0.58442556588966832"/>
    <m/>
    <s v=""/>
    <s v=""/>
    <s v=""/>
    <s v=""/>
    <e v="#VALUE!"/>
    <m/>
    <s v=""/>
    <s v=""/>
    <s v=""/>
    <s v=""/>
    <e v="#VALUE!"/>
    <m/>
  </r>
  <r>
    <x v="1"/>
    <x v="16"/>
    <s v="3329-2"/>
    <s v="MAAs_D3_3329-2.d"/>
    <s v="Sample"/>
    <n v="0.85"/>
    <n v="3.4"/>
    <d v="2019-05-19T12:01:32"/>
    <n v="1.0838000000000001"/>
    <n v="1075.94243752689"/>
    <n v="1.06429806030435E-2"/>
    <n v="96.910775071501106"/>
    <n v="-0.58318062476653909"/>
    <m/>
    <s v=""/>
    <s v=""/>
    <s v=""/>
    <s v=""/>
    <e v="#VALUE!"/>
    <m/>
    <s v=""/>
    <s v=""/>
    <s v=""/>
    <s v=""/>
    <e v="#VALUE!"/>
    <m/>
  </r>
  <r>
    <x v="1"/>
    <x v="16"/>
    <s v="3329-3"/>
    <s v="MAAs_D3_3329-3.d"/>
    <s v="Sample"/>
    <n v="0.85"/>
    <n v="3.4"/>
    <d v="2019-05-19T12:14:25"/>
    <n v="1.4572499999999999"/>
    <n v="22.568012891265798"/>
    <n v="2.5480361764921103E-4"/>
    <n v="1.15858929524423"/>
    <n v="-0.59072479872780004"/>
    <m/>
    <s v=""/>
    <s v=""/>
    <s v=""/>
    <s v=""/>
    <e v="#VALUE!"/>
    <m/>
    <s v=""/>
    <s v=""/>
    <s v=""/>
    <s v=""/>
    <e v="#VALUE!"/>
    <m/>
  </r>
  <r>
    <x v="1"/>
    <x v="17"/>
    <s v="3330-1"/>
    <s v="MAAs_D3_3330-1.d"/>
    <s v="Sample"/>
    <n v="0.87"/>
    <n v="3.4799999999999995"/>
    <d v="2019-05-11T01:38:01"/>
    <n v="1.06413333333333"/>
    <n v="396.41233821613099"/>
    <n v="4.6048769314504297E-3"/>
    <n v="24.686793473478701"/>
    <n v="-0.58756565830598229"/>
    <m/>
    <n v="2.4275333333333302"/>
    <n v="22.5333614536328"/>
    <n v="2.6175612195323303E-4"/>
    <n v="1.84223261259797"/>
    <n v="-0.32952137069673965"/>
    <m/>
    <s v=""/>
    <s v=""/>
    <s v=""/>
    <s v=""/>
    <e v="#VALUE!"/>
    <m/>
  </r>
  <r>
    <x v="1"/>
    <x v="17"/>
    <s v="3330-2"/>
    <s v="MAAs_D3_3330-2.d"/>
    <s v="Sample"/>
    <n v="0.87"/>
    <n v="3.4799999999999995"/>
    <d v="2019-05-11T01:50:53"/>
    <n v="1.06413333333333"/>
    <n v="493.40784217377302"/>
    <n v="5.3687632177992E-3"/>
    <n v="34.2656144687218"/>
    <n v="-0.58701090350743212"/>
    <m/>
    <s v=""/>
    <s v=""/>
    <s v=""/>
    <s v=""/>
    <e v="#VALUE!"/>
    <m/>
    <s v=""/>
    <s v=""/>
    <s v=""/>
    <s v=""/>
    <e v="#VALUE!"/>
    <m/>
  </r>
  <r>
    <x v="1"/>
    <x v="17"/>
    <s v="3330-3"/>
    <s v="MAAs_D3_3330-3.d"/>
    <s v="Sample"/>
    <n v="0.87"/>
    <n v="3.4799999999999995"/>
    <d v="2019-05-11T02:03:44"/>
    <n v="1.4376"/>
    <n v="73.945503375468306"/>
    <n v="4.8835256308914904E-4"/>
    <n v="4.8738579255767798"/>
    <n v="-0.59055518919233052"/>
    <m/>
    <s v=""/>
    <s v=""/>
    <s v=""/>
    <s v=""/>
    <e v="#VALUE!"/>
    <m/>
    <s v=""/>
    <s v=""/>
    <s v=""/>
    <s v=""/>
    <e v="#VALUE!"/>
    <m/>
  </r>
  <r>
    <x v="1"/>
    <x v="18"/>
    <s v="3338-1"/>
    <s v="MAAs_D3_3338-1.d"/>
    <s v="Sample"/>
    <n v="0.48"/>
    <n v="1.92"/>
    <d v="2019-05-19T10:31:29"/>
    <n v="1.4769000000000001"/>
    <n v="119.11860493639"/>
    <n v="1.0784270359454301E-3"/>
    <n v="0.62353247060615702"/>
    <n v="-0.59012666121484358"/>
    <m/>
    <n v="2.4177"/>
    <n v="192.045506391911"/>
    <n v="1.73866262399114E-3"/>
    <n v="15.6690708917085"/>
    <n v="-0.32871380942163758"/>
    <m/>
    <s v=""/>
    <s v=""/>
    <s v=""/>
    <s v=""/>
    <e v="#VALUE!"/>
    <m/>
  </r>
  <r>
    <x v="1"/>
    <x v="18"/>
    <s v="3338-2"/>
    <s v="MAAs_D3_3338-2.d"/>
    <s v="Sample"/>
    <n v="0.48"/>
    <n v="1.92"/>
    <d v="2019-05-19T10:44:21"/>
    <n v="1.4572499999999999"/>
    <n v="124.68437597264899"/>
    <n v="1.0529206902559799E-3"/>
    <n v="1.9375847810768101"/>
    <n v="-0.59014518461016763"/>
    <m/>
    <s v=""/>
    <s v=""/>
    <s v=""/>
    <s v=""/>
    <e v="#VALUE!"/>
    <m/>
    <s v=""/>
    <s v=""/>
    <s v=""/>
    <s v=""/>
    <e v="#VALUE!"/>
    <m/>
  </r>
  <r>
    <x v="1"/>
    <x v="18"/>
    <s v="3338-3"/>
    <s v="MAAs_D3_3338-3.d"/>
    <s v="Sample"/>
    <n v="0.48"/>
    <n v="1.92"/>
    <d v="2019-05-19T10:57:13"/>
    <n v="1.4572499999999999"/>
    <n v="97.647126024012294"/>
    <n v="9.2312938182935E-4"/>
    <n v="1.23931122481605"/>
    <n v="-0.59023944255463734"/>
    <m/>
    <n v="2.4177"/>
    <n v="204.75399376301601"/>
    <n v="1.9356885899853599E-3"/>
    <n v="11.479346992858501"/>
    <n v="-0.3286060771175906"/>
    <m/>
    <s v=""/>
    <s v=""/>
    <s v=""/>
    <s v=""/>
    <e v="#VALUE!"/>
    <m/>
  </r>
  <r>
    <x v="1"/>
    <x v="19"/>
    <s v="3343-1"/>
    <s v="MAAs_D3_3343-1.d"/>
    <s v="Sample"/>
    <n v="0.69"/>
    <n v="2.76"/>
    <d v="2019-05-19T13:05:54"/>
    <n v="1.4572499999999999"/>
    <n v="94713.225392079505"/>
    <n v="0.95586104392794502"/>
    <n v="2200.8287037641699"/>
    <n v="0.10326219490000443"/>
    <n v="0.18706919365942834"/>
    <n v="2.4177"/>
    <n v="207.20700547080901"/>
    <n v="2.0911662942382902E-3"/>
    <n v="11.3613569105887"/>
    <n v="-0.32852106308797996"/>
    <m/>
    <n v="3.3960166666666698"/>
    <n v="31.457431044767102"/>
    <n v="3.1747343365477802E-4"/>
    <n v="1.3878901421929699"/>
    <n v="-3.1873345056500975E-2"/>
    <m/>
  </r>
  <r>
    <x v="1"/>
    <x v="19"/>
    <s v="3343-2"/>
    <s v="MAAs_D3_3343-2.d"/>
    <s v="Sample"/>
    <n v="0.69"/>
    <n v="2.76"/>
    <d v="2019-05-19T13:18:46"/>
    <n v="1.46708333333333"/>
    <n v="69917.846033158101"/>
    <n v="0.80575813220014303"/>
    <n v="2392.1332776997801"/>
    <n v="-5.7465830365356352E-3"/>
    <m/>
    <n v="2.4275333333333302"/>
    <n v="175.05168428840699"/>
    <n v="2.0173578874816099E-3"/>
    <n v="11.2961998363975"/>
    <n v="-0.32856142096506386"/>
    <m/>
    <s v=""/>
    <s v=""/>
    <s v=""/>
    <s v=""/>
    <e v="#VALUE!"/>
    <m/>
  </r>
  <r>
    <x v="1"/>
    <x v="19"/>
    <s v="3343-3"/>
    <s v="MAAs_D3_3343-3.d"/>
    <s v="Sample"/>
    <n v="0.69"/>
    <n v="2.76"/>
    <d v="2019-05-19T13:31:38"/>
    <n v="1.4572499999999999"/>
    <n v="105703.173804658"/>
    <n v="1.28834017091745"/>
    <n v="2111.01551165926"/>
    <n v="0.34471749317068245"/>
    <n v="0.62448821226572915"/>
    <n v="2.4275333333333302"/>
    <n v="189.705995179089"/>
    <n v="2.31219031043251E-3"/>
    <n v="9.5548771983764595"/>
    <n v="-0.32840020883207433"/>
    <m/>
    <s v=""/>
    <s v=""/>
    <s v=""/>
    <s v=""/>
    <e v="#VALUE!"/>
    <m/>
  </r>
  <r>
    <x v="1"/>
    <x v="20"/>
    <s v="3464-1"/>
    <s v="MAAs_D3_3464-1.d"/>
    <s v="Sample"/>
    <n v="0.96"/>
    <n v="3.84"/>
    <d v="2019-05-19T15:01:42"/>
    <n v="1.0739666666666701"/>
    <n v="567.262511842717"/>
    <n v="3.83950291151863E-3"/>
    <n v="31.226700661925499"/>
    <n v="-0.58812149353673682"/>
    <m/>
    <s v=""/>
    <s v=""/>
    <s v=""/>
    <s v=""/>
    <e v="#VALUE!"/>
    <m/>
    <s v=""/>
    <s v=""/>
    <s v=""/>
    <s v=""/>
    <e v="#VALUE!"/>
    <m/>
  </r>
  <r>
    <x v="1"/>
    <x v="20"/>
    <s v="3464-2"/>
    <s v="MAAs_D3_3464-2.d"/>
    <s v="Sample"/>
    <n v="0.96"/>
    <n v="3.84"/>
    <d v="2019-05-19T15:14:34"/>
    <n v="1.46708333333333"/>
    <n v="67.851026022441403"/>
    <n v="6.4753449656895204E-4"/>
    <n v="0.67667050527485295"/>
    <n v="-0.59043958698422894"/>
    <m/>
    <s v=""/>
    <s v=""/>
    <s v=""/>
    <s v=""/>
    <e v="#VALUE!"/>
    <m/>
    <s v=""/>
    <s v=""/>
    <s v=""/>
    <s v=""/>
    <e v="#VALUE!"/>
    <m/>
  </r>
  <r>
    <x v="1"/>
    <x v="20"/>
    <s v="3464-3"/>
    <s v="MAAs_D3_3464-3.d"/>
    <s v="Sample"/>
    <n v="0.96"/>
    <n v="3.84"/>
    <d v="2019-05-19T15:27:26"/>
    <n v="1.4474166666666699"/>
    <n v="49.444428043469898"/>
    <n v="4.9771132011468201E-4"/>
    <n v="2.7778396049221001"/>
    <n v="-0.59054839261087433"/>
    <m/>
    <s v=""/>
    <s v=""/>
    <s v=""/>
    <s v=""/>
    <e v="#VALUE!"/>
    <m/>
    <s v=""/>
    <s v=""/>
    <s v=""/>
    <s v=""/>
    <e v="#VALUE!"/>
    <m/>
  </r>
  <r>
    <x v="1"/>
    <x v="21"/>
    <s v="3496-1"/>
    <s v="MAAs_D3_3496-1.d"/>
    <s v="Sample"/>
    <n v="2.5499999999999998"/>
    <n v="10.199999999999999"/>
    <d v="2019-05-19T09:27:06"/>
    <n v="1.4572499999999999"/>
    <n v="277.98395815558501"/>
    <n v="2.2117944115112999E-3"/>
    <n v="1.5227153129165001"/>
    <n v="-0.58930357929630206"/>
    <m/>
    <n v="2.4177"/>
    <n v="13278.198131217699"/>
    <n v="0.105648702236011"/>
    <n v="522.85656396789602"/>
    <n v="-0.27189658777002923"/>
    <m/>
    <s v=""/>
    <s v=""/>
    <s v=""/>
    <s v=""/>
    <e v="#VALUE!"/>
    <m/>
  </r>
  <r>
    <x v="1"/>
    <x v="21"/>
    <s v="3496-3"/>
    <s v="MAAs_D3_3496-3.d"/>
    <s v="Sample"/>
    <n v="2.5499999999999998"/>
    <n v="10.199999999999999"/>
    <d v="2019-05-19T09:39:58"/>
    <n v="1.4572499999999999"/>
    <n v="159.884985020676"/>
    <n v="1.1578473428907399E-3"/>
    <n v="1.1911275247345801"/>
    <n v="-0.59006898404853281"/>
    <m/>
    <n v="2.4177"/>
    <n v="7717.3220539338699"/>
    <n v="5.58869291773951E-2"/>
    <n v="241.23993454973501"/>
    <n v="-0.29910594790698142"/>
    <m/>
    <s v=""/>
    <s v=""/>
    <s v=""/>
    <s v=""/>
    <e v="#VALUE!"/>
    <m/>
  </r>
  <r>
    <x v="1"/>
    <x v="22"/>
    <s v="3502-1"/>
    <s v="MAAs_D3_3502-1.d"/>
    <s v="Sample"/>
    <n v="0.11"/>
    <n v="0.44000000000000006"/>
    <d v="2019-05-19T06:14:10"/>
    <n v="1.4572499999999999"/>
    <n v="261.407795085722"/>
    <n v="1.6680467889232701E-3"/>
    <n v="11.9874834269171"/>
    <n v="-0.58969846346718147"/>
    <m/>
    <n v="2.4177"/>
    <n v="191.25677616985399"/>
    <n v="1.22041215811994E-3"/>
    <n v="0.69468415673291795"/>
    <n v="-0.32899718484619134"/>
    <m/>
    <s v=""/>
    <s v=""/>
    <s v=""/>
    <s v=""/>
    <e v="#VALUE!"/>
    <m/>
  </r>
  <r>
    <x v="1"/>
    <x v="22"/>
    <s v="3502-2"/>
    <s v="MAAs_D3_3502-2.d"/>
    <s v="Sample"/>
    <n v="0.11"/>
    <n v="0.44000000000000006"/>
    <d v="2019-05-19T06:27:03"/>
    <n v="1.4474166666666699"/>
    <n v="278.80333851895898"/>
    <n v="1.7975608461245601E-3"/>
    <n v="14.728374372682"/>
    <n v="-0.58960440687002025"/>
    <m/>
    <n v="2.4275333333333302"/>
    <n v="221.64570316090999"/>
    <n v="1.42904184659434E-3"/>
    <n v="24.032105416385399"/>
    <n v="-0.32888310771468976"/>
    <m/>
    <s v=""/>
    <s v=""/>
    <s v=""/>
    <s v=""/>
    <e v="#VALUE!"/>
    <m/>
  </r>
  <r>
    <x v="1"/>
    <x v="22"/>
    <s v="3502-3"/>
    <s v="MAAs_D3_3502-3.d"/>
    <s v="Sample"/>
    <n v="0.11"/>
    <n v="0.44000000000000006"/>
    <d v="2019-05-19T06:39:55"/>
    <n v="1.4474166666666699"/>
    <n v="146.030633774553"/>
    <n v="8.3874967717834504E-4"/>
    <n v="3.6078605720640899"/>
    <n v="-0.59030072136915712"/>
    <m/>
    <n v="2.4177"/>
    <n v="170.77037485797101"/>
    <n v="9.80846231242667E-4"/>
    <n v="15.2502263933271"/>
    <n v="-0.32912817767824476"/>
    <m/>
    <s v=""/>
    <s v=""/>
    <s v=""/>
    <s v=""/>
    <e v="#VALUE!"/>
    <m/>
  </r>
  <r>
    <x v="1"/>
    <x v="23"/>
    <s v="3522-1"/>
    <s v="MAAs_D3_3522-1.d"/>
    <s v="Sample"/>
    <n v="0.51"/>
    <n v="2.04"/>
    <d v="2019-05-19T06:52:45"/>
    <n v="1.4572499999999999"/>
    <n v="614.75310835271102"/>
    <n v="4.9856582968730596E-3"/>
    <n v="10.6792356513855"/>
    <n v="-0.58728912462100624"/>
    <m/>
    <n v="2.4177"/>
    <n v="266.70750001083201"/>
    <n v="2.16300241869515E-3"/>
    <n v="18.800484047367799"/>
    <n v="-0.32848178363990066"/>
    <m/>
    <s v=""/>
    <s v=""/>
    <s v=""/>
    <s v=""/>
    <e v="#VALUE!"/>
    <m/>
  </r>
  <r>
    <x v="1"/>
    <x v="23"/>
    <s v="3522-2"/>
    <s v="MAAs_D3_3522-2.d"/>
    <s v="Sample"/>
    <n v="0.51"/>
    <n v="2.04"/>
    <d v="2019-05-19T07:05:35"/>
    <n v="1.46708333333333"/>
    <n v="204.04752184283001"/>
    <n v="1.6873901637019901E-3"/>
    <n v="5.5302938920202704"/>
    <n v="-0.58968441578734954"/>
    <m/>
    <n v="2.4078833333333298"/>
    <n v="133.003072071535"/>
    <n v="1.0998814076679799E-3"/>
    <n v="11.2202474364032"/>
    <n v="-0.32906309014648605"/>
    <m/>
    <s v=""/>
    <s v=""/>
    <s v=""/>
    <s v=""/>
    <e v="#VALUE!"/>
    <m/>
  </r>
  <r>
    <x v="1"/>
    <x v="23"/>
    <s v="3522-3"/>
    <s v="MAAs_D3_3522-3.d"/>
    <s v="Sample"/>
    <n v="0.51"/>
    <n v="2.04"/>
    <d v="2019-05-19T07:18:26"/>
    <s v=""/>
    <s v=""/>
    <s v=""/>
    <s v=""/>
    <e v="#VALUE!"/>
    <m/>
    <n v="2.4078666666666702"/>
    <n v="135.277618034325"/>
    <n v="1.12840516361409E-3"/>
    <n v="9.4981560794818591"/>
    <n v="-0.32904749357304641"/>
    <m/>
    <s v=""/>
    <s v=""/>
    <s v=""/>
    <s v=""/>
    <e v="#VALUE!"/>
    <m/>
  </r>
  <r>
    <x v="1"/>
    <x v="24"/>
    <s v="3551-1"/>
    <s v="MAAs_D3_3551-1.d"/>
    <s v="Sample"/>
    <n v="7.0000000000000007E-2"/>
    <n v="0.28000000000000003"/>
    <d v="2019-05-19T05:35:33"/>
    <n v="1.4572499999999999"/>
    <n v="1039.7118936281599"/>
    <n v="1.2967946613536801E-2"/>
    <n v="58.676602303587103"/>
    <n v="-0.58149217182028679"/>
    <m/>
    <n v="2.4275333333333302"/>
    <n v="402.31208325285701"/>
    <n v="5.0178916386135596E-3"/>
    <n v="0.67568343113771401"/>
    <n v="-0.32692075186467912"/>
    <m/>
    <s v=""/>
    <s v=""/>
    <s v=""/>
    <s v=""/>
    <e v="#VALUE!"/>
    <m/>
  </r>
  <r>
    <x v="1"/>
    <x v="24"/>
    <s v="3551-2"/>
    <s v="MAAs_D3_3551-2.d"/>
    <s v="Sample"/>
    <n v="7.0000000000000007E-2"/>
    <n v="0.28000000000000003"/>
    <d v="2019-05-19T05:48:25"/>
    <n v="1.44743333333333"/>
    <n v="964.869976687178"/>
    <n v="1.3597074840402699E-2"/>
    <n v="32.822051672857903"/>
    <n v="-0.58103528195461651"/>
    <m/>
    <n v="2.5061499999999999"/>
    <n v="52.141761776995502"/>
    <n v="7.3478857703343796E-4"/>
    <n v="1.01075643079846"/>
    <n v="-0.32926272013757285"/>
    <m/>
    <s v=""/>
    <s v=""/>
    <s v=""/>
    <s v=""/>
    <e v="#VALUE!"/>
    <m/>
  </r>
  <r>
    <x v="1"/>
    <x v="24"/>
    <s v="3551-3"/>
    <s v="MAAs_D3_3551-3.d"/>
    <s v="Sample"/>
    <n v="7.0000000000000007E-2"/>
    <n v="0.28000000000000003"/>
    <d v="2019-05-19T06:01:17"/>
    <n v="1.4572499999999999"/>
    <n v="1050.29042208381"/>
    <n v="1.51436618491114E-2"/>
    <n v="49.001835369464999"/>
    <n v="-0.57991210880726551"/>
    <m/>
    <s v=""/>
    <s v=""/>
    <s v=""/>
    <s v=""/>
    <e v="#VALUE!"/>
    <m/>
    <s v=""/>
    <s v=""/>
    <s v=""/>
    <s v=""/>
    <e v="#VALUE!"/>
    <m/>
  </r>
  <r>
    <x v="1"/>
    <x v="25"/>
    <s v="3607-1"/>
    <s v="MAAs_D3_3607-1.d"/>
    <s v="Sample"/>
    <n v="0.32"/>
    <n v="1.28"/>
    <d v="2019-05-10T19:24:54"/>
    <n v="1.4572499999999999"/>
    <n v="1250.47149940035"/>
    <n v="1.40113345191167E-2"/>
    <n v="49.966235884066499"/>
    <n v="-0.58073443541669667"/>
    <m/>
    <n v="2.4275333333333302"/>
    <n v="391.60198596760699"/>
    <n v="4.3878380485870899E-3"/>
    <n v="27.272695906913299"/>
    <n v="-0.32726526038965503"/>
    <m/>
    <s v=""/>
    <s v=""/>
    <s v=""/>
    <s v=""/>
    <e v="#VALUE!"/>
    <m/>
  </r>
  <r>
    <x v="1"/>
    <x v="25"/>
    <s v="3607-2"/>
    <s v="MAAs_D3_3607-2.d"/>
    <s v="Sample"/>
    <n v="0.32"/>
    <n v="1.28"/>
    <d v="2019-05-11T15:45:15"/>
    <n v="1.4572499999999999"/>
    <n v="1219.7507466229899"/>
    <n v="1.49076521582856E-2"/>
    <n v="47.197741644054403"/>
    <n v="-0.58008350540232123"/>
    <m/>
    <n v="2.4275333333333302"/>
    <n v="501.77932572630101"/>
    <n v="6.1326887225582197E-3"/>
    <n v="29.181662731927599"/>
    <n v="-0.32631118927331115"/>
    <m/>
    <s v=""/>
    <s v=""/>
    <s v=""/>
    <s v=""/>
    <e v="#VALUE!"/>
    <m/>
  </r>
  <r>
    <x v="1"/>
    <x v="25"/>
    <s v="3607-3"/>
    <s v="MAAs_D3_3607-3.d"/>
    <s v="Sample"/>
    <n v="0.32"/>
    <n v="1.28"/>
    <d v="2019-05-11T15:58:07"/>
    <n v="1.4572499999999999"/>
    <n v="1447.2006915873601"/>
    <n v="1.44475232655906E-2"/>
    <n v="56.770056072280497"/>
    <n v="-0.5804176633990491"/>
    <m/>
    <n v="2.4275333333333302"/>
    <n v="350.710450206453"/>
    <n v="3.50117120472481E-3"/>
    <n v="19.248209263090502"/>
    <n v="-0.32775008309578579"/>
    <m/>
    <s v=""/>
    <s v=""/>
    <s v=""/>
    <s v=""/>
    <e v="#VALUE!"/>
    <m/>
  </r>
  <r>
    <x v="1"/>
    <x v="26"/>
    <s v="3626-1"/>
    <s v="MAAs_D3_3626-1.d"/>
    <s v="Sample"/>
    <n v="0.16"/>
    <n v="0.64"/>
    <d v="2019-05-19T13:44:30"/>
    <n v="1.4572499999999999"/>
    <n v="838.11684227000103"/>
    <n v="7.6018502552607304E-3"/>
    <n v="22.011809214484298"/>
    <n v="-0.58538917554641134"/>
    <m/>
    <n v="2.4275333333333302"/>
    <n v="1240.3401574924501"/>
    <n v="1.1250078351016501E-2"/>
    <n v="69.461442131404795"/>
    <n v="-0.32351303943251247"/>
    <m/>
    <s v=""/>
    <s v=""/>
    <s v=""/>
    <s v=""/>
    <e v="#VALUE!"/>
    <m/>
  </r>
  <r>
    <x v="1"/>
    <x v="26"/>
    <s v="3626-2"/>
    <s v="MAAs_D3_3626-2.d"/>
    <s v="Sample"/>
    <n v="0.16"/>
    <n v="0.64"/>
    <d v="2019-05-19T13:57:23"/>
    <n v="1.4572499999999999"/>
    <n v="199.46885967434699"/>
    <n v="1.7107900545958699E-3"/>
    <n v="1.8618536613922601"/>
    <n v="-0.58966742215624124"/>
    <m/>
    <n v="2.4275333333333302"/>
    <n v="268.47464352373498"/>
    <n v="2.3026338587458501E-3"/>
    <n v="21.113900701673"/>
    <n v="-0.32840543422738466"/>
    <m/>
    <s v=""/>
    <s v=""/>
    <s v=""/>
    <s v=""/>
    <e v="#VALUE!"/>
    <m/>
  </r>
  <r>
    <x v="1"/>
    <x v="26"/>
    <s v="3626-3"/>
    <s v="MAAs_D3_3626-3.d"/>
    <s v="Sample"/>
    <n v="0.16"/>
    <n v="0.64"/>
    <d v="2019-05-19T14:10:15"/>
    <n v="1.4572499999999999"/>
    <n v="59.473150620612003"/>
    <n v="4.66388119073111E-4"/>
    <n v="3.1450576490681099"/>
    <n v="-0.59057114036324831"/>
    <m/>
    <s v=""/>
    <s v=""/>
    <s v=""/>
    <s v=""/>
    <e v="#VALUE!"/>
    <m/>
    <s v=""/>
    <s v=""/>
    <s v=""/>
    <s v=""/>
    <e v="#VALUE!"/>
    <m/>
  </r>
  <r>
    <x v="1"/>
    <x v="27"/>
    <s v="CENA-21"/>
    <s v="MAAs_D3_CENA21-1.d"/>
    <s v="Sample"/>
    <n v="0.75"/>
    <n v="3"/>
    <d v="2019-05-19T07:31:19"/>
    <n v="1.4572499999999999"/>
    <n v="305.76930879865898"/>
    <n v="4.9491523251947002E-3"/>
    <n v="3.70872236437364"/>
    <n v="-0.58731563624102912"/>
    <m/>
    <n v="2.4177"/>
    <n v="258.07930698132299"/>
    <n v="4.1772465891019303E-3"/>
    <n v="18.572858299592401"/>
    <n v="-0.32738041020266812"/>
    <m/>
    <n v="3.3665333333333298"/>
    <n v="101.58100179810801"/>
    <n v="1.64418022600088E-3"/>
    <n v="3.4053874296517299"/>
    <n v="-3.1454713644475892E-2"/>
    <m/>
  </r>
  <r>
    <x v="1"/>
    <x v="27"/>
    <s v="CENA-21"/>
    <s v="MAAs_D3_CENA21-2.d"/>
    <s v="Sample"/>
    <n v="0.75"/>
    <n v="3"/>
    <d v="2019-05-19T07:44:11"/>
    <n v="1.46708333333333"/>
    <n v="159.14727596729301"/>
    <n v="2.52677500067235E-3"/>
    <n v="7.4143818499475396"/>
    <n v="-0.58907483190757426"/>
    <m/>
    <n v="2.4275333333333302"/>
    <n v="1749.72756338824"/>
    <n v="2.77803552607798E-2"/>
    <n v="48.6282249251529"/>
    <n v="-0.31447440937663634"/>
    <m/>
    <s v=""/>
    <s v=""/>
    <s v=""/>
    <s v=""/>
    <e v="#VALUE!"/>
    <m/>
  </r>
  <r>
    <x v="1"/>
    <x v="27"/>
    <s v="CENA-21"/>
    <s v="MAAs_D3_CENA21-3.d"/>
    <s v="Sample"/>
    <n v="0.75"/>
    <n v="3"/>
    <d v="2019-05-19T07:57:03"/>
    <n v="1.46708333333333"/>
    <n v="260.95238094801601"/>
    <n v="4.2906272858074402E-3"/>
    <n v="14.7005670676827"/>
    <n v="-0.58779387486383738"/>
    <m/>
    <n v="2.4275333333333302"/>
    <n v="353.52074667695598"/>
    <n v="5.8126534668152203E-3"/>
    <n v="9.0698683517559395"/>
    <n v="-0.32648618212414415"/>
    <m/>
    <n v="3.40585"/>
    <n v="68.748046990743902"/>
    <n v="1.1303680970177401E-3"/>
    <n v="2.3848311989806601"/>
    <n v="-3.1616842834069812E-2"/>
    <m/>
  </r>
  <r>
    <x v="1"/>
    <x v="28"/>
    <s v="CENA543-1"/>
    <s v="MAAs_D3_CENA543-1.d"/>
    <s v="Sample"/>
    <n v="0.64"/>
    <n v="2.56"/>
    <d v="2019-05-19T14:23:06"/>
    <n v="1.46708333333333"/>
    <n v="7606.6094543098297"/>
    <n v="6.8734691340375104E-2"/>
    <n v="213.19170390513301"/>
    <n v="-0.54099285956713428"/>
    <m/>
    <s v=""/>
    <s v=""/>
    <s v=""/>
    <s v=""/>
    <e v="#VALUE!"/>
    <m/>
    <s v=""/>
    <s v=""/>
    <s v=""/>
    <s v=""/>
    <e v="#VALUE!"/>
    <m/>
  </r>
  <r>
    <x v="1"/>
    <x v="28"/>
    <s v="CENA543-2"/>
    <s v="MAAs_D3_CENA543-2.d"/>
    <s v="Sample"/>
    <n v="0.64"/>
    <n v="2.56"/>
    <d v="2019-05-19T14:35:59"/>
    <n v="1.46708333333333"/>
    <n v="20427.043606793501"/>
    <n v="0.20091583671889801"/>
    <n v="716.86189272724505"/>
    <n v="-0.444999351126111"/>
    <m/>
    <s v=""/>
    <s v=""/>
    <s v=""/>
    <s v=""/>
    <e v="#VALUE!"/>
    <m/>
    <s v=""/>
    <s v=""/>
    <s v=""/>
    <s v=""/>
    <e v="#VALUE!"/>
    <m/>
  </r>
  <r>
    <x v="1"/>
    <x v="28"/>
    <s v="CENA543-3"/>
    <s v="MAAs_D3_CENA543-3.d"/>
    <s v="Sample"/>
    <n v="0.64"/>
    <n v="2.56"/>
    <d v="2019-05-19T14:48:51"/>
    <n v="1.4572499999999999"/>
    <n v="68994.575002744707"/>
    <n v="0.667978808277918"/>
    <n v="1838.1363815916"/>
    <n v="-0.10580563953851962"/>
    <m/>
    <s v=""/>
    <s v=""/>
    <s v=""/>
    <s v=""/>
    <e v="#VALUE!"/>
    <m/>
    <s v=""/>
    <s v=""/>
    <s v=""/>
    <s v=""/>
    <e v="#VALUE!"/>
    <m/>
  </r>
  <r>
    <x v="1"/>
    <x v="29"/>
    <s v="CENA596-1"/>
    <s v="MAAs_D3_CENA596-1.d"/>
    <s v="Sample"/>
    <n v="1.23"/>
    <n v="4.92"/>
    <d v="2019-05-19T09:52:50"/>
    <n v="1.4474166666666699"/>
    <n v="176148.40924927301"/>
    <n v="2.3141292027487199"/>
    <n v="4684.7147819201"/>
    <n v="1.0896731205698951"/>
    <n v="1.1073913826929829"/>
    <n v="2.4177"/>
    <n v="665710.24961187795"/>
    <n v="8.7456908396823305"/>
    <n v="15373.194356349501"/>
    <n v="4.4524129306890323"/>
    <n v="4.5248098889116184"/>
    <n v="3.4156833333333299"/>
    <n v="61490.925906690303"/>
    <n v="0.80782987454265998"/>
    <n v="1264.2626585149501"/>
    <n v="0.22293054880631108"/>
    <m/>
  </r>
  <r>
    <x v="1"/>
    <x v="29"/>
    <s v="CENA596-2"/>
    <s v="MAAs_D3_CENA596-2.d"/>
    <s v="Sample"/>
    <n v="1.23"/>
    <n v="4.92"/>
    <d v="2019-05-19T10:05:42"/>
    <n v="1.4474166666666699"/>
    <n v="219709.73750712301"/>
    <n v="3.2650541154924402"/>
    <n v="2801.1033352610398"/>
    <n v="1.7802604080142619"/>
    <n v="1.8092077317218109"/>
    <n v="2.4177"/>
    <n v="722468.39740509097"/>
    <n v="10.736430897534699"/>
    <n v="21299.1505439352"/>
    <n v="5.5409344974217412"/>
    <n v="5.631030993314778"/>
    <n v="3.4255"/>
    <n v="85988.120967656694"/>
    <n v="1.2778489994773501"/>
    <n v="1976.31724230636"/>
    <n v="0.37124121630673995"/>
    <m/>
  </r>
  <r>
    <x v="1"/>
    <x v="29"/>
    <s v="CENA596-3"/>
    <s v="MAAs_D3_CENA596-3.d"/>
    <s v="Sample"/>
    <n v="1.23"/>
    <n v="4.92"/>
    <d v="2019-05-19T10:18:35"/>
    <n v="1.4474166666666699"/>
    <n v="199278.36998924799"/>
    <n v="2.8734129064124998"/>
    <n v="3222.8295974426701"/>
    <n v="1.4958400120341226"/>
    <n v="1.5201626138558157"/>
    <n v="2.4078666666666702"/>
    <n v="730631.25480771996"/>
    <n v="10.535038386284199"/>
    <n v="16781.016422740198"/>
    <n v="5.4308145995425949"/>
    <n v="5.5191205279904425"/>
    <n v="3.4156666666666702"/>
    <n v="72039.086367780794"/>
    <n v="1.0387381257008199"/>
    <n v="1391.741798623"/>
    <n v="0.29579174751898457"/>
    <m/>
  </r>
  <r>
    <x v="1"/>
    <x v="30"/>
    <s v="CEPA72-1"/>
    <s v="MAAs_D3_CEPA72-1.d"/>
    <s v="Sample"/>
    <n v="0.65"/>
    <n v="2.6"/>
    <d v="2019-05-11T03:33:50"/>
    <n v="1.46708333333333"/>
    <n v="20468.516349059799"/>
    <n v="0.29677333785983401"/>
    <n v="484.37313275878"/>
    <n v="-0.37538505160890506"/>
    <m/>
    <n v="2.4373499999999999"/>
    <n v="11899.9582042409"/>
    <n v="0.172537679646103"/>
    <n v="475.62216808963302"/>
    <n v="-0.23532220217890873"/>
    <m/>
    <n v="3.4648166666666702"/>
    <n v="2313.6309620357601"/>
    <n v="3.3545371411873297E-2"/>
    <n v="25.5811278641177"/>
    <n v="-2.1388555252531832E-2"/>
    <m/>
  </r>
  <r>
    <x v="1"/>
    <x v="30"/>
    <s v="CEPA72-2"/>
    <s v="MAAs_D3_CEPA72-2.d"/>
    <s v="Sample"/>
    <n v="0.65"/>
    <n v="2.6"/>
    <d v="2019-05-11T03:46:40"/>
    <n v="1.46708333333333"/>
    <n v="53049.310541434301"/>
    <n v="0.69632733438760996"/>
    <n v="781.41877503665796"/>
    <n v="-8.5218176231188991E-2"/>
    <m/>
    <n v="2.4373499999999999"/>
    <n v="9155.7220266305103"/>
    <n v="0.120178367034913"/>
    <n v="563.710016685396"/>
    <n v="-0.26395187724460578"/>
    <m/>
    <n v="3.4549833333333302"/>
    <n v="1679.6810927237"/>
    <n v="2.2047560015017301E-2"/>
    <n v="14.331378385839001"/>
    <n v="-2.5016595033463505E-2"/>
    <m/>
  </r>
  <r>
    <x v="1"/>
    <x v="30"/>
    <s v="CEPA72-3"/>
    <s v="MAAs_D3_CEPA72-3.d"/>
    <s v="Sample"/>
    <n v="0.65"/>
    <n v="2.6"/>
    <d v="2019-05-11T03:59:32"/>
    <n v="1.46708333333333"/>
    <n v="11773.5893042959"/>
    <n v="0.15275338389343099"/>
    <n v="325.64240555662701"/>
    <n v="-0.47997622175771515"/>
    <m/>
    <n v="2.4373499999999999"/>
    <n v="4159.8890402063398"/>
    <n v="5.3971402525554303E-2"/>
    <n v="275.31389716592702"/>
    <n v="-0.30015334335369254"/>
    <m/>
    <n v="3.4549833333333302"/>
    <n v="800.03222793891803"/>
    <n v="1.0379810853167699E-2"/>
    <n v="7.6597457510714602"/>
    <n v="-2.8698257277870967E-2"/>
    <m/>
  </r>
  <r>
    <x v="1"/>
    <x v="31"/>
    <s v="ITEP24-1"/>
    <s v="MAAs_D3_ITEP24-1.d"/>
    <s v="Sample"/>
    <n v="1"/>
    <n v="4"/>
    <d v="2019-05-10T22:25:03"/>
    <n v="1.4769000000000001"/>
    <n v="368799.39488239097"/>
    <n v="8.3713628122176598"/>
    <n v="11110.3942068542"/>
    <n v="5.4885993362167032"/>
    <n v="6.8607491702708785"/>
    <n v="2.4373499999999999"/>
    <n v="27114.020326472499"/>
    <n v="0.61546007016396798"/>
    <n v="1007.38062475763"/>
    <n v="6.864402026780736E-3"/>
    <n v="8.58050253347592E-3"/>
    <n v="3.4549833333333302"/>
    <n v="51699.965183614797"/>
    <n v="1.1735354556888"/>
    <n v="1005.83242814083"/>
    <n v="0.33832593586838594"/>
    <n v="0.42290741983548241"/>
  </r>
  <r>
    <x v="1"/>
    <x v="31"/>
    <s v="ITEP24-2"/>
    <s v="MAAs_D3_ITEP24-2.d"/>
    <s v="Sample"/>
    <n v="1"/>
    <n v="4"/>
    <d v="2019-05-10T22:37:55"/>
    <n v="1.47691666666667"/>
    <n v="427026.97280288802"/>
    <n v="10.1502998733935"/>
    <n v="8077.16131405343"/>
    <n v="6.7805113506648595"/>
    <n v="8.4756391883310744"/>
    <n v="2.4373499999999999"/>
    <n v="72167.940734328105"/>
    <n v="1.7154097664852801"/>
    <n v="1667.2406611433901"/>
    <n v="0.60830855443838283"/>
    <n v="0.76038569304797854"/>
    <n v="3.4549833333333302"/>
    <n v="49296.446052302701"/>
    <n v="1.1717613687002499"/>
    <n v="1282.15691938071"/>
    <n v="0.33776613731654559"/>
    <n v="0.42220767164568196"/>
  </r>
  <r>
    <x v="1"/>
    <x v="31"/>
    <s v="ITEP24-3"/>
    <s v="MAAs_D3_ITEP24-3.d"/>
    <s v="Sample"/>
    <n v="1"/>
    <n v="4"/>
    <d v="2019-05-10T22:50:46"/>
    <n v="1.5063833333333301"/>
    <n v="348571.13524956303"/>
    <n v="7.2148685941602801"/>
    <n v="8587.1713439360592"/>
    <n v="4.6487220816720187"/>
    <n v="5.8109026020900236"/>
    <n v="2.4373499999999999"/>
    <n v="17268.810129035799"/>
    <n v="0.35743692824506001"/>
    <n v="937.51537383978405"/>
    <n v="-0.13422069523994351"/>
    <m/>
    <n v="3.4648166666666702"/>
    <n v="55707.038935308003"/>
    <n v="1.15304718332532"/>
    <n v="1071.17713222104"/>
    <n v="0.33186103010400764"/>
    <n v="0.41482628763000956"/>
  </r>
  <r>
    <x v="1"/>
    <x v="32"/>
    <s v="ITEP26-1"/>
    <s v="MAAs_D3_ITEP26-1.d"/>
    <s v="Sample"/>
    <n v="0.35"/>
    <n v="1.4"/>
    <d v="2019-05-10T19:37:46"/>
    <n v="1.4769000000000001"/>
    <n v="143581.616921532"/>
    <n v="3.8903135832641502"/>
    <n v="3666.2780770148902"/>
    <n v="2.2343406766145497"/>
    <n v="7.9797881307662495"/>
    <n v="2.4373499999999999"/>
    <n v="20924.455613073002"/>
    <n v="0.56694370518499304"/>
    <n v="1084.86949499514"/>
    <n v="-1.9663978416853301E-2"/>
    <m/>
    <n v="3.4353333333333298"/>
    <n v="12409.658398587901"/>
    <n v="0.33623707314898499"/>
    <n v="275.28506489008601"/>
    <n v="7.4123320647644819E-2"/>
    <n v="0.26472614517016008"/>
  </r>
  <r>
    <x v="1"/>
    <x v="32"/>
    <s v="ITEP26-2"/>
    <s v="MAAs_D3_ITEP26-2.d"/>
    <s v="Sample"/>
    <n v="0.35"/>
    <n v="1.4"/>
    <d v="2019-05-10T19:50:38"/>
    <n v="1.4867333333333299"/>
    <n v="153210.749255095"/>
    <n v="3.21166867421779"/>
    <n v="7606.2639379604298"/>
    <n v="1.7414904624751262"/>
    <n v="6.2196087945540226"/>
    <n v="2.4373666666666698"/>
    <n v="43173.723038326403"/>
    <n v="0.90502588431755904"/>
    <n v="1831.7130286563099"/>
    <n v="0.16519679326561421"/>
    <n v="0.58998854737719364"/>
    <n v="3.4255"/>
    <n v="15716.2965059282"/>
    <n v="0.32945166973086598"/>
    <n v="342.94590788962802"/>
    <n v="7.1982242430155788E-2"/>
    <n v="0.25707943725055638"/>
  </r>
  <r>
    <x v="1"/>
    <x v="32"/>
    <s v="ITEP26-3"/>
    <s v="MAAs_D3_ITEP26-3.d"/>
    <s v="Sample"/>
    <n v="0.35"/>
    <n v="1.4"/>
    <d v="2019-05-10T20:03:30"/>
    <n v="1.4769000000000001"/>
    <n v="179177.59022324701"/>
    <n v="4.7915787885333598"/>
    <n v="8035.40680235737"/>
    <n v="2.8888637467684539"/>
    <n v="10.31737052417305"/>
    <n v="2.4668333333333301"/>
    <n v="43735.833993984001"/>
    <n v="1.1695865214131"/>
    <n v="1496.46313404849"/>
    <n v="0.30985654331742041"/>
    <n v="1.10663051184793"/>
    <n v="3.4746333333333301"/>
    <n v="21155.112775716399"/>
    <n v="0.56573140379249298"/>
    <n v="439.10598534194003"/>
    <n v="0.1465383683758244"/>
    <n v="0.523351315627944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43">
  <location ref="A3:B37" firstHeaderRow="1" firstDataRow="1" firstDataCol="1"/>
  <pivotFields count="27">
    <pivotField axis="axisRow" showAll="0">
      <items count="3">
        <item h="1" x="0"/>
        <item x="1"/>
        <item t="default"/>
      </items>
    </pivotField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h="1" x="14"/>
        <item t="default"/>
      </items>
    </pivotField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0"/>
    <field x="1"/>
  </rowFields>
  <rowItems count="34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grand">
      <x/>
    </i>
  </rowItems>
  <colItems count="1">
    <i/>
  </colItems>
  <dataFields count="1">
    <dataField name="Média de Total" fld="26" subtotal="average" baseField="1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a Dinâ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1">
  <location ref="A45:B79" firstHeaderRow="1" firstDataRow="1" firstDataCol="1"/>
  <pivotFields count="27">
    <pivotField axis="axisRow" showAll="0">
      <items count="3">
        <item h="1" x="0"/>
        <item x="1"/>
        <item t="default"/>
      </items>
    </pivotField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h="1" x="14"/>
        <item t="default"/>
      </items>
    </pivotField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0"/>
    <field x="1"/>
  </rowFields>
  <rowItems count="34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grand">
      <x/>
    </i>
  </rowItems>
  <colItems count="1">
    <i/>
  </colItems>
  <dataFields count="1">
    <dataField name="Média de Total" fld="26" subtotal="average" baseField="1" baseItem="0"/>
  </dataField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17800B-0DDA-42BC-910C-78C460478BB5}" name="Tabela Dinâ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0">
  <location ref="F3:I28" firstHeaderRow="0" firstDataRow="1" firstDataCol="1"/>
  <pivotFields count="26">
    <pivotField axis="axisRow" showAll="0">
      <items count="3">
        <item x="0"/>
        <item x="1"/>
        <item t="default"/>
      </items>
    </pivotField>
    <pivotField axis="axisRow" showAll="0">
      <items count="34">
        <item h="1" x="0"/>
        <item h="1" x="1"/>
        <item h="1" x="2"/>
        <item h="1" x="3"/>
        <item h="1" x="4"/>
        <item n="CCIBt 3247" x="5"/>
        <item h="1" x="6"/>
        <item h="1" x="7"/>
        <item n="CCIBt 3289" x="8"/>
        <item h="1" x="9"/>
        <item n="CCIBt 3307" x="10"/>
        <item h="1" x="11"/>
        <item n="CCIBt 3320" x="12"/>
        <item h="1" x="13"/>
        <item h="1" x="15"/>
        <item h="1" x="16"/>
        <item h="1" x="17"/>
        <item h="1" x="18"/>
        <item n="CCIBt 3343" x="19"/>
        <item h="1" x="20"/>
        <item h="1" x="21"/>
        <item h="1" x="22"/>
        <item h="1" x="23"/>
        <item h="1" x="24"/>
        <item h="1" x="25"/>
        <item h="1" x="26"/>
        <item h="1" x="14"/>
        <item h="1" x="27"/>
        <item h="1" x="28"/>
        <item x="29"/>
        <item h="1" x="30"/>
        <item x="31"/>
        <item x="32"/>
        <item t="default"/>
      </items>
    </pivotField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</pivotFields>
  <rowFields count="2">
    <field x="1"/>
    <field x="0"/>
  </rowFields>
  <rowItems count="25">
    <i>
      <x v="5"/>
    </i>
    <i r="1">
      <x/>
    </i>
    <i r="1">
      <x v="1"/>
    </i>
    <i>
      <x v="8"/>
    </i>
    <i r="1">
      <x/>
    </i>
    <i r="1">
      <x v="1"/>
    </i>
    <i>
      <x v="10"/>
    </i>
    <i r="1">
      <x/>
    </i>
    <i r="1">
      <x v="1"/>
    </i>
    <i>
      <x v="12"/>
    </i>
    <i r="1">
      <x/>
    </i>
    <i r="1">
      <x v="1"/>
    </i>
    <i>
      <x v="18"/>
    </i>
    <i r="1">
      <x/>
    </i>
    <i r="1">
      <x v="1"/>
    </i>
    <i>
      <x v="29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DesvPad de Shino" fld="13" subtotal="stdDev" baseField="0" baseItem="1"/>
    <dataField name="DesvPad de Porphy" fld="19" subtotal="stdDev" baseField="1" baseItem="5"/>
    <dataField name="DesvPad de myc-gly-ala" fld="25" subtotal="stdDev" baseField="1" baseItem="5"/>
  </dataFields>
  <formats count="1">
    <format dxfId="0">
      <pivotArea outline="0" collapsedLevelsAreSubtotals="1" fieldPosition="0"/>
    </format>
  </formats>
  <chartFormats count="3"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a Dinâmica6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3">
  <location ref="A3:D28" firstHeaderRow="0" firstDataRow="1" firstDataCol="1"/>
  <pivotFields count="26">
    <pivotField axis="axisRow" showAll="0">
      <items count="3">
        <item x="0"/>
        <item x="1"/>
        <item t="default"/>
      </items>
    </pivotField>
    <pivotField axis="axisRow" showAll="0">
      <items count="34">
        <item h="1" x="0"/>
        <item h="1" x="1"/>
        <item h="1" x="2"/>
        <item h="1" x="3"/>
        <item h="1" x="4"/>
        <item n="CCIBt 3247" x="5"/>
        <item h="1" x="6"/>
        <item h="1" x="7"/>
        <item n="CCIBt 3289" x="8"/>
        <item h="1" x="9"/>
        <item n="CCIBt 3307" x="10"/>
        <item h="1" x="11"/>
        <item n="CCIBt 3320" x="12"/>
        <item h="1" x="13"/>
        <item h="1" x="15"/>
        <item h="1" x="16"/>
        <item h="1" x="17"/>
        <item h="1" x="18"/>
        <item n="CCIBt 3343" x="19"/>
        <item h="1" x="20"/>
        <item h="1" x="21"/>
        <item h="1" x="22"/>
        <item h="1" x="23"/>
        <item h="1" x="24"/>
        <item h="1" x="25"/>
        <item h="1" x="26"/>
        <item h="1" x="14"/>
        <item h="1" x="27"/>
        <item h="1" x="28"/>
        <item x="29"/>
        <item h="1" x="30"/>
        <item x="31"/>
        <item x="32"/>
        <item t="default"/>
      </items>
    </pivotField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</pivotFields>
  <rowFields count="2">
    <field x="1"/>
    <field x="0"/>
  </rowFields>
  <rowItems count="25">
    <i>
      <x v="5"/>
    </i>
    <i r="1">
      <x/>
    </i>
    <i r="1">
      <x v="1"/>
    </i>
    <i>
      <x v="8"/>
    </i>
    <i r="1">
      <x/>
    </i>
    <i r="1">
      <x v="1"/>
    </i>
    <i>
      <x v="10"/>
    </i>
    <i r="1">
      <x/>
    </i>
    <i r="1">
      <x v="1"/>
    </i>
    <i>
      <x v="12"/>
    </i>
    <i r="1">
      <x/>
    </i>
    <i r="1">
      <x v="1"/>
    </i>
    <i>
      <x v="18"/>
    </i>
    <i r="1">
      <x/>
    </i>
    <i r="1">
      <x v="1"/>
    </i>
    <i>
      <x v="29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H" fld="13" subtotal="average" baseField="0" baseItem="0"/>
    <dataField name="P-334" fld="19" subtotal="average" baseField="0" baseItem="0"/>
    <dataField name="MGA" fld="25" subtotal="average" baseField="0" baseItem="0"/>
  </dataFields>
  <formats count="1">
    <format dxfId="1">
      <pivotArea outline="0" collapsedLevelsAreSubtotals="1" fieldPosition="0"/>
    </format>
  </formats>
  <chartFormats count="9"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9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0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0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79"/>
  <sheetViews>
    <sheetView tabSelected="1" workbookViewId="0">
      <selection activeCell="E24" sqref="E24"/>
    </sheetView>
  </sheetViews>
  <sheetFormatPr defaultRowHeight="12.75" x14ac:dyDescent="0.2"/>
  <cols>
    <col min="1" max="1" width="18.7109375" bestFit="1" customWidth="1"/>
    <col min="2" max="2" width="14.7109375" style="20" bestFit="1" customWidth="1"/>
    <col min="3" max="5" width="14.42578125" bestFit="1" customWidth="1"/>
  </cols>
  <sheetData>
    <row r="3" spans="1:2" x14ac:dyDescent="0.2">
      <c r="A3" s="1" t="s">
        <v>0</v>
      </c>
      <c r="B3" t="s">
        <v>1</v>
      </c>
    </row>
    <row r="4" spans="1:2" x14ac:dyDescent="0.2">
      <c r="A4" s="2" t="s">
        <v>4</v>
      </c>
      <c r="B4" s="5">
        <v>9.6759562498027349E-2</v>
      </c>
    </row>
    <row r="5" spans="1:2" x14ac:dyDescent="0.2">
      <c r="A5" s="3">
        <v>3106</v>
      </c>
      <c r="B5" s="5">
        <v>0</v>
      </c>
    </row>
    <row r="6" spans="1:2" x14ac:dyDescent="0.2">
      <c r="A6" s="3">
        <v>3168</v>
      </c>
      <c r="B6" s="5">
        <v>0</v>
      </c>
    </row>
    <row r="7" spans="1:2" x14ac:dyDescent="0.2">
      <c r="A7" s="3">
        <v>3180</v>
      </c>
      <c r="B7" s="5">
        <v>0</v>
      </c>
    </row>
    <row r="8" spans="1:2" x14ac:dyDescent="0.2">
      <c r="A8" s="3">
        <v>3194</v>
      </c>
      <c r="B8" s="5">
        <v>0</v>
      </c>
    </row>
    <row r="9" spans="1:2" x14ac:dyDescent="0.2">
      <c r="A9" s="3">
        <v>3214</v>
      </c>
      <c r="B9" s="5">
        <v>0</v>
      </c>
    </row>
    <row r="10" spans="1:2" x14ac:dyDescent="0.2">
      <c r="A10" s="3">
        <v>3247</v>
      </c>
      <c r="B10" s="5">
        <v>0.4790989195486241</v>
      </c>
    </row>
    <row r="11" spans="1:2" x14ac:dyDescent="0.2">
      <c r="A11" s="3">
        <v>3265</v>
      </c>
      <c r="B11" s="5">
        <v>0</v>
      </c>
    </row>
    <row r="12" spans="1:2" x14ac:dyDescent="0.2">
      <c r="A12" s="3">
        <v>3275</v>
      </c>
      <c r="B12" s="5">
        <v>0</v>
      </c>
    </row>
    <row r="13" spans="1:2" x14ac:dyDescent="0.2">
      <c r="A13" s="3">
        <v>3289</v>
      </c>
      <c r="B13" s="5">
        <v>9.076932578085865E-3</v>
      </c>
    </row>
    <row r="14" spans="1:2" x14ac:dyDescent="0.2">
      <c r="A14" s="3">
        <v>3292</v>
      </c>
      <c r="B14" s="5">
        <v>0</v>
      </c>
    </row>
    <row r="15" spans="1:2" x14ac:dyDescent="0.2">
      <c r="A15" s="3">
        <v>3307</v>
      </c>
      <c r="B15" s="5">
        <v>0.16335411861760202</v>
      </c>
    </row>
    <row r="16" spans="1:2" x14ac:dyDescent="0.2">
      <c r="A16" s="3">
        <v>3313</v>
      </c>
      <c r="B16" s="5">
        <v>0</v>
      </c>
    </row>
    <row r="17" spans="1:2" x14ac:dyDescent="0.2">
      <c r="A17" s="3">
        <v>3320</v>
      </c>
      <c r="B17" s="5">
        <v>3.0896447948381551E-2</v>
      </c>
    </row>
    <row r="18" spans="1:2" x14ac:dyDescent="0.2">
      <c r="A18" s="3">
        <v>3321</v>
      </c>
      <c r="B18" s="5">
        <v>0</v>
      </c>
    </row>
    <row r="19" spans="1:2" x14ac:dyDescent="0.2">
      <c r="A19" s="3">
        <v>3324</v>
      </c>
      <c r="B19" s="5">
        <v>0</v>
      </c>
    </row>
    <row r="20" spans="1:2" x14ac:dyDescent="0.2">
      <c r="A20" s="3">
        <v>3329</v>
      </c>
      <c r="B20" s="5">
        <v>0</v>
      </c>
    </row>
    <row r="21" spans="1:2" x14ac:dyDescent="0.2">
      <c r="A21" s="3">
        <v>3330</v>
      </c>
      <c r="B21" s="5">
        <v>0</v>
      </c>
    </row>
    <row r="22" spans="1:2" x14ac:dyDescent="0.2">
      <c r="A22" s="3">
        <v>3338</v>
      </c>
      <c r="B22" s="5">
        <v>0</v>
      </c>
    </row>
    <row r="23" spans="1:2" x14ac:dyDescent="0.2">
      <c r="A23" s="3">
        <v>3343</v>
      </c>
      <c r="B23" s="5">
        <v>2.7051913530838582E-2</v>
      </c>
    </row>
    <row r="24" spans="1:2" x14ac:dyDescent="0.2">
      <c r="A24" s="3">
        <v>3464</v>
      </c>
      <c r="B24" s="5">
        <v>0</v>
      </c>
    </row>
    <row r="25" spans="1:2" x14ac:dyDescent="0.2">
      <c r="A25" s="3">
        <v>3496</v>
      </c>
      <c r="B25" s="5">
        <v>0</v>
      </c>
    </row>
    <row r="26" spans="1:2" x14ac:dyDescent="0.2">
      <c r="A26" s="3">
        <v>3502</v>
      </c>
      <c r="B26" s="5">
        <v>0</v>
      </c>
    </row>
    <row r="27" spans="1:2" x14ac:dyDescent="0.2">
      <c r="A27" s="3">
        <v>3522</v>
      </c>
      <c r="B27" s="5">
        <v>0</v>
      </c>
    </row>
    <row r="28" spans="1:2" x14ac:dyDescent="0.2">
      <c r="A28" s="3">
        <v>3551</v>
      </c>
      <c r="B28" s="5">
        <v>0</v>
      </c>
    </row>
    <row r="29" spans="1:2" x14ac:dyDescent="0.2">
      <c r="A29" s="3">
        <v>3607</v>
      </c>
      <c r="B29" s="5">
        <v>0</v>
      </c>
    </row>
    <row r="30" spans="1:2" x14ac:dyDescent="0.2">
      <c r="A30" s="3">
        <v>3626</v>
      </c>
      <c r="B30" s="5">
        <v>0</v>
      </c>
    </row>
    <row r="31" spans="1:2" x14ac:dyDescent="0.2">
      <c r="A31" s="3" t="s">
        <v>5</v>
      </c>
      <c r="B31" s="5">
        <v>0</v>
      </c>
    </row>
    <row r="32" spans="1:2" x14ac:dyDescent="0.2">
      <c r="A32" s="3" t="s">
        <v>6</v>
      </c>
      <c r="B32" s="5">
        <v>0</v>
      </c>
    </row>
    <row r="33" spans="1:5" x14ac:dyDescent="0.2">
      <c r="A33" s="3" t="s">
        <v>7</v>
      </c>
      <c r="B33" s="5">
        <v>0.6703907712829148</v>
      </c>
    </row>
    <row r="34" spans="1:5" x14ac:dyDescent="0.2">
      <c r="A34" s="3" t="s">
        <v>8</v>
      </c>
      <c r="B34" s="5">
        <v>0</v>
      </c>
    </row>
    <row r="35" spans="1:5" x14ac:dyDescent="0.2">
      <c r="A35" s="3" t="s">
        <v>9</v>
      </c>
      <c r="B35" s="5">
        <v>0.77253995117948682</v>
      </c>
    </row>
    <row r="36" spans="1:5" x14ac:dyDescent="0.2">
      <c r="A36" s="3" t="s">
        <v>10</v>
      </c>
      <c r="B36" s="5">
        <v>0.90861811355890343</v>
      </c>
    </row>
    <row r="37" spans="1:5" x14ac:dyDescent="0.2">
      <c r="A37" s="2" t="s">
        <v>3</v>
      </c>
      <c r="B37" s="5">
        <v>9.6759562498027349E-2</v>
      </c>
    </row>
    <row r="45" spans="1:5" x14ac:dyDescent="0.2">
      <c r="A45" s="1" t="s">
        <v>0</v>
      </c>
      <c r="B45" s="20" t="s">
        <v>1</v>
      </c>
      <c r="C45" s="1"/>
      <c r="D45" s="1"/>
      <c r="E45" s="1"/>
    </row>
    <row r="46" spans="1:5" x14ac:dyDescent="0.2">
      <c r="A46" s="2" t="s">
        <v>4</v>
      </c>
      <c r="B46" s="20">
        <v>9.6759562498027349E-2</v>
      </c>
    </row>
    <row r="47" spans="1:5" x14ac:dyDescent="0.2">
      <c r="A47" s="3">
        <v>3106</v>
      </c>
      <c r="B47" s="20">
        <v>0</v>
      </c>
    </row>
    <row r="48" spans="1:5" x14ac:dyDescent="0.2">
      <c r="A48" s="3">
        <v>3168</v>
      </c>
      <c r="B48" s="20">
        <v>0</v>
      </c>
    </row>
    <row r="49" spans="1:2" x14ac:dyDescent="0.2">
      <c r="A49" s="3">
        <v>3180</v>
      </c>
      <c r="B49" s="20">
        <v>0</v>
      </c>
    </row>
    <row r="50" spans="1:2" x14ac:dyDescent="0.2">
      <c r="A50" s="3">
        <v>3194</v>
      </c>
      <c r="B50" s="20">
        <v>0</v>
      </c>
    </row>
    <row r="51" spans="1:2" x14ac:dyDescent="0.2">
      <c r="A51" s="3">
        <v>3214</v>
      </c>
      <c r="B51" s="20">
        <v>0</v>
      </c>
    </row>
    <row r="52" spans="1:2" x14ac:dyDescent="0.2">
      <c r="A52" s="3">
        <v>3247</v>
      </c>
      <c r="B52" s="20">
        <v>0.4790989195486241</v>
      </c>
    </row>
    <row r="53" spans="1:2" x14ac:dyDescent="0.2">
      <c r="A53" s="3">
        <v>3265</v>
      </c>
      <c r="B53" s="20">
        <v>0</v>
      </c>
    </row>
    <row r="54" spans="1:2" x14ac:dyDescent="0.2">
      <c r="A54" s="3">
        <v>3275</v>
      </c>
      <c r="B54" s="20">
        <v>0</v>
      </c>
    </row>
    <row r="55" spans="1:2" x14ac:dyDescent="0.2">
      <c r="A55" s="3">
        <v>3289</v>
      </c>
      <c r="B55" s="20">
        <v>9.076932578085865E-3</v>
      </c>
    </row>
    <row r="56" spans="1:2" x14ac:dyDescent="0.2">
      <c r="A56" s="3">
        <v>3292</v>
      </c>
      <c r="B56" s="20">
        <v>0</v>
      </c>
    </row>
    <row r="57" spans="1:2" x14ac:dyDescent="0.2">
      <c r="A57" s="3">
        <v>3307</v>
      </c>
      <c r="B57" s="20">
        <v>0.16335411861760202</v>
      </c>
    </row>
    <row r="58" spans="1:2" x14ac:dyDescent="0.2">
      <c r="A58" s="3">
        <v>3313</v>
      </c>
      <c r="B58" s="20">
        <v>0</v>
      </c>
    </row>
    <row r="59" spans="1:2" x14ac:dyDescent="0.2">
      <c r="A59" s="3">
        <v>3320</v>
      </c>
      <c r="B59" s="20">
        <v>3.0896447948381551E-2</v>
      </c>
    </row>
    <row r="60" spans="1:2" x14ac:dyDescent="0.2">
      <c r="A60" s="3">
        <v>3321</v>
      </c>
      <c r="B60" s="20">
        <v>0</v>
      </c>
    </row>
    <row r="61" spans="1:2" x14ac:dyDescent="0.2">
      <c r="A61" s="3">
        <v>3324</v>
      </c>
      <c r="B61" s="20">
        <v>0</v>
      </c>
    </row>
    <row r="62" spans="1:2" x14ac:dyDescent="0.2">
      <c r="A62" s="3">
        <v>3329</v>
      </c>
      <c r="B62" s="20">
        <v>0</v>
      </c>
    </row>
    <row r="63" spans="1:2" x14ac:dyDescent="0.2">
      <c r="A63" s="3">
        <v>3330</v>
      </c>
      <c r="B63" s="20">
        <v>0</v>
      </c>
    </row>
    <row r="64" spans="1:2" x14ac:dyDescent="0.2">
      <c r="A64" s="3">
        <v>3338</v>
      </c>
      <c r="B64" s="20">
        <v>0</v>
      </c>
    </row>
    <row r="65" spans="1:2" x14ac:dyDescent="0.2">
      <c r="A65" s="3">
        <v>3343</v>
      </c>
      <c r="B65" s="20">
        <v>2.7051913530838582E-2</v>
      </c>
    </row>
    <row r="66" spans="1:2" x14ac:dyDescent="0.2">
      <c r="A66" s="3">
        <v>3464</v>
      </c>
      <c r="B66" s="20">
        <v>0</v>
      </c>
    </row>
    <row r="67" spans="1:2" x14ac:dyDescent="0.2">
      <c r="A67" s="3">
        <v>3496</v>
      </c>
      <c r="B67" s="20">
        <v>0</v>
      </c>
    </row>
    <row r="68" spans="1:2" x14ac:dyDescent="0.2">
      <c r="A68" s="3">
        <v>3502</v>
      </c>
      <c r="B68" s="20">
        <v>0</v>
      </c>
    </row>
    <row r="69" spans="1:2" x14ac:dyDescent="0.2">
      <c r="A69" s="3">
        <v>3522</v>
      </c>
      <c r="B69" s="20">
        <v>0</v>
      </c>
    </row>
    <row r="70" spans="1:2" x14ac:dyDescent="0.2">
      <c r="A70" s="3">
        <v>3551</v>
      </c>
      <c r="B70" s="20">
        <v>0</v>
      </c>
    </row>
    <row r="71" spans="1:2" x14ac:dyDescent="0.2">
      <c r="A71" s="3">
        <v>3607</v>
      </c>
      <c r="B71" s="20">
        <v>0</v>
      </c>
    </row>
    <row r="72" spans="1:2" x14ac:dyDescent="0.2">
      <c r="A72" s="3">
        <v>3626</v>
      </c>
      <c r="B72" s="20">
        <v>0</v>
      </c>
    </row>
    <row r="73" spans="1:2" x14ac:dyDescent="0.2">
      <c r="A73" s="3" t="s">
        <v>5</v>
      </c>
      <c r="B73" s="20">
        <v>0</v>
      </c>
    </row>
    <row r="74" spans="1:2" x14ac:dyDescent="0.2">
      <c r="A74" s="3" t="s">
        <v>6</v>
      </c>
      <c r="B74" s="20">
        <v>0</v>
      </c>
    </row>
    <row r="75" spans="1:2" x14ac:dyDescent="0.2">
      <c r="A75" s="3" t="s">
        <v>7</v>
      </c>
      <c r="B75" s="20">
        <v>0.6703907712829148</v>
      </c>
    </row>
    <row r="76" spans="1:2" x14ac:dyDescent="0.2">
      <c r="A76" s="3" t="s">
        <v>8</v>
      </c>
      <c r="B76" s="20">
        <v>0</v>
      </c>
    </row>
    <row r="77" spans="1:2" x14ac:dyDescent="0.2">
      <c r="A77" s="3" t="s">
        <v>9</v>
      </c>
      <c r="B77" s="20">
        <v>0.77253995117948682</v>
      </c>
    </row>
    <row r="78" spans="1:2" x14ac:dyDescent="0.2">
      <c r="A78" s="3" t="s">
        <v>10</v>
      </c>
      <c r="B78" s="20">
        <v>0.90861811355890343</v>
      </c>
    </row>
    <row r="79" spans="1:2" x14ac:dyDescent="0.2">
      <c r="A79" s="2" t="s">
        <v>3</v>
      </c>
      <c r="B79" s="20">
        <v>9.6759562498027349E-2</v>
      </c>
    </row>
  </sheetData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A195"/>
  <sheetViews>
    <sheetView zoomScale="106" zoomScaleNormal="106" workbookViewId="0">
      <pane xSplit="4" ySplit="4" topLeftCell="J185" activePane="bottomRight" state="frozen"/>
      <selection pane="topRight" activeCell="E1" sqref="E1"/>
      <selection pane="bottomLeft" activeCell="A5" sqref="A5"/>
      <selection pane="bottomRight" activeCell="D193" sqref="D193"/>
    </sheetView>
  </sheetViews>
  <sheetFormatPr defaultColWidth="9.140625" defaultRowHeight="12.75" x14ac:dyDescent="0.2"/>
  <cols>
    <col min="1" max="1" width="4" style="13" customWidth="1"/>
    <col min="2" max="2" width="7.7109375" style="13" bestFit="1" customWidth="1"/>
    <col min="3" max="3" width="8" style="13" bestFit="1" customWidth="1"/>
    <col min="4" max="4" width="17.28515625" style="13" bestFit="1" customWidth="1"/>
    <col min="5" max="5" width="6" style="13" bestFit="1" customWidth="1"/>
    <col min="6" max="6" width="4.42578125" style="13" bestFit="1" customWidth="1"/>
    <col min="7" max="7" width="4.42578125" style="13" customWidth="1"/>
    <col min="8" max="8" width="13.7109375" style="13" bestFit="1" customWidth="1"/>
    <col min="9" max="9" width="10.42578125" style="28" bestFit="1" customWidth="1"/>
    <col min="10" max="10" width="10.42578125" style="27" customWidth="1"/>
    <col min="11" max="11" width="13.140625" style="27" bestFit="1" customWidth="1"/>
    <col min="12" max="12" width="10.42578125" style="27" bestFit="1" customWidth="1"/>
    <col min="13" max="13" width="8.5703125" style="27" bestFit="1" customWidth="1"/>
    <col min="14" max="14" width="10.5703125" style="10" bestFit="1" customWidth="1"/>
    <col min="15" max="15" width="10.42578125" style="28" bestFit="1" customWidth="1"/>
    <col min="16" max="16" width="10.42578125" style="27" customWidth="1"/>
    <col min="17" max="17" width="13.140625" style="27" bestFit="1" customWidth="1"/>
    <col min="18" max="18" width="10.42578125" style="27" bestFit="1" customWidth="1"/>
    <col min="19" max="19" width="8.5703125" style="27" bestFit="1" customWidth="1"/>
    <col min="20" max="20" width="10.5703125" style="10" bestFit="1" customWidth="1"/>
    <col min="21" max="21" width="10.42578125" style="28" bestFit="1" customWidth="1"/>
    <col min="22" max="22" width="10.42578125" style="27" customWidth="1"/>
    <col min="23" max="23" width="13.140625" style="27" bestFit="1" customWidth="1"/>
    <col min="24" max="24" width="10.42578125" style="27" bestFit="1" customWidth="1"/>
    <col min="25" max="25" width="8.5703125" style="27" bestFit="1" customWidth="1"/>
    <col min="26" max="26" width="10.5703125" style="10" bestFit="1" customWidth="1"/>
    <col min="27" max="27" width="8.5703125" style="27" customWidth="1"/>
    <col min="28" max="16384" width="9.140625" style="13"/>
  </cols>
  <sheetData>
    <row r="1" spans="1:27" x14ac:dyDescent="0.2">
      <c r="I1" s="22"/>
      <c r="J1" s="23"/>
      <c r="K1" s="23"/>
      <c r="L1" s="24" t="s">
        <v>11</v>
      </c>
      <c r="M1" s="24" t="s">
        <v>12</v>
      </c>
      <c r="N1" s="25" t="s">
        <v>331</v>
      </c>
      <c r="O1" s="26"/>
      <c r="P1" s="24"/>
      <c r="Q1" s="23"/>
      <c r="R1" s="24" t="s">
        <v>11</v>
      </c>
      <c r="S1" s="24" t="s">
        <v>12</v>
      </c>
      <c r="T1" s="25"/>
      <c r="U1" s="26"/>
      <c r="V1" s="23"/>
      <c r="W1" s="23"/>
      <c r="X1" s="24" t="s">
        <v>11</v>
      </c>
      <c r="Y1" s="24" t="s">
        <v>12</v>
      </c>
      <c r="Z1" s="25"/>
      <c r="AA1" s="24"/>
    </row>
    <row r="2" spans="1:27" x14ac:dyDescent="0.2">
      <c r="A2" s="27"/>
      <c r="B2" s="27"/>
      <c r="C2" s="27"/>
      <c r="D2" s="27"/>
      <c r="E2" s="27"/>
      <c r="F2" s="27">
        <v>10</v>
      </c>
      <c r="G2" s="27">
        <v>40</v>
      </c>
      <c r="H2" s="27"/>
      <c r="L2" s="29">
        <v>0.72622693778397607</v>
      </c>
      <c r="M2" s="29">
        <v>-0.59090984397878166</v>
      </c>
      <c r="N2" s="30">
        <v>5</v>
      </c>
      <c r="O2" s="31"/>
      <c r="P2" s="29"/>
      <c r="R2" s="29">
        <v>0.54679241643784326</v>
      </c>
      <c r="S2" s="29">
        <v>-0.32966449695917988</v>
      </c>
      <c r="T2" s="30"/>
      <c r="U2" s="31"/>
      <c r="X2" s="29">
        <v>0.31554177188223315</v>
      </c>
      <c r="Y2" s="29">
        <v>-3.1973521186281939E-2</v>
      </c>
      <c r="Z2" s="30"/>
      <c r="AA2" s="29"/>
    </row>
    <row r="3" spans="1:27" ht="16.5" customHeight="1" x14ac:dyDescent="0.2">
      <c r="A3" s="32" t="s">
        <v>13</v>
      </c>
      <c r="B3" s="33"/>
      <c r="C3" s="33"/>
      <c r="D3" s="33"/>
      <c r="E3" s="33"/>
      <c r="F3" s="33"/>
      <c r="G3" s="33"/>
      <c r="H3" s="34"/>
      <c r="I3" s="35" t="s">
        <v>14</v>
      </c>
      <c r="J3" s="33"/>
      <c r="K3" s="33"/>
      <c r="L3" s="33"/>
      <c r="M3" s="34"/>
      <c r="N3" s="36"/>
      <c r="O3" s="35" t="s">
        <v>15</v>
      </c>
      <c r="P3" s="33"/>
      <c r="Q3" s="33"/>
      <c r="R3" s="33"/>
      <c r="S3" s="34"/>
      <c r="T3" s="36"/>
      <c r="U3" s="35" t="s">
        <v>16</v>
      </c>
      <c r="V3" s="33"/>
      <c r="W3" s="33"/>
      <c r="X3" s="33"/>
      <c r="Y3" s="34"/>
      <c r="Z3" s="37"/>
      <c r="AA3" s="38"/>
    </row>
    <row r="4" spans="1:27" ht="16.5" customHeight="1" x14ac:dyDescent="0.2">
      <c r="A4" s="39" t="s">
        <v>17</v>
      </c>
      <c r="B4" s="39" t="s">
        <v>18</v>
      </c>
      <c r="C4" s="39" t="s">
        <v>19</v>
      </c>
      <c r="D4" s="39" t="s">
        <v>20</v>
      </c>
      <c r="E4" s="39" t="s">
        <v>21</v>
      </c>
      <c r="F4" s="39" t="s">
        <v>22</v>
      </c>
      <c r="G4" s="40" t="s">
        <v>23</v>
      </c>
      <c r="H4" s="40" t="s">
        <v>24</v>
      </c>
      <c r="I4" s="41" t="s">
        <v>25</v>
      </c>
      <c r="J4" s="39" t="s">
        <v>26</v>
      </c>
      <c r="K4" s="39" t="s">
        <v>27</v>
      </c>
      <c r="L4" s="39" t="s">
        <v>28</v>
      </c>
      <c r="M4" s="39" t="s">
        <v>29</v>
      </c>
      <c r="N4" s="37" t="s">
        <v>30</v>
      </c>
      <c r="O4" s="41" t="s">
        <v>25</v>
      </c>
      <c r="P4" s="39" t="s">
        <v>26</v>
      </c>
      <c r="Q4" s="39" t="s">
        <v>27</v>
      </c>
      <c r="R4" s="39" t="s">
        <v>28</v>
      </c>
      <c r="S4" s="39" t="s">
        <v>29</v>
      </c>
      <c r="T4" s="37" t="s">
        <v>31</v>
      </c>
      <c r="U4" s="41" t="s">
        <v>25</v>
      </c>
      <c r="V4" s="39" t="s">
        <v>26</v>
      </c>
      <c r="W4" s="39" t="s">
        <v>27</v>
      </c>
      <c r="X4" s="39" t="s">
        <v>28</v>
      </c>
      <c r="Y4" s="39" t="s">
        <v>29</v>
      </c>
      <c r="Z4" s="37" t="s">
        <v>32</v>
      </c>
      <c r="AA4" s="40" t="s">
        <v>33</v>
      </c>
    </row>
    <row r="5" spans="1:27" x14ac:dyDescent="0.2">
      <c r="A5" s="6" t="s">
        <v>2</v>
      </c>
      <c r="B5" s="6">
        <v>3106</v>
      </c>
      <c r="C5" s="6" t="s">
        <v>34</v>
      </c>
      <c r="D5" s="6" t="s">
        <v>35</v>
      </c>
      <c r="E5" s="6" t="s">
        <v>13</v>
      </c>
      <c r="F5" s="6">
        <v>0.96</v>
      </c>
      <c r="G5" s="19">
        <f>F5*$G$2/$F$2</f>
        <v>3.84</v>
      </c>
      <c r="H5" s="7">
        <v>43595.326944444401</v>
      </c>
      <c r="I5" s="8">
        <v>1.0838000000000001</v>
      </c>
      <c r="J5" s="9">
        <v>293.60969680025897</v>
      </c>
      <c r="K5" s="9">
        <v>5.4740471196447699E-3</v>
      </c>
      <c r="L5" s="9">
        <v>6.0350343393786696</v>
      </c>
      <c r="M5" s="42">
        <f>L$2*K5+M$2</f>
        <v>-0.5869344435017968</v>
      </c>
      <c r="N5" s="43"/>
      <c r="O5" s="8" t="s">
        <v>36</v>
      </c>
      <c r="P5" s="9" t="s">
        <v>36</v>
      </c>
      <c r="Q5" s="9" t="s">
        <v>36</v>
      </c>
      <c r="R5" s="9" t="s">
        <v>36</v>
      </c>
      <c r="S5" s="42" t="e">
        <f t="shared" ref="S5:S36" si="0">R$2*Q5+S$2</f>
        <v>#VALUE!</v>
      </c>
      <c r="T5" s="43"/>
      <c r="U5" s="8" t="s">
        <v>36</v>
      </c>
      <c r="V5" s="9" t="s">
        <v>36</v>
      </c>
      <c r="W5" s="9" t="s">
        <v>36</v>
      </c>
      <c r="X5" s="9" t="s">
        <v>36</v>
      </c>
      <c r="Y5" s="42" t="e">
        <f t="shared" ref="Y5:Y36" si="1">X$2*W5+Y$2</f>
        <v>#VALUE!</v>
      </c>
      <c r="Z5" s="43"/>
      <c r="AA5" s="44">
        <f>SUM(Z5+T5+N5)</f>
        <v>0</v>
      </c>
    </row>
    <row r="6" spans="1:27" x14ac:dyDescent="0.2">
      <c r="A6" s="6" t="s">
        <v>2</v>
      </c>
      <c r="B6" s="6">
        <v>3106</v>
      </c>
      <c r="C6" s="6" t="s">
        <v>37</v>
      </c>
      <c r="D6" s="6" t="s">
        <v>38</v>
      </c>
      <c r="E6" s="6" t="s">
        <v>13</v>
      </c>
      <c r="F6" s="6">
        <v>0.96</v>
      </c>
      <c r="G6" s="19">
        <f t="shared" ref="G6:G68" si="2">F6*$G$2/$F$2</f>
        <v>3.84</v>
      </c>
      <c r="H6" s="7">
        <v>43595.3358912037</v>
      </c>
      <c r="I6" s="8">
        <v>1.4474166666666699</v>
      </c>
      <c r="J6" s="9">
        <v>241.09838570168901</v>
      </c>
      <c r="K6" s="9">
        <v>4.5465408622922298E-3</v>
      </c>
      <c r="L6" s="9">
        <v>0.96282961693456404</v>
      </c>
      <c r="M6" s="42">
        <f t="shared" ref="M6:M36" si="3">L$2*K6+M$2</f>
        <v>-0.5876080235308494</v>
      </c>
      <c r="N6" s="43"/>
      <c r="O6" s="8" t="s">
        <v>36</v>
      </c>
      <c r="P6" s="9" t="s">
        <v>36</v>
      </c>
      <c r="Q6" s="9" t="s">
        <v>36</v>
      </c>
      <c r="R6" s="9" t="s">
        <v>36</v>
      </c>
      <c r="S6" s="42" t="e">
        <f t="shared" si="0"/>
        <v>#VALUE!</v>
      </c>
      <c r="T6" s="43"/>
      <c r="U6" s="8" t="s">
        <v>36</v>
      </c>
      <c r="V6" s="9" t="s">
        <v>36</v>
      </c>
      <c r="W6" s="9" t="s">
        <v>36</v>
      </c>
      <c r="X6" s="9" t="s">
        <v>36</v>
      </c>
      <c r="Y6" s="42" t="e">
        <f t="shared" si="1"/>
        <v>#VALUE!</v>
      </c>
      <c r="Z6" s="43"/>
      <c r="AA6" s="44">
        <f t="shared" ref="AA6:AA69" si="4">SUM(Z6+T6+N6)</f>
        <v>0</v>
      </c>
    </row>
    <row r="7" spans="1:27" x14ac:dyDescent="0.2">
      <c r="A7" s="6" t="s">
        <v>2</v>
      </c>
      <c r="B7" s="6">
        <v>3106</v>
      </c>
      <c r="C7" s="6" t="s">
        <v>39</v>
      </c>
      <c r="D7" s="6" t="s">
        <v>40</v>
      </c>
      <c r="E7" s="6" t="s">
        <v>13</v>
      </c>
      <c r="F7" s="6">
        <v>0.96</v>
      </c>
      <c r="G7" s="19">
        <f t="shared" si="2"/>
        <v>3.84</v>
      </c>
      <c r="H7" s="7">
        <v>43595.3448263889</v>
      </c>
      <c r="I7" s="8">
        <v>1.4474166666666699</v>
      </c>
      <c r="J7" s="9">
        <v>96.574536236263</v>
      </c>
      <c r="K7" s="9">
        <v>1.8290550875072499E-3</v>
      </c>
      <c r="L7" s="9">
        <v>3.86866144230089</v>
      </c>
      <c r="M7" s="42">
        <f t="shared" si="3"/>
        <v>-0.58958153490354304</v>
      </c>
      <c r="N7" s="43"/>
      <c r="O7" s="8">
        <v>2.4177</v>
      </c>
      <c r="P7" s="9">
        <v>32.143732849560699</v>
      </c>
      <c r="Q7" s="9">
        <v>6.0878012353205303E-4</v>
      </c>
      <c r="R7" s="9">
        <v>2.5386635943397802</v>
      </c>
      <c r="S7" s="42">
        <f t="shared" si="0"/>
        <v>-0.32933162060435445</v>
      </c>
      <c r="T7" s="43"/>
      <c r="U7" s="8" t="s">
        <v>36</v>
      </c>
      <c r="V7" s="9" t="s">
        <v>36</v>
      </c>
      <c r="W7" s="9" t="s">
        <v>36</v>
      </c>
      <c r="X7" s="9" t="s">
        <v>36</v>
      </c>
      <c r="Y7" s="42" t="e">
        <f t="shared" si="1"/>
        <v>#VALUE!</v>
      </c>
      <c r="Z7" s="43"/>
      <c r="AA7" s="44">
        <f t="shared" si="4"/>
        <v>0</v>
      </c>
    </row>
    <row r="8" spans="1:27" x14ac:dyDescent="0.2">
      <c r="A8" s="6" t="s">
        <v>2</v>
      </c>
      <c r="B8" s="6">
        <v>3168</v>
      </c>
      <c r="C8" s="6" t="s">
        <v>41</v>
      </c>
      <c r="D8" s="6" t="s">
        <v>42</v>
      </c>
      <c r="E8" s="6" t="s">
        <v>13</v>
      </c>
      <c r="F8" s="6">
        <v>1.64</v>
      </c>
      <c r="G8" s="19">
        <f t="shared" si="2"/>
        <v>6.56</v>
      </c>
      <c r="H8" s="7">
        <v>43595.461041666698</v>
      </c>
      <c r="I8" s="8">
        <v>1.0838000000000001</v>
      </c>
      <c r="J8" s="9">
        <v>898.74892656849397</v>
      </c>
      <c r="K8" s="45">
        <v>1.66745757044767E-2</v>
      </c>
      <c r="L8" s="9">
        <v>77.500673798899001</v>
      </c>
      <c r="M8" s="42">
        <f t="shared" si="3"/>
        <v>-0.57880031792607245</v>
      </c>
      <c r="N8" s="43"/>
      <c r="O8" s="8" t="s">
        <v>36</v>
      </c>
      <c r="P8" s="9" t="s">
        <v>36</v>
      </c>
      <c r="Q8" s="9" t="s">
        <v>36</v>
      </c>
      <c r="R8" s="9" t="s">
        <v>36</v>
      </c>
      <c r="S8" s="42" t="e">
        <f t="shared" si="0"/>
        <v>#VALUE!</v>
      </c>
      <c r="T8" s="43"/>
      <c r="U8" s="8" t="s">
        <v>36</v>
      </c>
      <c r="V8" s="9" t="s">
        <v>36</v>
      </c>
      <c r="W8" s="9" t="s">
        <v>36</v>
      </c>
      <c r="X8" s="9" t="s">
        <v>36</v>
      </c>
      <c r="Y8" s="42" t="e">
        <f t="shared" si="1"/>
        <v>#VALUE!</v>
      </c>
      <c r="Z8" s="43"/>
      <c r="AA8" s="44">
        <f t="shared" si="4"/>
        <v>0</v>
      </c>
    </row>
    <row r="9" spans="1:27" x14ac:dyDescent="0.2">
      <c r="A9" s="6" t="s">
        <v>2</v>
      </c>
      <c r="B9" s="6">
        <v>3168</v>
      </c>
      <c r="C9" s="6" t="s">
        <v>43</v>
      </c>
      <c r="D9" s="6" t="s">
        <v>44</v>
      </c>
      <c r="E9" s="6" t="s">
        <v>13</v>
      </c>
      <c r="F9" s="6">
        <v>1.64</v>
      </c>
      <c r="G9" s="19">
        <f t="shared" si="2"/>
        <v>6.56</v>
      </c>
      <c r="H9" s="7">
        <v>43595.469988425903</v>
      </c>
      <c r="I9" s="8">
        <v>1.0739666666666701</v>
      </c>
      <c r="J9" s="9">
        <v>715.67495890226996</v>
      </c>
      <c r="K9" s="45">
        <v>1.40191513633108E-2</v>
      </c>
      <c r="L9" s="9">
        <v>62.115302222204299</v>
      </c>
      <c r="M9" s="42">
        <f t="shared" si="3"/>
        <v>-0.58072875861387441</v>
      </c>
      <c r="N9" s="43"/>
      <c r="O9" s="8" t="s">
        <v>36</v>
      </c>
      <c r="P9" s="9" t="s">
        <v>36</v>
      </c>
      <c r="Q9" s="9" t="s">
        <v>36</v>
      </c>
      <c r="R9" s="9" t="s">
        <v>36</v>
      </c>
      <c r="S9" s="42" t="e">
        <f t="shared" si="0"/>
        <v>#VALUE!</v>
      </c>
      <c r="T9" s="43"/>
      <c r="U9" s="8" t="s">
        <v>36</v>
      </c>
      <c r="V9" s="9" t="s">
        <v>36</v>
      </c>
      <c r="W9" s="9" t="s">
        <v>36</v>
      </c>
      <c r="X9" s="9" t="s">
        <v>36</v>
      </c>
      <c r="Y9" s="42" t="e">
        <f t="shared" si="1"/>
        <v>#VALUE!</v>
      </c>
      <c r="Z9" s="43"/>
      <c r="AA9" s="44">
        <f t="shared" si="4"/>
        <v>0</v>
      </c>
    </row>
    <row r="10" spans="1:27" x14ac:dyDescent="0.2">
      <c r="A10" s="6" t="s">
        <v>2</v>
      </c>
      <c r="B10" s="6">
        <v>3168</v>
      </c>
      <c r="C10" s="6" t="s">
        <v>45</v>
      </c>
      <c r="D10" s="6" t="s">
        <v>46</v>
      </c>
      <c r="E10" s="6" t="s">
        <v>13</v>
      </c>
      <c r="F10" s="6">
        <v>1.64</v>
      </c>
      <c r="G10" s="19">
        <f t="shared" si="2"/>
        <v>6.56</v>
      </c>
      <c r="H10" s="7">
        <v>43595.478923611103</v>
      </c>
      <c r="I10" s="8">
        <v>1.0838000000000001</v>
      </c>
      <c r="J10" s="9">
        <v>820.07323635891396</v>
      </c>
      <c r="K10" s="45">
        <v>1.4803894397786999E-2</v>
      </c>
      <c r="L10" s="9">
        <v>71.766139747294005</v>
      </c>
      <c r="M10" s="42">
        <f t="shared" si="3"/>
        <v>-0.58015885708299941</v>
      </c>
      <c r="N10" s="43"/>
      <c r="O10" s="8">
        <v>2.4177</v>
      </c>
      <c r="P10" s="9">
        <v>27.6993980421326</v>
      </c>
      <c r="Q10" s="9">
        <v>5.0002724795488102E-4</v>
      </c>
      <c r="R10" s="9">
        <v>3.45205888659935</v>
      </c>
      <c r="S10" s="42">
        <f t="shared" si="0"/>
        <v>-0.32939108585198584</v>
      </c>
      <c r="T10" s="43"/>
      <c r="U10" s="8" t="s">
        <v>36</v>
      </c>
      <c r="V10" s="9" t="s">
        <v>36</v>
      </c>
      <c r="W10" s="9" t="s">
        <v>36</v>
      </c>
      <c r="X10" s="9" t="s">
        <v>36</v>
      </c>
      <c r="Y10" s="42" t="e">
        <f t="shared" si="1"/>
        <v>#VALUE!</v>
      </c>
      <c r="Z10" s="43"/>
      <c r="AA10" s="44">
        <f t="shared" si="4"/>
        <v>0</v>
      </c>
    </row>
    <row r="11" spans="1:27" x14ac:dyDescent="0.2">
      <c r="A11" s="6" t="s">
        <v>2</v>
      </c>
      <c r="B11" s="6">
        <v>3180</v>
      </c>
      <c r="C11" s="6" t="s">
        <v>47</v>
      </c>
      <c r="D11" s="6" t="s">
        <v>48</v>
      </c>
      <c r="E11" s="6" t="s">
        <v>13</v>
      </c>
      <c r="F11" s="6">
        <v>0.55000000000000004</v>
      </c>
      <c r="G11" s="19">
        <f t="shared" si="2"/>
        <v>2.2000000000000002</v>
      </c>
      <c r="H11" s="7">
        <v>43595.380590277797</v>
      </c>
      <c r="I11" s="8">
        <v>1.4572499999999999</v>
      </c>
      <c r="J11" s="9">
        <v>43.352188553930198</v>
      </c>
      <c r="K11" s="9">
        <v>8.9177732346699902E-4</v>
      </c>
      <c r="L11" s="9">
        <v>2.1020293015242202</v>
      </c>
      <c r="M11" s="42">
        <f t="shared" si="3"/>
        <v>-0.59026221126397505</v>
      </c>
      <c r="N11" s="43"/>
      <c r="O11" s="8" t="s">
        <v>36</v>
      </c>
      <c r="P11" s="9" t="s">
        <v>36</v>
      </c>
      <c r="Q11" s="9" t="s">
        <v>36</v>
      </c>
      <c r="R11" s="9" t="s">
        <v>36</v>
      </c>
      <c r="S11" s="42" t="e">
        <f t="shared" si="0"/>
        <v>#VALUE!</v>
      </c>
      <c r="T11" s="43"/>
      <c r="U11" s="8" t="s">
        <v>36</v>
      </c>
      <c r="V11" s="9" t="s">
        <v>36</v>
      </c>
      <c r="W11" s="9" t="s">
        <v>36</v>
      </c>
      <c r="X11" s="9" t="s">
        <v>36</v>
      </c>
      <c r="Y11" s="42" t="e">
        <f t="shared" si="1"/>
        <v>#VALUE!</v>
      </c>
      <c r="Z11" s="43"/>
      <c r="AA11" s="44">
        <f t="shared" si="4"/>
        <v>0</v>
      </c>
    </row>
    <row r="12" spans="1:27" x14ac:dyDescent="0.2">
      <c r="A12" s="6" t="s">
        <v>2</v>
      </c>
      <c r="B12" s="6">
        <v>3180</v>
      </c>
      <c r="C12" s="6" t="s">
        <v>49</v>
      </c>
      <c r="D12" s="6" t="s">
        <v>50</v>
      </c>
      <c r="E12" s="6" t="s">
        <v>13</v>
      </c>
      <c r="F12" s="6">
        <v>0.55000000000000004</v>
      </c>
      <c r="G12" s="19">
        <f t="shared" si="2"/>
        <v>2.2000000000000002</v>
      </c>
      <c r="H12" s="7">
        <v>43595.389525462997</v>
      </c>
      <c r="I12" s="8">
        <v>1.4572499999999999</v>
      </c>
      <c r="J12" s="9">
        <v>76.542901940528793</v>
      </c>
      <c r="K12" s="9">
        <v>1.8545615198280001E-3</v>
      </c>
      <c r="L12" s="9">
        <v>1.0732866169442801</v>
      </c>
      <c r="M12" s="42">
        <f t="shared" si="3"/>
        <v>-0.58956301144530499</v>
      </c>
      <c r="N12" s="43"/>
      <c r="O12" s="8">
        <v>2.4275333333333302</v>
      </c>
      <c r="P12" s="9">
        <v>118.79050616491</v>
      </c>
      <c r="Q12" s="9">
        <v>2.8781806812799302E-3</v>
      </c>
      <c r="R12" s="9">
        <v>12.2401979789681</v>
      </c>
      <c r="S12" s="42">
        <f t="shared" si="0"/>
        <v>-0.32809072958951813</v>
      </c>
      <c r="T12" s="43"/>
      <c r="U12" s="8" t="s">
        <v>36</v>
      </c>
      <c r="V12" s="9" t="s">
        <v>36</v>
      </c>
      <c r="W12" s="9" t="s">
        <v>36</v>
      </c>
      <c r="X12" s="9" t="s">
        <v>36</v>
      </c>
      <c r="Y12" s="42" t="e">
        <f t="shared" si="1"/>
        <v>#VALUE!</v>
      </c>
      <c r="Z12" s="43"/>
      <c r="AA12" s="44">
        <f t="shared" si="4"/>
        <v>0</v>
      </c>
    </row>
    <row r="13" spans="1:27" x14ac:dyDescent="0.2">
      <c r="A13" s="6" t="s">
        <v>2</v>
      </c>
      <c r="B13" s="6">
        <v>3180</v>
      </c>
      <c r="C13" s="6" t="s">
        <v>51</v>
      </c>
      <c r="D13" s="6" t="s">
        <v>52</v>
      </c>
      <c r="E13" s="6" t="s">
        <v>13</v>
      </c>
      <c r="F13" s="6">
        <v>0.55000000000000004</v>
      </c>
      <c r="G13" s="19">
        <f t="shared" si="2"/>
        <v>2.2000000000000002</v>
      </c>
      <c r="H13" s="7">
        <v>43595.398460648103</v>
      </c>
      <c r="I13" s="8">
        <v>1.0838000000000001</v>
      </c>
      <c r="J13" s="9">
        <v>212.82861523053299</v>
      </c>
      <c r="K13" s="9">
        <v>4.6443428403611601E-3</v>
      </c>
      <c r="L13" s="9">
        <v>0.83584888703322502</v>
      </c>
      <c r="M13" s="42">
        <f t="shared" si="3"/>
        <v>-0.58753699709980722</v>
      </c>
      <c r="N13" s="43"/>
      <c r="O13" s="8" t="s">
        <v>36</v>
      </c>
      <c r="P13" s="9" t="s">
        <v>36</v>
      </c>
      <c r="Q13" s="9" t="s">
        <v>36</v>
      </c>
      <c r="R13" s="9" t="s">
        <v>36</v>
      </c>
      <c r="S13" s="42" t="e">
        <f t="shared" si="0"/>
        <v>#VALUE!</v>
      </c>
      <c r="T13" s="43"/>
      <c r="U13" s="8" t="s">
        <v>36</v>
      </c>
      <c r="V13" s="9" t="s">
        <v>36</v>
      </c>
      <c r="W13" s="9" t="s">
        <v>36</v>
      </c>
      <c r="X13" s="9" t="s">
        <v>36</v>
      </c>
      <c r="Y13" s="42" t="e">
        <f t="shared" si="1"/>
        <v>#VALUE!</v>
      </c>
      <c r="Z13" s="43"/>
      <c r="AA13" s="44">
        <f t="shared" si="4"/>
        <v>0</v>
      </c>
    </row>
    <row r="14" spans="1:27" x14ac:dyDescent="0.2">
      <c r="A14" s="6" t="s">
        <v>2</v>
      </c>
      <c r="B14" s="6">
        <v>3194</v>
      </c>
      <c r="C14" s="6" t="s">
        <v>53</v>
      </c>
      <c r="D14" s="6" t="s">
        <v>54</v>
      </c>
      <c r="E14" s="6" t="s">
        <v>13</v>
      </c>
      <c r="F14" s="6">
        <v>1.06</v>
      </c>
      <c r="G14" s="19">
        <f t="shared" si="2"/>
        <v>4.24</v>
      </c>
      <c r="H14" s="7">
        <v>43595.353761574101</v>
      </c>
      <c r="I14" s="8">
        <v>1.0838000000000001</v>
      </c>
      <c r="J14" s="9">
        <v>49.502264594792599</v>
      </c>
      <c r="K14" s="9">
        <v>1.03625033699213E-3</v>
      </c>
      <c r="L14" s="9">
        <v>2.88544420107231</v>
      </c>
      <c r="M14" s="42">
        <f t="shared" si="3"/>
        <v>-0.59015729106977022</v>
      </c>
      <c r="N14" s="43"/>
      <c r="O14" s="8" t="s">
        <v>36</v>
      </c>
      <c r="P14" s="9" t="s">
        <v>36</v>
      </c>
      <c r="Q14" s="9" t="s">
        <v>36</v>
      </c>
      <c r="R14" s="9" t="s">
        <v>36</v>
      </c>
      <c r="S14" s="42" t="e">
        <f t="shared" si="0"/>
        <v>#VALUE!</v>
      </c>
      <c r="T14" s="43"/>
      <c r="U14" s="8" t="s">
        <v>36</v>
      </c>
      <c r="V14" s="9" t="s">
        <v>36</v>
      </c>
      <c r="W14" s="9" t="s">
        <v>36</v>
      </c>
      <c r="X14" s="9" t="s">
        <v>36</v>
      </c>
      <c r="Y14" s="42" t="e">
        <f t="shared" si="1"/>
        <v>#VALUE!</v>
      </c>
      <c r="Z14" s="43"/>
      <c r="AA14" s="44">
        <f t="shared" si="4"/>
        <v>0</v>
      </c>
    </row>
    <row r="15" spans="1:27" x14ac:dyDescent="0.2">
      <c r="A15" s="6" t="s">
        <v>2</v>
      </c>
      <c r="B15" s="6">
        <v>3194</v>
      </c>
      <c r="C15" s="6" t="s">
        <v>55</v>
      </c>
      <c r="D15" s="6" t="s">
        <v>56</v>
      </c>
      <c r="E15" s="6" t="s">
        <v>13</v>
      </c>
      <c r="F15" s="6">
        <v>1.06</v>
      </c>
      <c r="G15" s="19">
        <f t="shared" si="2"/>
        <v>4.24</v>
      </c>
      <c r="H15" s="7">
        <v>43595.362708333298</v>
      </c>
      <c r="I15" s="8" t="s">
        <v>36</v>
      </c>
      <c r="J15" s="9" t="s">
        <v>36</v>
      </c>
      <c r="K15" s="9" t="s">
        <v>36</v>
      </c>
      <c r="L15" s="9" t="s">
        <v>36</v>
      </c>
      <c r="M15" s="42" t="e">
        <f t="shared" si="3"/>
        <v>#VALUE!</v>
      </c>
      <c r="N15" s="43"/>
      <c r="O15" s="8" t="s">
        <v>36</v>
      </c>
      <c r="P15" s="9" t="s">
        <v>36</v>
      </c>
      <c r="Q15" s="9" t="s">
        <v>36</v>
      </c>
      <c r="R15" s="9" t="s">
        <v>36</v>
      </c>
      <c r="S15" s="42" t="e">
        <f t="shared" si="0"/>
        <v>#VALUE!</v>
      </c>
      <c r="T15" s="43"/>
      <c r="U15" s="8" t="s">
        <v>36</v>
      </c>
      <c r="V15" s="9" t="s">
        <v>36</v>
      </c>
      <c r="W15" s="9" t="s">
        <v>36</v>
      </c>
      <c r="X15" s="9" t="s">
        <v>36</v>
      </c>
      <c r="Y15" s="42" t="e">
        <f t="shared" si="1"/>
        <v>#VALUE!</v>
      </c>
      <c r="Z15" s="43"/>
      <c r="AA15" s="44">
        <f t="shared" si="4"/>
        <v>0</v>
      </c>
    </row>
    <row r="16" spans="1:27" x14ac:dyDescent="0.2">
      <c r="A16" s="6" t="s">
        <v>2</v>
      </c>
      <c r="B16" s="6">
        <v>3194</v>
      </c>
      <c r="C16" s="6" t="s">
        <v>57</v>
      </c>
      <c r="D16" s="6" t="s">
        <v>58</v>
      </c>
      <c r="E16" s="6" t="s">
        <v>13</v>
      </c>
      <c r="F16" s="6">
        <v>1.06</v>
      </c>
      <c r="G16" s="19">
        <f t="shared" si="2"/>
        <v>4.24</v>
      </c>
      <c r="H16" s="7">
        <v>43595.371655092596</v>
      </c>
      <c r="I16" s="8">
        <v>1.4572499999999999</v>
      </c>
      <c r="J16" s="9">
        <v>23.207101556718499</v>
      </c>
      <c r="K16" s="9">
        <v>6.1428297525020997E-4</v>
      </c>
      <c r="L16" s="9">
        <v>0.81645786612974902</v>
      </c>
      <c r="M16" s="42">
        <f t="shared" si="3"/>
        <v>-0.59046373513473283</v>
      </c>
      <c r="N16" s="43"/>
      <c r="O16" s="8">
        <v>2.4177</v>
      </c>
      <c r="P16" s="9">
        <v>23.895546180524601</v>
      </c>
      <c r="Q16" s="9">
        <v>6.3250583736735395E-4</v>
      </c>
      <c r="R16" s="9">
        <v>2.1094798985851901</v>
      </c>
      <c r="S16" s="42">
        <f t="shared" si="0"/>
        <v>-0.32931864756395474</v>
      </c>
      <c r="T16" s="43"/>
      <c r="U16" s="8" t="s">
        <v>36</v>
      </c>
      <c r="V16" s="9" t="s">
        <v>36</v>
      </c>
      <c r="W16" s="9" t="s">
        <v>36</v>
      </c>
      <c r="X16" s="9" t="s">
        <v>36</v>
      </c>
      <c r="Y16" s="42" t="e">
        <f t="shared" si="1"/>
        <v>#VALUE!</v>
      </c>
      <c r="Z16" s="43"/>
      <c r="AA16" s="44">
        <f t="shared" si="4"/>
        <v>0</v>
      </c>
    </row>
    <row r="17" spans="1:27" x14ac:dyDescent="0.2">
      <c r="A17" s="6" t="s">
        <v>2</v>
      </c>
      <c r="B17" s="6">
        <v>3214</v>
      </c>
      <c r="C17" s="6" t="s">
        <v>59</v>
      </c>
      <c r="D17" s="6" t="s">
        <v>60</v>
      </c>
      <c r="E17" s="6" t="s">
        <v>13</v>
      </c>
      <c r="F17" s="6">
        <v>0.75</v>
      </c>
      <c r="G17" s="19">
        <f t="shared" si="2"/>
        <v>3</v>
      </c>
      <c r="H17" s="7">
        <v>43595.219699074099</v>
      </c>
      <c r="I17" s="8" t="s">
        <v>36</v>
      </c>
      <c r="J17" s="9" t="s">
        <v>36</v>
      </c>
      <c r="K17" s="9" t="s">
        <v>36</v>
      </c>
      <c r="L17" s="9" t="s">
        <v>36</v>
      </c>
      <c r="M17" s="42" t="e">
        <f t="shared" si="3"/>
        <v>#VALUE!</v>
      </c>
      <c r="N17" s="43"/>
      <c r="O17" s="8">
        <v>2.4078833333333298</v>
      </c>
      <c r="P17" s="9">
        <v>40.127437972651101</v>
      </c>
      <c r="Q17" s="9">
        <v>7.8797327278524402E-4</v>
      </c>
      <c r="R17" s="9">
        <v>4.4278686759162298</v>
      </c>
      <c r="S17" s="42">
        <f t="shared" si="0"/>
        <v>-0.32923363914926518</v>
      </c>
      <c r="T17" s="43"/>
      <c r="U17" s="8" t="s">
        <v>36</v>
      </c>
      <c r="V17" s="9" t="s">
        <v>36</v>
      </c>
      <c r="W17" s="9" t="s">
        <v>36</v>
      </c>
      <c r="X17" s="9" t="s">
        <v>36</v>
      </c>
      <c r="Y17" s="42" t="e">
        <f t="shared" si="1"/>
        <v>#VALUE!</v>
      </c>
      <c r="Z17" s="43"/>
      <c r="AA17" s="44">
        <f t="shared" si="4"/>
        <v>0</v>
      </c>
    </row>
    <row r="18" spans="1:27" x14ac:dyDescent="0.2">
      <c r="A18" s="6" t="s">
        <v>2</v>
      </c>
      <c r="B18" s="6">
        <v>3214</v>
      </c>
      <c r="C18" s="6" t="s">
        <v>61</v>
      </c>
      <c r="D18" s="6" t="s">
        <v>62</v>
      </c>
      <c r="E18" s="6" t="s">
        <v>13</v>
      </c>
      <c r="F18" s="6">
        <v>0.75</v>
      </c>
      <c r="G18" s="19">
        <f t="shared" si="2"/>
        <v>3</v>
      </c>
      <c r="H18" s="7">
        <v>43595.2286342593</v>
      </c>
      <c r="I18" s="8">
        <v>1.4474166666666699</v>
      </c>
      <c r="J18" s="9">
        <v>279.281161915106</v>
      </c>
      <c r="K18" s="9">
        <v>5.0454856090556797E-3</v>
      </c>
      <c r="L18" s="9">
        <v>1.28963834959984</v>
      </c>
      <c r="M18" s="42">
        <f t="shared" si="3"/>
        <v>-0.58724567641528402</v>
      </c>
      <c r="N18" s="43"/>
      <c r="O18" s="8" t="s">
        <v>36</v>
      </c>
      <c r="P18" s="9" t="s">
        <v>36</v>
      </c>
      <c r="Q18" s="9" t="s">
        <v>36</v>
      </c>
      <c r="R18" s="9" t="s">
        <v>36</v>
      </c>
      <c r="S18" s="42" t="e">
        <f t="shared" si="0"/>
        <v>#VALUE!</v>
      </c>
      <c r="T18" s="43"/>
      <c r="U18" s="8" t="s">
        <v>36</v>
      </c>
      <c r="V18" s="9" t="s">
        <v>36</v>
      </c>
      <c r="W18" s="9" t="s">
        <v>36</v>
      </c>
      <c r="X18" s="9" t="s">
        <v>36</v>
      </c>
      <c r="Y18" s="42" t="e">
        <f t="shared" si="1"/>
        <v>#VALUE!</v>
      </c>
      <c r="Z18" s="43"/>
      <c r="AA18" s="44">
        <f t="shared" si="4"/>
        <v>0</v>
      </c>
    </row>
    <row r="19" spans="1:27" x14ac:dyDescent="0.2">
      <c r="A19" s="6" t="s">
        <v>2</v>
      </c>
      <c r="B19" s="6">
        <v>3214</v>
      </c>
      <c r="C19" s="6" t="s">
        <v>63</v>
      </c>
      <c r="D19" s="6" t="s">
        <v>64</v>
      </c>
      <c r="E19" s="6" t="s">
        <v>13</v>
      </c>
      <c r="F19" s="6">
        <v>0.75</v>
      </c>
      <c r="G19" s="19">
        <f t="shared" si="2"/>
        <v>3</v>
      </c>
      <c r="H19" s="7">
        <v>43595.237569444398</v>
      </c>
      <c r="I19" s="8">
        <v>1.4474166666666699</v>
      </c>
      <c r="J19" s="9">
        <v>259.54574998904798</v>
      </c>
      <c r="K19" s="9">
        <v>4.7984457472827601E-3</v>
      </c>
      <c r="L19" s="9">
        <v>1.34962503983147</v>
      </c>
      <c r="M19" s="42">
        <f t="shared" si="3"/>
        <v>-0.58742508341760991</v>
      </c>
      <c r="N19" s="43"/>
      <c r="O19" s="8">
        <v>2.4078666666666702</v>
      </c>
      <c r="P19" s="9">
        <v>100.40050174213199</v>
      </c>
      <c r="Q19" s="9">
        <v>1.8561905198983899E-3</v>
      </c>
      <c r="R19" s="9">
        <v>6.9628086085790297</v>
      </c>
      <c r="S19" s="42">
        <f t="shared" si="0"/>
        <v>-0.32864954605943564</v>
      </c>
      <c r="T19" s="43"/>
      <c r="U19" s="8" t="s">
        <v>36</v>
      </c>
      <c r="V19" s="9" t="s">
        <v>36</v>
      </c>
      <c r="W19" s="9" t="s">
        <v>36</v>
      </c>
      <c r="X19" s="9" t="s">
        <v>36</v>
      </c>
      <c r="Y19" s="42" t="e">
        <f t="shared" si="1"/>
        <v>#VALUE!</v>
      </c>
      <c r="Z19" s="43"/>
      <c r="AA19" s="44">
        <f t="shared" si="4"/>
        <v>0</v>
      </c>
    </row>
    <row r="20" spans="1:27" x14ac:dyDescent="0.2">
      <c r="A20" s="6" t="s">
        <v>2</v>
      </c>
      <c r="B20" s="6">
        <v>3247</v>
      </c>
      <c r="C20" s="6" t="s">
        <v>65</v>
      </c>
      <c r="D20" s="6" t="s">
        <v>66</v>
      </c>
      <c r="E20" s="6" t="s">
        <v>13</v>
      </c>
      <c r="F20" s="6">
        <v>0.34</v>
      </c>
      <c r="G20" s="19">
        <f t="shared" si="2"/>
        <v>1.36</v>
      </c>
      <c r="H20" s="7">
        <v>43603.857789351903</v>
      </c>
      <c r="I20" s="8">
        <v>1.4572499999999999</v>
      </c>
      <c r="J20" s="9">
        <v>1377.0788664980701</v>
      </c>
      <c r="K20" s="45">
        <v>1.7426483058242799E-2</v>
      </c>
      <c r="L20" s="9">
        <v>55.604421880213103</v>
      </c>
      <c r="M20" s="9">
        <f t="shared" si="3"/>
        <v>-0.57825426255104961</v>
      </c>
      <c r="N20" s="14"/>
      <c r="O20" s="8">
        <v>2.4177</v>
      </c>
      <c r="P20" s="9">
        <v>5504.3502354182501</v>
      </c>
      <c r="Q20" s="9">
        <v>6.9655753535801807E-2</v>
      </c>
      <c r="R20" s="9">
        <v>67.297291969977607</v>
      </c>
      <c r="S20" s="9">
        <f t="shared" si="0"/>
        <v>-0.29157725916453997</v>
      </c>
      <c r="T20" s="14"/>
      <c r="U20" s="8">
        <v>3.4156666666666702</v>
      </c>
      <c r="V20" s="9">
        <v>41.570542134188003</v>
      </c>
      <c r="W20" s="9">
        <v>5.2606162642349302E-4</v>
      </c>
      <c r="X20" s="9">
        <v>0.77621945825970695</v>
      </c>
      <c r="Y20" s="9">
        <f t="shared" si="1"/>
        <v>-3.1807526768561023E-2</v>
      </c>
      <c r="Z20" s="15"/>
      <c r="AA20" s="16">
        <f t="shared" si="4"/>
        <v>0</v>
      </c>
    </row>
    <row r="21" spans="1:27" x14ac:dyDescent="0.2">
      <c r="A21" s="6" t="s">
        <v>2</v>
      </c>
      <c r="B21" s="6">
        <v>3247</v>
      </c>
      <c r="C21" s="6" t="s">
        <v>67</v>
      </c>
      <c r="D21" s="6" t="s">
        <v>68</v>
      </c>
      <c r="E21" s="6" t="s">
        <v>13</v>
      </c>
      <c r="F21" s="6">
        <v>0.34</v>
      </c>
      <c r="G21" s="19">
        <f t="shared" si="2"/>
        <v>1.36</v>
      </c>
      <c r="H21" s="7">
        <v>43603.8667361111</v>
      </c>
      <c r="I21" s="8">
        <v>1.4572499999999999</v>
      </c>
      <c r="J21" s="9">
        <v>582.15672108101398</v>
      </c>
      <c r="K21" s="9">
        <v>7.5579629934129497E-3</v>
      </c>
      <c r="L21" s="9">
        <v>26.155063301884201</v>
      </c>
      <c r="M21" s="9">
        <f t="shared" si="3"/>
        <v>-0.58542104765819081</v>
      </c>
      <c r="N21" s="14"/>
      <c r="O21" s="8">
        <v>2.4177</v>
      </c>
      <c r="P21" s="9">
        <v>3477.1876324571399</v>
      </c>
      <c r="Q21" s="9">
        <v>4.5143265542762698E-2</v>
      </c>
      <c r="R21" s="9">
        <v>187.438762363629</v>
      </c>
      <c r="S21" s="9">
        <f t="shared" si="0"/>
        <v>-0.30498050170715746</v>
      </c>
      <c r="T21" s="14"/>
      <c r="U21" s="8" t="s">
        <v>36</v>
      </c>
      <c r="V21" s="9" t="s">
        <v>36</v>
      </c>
      <c r="W21" s="9" t="s">
        <v>36</v>
      </c>
      <c r="X21" s="9" t="s">
        <v>36</v>
      </c>
      <c r="Y21" s="9" t="e">
        <f t="shared" si="1"/>
        <v>#VALUE!</v>
      </c>
      <c r="Z21" s="15"/>
      <c r="AA21" s="16">
        <f t="shared" si="4"/>
        <v>0</v>
      </c>
    </row>
    <row r="22" spans="1:27" x14ac:dyDescent="0.2">
      <c r="A22" s="6" t="s">
        <v>2</v>
      </c>
      <c r="B22" s="6">
        <v>3247</v>
      </c>
      <c r="C22" s="6" t="s">
        <v>69</v>
      </c>
      <c r="D22" s="6" t="s">
        <v>70</v>
      </c>
      <c r="E22" s="6" t="s">
        <v>13</v>
      </c>
      <c r="F22" s="6">
        <v>0.34</v>
      </c>
      <c r="G22" s="19">
        <f t="shared" si="2"/>
        <v>1.36</v>
      </c>
      <c r="H22" s="7">
        <v>43603.875648148103</v>
      </c>
      <c r="I22" s="8">
        <v>1.4572499999999999</v>
      </c>
      <c r="J22" s="9">
        <v>617.90772993326004</v>
      </c>
      <c r="K22" s="9">
        <v>8.2396051262530797E-3</v>
      </c>
      <c r="L22" s="9">
        <v>30.258823122627899</v>
      </c>
      <c r="M22" s="9">
        <f t="shared" si="3"/>
        <v>-0.58492602077939371</v>
      </c>
      <c r="N22" s="14"/>
      <c r="O22" s="8">
        <v>2.4177</v>
      </c>
      <c r="P22" s="9">
        <v>3650.7175141774301</v>
      </c>
      <c r="Q22" s="9">
        <v>4.8681169189398597E-2</v>
      </c>
      <c r="R22" s="9">
        <v>233.82953862887501</v>
      </c>
      <c r="S22" s="9">
        <f t="shared" si="0"/>
        <v>-0.30304600282308913</v>
      </c>
      <c r="T22" s="14"/>
      <c r="U22" s="8" t="s">
        <v>36</v>
      </c>
      <c r="V22" s="9" t="s">
        <v>36</v>
      </c>
      <c r="W22" s="9" t="s">
        <v>36</v>
      </c>
      <c r="X22" s="9" t="s">
        <v>36</v>
      </c>
      <c r="Y22" s="9" t="e">
        <f t="shared" si="1"/>
        <v>#VALUE!</v>
      </c>
      <c r="Z22" s="15"/>
      <c r="AA22" s="16">
        <f t="shared" si="4"/>
        <v>0</v>
      </c>
    </row>
    <row r="23" spans="1:27" x14ac:dyDescent="0.2">
      <c r="A23" s="6" t="s">
        <v>2</v>
      </c>
      <c r="B23" s="6">
        <v>3265</v>
      </c>
      <c r="C23" s="6" t="s">
        <v>71</v>
      </c>
      <c r="D23" s="6" t="s">
        <v>72</v>
      </c>
      <c r="E23" s="6" t="s">
        <v>13</v>
      </c>
      <c r="F23" s="6">
        <v>0.63</v>
      </c>
      <c r="G23" s="19">
        <f t="shared" si="2"/>
        <v>2.52</v>
      </c>
      <c r="H23" s="7">
        <v>43595.300127314797</v>
      </c>
      <c r="I23" s="8">
        <v>1.4572499999999999</v>
      </c>
      <c r="J23" s="9">
        <v>335.21811243503203</v>
      </c>
      <c r="K23" s="9">
        <v>5.9399595889451998E-3</v>
      </c>
      <c r="L23" s="9">
        <v>18.8478243821598</v>
      </c>
      <c r="M23" s="42">
        <f t="shared" si="3"/>
        <v>-0.58659608531594143</v>
      </c>
      <c r="N23" s="43"/>
      <c r="O23" s="8">
        <v>2.4078666666666702</v>
      </c>
      <c r="P23" s="9">
        <v>270.93539861907499</v>
      </c>
      <c r="Q23" s="9">
        <v>4.8008901050177197E-3</v>
      </c>
      <c r="R23" s="9">
        <v>18.796703240749601</v>
      </c>
      <c r="S23" s="42">
        <f t="shared" si="0"/>
        <v>-0.32703940665760473</v>
      </c>
      <c r="T23" s="43"/>
      <c r="U23" s="8" t="s">
        <v>36</v>
      </c>
      <c r="V23" s="9" t="s">
        <v>36</v>
      </c>
      <c r="W23" s="9" t="s">
        <v>36</v>
      </c>
      <c r="X23" s="9" t="s">
        <v>36</v>
      </c>
      <c r="Y23" s="42" t="e">
        <f t="shared" si="1"/>
        <v>#VALUE!</v>
      </c>
      <c r="Z23" s="43"/>
      <c r="AA23" s="44">
        <f t="shared" si="4"/>
        <v>0</v>
      </c>
    </row>
    <row r="24" spans="1:27" x14ac:dyDescent="0.2">
      <c r="A24" s="6" t="s">
        <v>2</v>
      </c>
      <c r="B24" s="6">
        <v>3265</v>
      </c>
      <c r="C24" s="6" t="s">
        <v>73</v>
      </c>
      <c r="D24" s="6" t="s">
        <v>74</v>
      </c>
      <c r="E24" s="6" t="s">
        <v>13</v>
      </c>
      <c r="F24" s="6">
        <v>0.63</v>
      </c>
      <c r="G24" s="19">
        <f t="shared" si="2"/>
        <v>2.52</v>
      </c>
      <c r="H24" s="7">
        <v>43595.309085648201</v>
      </c>
      <c r="I24" s="8">
        <v>1.4572499999999999</v>
      </c>
      <c r="J24" s="9">
        <v>468.30517078263301</v>
      </c>
      <c r="K24" s="9">
        <v>7.3545082726005203E-3</v>
      </c>
      <c r="L24" s="9">
        <v>22.3090405227838</v>
      </c>
      <c r="M24" s="42">
        <f t="shared" si="3"/>
        <v>-0.58556880195706407</v>
      </c>
      <c r="N24" s="43"/>
      <c r="O24" s="8" t="s">
        <v>36</v>
      </c>
      <c r="P24" s="9" t="s">
        <v>36</v>
      </c>
      <c r="Q24" s="9" t="s">
        <v>36</v>
      </c>
      <c r="R24" s="9" t="s">
        <v>36</v>
      </c>
      <c r="S24" s="42" t="e">
        <f t="shared" si="0"/>
        <v>#VALUE!</v>
      </c>
      <c r="T24" s="43"/>
      <c r="U24" s="8" t="s">
        <v>36</v>
      </c>
      <c r="V24" s="9" t="s">
        <v>36</v>
      </c>
      <c r="W24" s="9" t="s">
        <v>36</v>
      </c>
      <c r="X24" s="9" t="s">
        <v>36</v>
      </c>
      <c r="Y24" s="42" t="e">
        <f t="shared" si="1"/>
        <v>#VALUE!</v>
      </c>
      <c r="Z24" s="43"/>
      <c r="AA24" s="44">
        <f t="shared" si="4"/>
        <v>0</v>
      </c>
    </row>
    <row r="25" spans="1:27" x14ac:dyDescent="0.2">
      <c r="A25" s="6" t="s">
        <v>2</v>
      </c>
      <c r="B25" s="6">
        <v>3265</v>
      </c>
      <c r="C25" s="6" t="s">
        <v>75</v>
      </c>
      <c r="D25" s="6" t="s">
        <v>76</v>
      </c>
      <c r="E25" s="6" t="s">
        <v>13</v>
      </c>
      <c r="F25" s="6">
        <v>0.63</v>
      </c>
      <c r="G25" s="19">
        <f t="shared" si="2"/>
        <v>2.52</v>
      </c>
      <c r="H25" s="7">
        <v>43595.3180208333</v>
      </c>
      <c r="I25" s="8">
        <v>1.4572499999999999</v>
      </c>
      <c r="J25" s="9">
        <v>295.46037036484398</v>
      </c>
      <c r="K25" s="9">
        <v>4.3934369191063697E-3</v>
      </c>
      <c r="L25" s="9">
        <v>14.0751438703694</v>
      </c>
      <c r="M25" s="42">
        <f t="shared" si="3"/>
        <v>-0.58771921173867192</v>
      </c>
      <c r="N25" s="43"/>
      <c r="O25" s="8">
        <v>2.4275333333333302</v>
      </c>
      <c r="P25" s="9">
        <v>229.73273118607301</v>
      </c>
      <c r="Q25" s="9">
        <v>3.4160800024507399E-3</v>
      </c>
      <c r="R25" s="9">
        <v>1.13716878923745</v>
      </c>
      <c r="S25" s="42">
        <f t="shared" si="0"/>
        <v>-0.32779661031989482</v>
      </c>
      <c r="T25" s="43"/>
      <c r="U25" s="8" t="s">
        <v>36</v>
      </c>
      <c r="V25" s="9" t="s">
        <v>36</v>
      </c>
      <c r="W25" s="9" t="s">
        <v>36</v>
      </c>
      <c r="X25" s="9" t="s">
        <v>36</v>
      </c>
      <c r="Y25" s="42" t="e">
        <f t="shared" si="1"/>
        <v>#VALUE!</v>
      </c>
      <c r="Z25" s="43"/>
      <c r="AA25" s="44">
        <f t="shared" si="4"/>
        <v>0</v>
      </c>
    </row>
    <row r="26" spans="1:27" x14ac:dyDescent="0.2">
      <c r="A26" s="6" t="s">
        <v>2</v>
      </c>
      <c r="B26" s="6">
        <v>3275</v>
      </c>
      <c r="C26" s="6" t="s">
        <v>77</v>
      </c>
      <c r="D26" s="6" t="s">
        <v>78</v>
      </c>
      <c r="E26" s="6" t="s">
        <v>13</v>
      </c>
      <c r="F26" s="6">
        <v>0.51</v>
      </c>
      <c r="G26" s="19">
        <f t="shared" si="2"/>
        <v>2.04</v>
      </c>
      <c r="H26" s="7">
        <v>43595.595092592601</v>
      </c>
      <c r="I26" s="8">
        <v>1.4474166666666699</v>
      </c>
      <c r="J26" s="9">
        <v>301.01805408407199</v>
      </c>
      <c r="K26" s="9">
        <v>4.0088366362460801E-3</v>
      </c>
      <c r="L26" s="9">
        <v>1.2294967054694601</v>
      </c>
      <c r="M26" s="42">
        <f t="shared" si="3"/>
        <v>-0.58799851882436449</v>
      </c>
      <c r="N26" s="43"/>
      <c r="O26" s="8">
        <v>2.4177</v>
      </c>
      <c r="P26" s="9">
        <v>278.09598035462602</v>
      </c>
      <c r="Q26" s="9">
        <v>3.7035697338174702E-3</v>
      </c>
      <c r="R26" s="9">
        <v>16.8298270301724</v>
      </c>
      <c r="S26" s="42">
        <f t="shared" si="0"/>
        <v>-0.32763941311497974</v>
      </c>
      <c r="T26" s="43"/>
      <c r="U26" s="8" t="s">
        <v>36</v>
      </c>
      <c r="V26" s="9" t="s">
        <v>36</v>
      </c>
      <c r="W26" s="9" t="s">
        <v>36</v>
      </c>
      <c r="X26" s="9" t="s">
        <v>36</v>
      </c>
      <c r="Y26" s="42" t="e">
        <f t="shared" si="1"/>
        <v>#VALUE!</v>
      </c>
      <c r="Z26" s="43"/>
      <c r="AA26" s="44">
        <f t="shared" si="4"/>
        <v>0</v>
      </c>
    </row>
    <row r="27" spans="1:27" x14ac:dyDescent="0.2">
      <c r="A27" s="6" t="s">
        <v>2</v>
      </c>
      <c r="B27" s="6">
        <v>3275</v>
      </c>
      <c r="C27" s="6" t="s">
        <v>79</v>
      </c>
      <c r="D27" s="6" t="s">
        <v>80</v>
      </c>
      <c r="E27" s="6" t="s">
        <v>13</v>
      </c>
      <c r="F27" s="6">
        <v>0.51</v>
      </c>
      <c r="G27" s="19">
        <f t="shared" si="2"/>
        <v>2.04</v>
      </c>
      <c r="H27" s="7">
        <v>43595.604027777801</v>
      </c>
      <c r="I27" s="8">
        <v>1.4572499999999999</v>
      </c>
      <c r="J27" s="9">
        <v>360.58382132570102</v>
      </c>
      <c r="K27" s="9">
        <v>3.9796736719474703E-3</v>
      </c>
      <c r="L27" s="9">
        <v>22.469116453203402</v>
      </c>
      <c r="M27" s="42">
        <f t="shared" si="3"/>
        <v>-0.5880196977546237</v>
      </c>
      <c r="N27" s="43"/>
      <c r="O27" s="8">
        <v>2.4177</v>
      </c>
      <c r="P27" s="9">
        <v>327.62650058509303</v>
      </c>
      <c r="Q27" s="9">
        <v>3.61593194563508E-3</v>
      </c>
      <c r="R27" s="9">
        <v>26.8280563205427</v>
      </c>
      <c r="S27" s="42">
        <f t="shared" si="0"/>
        <v>-0.32768733279295126</v>
      </c>
      <c r="T27" s="43"/>
      <c r="U27" s="8" t="s">
        <v>36</v>
      </c>
      <c r="V27" s="9" t="s">
        <v>36</v>
      </c>
      <c r="W27" s="9" t="s">
        <v>36</v>
      </c>
      <c r="X27" s="9" t="s">
        <v>36</v>
      </c>
      <c r="Y27" s="42" t="e">
        <f t="shared" si="1"/>
        <v>#VALUE!</v>
      </c>
      <c r="Z27" s="43"/>
      <c r="AA27" s="44">
        <f t="shared" si="4"/>
        <v>0</v>
      </c>
    </row>
    <row r="28" spans="1:27" x14ac:dyDescent="0.2">
      <c r="A28" s="6" t="s">
        <v>2</v>
      </c>
      <c r="B28" s="6">
        <v>3289</v>
      </c>
      <c r="C28" s="6" t="s">
        <v>81</v>
      </c>
      <c r="D28" s="6" t="s">
        <v>82</v>
      </c>
      <c r="E28" s="6" t="s">
        <v>13</v>
      </c>
      <c r="F28" s="6">
        <v>1.1599999999999999</v>
      </c>
      <c r="G28" s="19">
        <f t="shared" si="2"/>
        <v>4.6399999999999997</v>
      </c>
      <c r="H28" s="7">
        <v>43595.559363425898</v>
      </c>
      <c r="I28" s="8">
        <v>1.46708333333333</v>
      </c>
      <c r="J28" s="9">
        <v>1593.3052527285499</v>
      </c>
      <c r="K28" s="45">
        <v>1.92796794770939E-2</v>
      </c>
      <c r="L28" s="9">
        <v>13.8915653957659</v>
      </c>
      <c r="M28" s="42">
        <f t="shared" si="3"/>
        <v>-0.57690842139067522</v>
      </c>
      <c r="N28" s="43"/>
      <c r="O28" s="8">
        <v>2.4078666666666702</v>
      </c>
      <c r="P28" s="9">
        <v>364.27905413618498</v>
      </c>
      <c r="Q28" s="9">
        <v>4.4079333774474797E-3</v>
      </c>
      <c r="R28" s="9">
        <v>31.520086641446301</v>
      </c>
      <c r="S28" s="42">
        <f t="shared" si="0"/>
        <v>-0.32725427241622834</v>
      </c>
      <c r="T28" s="43"/>
      <c r="U28" s="8" t="s">
        <v>36</v>
      </c>
      <c r="V28" s="9" t="s">
        <v>36</v>
      </c>
      <c r="W28" s="9" t="s">
        <v>36</v>
      </c>
      <c r="X28" s="9" t="s">
        <v>36</v>
      </c>
      <c r="Y28" s="42" t="e">
        <f t="shared" si="1"/>
        <v>#VALUE!</v>
      </c>
      <c r="Z28" s="43"/>
      <c r="AA28" s="44">
        <f t="shared" si="4"/>
        <v>0</v>
      </c>
    </row>
    <row r="29" spans="1:27" x14ac:dyDescent="0.2">
      <c r="A29" s="6" t="s">
        <v>2</v>
      </c>
      <c r="B29" s="6">
        <v>3289</v>
      </c>
      <c r="C29" s="6" t="s">
        <v>83</v>
      </c>
      <c r="D29" s="6" t="s">
        <v>84</v>
      </c>
      <c r="E29" s="6" t="s">
        <v>13</v>
      </c>
      <c r="F29" s="6">
        <v>1.1599999999999999</v>
      </c>
      <c r="G29" s="19">
        <f t="shared" si="2"/>
        <v>4.6399999999999997</v>
      </c>
      <c r="H29" s="7">
        <v>43595.568287037</v>
      </c>
      <c r="I29" s="8">
        <v>1.4572499999999999</v>
      </c>
      <c r="J29" s="9">
        <v>10312.6602762158</v>
      </c>
      <c r="K29" s="45">
        <v>0.120841803122028</v>
      </c>
      <c r="L29" s="9">
        <v>318.51137475958598</v>
      </c>
      <c r="M29" s="42">
        <f t="shared" si="3"/>
        <v>-0.50315127134117721</v>
      </c>
      <c r="N29" s="43"/>
      <c r="O29" s="8">
        <v>2.4177</v>
      </c>
      <c r="P29" s="9">
        <v>208.88816420134199</v>
      </c>
      <c r="Q29" s="9">
        <v>2.4477120099803099E-3</v>
      </c>
      <c r="R29" s="9">
        <v>1.0426006277881099</v>
      </c>
      <c r="S29" s="42">
        <f t="shared" si="0"/>
        <v>-0.32832610659449879</v>
      </c>
      <c r="T29" s="43"/>
      <c r="U29" s="8" t="s">
        <v>36</v>
      </c>
      <c r="V29" s="9" t="s">
        <v>36</v>
      </c>
      <c r="W29" s="9" t="s">
        <v>36</v>
      </c>
      <c r="X29" s="9" t="s">
        <v>36</v>
      </c>
      <c r="Y29" s="42" t="e">
        <f t="shared" si="1"/>
        <v>#VALUE!</v>
      </c>
      <c r="Z29" s="43"/>
      <c r="AA29" s="44">
        <f t="shared" si="4"/>
        <v>0</v>
      </c>
    </row>
    <row r="30" spans="1:27" x14ac:dyDescent="0.2">
      <c r="A30" s="6" t="s">
        <v>2</v>
      </c>
      <c r="B30" s="6">
        <v>3289</v>
      </c>
      <c r="C30" s="6" t="s">
        <v>85</v>
      </c>
      <c r="D30" s="6" t="s">
        <v>86</v>
      </c>
      <c r="E30" s="6" t="s">
        <v>13</v>
      </c>
      <c r="F30" s="6">
        <v>1.1599999999999999</v>
      </c>
      <c r="G30" s="19">
        <f t="shared" si="2"/>
        <v>4.6399999999999997</v>
      </c>
      <c r="H30" s="7">
        <v>43595.5772222222</v>
      </c>
      <c r="I30" s="8">
        <v>1.46708333333333</v>
      </c>
      <c r="J30" s="9">
        <v>1817.55874211984</v>
      </c>
      <c r="K30" s="45">
        <v>2.2213222897072601E-2</v>
      </c>
      <c r="L30" s="9">
        <v>29.182358330781401</v>
      </c>
      <c r="M30" s="42">
        <f t="shared" si="3"/>
        <v>-0.57477800313592775</v>
      </c>
      <c r="N30" s="43"/>
      <c r="O30" s="8" t="s">
        <v>36</v>
      </c>
      <c r="P30" s="9" t="s">
        <v>36</v>
      </c>
      <c r="Q30" s="9" t="s">
        <v>36</v>
      </c>
      <c r="R30" s="9" t="s">
        <v>36</v>
      </c>
      <c r="S30" s="42" t="e">
        <f t="shared" si="0"/>
        <v>#VALUE!</v>
      </c>
      <c r="T30" s="43"/>
      <c r="U30" s="8" t="s">
        <v>36</v>
      </c>
      <c r="V30" s="9" t="s">
        <v>36</v>
      </c>
      <c r="W30" s="9" t="s">
        <v>36</v>
      </c>
      <c r="X30" s="9" t="s">
        <v>36</v>
      </c>
      <c r="Y30" s="42" t="e">
        <f t="shared" si="1"/>
        <v>#VALUE!</v>
      </c>
      <c r="Z30" s="43"/>
      <c r="AA30" s="44">
        <f t="shared" si="4"/>
        <v>0</v>
      </c>
    </row>
    <row r="31" spans="1:27" x14ac:dyDescent="0.2">
      <c r="A31" s="6" t="s">
        <v>2</v>
      </c>
      <c r="B31" s="6">
        <v>3292</v>
      </c>
      <c r="C31" s="6" t="s">
        <v>87</v>
      </c>
      <c r="D31" s="6" t="s">
        <v>88</v>
      </c>
      <c r="E31" s="6" t="s">
        <v>13</v>
      </c>
      <c r="F31" s="6">
        <v>0.15</v>
      </c>
      <c r="G31" s="19">
        <f t="shared" si="2"/>
        <v>0.6</v>
      </c>
      <c r="H31" s="7">
        <v>43603.830983796302</v>
      </c>
      <c r="I31" s="8">
        <v>1.4572499999999999</v>
      </c>
      <c r="J31" s="9">
        <v>1218.5488041230401</v>
      </c>
      <c r="K31" s="45">
        <v>1.30576726358202E-2</v>
      </c>
      <c r="L31" s="9">
        <v>17.558183689899799</v>
      </c>
      <c r="M31" s="9">
        <f t="shared" si="3"/>
        <v>-0.58142701036588429</v>
      </c>
      <c r="N31" s="14"/>
      <c r="O31" s="8">
        <v>2.4177</v>
      </c>
      <c r="P31" s="9">
        <v>453.21522038908802</v>
      </c>
      <c r="Q31" s="9">
        <v>4.8565440804570802E-3</v>
      </c>
      <c r="R31" s="9">
        <v>24.4358434295516</v>
      </c>
      <c r="S31" s="9">
        <f t="shared" si="0"/>
        <v>-0.32700897548588986</v>
      </c>
      <c r="T31" s="14"/>
      <c r="U31" s="8" t="s">
        <v>36</v>
      </c>
      <c r="V31" s="9" t="s">
        <v>36</v>
      </c>
      <c r="W31" s="9" t="s">
        <v>36</v>
      </c>
      <c r="X31" s="9" t="s">
        <v>36</v>
      </c>
      <c r="Y31" s="9" t="e">
        <f t="shared" si="1"/>
        <v>#VALUE!</v>
      </c>
      <c r="Z31" s="15"/>
      <c r="AA31" s="16">
        <f t="shared" si="4"/>
        <v>0</v>
      </c>
    </row>
    <row r="32" spans="1:27" x14ac:dyDescent="0.2">
      <c r="A32" s="6" t="s">
        <v>2</v>
      </c>
      <c r="B32" s="6">
        <v>3292</v>
      </c>
      <c r="C32" s="6" t="s">
        <v>89</v>
      </c>
      <c r="D32" s="6" t="s">
        <v>90</v>
      </c>
      <c r="E32" s="6" t="s">
        <v>13</v>
      </c>
      <c r="F32" s="6">
        <v>0.15</v>
      </c>
      <c r="G32" s="19">
        <f t="shared" si="2"/>
        <v>0.6</v>
      </c>
      <c r="H32" s="7">
        <v>43603.839918981503</v>
      </c>
      <c r="I32" s="8">
        <v>1.4769000000000001</v>
      </c>
      <c r="J32" s="9">
        <v>307.76775676651101</v>
      </c>
      <c r="K32" s="9">
        <v>3.0644191550020399E-3</v>
      </c>
      <c r="L32" s="9">
        <v>10.8094054878942</v>
      </c>
      <c r="M32" s="9">
        <f t="shared" si="3"/>
        <v>-0.588684380239758</v>
      </c>
      <c r="N32" s="14"/>
      <c r="O32" s="8">
        <v>2.4177</v>
      </c>
      <c r="P32" s="9">
        <v>398.32641875666002</v>
      </c>
      <c r="Q32" s="9">
        <v>3.9661045731548602E-3</v>
      </c>
      <c r="R32" s="9">
        <v>7.3953709906642899</v>
      </c>
      <c r="S32" s="9">
        <f t="shared" si="0"/>
        <v>-0.32749586105577932</v>
      </c>
      <c r="T32" s="14"/>
      <c r="U32" s="8" t="s">
        <v>36</v>
      </c>
      <c r="V32" s="9" t="s">
        <v>36</v>
      </c>
      <c r="W32" s="9" t="s">
        <v>36</v>
      </c>
      <c r="X32" s="9" t="s">
        <v>36</v>
      </c>
      <c r="Y32" s="9" t="e">
        <f t="shared" si="1"/>
        <v>#VALUE!</v>
      </c>
      <c r="Z32" s="15"/>
      <c r="AA32" s="16">
        <f t="shared" si="4"/>
        <v>0</v>
      </c>
    </row>
    <row r="33" spans="1:27" x14ac:dyDescent="0.2">
      <c r="A33" s="6" t="s">
        <v>2</v>
      </c>
      <c r="B33" s="6">
        <v>3292</v>
      </c>
      <c r="C33" s="6" t="s">
        <v>91</v>
      </c>
      <c r="D33" s="6" t="s">
        <v>92</v>
      </c>
      <c r="E33" s="6" t="s">
        <v>13</v>
      </c>
      <c r="F33" s="6">
        <v>0.15</v>
      </c>
      <c r="G33" s="19">
        <f t="shared" si="2"/>
        <v>0.6</v>
      </c>
      <c r="H33" s="7">
        <v>43603.848854166703</v>
      </c>
      <c r="I33" s="8">
        <v>1.46708333333333</v>
      </c>
      <c r="J33" s="9">
        <v>727.26116708344898</v>
      </c>
      <c r="K33" s="9">
        <v>6.4070430045023198E-3</v>
      </c>
      <c r="L33" s="9">
        <v>13.3386963098199</v>
      </c>
      <c r="M33" s="9">
        <f t="shared" si="3"/>
        <v>-0.5862568767573717</v>
      </c>
      <c r="N33" s="14"/>
      <c r="O33" s="8">
        <v>2.4177</v>
      </c>
      <c r="P33" s="9">
        <v>453.57825856614801</v>
      </c>
      <c r="Q33" s="9">
        <v>3.9959447033243297E-3</v>
      </c>
      <c r="R33" s="9">
        <v>30.2696086107387</v>
      </c>
      <c r="S33" s="9">
        <f t="shared" si="0"/>
        <v>-0.32747954469889717</v>
      </c>
      <c r="T33" s="14"/>
      <c r="U33" s="8">
        <v>3.40585</v>
      </c>
      <c r="V33" s="9">
        <v>30.360799544020701</v>
      </c>
      <c r="W33" s="9">
        <v>2.6747330551102398E-4</v>
      </c>
      <c r="X33" s="9">
        <v>1.24815270854153</v>
      </c>
      <c r="Y33" s="9">
        <f t="shared" si="1"/>
        <v>-3.1889122185529792E-2</v>
      </c>
      <c r="Z33" s="15"/>
      <c r="AA33" s="16">
        <f t="shared" si="4"/>
        <v>0</v>
      </c>
    </row>
    <row r="34" spans="1:27" x14ac:dyDescent="0.2">
      <c r="A34" s="6" t="s">
        <v>2</v>
      </c>
      <c r="B34" s="6">
        <v>3307</v>
      </c>
      <c r="C34" s="6" t="s">
        <v>93</v>
      </c>
      <c r="D34" s="6" t="s">
        <v>94</v>
      </c>
      <c r="E34" s="6" t="s">
        <v>13</v>
      </c>
      <c r="F34" s="6">
        <v>0.42</v>
      </c>
      <c r="G34" s="19">
        <f t="shared" si="2"/>
        <v>1.6800000000000002</v>
      </c>
      <c r="H34" s="7">
        <v>43595.514664351896</v>
      </c>
      <c r="I34" s="8">
        <v>1.5063833333333301</v>
      </c>
      <c r="J34" s="9">
        <v>4627.44079709582</v>
      </c>
      <c r="K34" s="45">
        <v>5.6744721670737401E-2</v>
      </c>
      <c r="L34" s="9">
        <v>206.727084230739</v>
      </c>
      <c r="M34" s="42">
        <f t="shared" si="3"/>
        <v>-0.54970029852443802</v>
      </c>
      <c r="N34" s="43"/>
      <c r="O34" s="8">
        <v>2.4275333333333302</v>
      </c>
      <c r="P34" s="9">
        <v>51538.752453636298</v>
      </c>
      <c r="Q34" s="9">
        <v>0.63200207014513698</v>
      </c>
      <c r="R34" s="9">
        <v>2285.8847893284101</v>
      </c>
      <c r="S34" s="42">
        <f t="shared" si="0"/>
        <v>1.5909442169198873E-2</v>
      </c>
      <c r="T34" s="43">
        <f>S34*($N$2/$G34)</f>
        <v>4.7349530265472832E-2</v>
      </c>
      <c r="U34" s="8" t="s">
        <v>36</v>
      </c>
      <c r="V34" s="9" t="s">
        <v>36</v>
      </c>
      <c r="W34" s="9" t="s">
        <v>36</v>
      </c>
      <c r="X34" s="9" t="s">
        <v>36</v>
      </c>
      <c r="Y34" s="42" t="e">
        <f t="shared" si="1"/>
        <v>#VALUE!</v>
      </c>
      <c r="Z34" s="43"/>
      <c r="AA34" s="44">
        <f t="shared" si="4"/>
        <v>4.7349530265472832E-2</v>
      </c>
    </row>
    <row r="35" spans="1:27" x14ac:dyDescent="0.2">
      <c r="A35" s="6" t="s">
        <v>2</v>
      </c>
      <c r="B35" s="6">
        <v>3307</v>
      </c>
      <c r="C35" s="6" t="s">
        <v>95</v>
      </c>
      <c r="D35" s="6" t="s">
        <v>96</v>
      </c>
      <c r="E35" s="6" t="s">
        <v>13</v>
      </c>
      <c r="F35" s="6">
        <v>0.42</v>
      </c>
      <c r="G35" s="19">
        <f t="shared" si="2"/>
        <v>1.6800000000000002</v>
      </c>
      <c r="H35" s="7">
        <v>43595.523611111101</v>
      </c>
      <c r="I35" s="8">
        <v>1.4965666666666699</v>
      </c>
      <c r="J35" s="9">
        <v>3424.5539146532701</v>
      </c>
      <c r="K35" s="45">
        <v>4.3276289300185899E-2</v>
      </c>
      <c r="L35" s="9">
        <v>37.584498304798799</v>
      </c>
      <c r="M35" s="42">
        <f t="shared" si="3"/>
        <v>-0.5594814369216542</v>
      </c>
      <c r="N35" s="43"/>
      <c r="O35" s="8">
        <v>2.4177</v>
      </c>
      <c r="P35" s="9">
        <v>51074.561949203096</v>
      </c>
      <c r="Q35" s="9">
        <v>0.645432244280427</v>
      </c>
      <c r="R35" s="9">
        <v>1957.62104499523</v>
      </c>
      <c r="S35" s="42">
        <f t="shared" si="0"/>
        <v>2.3252959537815143E-2</v>
      </c>
      <c r="T35" s="43">
        <f>S35*($N$2/$G35)</f>
        <v>6.9205236719687924E-2</v>
      </c>
      <c r="U35" s="8" t="s">
        <v>36</v>
      </c>
      <c r="V35" s="9" t="s">
        <v>36</v>
      </c>
      <c r="W35" s="9" t="s">
        <v>36</v>
      </c>
      <c r="X35" s="9" t="s">
        <v>36</v>
      </c>
      <c r="Y35" s="42" t="e">
        <f t="shared" si="1"/>
        <v>#VALUE!</v>
      </c>
      <c r="Z35" s="43"/>
      <c r="AA35" s="44">
        <f t="shared" si="4"/>
        <v>6.9205236719687924E-2</v>
      </c>
    </row>
    <row r="36" spans="1:27" x14ac:dyDescent="0.2">
      <c r="A36" s="6" t="s">
        <v>2</v>
      </c>
      <c r="B36" s="6">
        <v>3307</v>
      </c>
      <c r="C36" s="6" t="s">
        <v>97</v>
      </c>
      <c r="D36" s="6" t="s">
        <v>98</v>
      </c>
      <c r="E36" s="6" t="s">
        <v>13</v>
      </c>
      <c r="F36" s="6">
        <v>0.42</v>
      </c>
      <c r="G36" s="19">
        <f t="shared" si="2"/>
        <v>1.6800000000000002</v>
      </c>
      <c r="H36" s="7">
        <v>43595.532546296301</v>
      </c>
      <c r="I36" s="8">
        <v>1.4572499999999999</v>
      </c>
      <c r="J36" s="9">
        <v>26593.330673373101</v>
      </c>
      <c r="K36" s="45">
        <v>0.35903013071178602</v>
      </c>
      <c r="L36" s="9">
        <v>762.90976665529604</v>
      </c>
      <c r="M36" s="42">
        <f t="shared" si="3"/>
        <v>-0.33017249157978062</v>
      </c>
      <c r="N36" s="43"/>
      <c r="O36" s="8">
        <v>2.4177</v>
      </c>
      <c r="P36" s="9">
        <v>107422.043209863</v>
      </c>
      <c r="Q36" s="9">
        <v>1.45027904509835</v>
      </c>
      <c r="R36" s="9">
        <v>2777.2510821700398</v>
      </c>
      <c r="S36" s="42">
        <f t="shared" si="0"/>
        <v>0.46333708661931483</v>
      </c>
      <c r="T36" s="43">
        <f>S36*($N$2/$G36)</f>
        <v>1.3789794244622464</v>
      </c>
      <c r="U36" s="8" t="s">
        <v>36</v>
      </c>
      <c r="V36" s="9" t="s">
        <v>36</v>
      </c>
      <c r="W36" s="9" t="s">
        <v>36</v>
      </c>
      <c r="X36" s="9" t="s">
        <v>36</v>
      </c>
      <c r="Y36" s="42" t="e">
        <f t="shared" si="1"/>
        <v>#VALUE!</v>
      </c>
      <c r="Z36" s="43"/>
      <c r="AA36" s="44">
        <f t="shared" si="4"/>
        <v>1.3789794244622464</v>
      </c>
    </row>
    <row r="37" spans="1:27" x14ac:dyDescent="0.2">
      <c r="A37" s="6" t="s">
        <v>2</v>
      </c>
      <c r="B37" s="6">
        <v>3313</v>
      </c>
      <c r="C37" s="6" t="s">
        <v>99</v>
      </c>
      <c r="D37" s="6" t="s">
        <v>100</v>
      </c>
      <c r="E37" s="6" t="s">
        <v>13</v>
      </c>
      <c r="F37" s="6">
        <v>0.96</v>
      </c>
      <c r="G37" s="19">
        <f t="shared" si="2"/>
        <v>3.84</v>
      </c>
      <c r="H37" s="7">
        <v>43604.018599536997</v>
      </c>
      <c r="I37" s="8">
        <v>1.4769000000000001</v>
      </c>
      <c r="J37" s="9">
        <v>48.0461257866571</v>
      </c>
      <c r="K37" s="9">
        <v>6.2007238632638304E-4</v>
      </c>
      <c r="L37" s="9">
        <v>2.3851658771201198</v>
      </c>
      <c r="M37" s="9">
        <f t="shared" ref="M37:M68" si="5">L$2*K37+M$2</f>
        <v>-0.59045953070845547</v>
      </c>
      <c r="N37" s="14"/>
      <c r="O37" s="8">
        <v>2.4275333333333302</v>
      </c>
      <c r="P37" s="9">
        <v>143.33880381211799</v>
      </c>
      <c r="Q37" s="9">
        <v>1.8498980443836901E-3</v>
      </c>
      <c r="R37" s="9">
        <v>7.4359492283741897</v>
      </c>
      <c r="S37" s="9">
        <f t="shared" ref="S37:S68" si="6">R$2*Q37+S$2</f>
        <v>-0.32865298673732768</v>
      </c>
      <c r="T37" s="14"/>
      <c r="U37" s="8" t="s">
        <v>36</v>
      </c>
      <c r="V37" s="9" t="s">
        <v>36</v>
      </c>
      <c r="W37" s="9" t="s">
        <v>36</v>
      </c>
      <c r="X37" s="9" t="s">
        <v>36</v>
      </c>
      <c r="Y37" s="9" t="e">
        <f t="shared" ref="Y37:Y68" si="7">X$2*W37+Y$2</f>
        <v>#VALUE!</v>
      </c>
      <c r="Z37" s="15"/>
      <c r="AA37" s="16">
        <f t="shared" si="4"/>
        <v>0</v>
      </c>
    </row>
    <row r="38" spans="1:27" x14ac:dyDescent="0.2">
      <c r="A38" s="6" t="s">
        <v>2</v>
      </c>
      <c r="B38" s="6">
        <v>3313</v>
      </c>
      <c r="C38" s="6" t="s">
        <v>101</v>
      </c>
      <c r="D38" s="6" t="s">
        <v>102</v>
      </c>
      <c r="E38" s="6" t="s">
        <v>13</v>
      </c>
      <c r="F38" s="6">
        <v>0.96</v>
      </c>
      <c r="G38" s="19">
        <f t="shared" si="2"/>
        <v>3.84</v>
      </c>
      <c r="H38" s="7">
        <v>43604.027534722198</v>
      </c>
      <c r="I38" s="8">
        <v>1.4769000000000001</v>
      </c>
      <c r="J38" s="9">
        <v>63.9639887554209</v>
      </c>
      <c r="K38" s="9">
        <v>8.0442699970887104E-4</v>
      </c>
      <c r="L38" s="9">
        <v>3.5775142271516001</v>
      </c>
      <c r="M38" s="9">
        <f t="shared" si="5"/>
        <v>-0.59032564742211235</v>
      </c>
      <c r="N38" s="14"/>
      <c r="O38" s="8">
        <v>2.4275333333333302</v>
      </c>
      <c r="P38" s="9">
        <v>132.014359199246</v>
      </c>
      <c r="Q38" s="9">
        <v>1.6602453498514599E-3</v>
      </c>
      <c r="R38" s="9">
        <v>7.1115847480764103</v>
      </c>
      <c r="S38" s="9">
        <f t="shared" si="6"/>
        <v>-0.32875668739245489</v>
      </c>
      <c r="T38" s="14"/>
      <c r="U38" s="8" t="s">
        <v>36</v>
      </c>
      <c r="V38" s="9" t="s">
        <v>36</v>
      </c>
      <c r="W38" s="9" t="s">
        <v>36</v>
      </c>
      <c r="X38" s="9" t="s">
        <v>36</v>
      </c>
      <c r="Y38" s="9" t="e">
        <f t="shared" si="7"/>
        <v>#VALUE!</v>
      </c>
      <c r="Z38" s="15"/>
      <c r="AA38" s="16">
        <f t="shared" si="4"/>
        <v>0</v>
      </c>
    </row>
    <row r="39" spans="1:27" x14ac:dyDescent="0.2">
      <c r="A39" s="6" t="s">
        <v>2</v>
      </c>
      <c r="B39" s="6">
        <v>3313</v>
      </c>
      <c r="C39" s="6" t="s">
        <v>103</v>
      </c>
      <c r="D39" s="6" t="s">
        <v>104</v>
      </c>
      <c r="E39" s="6" t="s">
        <v>13</v>
      </c>
      <c r="F39" s="6">
        <v>0.96</v>
      </c>
      <c r="G39" s="19">
        <f t="shared" si="2"/>
        <v>3.84</v>
      </c>
      <c r="H39" s="7">
        <v>43604.036469907398</v>
      </c>
      <c r="I39" s="8">
        <v>1.4769000000000001</v>
      </c>
      <c r="J39" s="9">
        <v>86.026013412446602</v>
      </c>
      <c r="K39" s="9">
        <v>1.1311750616200299E-3</v>
      </c>
      <c r="L39" s="9">
        <v>3.7234407300927401</v>
      </c>
      <c r="M39" s="9">
        <f t="shared" si="5"/>
        <v>-0.59008835417768379</v>
      </c>
      <c r="N39" s="14"/>
      <c r="O39" s="8" t="s">
        <v>36</v>
      </c>
      <c r="P39" s="9" t="s">
        <v>36</v>
      </c>
      <c r="Q39" s="9" t="s">
        <v>36</v>
      </c>
      <c r="R39" s="9" t="s">
        <v>36</v>
      </c>
      <c r="S39" s="9" t="e">
        <f t="shared" si="6"/>
        <v>#VALUE!</v>
      </c>
      <c r="T39" s="14"/>
      <c r="U39" s="8" t="s">
        <v>36</v>
      </c>
      <c r="V39" s="9" t="s">
        <v>36</v>
      </c>
      <c r="W39" s="9" t="s">
        <v>36</v>
      </c>
      <c r="X39" s="9" t="s">
        <v>36</v>
      </c>
      <c r="Y39" s="9" t="e">
        <f t="shared" si="7"/>
        <v>#VALUE!</v>
      </c>
      <c r="Z39" s="15"/>
      <c r="AA39" s="16">
        <f t="shared" si="4"/>
        <v>0</v>
      </c>
    </row>
    <row r="40" spans="1:27" x14ac:dyDescent="0.2">
      <c r="A40" s="6" t="s">
        <v>2</v>
      </c>
      <c r="B40" s="6">
        <v>3320</v>
      </c>
      <c r="C40" s="6" t="s">
        <v>105</v>
      </c>
      <c r="D40" s="6" t="s">
        <v>106</v>
      </c>
      <c r="E40" s="6" t="s">
        <v>13</v>
      </c>
      <c r="F40" s="6">
        <v>1.38</v>
      </c>
      <c r="G40" s="19">
        <f t="shared" si="2"/>
        <v>5.52</v>
      </c>
      <c r="H40" s="7">
        <v>43595.434224536999</v>
      </c>
      <c r="I40" s="8">
        <v>1.4572499999999999</v>
      </c>
      <c r="J40" s="9">
        <v>444.18106273800902</v>
      </c>
      <c r="K40" s="9">
        <v>5.3846367749025596E-3</v>
      </c>
      <c r="L40" s="9">
        <v>4.3768175914722196</v>
      </c>
      <c r="M40" s="42">
        <f t="shared" si="5"/>
        <v>-0.58699937570266514</v>
      </c>
      <c r="N40" s="43"/>
      <c r="O40" s="8" t="s">
        <v>36</v>
      </c>
      <c r="P40" s="9" t="s">
        <v>36</v>
      </c>
      <c r="Q40" s="9" t="s">
        <v>36</v>
      </c>
      <c r="R40" s="9" t="s">
        <v>36</v>
      </c>
      <c r="S40" s="42" t="e">
        <f t="shared" si="6"/>
        <v>#VALUE!</v>
      </c>
      <c r="T40" s="43"/>
      <c r="U40" s="8" t="s">
        <v>36</v>
      </c>
      <c r="V40" s="9" t="s">
        <v>36</v>
      </c>
      <c r="W40" s="9" t="s">
        <v>36</v>
      </c>
      <c r="X40" s="9" t="s">
        <v>36</v>
      </c>
      <c r="Y40" s="42" t="e">
        <f t="shared" si="7"/>
        <v>#VALUE!</v>
      </c>
      <c r="Z40" s="43"/>
      <c r="AA40" s="44">
        <f t="shared" si="4"/>
        <v>0</v>
      </c>
    </row>
    <row r="41" spans="1:27" x14ac:dyDescent="0.2">
      <c r="A41" s="6" t="s">
        <v>2</v>
      </c>
      <c r="B41" s="6">
        <v>3320</v>
      </c>
      <c r="C41" s="6" t="s">
        <v>107</v>
      </c>
      <c r="D41" s="6" t="s">
        <v>108</v>
      </c>
      <c r="E41" s="6" t="s">
        <v>13</v>
      </c>
      <c r="F41" s="6">
        <v>1.38</v>
      </c>
      <c r="G41" s="19">
        <f t="shared" si="2"/>
        <v>5.52</v>
      </c>
      <c r="H41" s="7">
        <v>43595.443171296298</v>
      </c>
      <c r="I41" s="8">
        <v>1.4572499999999999</v>
      </c>
      <c r="J41" s="9">
        <v>59.5610246724994</v>
      </c>
      <c r="K41" s="9">
        <v>8.6000470637240603E-4</v>
      </c>
      <c r="L41" s="9">
        <v>2.0277992061684</v>
      </c>
      <c r="M41" s="42">
        <f t="shared" si="5"/>
        <v>-0.59028528539439307</v>
      </c>
      <c r="N41" s="43"/>
      <c r="O41" s="8" t="s">
        <v>36</v>
      </c>
      <c r="P41" s="9" t="s">
        <v>36</v>
      </c>
      <c r="Q41" s="9" t="s">
        <v>36</v>
      </c>
      <c r="R41" s="9" t="s">
        <v>36</v>
      </c>
      <c r="S41" s="42" t="e">
        <f t="shared" si="6"/>
        <v>#VALUE!</v>
      </c>
      <c r="T41" s="43"/>
      <c r="U41" s="8" t="s">
        <v>36</v>
      </c>
      <c r="V41" s="9" t="s">
        <v>36</v>
      </c>
      <c r="W41" s="9" t="s">
        <v>36</v>
      </c>
      <c r="X41" s="9" t="s">
        <v>36</v>
      </c>
      <c r="Y41" s="42" t="e">
        <f t="shared" si="7"/>
        <v>#VALUE!</v>
      </c>
      <c r="Z41" s="43"/>
      <c r="AA41" s="44">
        <f t="shared" si="4"/>
        <v>0</v>
      </c>
    </row>
    <row r="42" spans="1:27" x14ac:dyDescent="0.2">
      <c r="A42" s="6" t="s">
        <v>2</v>
      </c>
      <c r="B42" s="6">
        <v>3320</v>
      </c>
      <c r="C42" s="6" t="s">
        <v>109</v>
      </c>
      <c r="D42" s="6" t="s">
        <v>110</v>
      </c>
      <c r="E42" s="6" t="s">
        <v>13</v>
      </c>
      <c r="F42" s="6">
        <v>1.38</v>
      </c>
      <c r="G42" s="19">
        <f t="shared" si="2"/>
        <v>5.52</v>
      </c>
      <c r="H42" s="7">
        <v>43595.452106481498</v>
      </c>
      <c r="I42" s="8">
        <v>1.4572499999999999</v>
      </c>
      <c r="J42" s="9">
        <v>973.00133930606603</v>
      </c>
      <c r="K42" s="45">
        <v>1.0599322111421901E-2</v>
      </c>
      <c r="L42" s="9">
        <v>30.900198605614801</v>
      </c>
      <c r="M42" s="42">
        <f t="shared" si="5"/>
        <v>-0.58321233073921774</v>
      </c>
      <c r="N42" s="43"/>
      <c r="O42" s="8">
        <v>2.4177</v>
      </c>
      <c r="P42" s="9">
        <v>918.71018900167905</v>
      </c>
      <c r="Q42" s="9">
        <v>1.0007905258608301E-2</v>
      </c>
      <c r="R42" s="9">
        <v>17.506232867304501</v>
      </c>
      <c r="S42" s="42">
        <f t="shared" si="6"/>
        <v>-0.32419225025934445</v>
      </c>
      <c r="T42" s="43"/>
      <c r="U42" s="8" t="s">
        <v>36</v>
      </c>
      <c r="V42" s="9" t="s">
        <v>36</v>
      </c>
      <c r="W42" s="9" t="s">
        <v>36</v>
      </c>
      <c r="X42" s="9" t="s">
        <v>36</v>
      </c>
      <c r="Y42" s="42" t="e">
        <f t="shared" si="7"/>
        <v>#VALUE!</v>
      </c>
      <c r="Z42" s="43"/>
      <c r="AA42" s="44">
        <f t="shared" si="4"/>
        <v>0</v>
      </c>
    </row>
    <row r="43" spans="1:27" x14ac:dyDescent="0.2">
      <c r="A43" s="6" t="s">
        <v>2</v>
      </c>
      <c r="B43" s="6">
        <v>3321</v>
      </c>
      <c r="C43" s="6" t="s">
        <v>111</v>
      </c>
      <c r="D43" s="6" t="s">
        <v>112</v>
      </c>
      <c r="E43" s="6" t="s">
        <v>13</v>
      </c>
      <c r="F43" s="6">
        <v>0.42</v>
      </c>
      <c r="G43" s="19">
        <f t="shared" si="2"/>
        <v>1.6800000000000002</v>
      </c>
      <c r="H43" s="7">
        <v>43595.487881944398</v>
      </c>
      <c r="I43" s="8">
        <v>1.4572499999999999</v>
      </c>
      <c r="J43" s="9">
        <v>6280.4099522341203</v>
      </c>
      <c r="K43" s="45">
        <v>7.4029222075119097E-2</v>
      </c>
      <c r="L43" s="9">
        <v>212.896006288427</v>
      </c>
      <c r="M43" s="42">
        <f t="shared" si="5"/>
        <v>-0.53714782872463795</v>
      </c>
      <c r="N43" s="43"/>
      <c r="O43" s="8">
        <v>2.4177</v>
      </c>
      <c r="P43" s="9">
        <v>201.12735485276599</v>
      </c>
      <c r="Q43" s="9">
        <v>2.3707531404825199E-3</v>
      </c>
      <c r="R43" s="9">
        <v>0.71356005376862197</v>
      </c>
      <c r="S43" s="42">
        <f t="shared" si="6"/>
        <v>-0.32836818712071786</v>
      </c>
      <c r="T43" s="43"/>
      <c r="U43" s="8" t="s">
        <v>36</v>
      </c>
      <c r="V43" s="9" t="s">
        <v>36</v>
      </c>
      <c r="W43" s="9" t="s">
        <v>36</v>
      </c>
      <c r="X43" s="9" t="s">
        <v>36</v>
      </c>
      <c r="Y43" s="42" t="e">
        <f t="shared" si="7"/>
        <v>#VALUE!</v>
      </c>
      <c r="Z43" s="43"/>
      <c r="AA43" s="44">
        <f t="shared" si="4"/>
        <v>0</v>
      </c>
    </row>
    <row r="44" spans="1:27" x14ac:dyDescent="0.2">
      <c r="A44" s="6" t="s">
        <v>2</v>
      </c>
      <c r="B44" s="6">
        <v>3321</v>
      </c>
      <c r="C44" s="6" t="s">
        <v>113</v>
      </c>
      <c r="D44" s="6" t="s">
        <v>114</v>
      </c>
      <c r="E44" s="6" t="s">
        <v>13</v>
      </c>
      <c r="F44" s="6">
        <v>0.42</v>
      </c>
      <c r="G44" s="19">
        <f t="shared" si="2"/>
        <v>1.6800000000000002</v>
      </c>
      <c r="H44" s="7">
        <v>43595.496817129599</v>
      </c>
      <c r="I44" s="8">
        <v>1.4572499999999999</v>
      </c>
      <c r="J44" s="9">
        <v>5433.00668366624</v>
      </c>
      <c r="K44" s="45">
        <v>6.2028899636081401E-2</v>
      </c>
      <c r="L44" s="9">
        <v>236.705443699059</v>
      </c>
      <c r="M44" s="42">
        <f t="shared" si="5"/>
        <v>-0.54586278614196071</v>
      </c>
      <c r="N44" s="43"/>
      <c r="O44" s="8">
        <v>2.4177</v>
      </c>
      <c r="P44" s="9">
        <v>161.12433361143101</v>
      </c>
      <c r="Q44" s="9">
        <v>1.83956429660963E-3</v>
      </c>
      <c r="R44" s="9">
        <v>17.7584514798274</v>
      </c>
      <c r="S44" s="42">
        <f t="shared" si="6"/>
        <v>-0.32865863715224392</v>
      </c>
      <c r="T44" s="43"/>
      <c r="U44" s="8" t="s">
        <v>36</v>
      </c>
      <c r="V44" s="9" t="s">
        <v>36</v>
      </c>
      <c r="W44" s="9" t="s">
        <v>36</v>
      </c>
      <c r="X44" s="9" t="s">
        <v>36</v>
      </c>
      <c r="Y44" s="42" t="e">
        <f t="shared" si="7"/>
        <v>#VALUE!</v>
      </c>
      <c r="Z44" s="43"/>
      <c r="AA44" s="44">
        <f t="shared" si="4"/>
        <v>0</v>
      </c>
    </row>
    <row r="45" spans="1:27" x14ac:dyDescent="0.2">
      <c r="A45" s="6" t="s">
        <v>2</v>
      </c>
      <c r="B45" s="6">
        <v>3321</v>
      </c>
      <c r="C45" s="6" t="s">
        <v>115</v>
      </c>
      <c r="D45" s="6" t="s">
        <v>116</v>
      </c>
      <c r="E45" s="6" t="s">
        <v>13</v>
      </c>
      <c r="F45" s="6">
        <v>0.42</v>
      </c>
      <c r="G45" s="19">
        <f t="shared" si="2"/>
        <v>1.6800000000000002</v>
      </c>
      <c r="H45" s="7">
        <v>43595.505752314799</v>
      </c>
      <c r="I45" s="8">
        <v>1.4572499999999999</v>
      </c>
      <c r="J45" s="9">
        <v>5764.0613184792601</v>
      </c>
      <c r="K45" s="45">
        <v>7.5656324091441102E-2</v>
      </c>
      <c r="L45" s="9">
        <v>82.2261977831607</v>
      </c>
      <c r="M45" s="42">
        <f t="shared" si="5"/>
        <v>-0.53596618340986235</v>
      </c>
      <c r="N45" s="43"/>
      <c r="O45" s="8">
        <v>2.4177</v>
      </c>
      <c r="P45" s="9">
        <v>255.26134767444699</v>
      </c>
      <c r="Q45" s="9">
        <v>3.3504388972689001E-3</v>
      </c>
      <c r="R45" s="9">
        <v>17.851070269159401</v>
      </c>
      <c r="S45" s="42">
        <f t="shared" si="6"/>
        <v>-0.32783250237841488</v>
      </c>
      <c r="T45" s="43"/>
      <c r="U45" s="8" t="s">
        <v>36</v>
      </c>
      <c r="V45" s="9" t="s">
        <v>36</v>
      </c>
      <c r="W45" s="9" t="s">
        <v>36</v>
      </c>
      <c r="X45" s="9" t="s">
        <v>36</v>
      </c>
      <c r="Y45" s="42" t="e">
        <f t="shared" si="7"/>
        <v>#VALUE!</v>
      </c>
      <c r="Z45" s="43"/>
      <c r="AA45" s="44">
        <f t="shared" si="4"/>
        <v>0</v>
      </c>
    </row>
    <row r="46" spans="1:27" hidden="1" x14ac:dyDescent="0.2">
      <c r="A46" s="6" t="s">
        <v>2</v>
      </c>
      <c r="B46" s="6"/>
      <c r="C46" s="6" t="s">
        <v>117</v>
      </c>
      <c r="D46" s="6" t="s">
        <v>118</v>
      </c>
      <c r="E46" s="6" t="s">
        <v>13</v>
      </c>
      <c r="F46" s="6">
        <v>0.51</v>
      </c>
      <c r="G46" s="19">
        <f t="shared" si="2"/>
        <v>2.04</v>
      </c>
      <c r="H46" s="7">
        <v>43595.586145833302</v>
      </c>
      <c r="I46" s="8" t="s">
        <v>36</v>
      </c>
      <c r="J46" s="9" t="s">
        <v>36</v>
      </c>
      <c r="K46" s="9" t="s">
        <v>36</v>
      </c>
      <c r="L46" s="9" t="s">
        <v>36</v>
      </c>
      <c r="M46" s="42" t="e">
        <f t="shared" si="5"/>
        <v>#VALUE!</v>
      </c>
      <c r="N46" s="43"/>
      <c r="O46" s="8" t="s">
        <v>36</v>
      </c>
      <c r="P46" s="9" t="s">
        <v>36</v>
      </c>
      <c r="Q46" s="9" t="s">
        <v>36</v>
      </c>
      <c r="R46" s="9" t="s">
        <v>36</v>
      </c>
      <c r="S46" s="42" t="e">
        <f t="shared" si="6"/>
        <v>#VALUE!</v>
      </c>
      <c r="T46" s="43"/>
      <c r="U46" s="8" t="s">
        <v>36</v>
      </c>
      <c r="V46" s="9" t="s">
        <v>36</v>
      </c>
      <c r="W46" s="9" t="s">
        <v>36</v>
      </c>
      <c r="X46" s="9" t="s">
        <v>36</v>
      </c>
      <c r="Y46" s="42" t="e">
        <f t="shared" si="7"/>
        <v>#VALUE!</v>
      </c>
      <c r="Z46" s="43"/>
      <c r="AA46" s="44">
        <f t="shared" si="4"/>
        <v>0</v>
      </c>
    </row>
    <row r="47" spans="1:27" x14ac:dyDescent="0.2">
      <c r="A47" s="6" t="s">
        <v>2</v>
      </c>
      <c r="B47" s="6">
        <v>3324</v>
      </c>
      <c r="C47" s="6" t="s">
        <v>119</v>
      </c>
      <c r="D47" s="6" t="s">
        <v>120</v>
      </c>
      <c r="E47" s="6" t="s">
        <v>13</v>
      </c>
      <c r="F47" s="6">
        <v>0.56000000000000005</v>
      </c>
      <c r="G47" s="19">
        <f t="shared" si="2"/>
        <v>2.2400000000000002</v>
      </c>
      <c r="H47" s="7">
        <v>43603.964988425898</v>
      </c>
      <c r="I47" s="8">
        <v>1.09361666666667</v>
      </c>
      <c r="J47" s="9">
        <v>218.52367715949799</v>
      </c>
      <c r="K47" s="9">
        <v>2.7883412880147602E-3</v>
      </c>
      <c r="L47" s="9">
        <v>0.72097693568572296</v>
      </c>
      <c r="M47" s="9">
        <f t="shared" si="5"/>
        <v>-0.58888487542369006</v>
      </c>
      <c r="N47" s="14"/>
      <c r="O47" s="8">
        <v>2.4078666666666702</v>
      </c>
      <c r="P47" s="9">
        <v>203.90836826859899</v>
      </c>
      <c r="Q47" s="9">
        <v>2.6018513398896399E-3</v>
      </c>
      <c r="R47" s="9">
        <v>0.90071920723503496</v>
      </c>
      <c r="S47" s="9">
        <f t="shared" si="6"/>
        <v>-0.32824182437782956</v>
      </c>
      <c r="T47" s="14"/>
      <c r="U47" s="8" t="s">
        <v>36</v>
      </c>
      <c r="V47" s="9" t="s">
        <v>36</v>
      </c>
      <c r="W47" s="9" t="s">
        <v>36</v>
      </c>
      <c r="X47" s="9" t="s">
        <v>36</v>
      </c>
      <c r="Y47" s="9" t="e">
        <f t="shared" si="7"/>
        <v>#VALUE!</v>
      </c>
      <c r="Z47" s="15"/>
      <c r="AA47" s="16">
        <f t="shared" si="4"/>
        <v>0</v>
      </c>
    </row>
    <row r="48" spans="1:27" x14ac:dyDescent="0.2">
      <c r="A48" s="6" t="s">
        <v>2</v>
      </c>
      <c r="B48" s="6">
        <v>3324</v>
      </c>
      <c r="C48" s="6" t="s">
        <v>121</v>
      </c>
      <c r="D48" s="6" t="s">
        <v>122</v>
      </c>
      <c r="E48" s="6" t="s">
        <v>13</v>
      </c>
      <c r="F48" s="6">
        <v>0.56000000000000005</v>
      </c>
      <c r="G48" s="19">
        <f t="shared" si="2"/>
        <v>2.2400000000000002</v>
      </c>
      <c r="H48" s="7">
        <v>43603.973923611098</v>
      </c>
      <c r="I48" s="8">
        <v>1.0838000000000001</v>
      </c>
      <c r="J48" s="9">
        <v>685.11791919647396</v>
      </c>
      <c r="K48" s="9">
        <v>9.14307441004681E-3</v>
      </c>
      <c r="L48" s="9">
        <v>31.9782850292017</v>
      </c>
      <c r="M48" s="9">
        <f t="shared" si="5"/>
        <v>-0.58426989704804233</v>
      </c>
      <c r="N48" s="14"/>
      <c r="O48" s="8">
        <v>2.39805</v>
      </c>
      <c r="P48" s="9">
        <v>54.034285172913201</v>
      </c>
      <c r="Q48" s="9">
        <v>7.2110139902494105E-4</v>
      </c>
      <c r="R48" s="9">
        <v>5.7385603273177299</v>
      </c>
      <c r="S48" s="9">
        <f t="shared" si="6"/>
        <v>-0.3292702041827103</v>
      </c>
      <c r="T48" s="14"/>
      <c r="U48" s="8" t="s">
        <v>36</v>
      </c>
      <c r="V48" s="9" t="s">
        <v>36</v>
      </c>
      <c r="W48" s="9" t="s">
        <v>36</v>
      </c>
      <c r="X48" s="9" t="s">
        <v>36</v>
      </c>
      <c r="Y48" s="9" t="e">
        <f t="shared" si="7"/>
        <v>#VALUE!</v>
      </c>
      <c r="Z48" s="15"/>
      <c r="AA48" s="16">
        <f t="shared" si="4"/>
        <v>0</v>
      </c>
    </row>
    <row r="49" spans="1:27" x14ac:dyDescent="0.2">
      <c r="A49" s="6" t="s">
        <v>2</v>
      </c>
      <c r="B49" s="6">
        <v>3324</v>
      </c>
      <c r="C49" s="6" t="s">
        <v>123</v>
      </c>
      <c r="D49" s="6" t="s">
        <v>124</v>
      </c>
      <c r="E49" s="6" t="s">
        <v>13</v>
      </c>
      <c r="F49" s="6">
        <v>0.56000000000000005</v>
      </c>
      <c r="G49" s="19">
        <f t="shared" si="2"/>
        <v>2.2400000000000002</v>
      </c>
      <c r="H49" s="7">
        <v>43603.982858796298</v>
      </c>
      <c r="I49" s="8">
        <v>1.4965666666666699</v>
      </c>
      <c r="J49" s="9">
        <v>67.830244890768</v>
      </c>
      <c r="K49" s="9">
        <v>8.6925153522842801E-4</v>
      </c>
      <c r="L49" s="9">
        <v>0.92973570085608404</v>
      </c>
      <c r="M49" s="9">
        <f t="shared" si="5"/>
        <v>-0.59027857009818874</v>
      </c>
      <c r="N49" s="14"/>
      <c r="O49" s="8" t="s">
        <v>36</v>
      </c>
      <c r="P49" s="9" t="s">
        <v>36</v>
      </c>
      <c r="Q49" s="9" t="s">
        <v>36</v>
      </c>
      <c r="R49" s="9" t="s">
        <v>36</v>
      </c>
      <c r="S49" s="9" t="e">
        <f t="shared" si="6"/>
        <v>#VALUE!</v>
      </c>
      <c r="T49" s="14"/>
      <c r="U49" s="8" t="s">
        <v>36</v>
      </c>
      <c r="V49" s="9" t="s">
        <v>36</v>
      </c>
      <c r="W49" s="9" t="s">
        <v>36</v>
      </c>
      <c r="X49" s="9" t="s">
        <v>36</v>
      </c>
      <c r="Y49" s="9" t="e">
        <f t="shared" si="7"/>
        <v>#VALUE!</v>
      </c>
      <c r="Z49" s="15"/>
      <c r="AA49" s="16">
        <f t="shared" si="4"/>
        <v>0</v>
      </c>
    </row>
    <row r="50" spans="1:27" x14ac:dyDescent="0.2">
      <c r="A50" s="6" t="s">
        <v>2</v>
      </c>
      <c r="B50" s="6">
        <v>3329</v>
      </c>
      <c r="C50" s="6" t="s">
        <v>125</v>
      </c>
      <c r="D50" s="6" t="s">
        <v>126</v>
      </c>
      <c r="E50" s="6" t="s">
        <v>13</v>
      </c>
      <c r="F50" s="6">
        <v>1.06</v>
      </c>
      <c r="G50" s="19">
        <f t="shared" si="2"/>
        <v>4.24</v>
      </c>
      <c r="H50" s="7">
        <v>43603.991793981499</v>
      </c>
      <c r="I50" s="8">
        <v>1.0838000000000001</v>
      </c>
      <c r="J50" s="9">
        <v>184.38277309830201</v>
      </c>
      <c r="K50" s="9">
        <v>2.93925974058418E-3</v>
      </c>
      <c r="L50" s="9">
        <v>9.4254771895851697</v>
      </c>
      <c r="M50" s="9">
        <f t="shared" si="5"/>
        <v>-0.58877527437802546</v>
      </c>
      <c r="N50" s="14"/>
      <c r="O50" s="8">
        <v>2.4275333333333302</v>
      </c>
      <c r="P50" s="9">
        <v>104.822725368249</v>
      </c>
      <c r="Q50" s="9">
        <v>1.6709869983837699E-3</v>
      </c>
      <c r="R50" s="9">
        <v>8.09863855873642</v>
      </c>
      <c r="S50" s="9">
        <f t="shared" si="6"/>
        <v>-0.32875081394049738</v>
      </c>
      <c r="T50" s="14"/>
      <c r="U50" s="8" t="s">
        <v>36</v>
      </c>
      <c r="V50" s="9" t="s">
        <v>36</v>
      </c>
      <c r="W50" s="9" t="s">
        <v>36</v>
      </c>
      <c r="X50" s="9" t="s">
        <v>36</v>
      </c>
      <c r="Y50" s="9" t="e">
        <f t="shared" si="7"/>
        <v>#VALUE!</v>
      </c>
      <c r="Z50" s="15"/>
      <c r="AA50" s="16">
        <f t="shared" si="4"/>
        <v>0</v>
      </c>
    </row>
    <row r="51" spans="1:27" x14ac:dyDescent="0.2">
      <c r="A51" s="6" t="s">
        <v>2</v>
      </c>
      <c r="B51" s="6">
        <v>3329</v>
      </c>
      <c r="C51" s="6" t="s">
        <v>127</v>
      </c>
      <c r="D51" s="6" t="s">
        <v>128</v>
      </c>
      <c r="E51" s="6" t="s">
        <v>13</v>
      </c>
      <c r="F51" s="6">
        <v>1.06</v>
      </c>
      <c r="G51" s="19">
        <f t="shared" si="2"/>
        <v>4.24</v>
      </c>
      <c r="H51" s="7">
        <v>43604.000729166699</v>
      </c>
      <c r="I51" s="8">
        <v>1.4769000000000001</v>
      </c>
      <c r="J51" s="9">
        <v>25.066246527665299</v>
      </c>
      <c r="K51" s="9">
        <v>2.8719696740753503E-4</v>
      </c>
      <c r="L51" s="9">
        <v>0.89735164743232698</v>
      </c>
      <c r="M51" s="9">
        <f t="shared" si="5"/>
        <v>-0.59070127380460047</v>
      </c>
      <c r="N51" s="14"/>
      <c r="O51" s="8">
        <v>2.4275333333333302</v>
      </c>
      <c r="P51" s="9">
        <v>170.29141495366599</v>
      </c>
      <c r="Q51" s="9">
        <v>1.95111692914425E-3</v>
      </c>
      <c r="R51" s="9">
        <v>15.446135313889499</v>
      </c>
      <c r="S51" s="9">
        <f t="shared" si="6"/>
        <v>-0.32859764101874028</v>
      </c>
      <c r="T51" s="14"/>
      <c r="U51" s="8" t="s">
        <v>36</v>
      </c>
      <c r="V51" s="9" t="s">
        <v>36</v>
      </c>
      <c r="W51" s="9" t="s">
        <v>36</v>
      </c>
      <c r="X51" s="9" t="s">
        <v>36</v>
      </c>
      <c r="Y51" s="9" t="e">
        <f t="shared" si="7"/>
        <v>#VALUE!</v>
      </c>
      <c r="Z51" s="15"/>
      <c r="AA51" s="16">
        <f t="shared" si="4"/>
        <v>0</v>
      </c>
    </row>
    <row r="52" spans="1:27" x14ac:dyDescent="0.2">
      <c r="A52" s="6" t="s">
        <v>2</v>
      </c>
      <c r="B52" s="6">
        <v>3329</v>
      </c>
      <c r="C52" s="6" t="s">
        <v>129</v>
      </c>
      <c r="D52" s="6" t="s">
        <v>130</v>
      </c>
      <c r="E52" s="6" t="s">
        <v>13</v>
      </c>
      <c r="F52" s="6">
        <v>1.06</v>
      </c>
      <c r="G52" s="19">
        <f t="shared" si="2"/>
        <v>4.24</v>
      </c>
      <c r="H52" s="7">
        <v>43604.009664351899</v>
      </c>
      <c r="I52" s="8">
        <v>1.0838000000000001</v>
      </c>
      <c r="J52" s="9">
        <v>208.99211335086201</v>
      </c>
      <c r="K52" s="9">
        <v>3.0687858574165098E-3</v>
      </c>
      <c r="L52" s="9">
        <v>12.1279268073084</v>
      </c>
      <c r="M52" s="9">
        <f t="shared" si="5"/>
        <v>-0.58868120902283527</v>
      </c>
      <c r="N52" s="14"/>
      <c r="O52" s="8" t="s">
        <v>36</v>
      </c>
      <c r="P52" s="9" t="s">
        <v>36</v>
      </c>
      <c r="Q52" s="9" t="s">
        <v>36</v>
      </c>
      <c r="R52" s="9" t="s">
        <v>36</v>
      </c>
      <c r="S52" s="9" t="e">
        <f t="shared" si="6"/>
        <v>#VALUE!</v>
      </c>
      <c r="T52" s="14"/>
      <c r="U52" s="8" t="s">
        <v>36</v>
      </c>
      <c r="V52" s="9" t="s">
        <v>36</v>
      </c>
      <c r="W52" s="9" t="s">
        <v>36</v>
      </c>
      <c r="X52" s="9" t="s">
        <v>36</v>
      </c>
      <c r="Y52" s="9" t="e">
        <f t="shared" si="7"/>
        <v>#VALUE!</v>
      </c>
      <c r="Z52" s="15"/>
      <c r="AA52" s="16">
        <f t="shared" si="4"/>
        <v>0</v>
      </c>
    </row>
    <row r="53" spans="1:27" x14ac:dyDescent="0.2">
      <c r="A53" s="6" t="s">
        <v>2</v>
      </c>
      <c r="B53" s="6">
        <v>3330</v>
      </c>
      <c r="C53" s="6" t="s">
        <v>131</v>
      </c>
      <c r="D53" s="6" t="s">
        <v>132</v>
      </c>
      <c r="E53" s="6" t="s">
        <v>13</v>
      </c>
      <c r="F53" s="6">
        <v>0.9</v>
      </c>
      <c r="G53" s="19">
        <f t="shared" si="2"/>
        <v>3.6</v>
      </c>
      <c r="H53" s="7">
        <v>43595.541481481501</v>
      </c>
      <c r="I53" s="8">
        <v>1.0739666666666701</v>
      </c>
      <c r="J53" s="9">
        <v>165.233781052826</v>
      </c>
      <c r="K53" s="9">
        <v>2.1117012351317701E-3</v>
      </c>
      <c r="L53" s="9">
        <v>10.8333498931223</v>
      </c>
      <c r="M53" s="42">
        <f t="shared" si="5"/>
        <v>-0.5893762696572773</v>
      </c>
      <c r="N53" s="43"/>
      <c r="O53" s="8">
        <v>2.4177</v>
      </c>
      <c r="P53" s="9">
        <v>49.9334948177884</v>
      </c>
      <c r="Q53" s="9">
        <v>6.3815414747096105E-4</v>
      </c>
      <c r="R53" s="9">
        <v>6.6567339066536597</v>
      </c>
      <c r="S53" s="42">
        <f t="shared" si="6"/>
        <v>-0.32931555911082439</v>
      </c>
      <c r="T53" s="43"/>
      <c r="U53" s="8" t="s">
        <v>36</v>
      </c>
      <c r="V53" s="9" t="s">
        <v>36</v>
      </c>
      <c r="W53" s="9" t="s">
        <v>36</v>
      </c>
      <c r="X53" s="9" t="s">
        <v>36</v>
      </c>
      <c r="Y53" s="42" t="e">
        <f t="shared" si="7"/>
        <v>#VALUE!</v>
      </c>
      <c r="Z53" s="43"/>
      <c r="AA53" s="44">
        <f t="shared" si="4"/>
        <v>0</v>
      </c>
    </row>
    <row r="54" spans="1:27" x14ac:dyDescent="0.2">
      <c r="A54" s="6" t="s">
        <v>2</v>
      </c>
      <c r="B54" s="6">
        <v>3330</v>
      </c>
      <c r="C54" s="6" t="s">
        <v>133</v>
      </c>
      <c r="D54" s="6" t="s">
        <v>134</v>
      </c>
      <c r="E54" s="6" t="s">
        <v>13</v>
      </c>
      <c r="F54" s="6">
        <v>0.9</v>
      </c>
      <c r="G54" s="19">
        <f t="shared" si="2"/>
        <v>3.6</v>
      </c>
      <c r="H54" s="7">
        <v>43595.550416666701</v>
      </c>
      <c r="I54" s="8">
        <v>1.06413333333333</v>
      </c>
      <c r="J54" s="9">
        <v>244.25500413327001</v>
      </c>
      <c r="K54" s="9">
        <v>2.87783400441625E-3</v>
      </c>
      <c r="L54" s="9">
        <v>40.1207932622073</v>
      </c>
      <c r="M54" s="42">
        <f t="shared" si="5"/>
        <v>-0.58881988340230385</v>
      </c>
      <c r="N54" s="43"/>
      <c r="O54" s="8" t="s">
        <v>36</v>
      </c>
      <c r="P54" s="9" t="s">
        <v>36</v>
      </c>
      <c r="Q54" s="9" t="s">
        <v>36</v>
      </c>
      <c r="R54" s="9" t="s">
        <v>36</v>
      </c>
      <c r="S54" s="42" t="e">
        <f t="shared" si="6"/>
        <v>#VALUE!</v>
      </c>
      <c r="T54" s="43"/>
      <c r="U54" s="8" t="s">
        <v>36</v>
      </c>
      <c r="V54" s="9" t="s">
        <v>36</v>
      </c>
      <c r="W54" s="9" t="s">
        <v>36</v>
      </c>
      <c r="X54" s="9" t="s">
        <v>36</v>
      </c>
      <c r="Y54" s="42" t="e">
        <f t="shared" si="7"/>
        <v>#VALUE!</v>
      </c>
      <c r="Z54" s="43"/>
      <c r="AA54" s="44">
        <f t="shared" si="4"/>
        <v>0</v>
      </c>
    </row>
    <row r="55" spans="1:27" x14ac:dyDescent="0.2">
      <c r="A55" s="6" t="s">
        <v>2</v>
      </c>
      <c r="B55" s="6">
        <v>3330</v>
      </c>
      <c r="C55" s="6" t="s">
        <v>135</v>
      </c>
      <c r="D55" s="6" t="s">
        <v>136</v>
      </c>
      <c r="E55" s="6" t="s">
        <v>13</v>
      </c>
      <c r="F55" s="6">
        <v>0.9</v>
      </c>
      <c r="G55" s="19">
        <f t="shared" si="2"/>
        <v>3.6</v>
      </c>
      <c r="H55" s="7">
        <v>43595.773229166698</v>
      </c>
      <c r="I55" s="8">
        <v>1.06413333333333</v>
      </c>
      <c r="J55" s="9">
        <v>335.42222362867801</v>
      </c>
      <c r="K55" s="9">
        <v>4.6198357970382601E-3</v>
      </c>
      <c r="L55" s="9">
        <v>31.084649563009901</v>
      </c>
      <c r="M55" s="42">
        <f t="shared" si="5"/>
        <v>-0.58755479477483374</v>
      </c>
      <c r="N55" s="43"/>
      <c r="O55" s="8" t="s">
        <v>36</v>
      </c>
      <c r="P55" s="9" t="s">
        <v>36</v>
      </c>
      <c r="Q55" s="9" t="s">
        <v>36</v>
      </c>
      <c r="R55" s="9" t="s">
        <v>36</v>
      </c>
      <c r="S55" s="42" t="e">
        <f t="shared" si="6"/>
        <v>#VALUE!</v>
      </c>
      <c r="T55" s="43"/>
      <c r="U55" s="8" t="s">
        <v>36</v>
      </c>
      <c r="V55" s="9" t="s">
        <v>36</v>
      </c>
      <c r="W55" s="9" t="s">
        <v>36</v>
      </c>
      <c r="X55" s="9" t="s">
        <v>36</v>
      </c>
      <c r="Y55" s="42" t="e">
        <f t="shared" si="7"/>
        <v>#VALUE!</v>
      </c>
      <c r="Z55" s="43"/>
      <c r="AA55" s="44">
        <f t="shared" si="4"/>
        <v>0</v>
      </c>
    </row>
    <row r="56" spans="1:27" ht="13.5" thickBot="1" x14ac:dyDescent="0.25">
      <c r="A56" s="6" t="s">
        <v>2</v>
      </c>
      <c r="B56" s="6">
        <v>3338</v>
      </c>
      <c r="C56" s="6" t="s">
        <v>137</v>
      </c>
      <c r="D56" s="6" t="s">
        <v>138</v>
      </c>
      <c r="E56" s="6" t="s">
        <v>13</v>
      </c>
      <c r="F56" s="6">
        <v>0.95</v>
      </c>
      <c r="G56" s="19">
        <f t="shared" si="2"/>
        <v>3.8</v>
      </c>
      <c r="H56" s="7">
        <v>43603.938182870399</v>
      </c>
      <c r="I56" s="8">
        <v>1.0838000000000001</v>
      </c>
      <c r="J56" s="9">
        <v>175.74067192919799</v>
      </c>
      <c r="K56" s="9">
        <v>1.67518265265937E-3</v>
      </c>
      <c r="L56" s="9">
        <v>0.66802635050785997</v>
      </c>
      <c r="M56" s="9">
        <f t="shared" si="5"/>
        <v>-0.58969328121071196</v>
      </c>
      <c r="N56" s="14"/>
      <c r="O56" s="8" t="s">
        <v>36</v>
      </c>
      <c r="P56" s="9" t="s">
        <v>36</v>
      </c>
      <c r="Q56" s="9" t="s">
        <v>36</v>
      </c>
      <c r="R56" s="9" t="s">
        <v>36</v>
      </c>
      <c r="S56" s="9" t="e">
        <f t="shared" si="6"/>
        <v>#VALUE!</v>
      </c>
      <c r="T56" s="14"/>
      <c r="U56" s="8" t="s">
        <v>36</v>
      </c>
      <c r="V56" s="9" t="s">
        <v>36</v>
      </c>
      <c r="W56" s="9" t="s">
        <v>36</v>
      </c>
      <c r="X56" s="9" t="s">
        <v>36</v>
      </c>
      <c r="Y56" s="9" t="e">
        <f t="shared" si="7"/>
        <v>#VALUE!</v>
      </c>
      <c r="Z56" s="46"/>
      <c r="AA56" s="47">
        <f t="shared" si="4"/>
        <v>0</v>
      </c>
    </row>
    <row r="57" spans="1:27" x14ac:dyDescent="0.2">
      <c r="A57" s="6" t="s">
        <v>2</v>
      </c>
      <c r="B57" s="6">
        <v>3338</v>
      </c>
      <c r="C57" s="6" t="s">
        <v>139</v>
      </c>
      <c r="D57" s="6" t="s">
        <v>140</v>
      </c>
      <c r="E57" s="6" t="s">
        <v>13</v>
      </c>
      <c r="F57" s="6">
        <v>0.95</v>
      </c>
      <c r="G57" s="19">
        <f t="shared" si="2"/>
        <v>3.8</v>
      </c>
      <c r="H57" s="7">
        <v>43603.947129629603</v>
      </c>
      <c r="I57" s="8">
        <v>1.0739666666666701</v>
      </c>
      <c r="J57" s="9">
        <v>170.264245277611</v>
      </c>
      <c r="K57" s="9">
        <v>1.4349541876952901E-3</v>
      </c>
      <c r="L57" s="9">
        <v>3.4071244447546301</v>
      </c>
      <c r="M57" s="9">
        <f t="shared" si="5"/>
        <v>-0.58986774159319144</v>
      </c>
      <c r="N57" s="14"/>
      <c r="O57" s="8" t="s">
        <v>36</v>
      </c>
      <c r="P57" s="9" t="s">
        <v>36</v>
      </c>
      <c r="Q57" s="9" t="s">
        <v>36</v>
      </c>
      <c r="R57" s="9" t="s">
        <v>36</v>
      </c>
      <c r="S57" s="9" t="e">
        <f t="shared" si="6"/>
        <v>#VALUE!</v>
      </c>
      <c r="T57" s="14"/>
      <c r="U57" s="8" t="s">
        <v>36</v>
      </c>
      <c r="V57" s="9" t="s">
        <v>36</v>
      </c>
      <c r="W57" s="9" t="s">
        <v>36</v>
      </c>
      <c r="X57" s="16" t="s">
        <v>36</v>
      </c>
      <c r="Y57" s="9" t="e">
        <f t="shared" si="7"/>
        <v>#VALUE!</v>
      </c>
      <c r="Z57" s="48"/>
      <c r="AA57" s="18">
        <f t="shared" si="4"/>
        <v>0</v>
      </c>
    </row>
    <row r="58" spans="1:27" x14ac:dyDescent="0.2">
      <c r="A58" s="6" t="s">
        <v>2</v>
      </c>
      <c r="B58" s="6">
        <v>3338</v>
      </c>
      <c r="C58" s="6" t="s">
        <v>141</v>
      </c>
      <c r="D58" s="6" t="s">
        <v>142</v>
      </c>
      <c r="E58" s="6" t="s">
        <v>13</v>
      </c>
      <c r="F58" s="6">
        <v>0.95</v>
      </c>
      <c r="G58" s="19">
        <f t="shared" si="2"/>
        <v>3.8</v>
      </c>
      <c r="H58" s="7">
        <v>43603.956053240698</v>
      </c>
      <c r="I58" s="8">
        <v>1.4572499999999999</v>
      </c>
      <c r="J58" s="9">
        <v>512.18015304912694</v>
      </c>
      <c r="K58" s="9">
        <v>4.6830860867180203E-3</v>
      </c>
      <c r="L58" s="9">
        <v>5.8597977003075004</v>
      </c>
      <c r="M58" s="9">
        <f t="shared" si="5"/>
        <v>-0.58750886071064568</v>
      </c>
      <c r="N58" s="14"/>
      <c r="O58" s="8">
        <v>2.4471833333333302</v>
      </c>
      <c r="P58" s="9">
        <v>402.538331900755</v>
      </c>
      <c r="Q58" s="9">
        <v>3.6805831898650198E-3</v>
      </c>
      <c r="R58" s="9">
        <v>24.4373252407145</v>
      </c>
      <c r="S58" s="9">
        <f t="shared" si="6"/>
        <v>-0.32765198198289308</v>
      </c>
      <c r="T58" s="14"/>
      <c r="U58" s="8" t="s">
        <v>36</v>
      </c>
      <c r="V58" s="9" t="s">
        <v>36</v>
      </c>
      <c r="W58" s="9" t="s">
        <v>36</v>
      </c>
      <c r="X58" s="16" t="s">
        <v>36</v>
      </c>
      <c r="Y58" s="9" t="e">
        <f t="shared" si="7"/>
        <v>#VALUE!</v>
      </c>
      <c r="Z58" s="15"/>
      <c r="AA58" s="16">
        <f t="shared" si="4"/>
        <v>0</v>
      </c>
    </row>
    <row r="59" spans="1:27" ht="13.5" thickBot="1" x14ac:dyDescent="0.25">
      <c r="A59" s="6" t="s">
        <v>2</v>
      </c>
      <c r="B59" s="6">
        <v>3343</v>
      </c>
      <c r="C59" s="6" t="s">
        <v>143</v>
      </c>
      <c r="D59" s="6" t="s">
        <v>144</v>
      </c>
      <c r="E59" s="6" t="s">
        <v>13</v>
      </c>
      <c r="F59" s="6">
        <v>0.44</v>
      </c>
      <c r="G59" s="19">
        <f t="shared" si="2"/>
        <v>1.7600000000000002</v>
      </c>
      <c r="H59" s="7">
        <v>43604.045416666697</v>
      </c>
      <c r="I59" s="8">
        <v>1.4572499999999999</v>
      </c>
      <c r="J59" s="9">
        <v>521.87781378010504</v>
      </c>
      <c r="K59" s="9">
        <v>5.3435494072851704E-3</v>
      </c>
      <c r="L59" s="9">
        <v>3.66827943395828</v>
      </c>
      <c r="M59" s="9">
        <f t="shared" si="5"/>
        <v>-0.58702921445583156</v>
      </c>
      <c r="N59" s="14"/>
      <c r="O59" s="8" t="s">
        <v>36</v>
      </c>
      <c r="P59" s="9" t="s">
        <v>36</v>
      </c>
      <c r="Q59" s="9" t="s">
        <v>36</v>
      </c>
      <c r="R59" s="9" t="s">
        <v>36</v>
      </c>
      <c r="S59" s="9" t="e">
        <f t="shared" si="6"/>
        <v>#VALUE!</v>
      </c>
      <c r="T59" s="14"/>
      <c r="U59" s="8" t="s">
        <v>36</v>
      </c>
      <c r="V59" s="9" t="s">
        <v>36</v>
      </c>
      <c r="W59" s="9" t="s">
        <v>36</v>
      </c>
      <c r="X59" s="16" t="s">
        <v>36</v>
      </c>
      <c r="Y59" s="9" t="e">
        <f t="shared" si="7"/>
        <v>#VALUE!</v>
      </c>
      <c r="Z59" s="49"/>
      <c r="AA59" s="47">
        <f t="shared" si="4"/>
        <v>0</v>
      </c>
    </row>
    <row r="60" spans="1:27" x14ac:dyDescent="0.2">
      <c r="A60" s="6" t="s">
        <v>2</v>
      </c>
      <c r="B60" s="6">
        <v>3343</v>
      </c>
      <c r="C60" s="6" t="s">
        <v>145</v>
      </c>
      <c r="D60" s="6" t="s">
        <v>146</v>
      </c>
      <c r="E60" s="6" t="s">
        <v>13</v>
      </c>
      <c r="F60" s="6">
        <v>0.44</v>
      </c>
      <c r="G60" s="19">
        <f t="shared" si="2"/>
        <v>1.7600000000000002</v>
      </c>
      <c r="H60" s="7">
        <v>43604.054351851897</v>
      </c>
      <c r="I60" s="8">
        <v>1.46708333333333</v>
      </c>
      <c r="J60" s="9">
        <v>775.982179157735</v>
      </c>
      <c r="K60" s="9">
        <v>7.3401287060253497E-3</v>
      </c>
      <c r="L60" s="9">
        <v>6.0647624506847899</v>
      </c>
      <c r="M60" s="9">
        <f t="shared" si="5"/>
        <v>-0.58557924478566459</v>
      </c>
      <c r="N60" s="14"/>
      <c r="O60" s="8">
        <v>2.4275333333333302</v>
      </c>
      <c r="P60" s="9">
        <v>39.564430448177902</v>
      </c>
      <c r="Q60" s="9">
        <v>3.7424572299511798E-4</v>
      </c>
      <c r="R60" s="9">
        <v>3.0331770585811602</v>
      </c>
      <c r="S60" s="9">
        <f t="shared" si="6"/>
        <v>-0.32945986223596185</v>
      </c>
      <c r="T60" s="14"/>
      <c r="U60" s="8" t="s">
        <v>36</v>
      </c>
      <c r="V60" s="9" t="s">
        <v>36</v>
      </c>
      <c r="W60" s="9" t="s">
        <v>36</v>
      </c>
      <c r="X60" s="9" t="s">
        <v>36</v>
      </c>
      <c r="Y60" s="9" t="e">
        <f t="shared" si="7"/>
        <v>#VALUE!</v>
      </c>
      <c r="Z60" s="17"/>
      <c r="AA60" s="18">
        <f t="shared" si="4"/>
        <v>0</v>
      </c>
    </row>
    <row r="61" spans="1:27" x14ac:dyDescent="0.2">
      <c r="A61" s="6" t="s">
        <v>2</v>
      </c>
      <c r="B61" s="6">
        <v>3343</v>
      </c>
      <c r="C61" s="6" t="s">
        <v>147</v>
      </c>
      <c r="D61" s="6" t="s">
        <v>148</v>
      </c>
      <c r="E61" s="6" t="s">
        <v>13</v>
      </c>
      <c r="F61" s="6">
        <v>0.44</v>
      </c>
      <c r="G61" s="19">
        <f t="shared" si="2"/>
        <v>1.7600000000000002</v>
      </c>
      <c r="H61" s="7">
        <v>43604.063287037003</v>
      </c>
      <c r="I61" s="8">
        <v>1.4867333333333299</v>
      </c>
      <c r="J61" s="9">
        <v>1326.3088317322799</v>
      </c>
      <c r="K61" s="45">
        <v>1.5700839016311099E-2</v>
      </c>
      <c r="L61" s="9">
        <v>46.314538883400601</v>
      </c>
      <c r="M61" s="9">
        <f t="shared" si="5"/>
        <v>-0.57950747173932682</v>
      </c>
      <c r="N61" s="14"/>
      <c r="O61" s="8" t="s">
        <v>36</v>
      </c>
      <c r="P61" s="9" t="s">
        <v>36</v>
      </c>
      <c r="Q61" s="9" t="s">
        <v>36</v>
      </c>
      <c r="R61" s="9" t="s">
        <v>36</v>
      </c>
      <c r="S61" s="9" t="e">
        <f t="shared" si="6"/>
        <v>#VALUE!</v>
      </c>
      <c r="T61" s="14"/>
      <c r="U61" s="8" t="s">
        <v>36</v>
      </c>
      <c r="V61" s="9" t="s">
        <v>36</v>
      </c>
      <c r="W61" s="9" t="s">
        <v>36</v>
      </c>
      <c r="X61" s="9" t="s">
        <v>36</v>
      </c>
      <c r="Y61" s="9" t="e">
        <f t="shared" si="7"/>
        <v>#VALUE!</v>
      </c>
      <c r="Z61" s="15"/>
      <c r="AA61" s="16">
        <f t="shared" si="4"/>
        <v>0</v>
      </c>
    </row>
    <row r="62" spans="1:27" x14ac:dyDescent="0.2">
      <c r="A62" s="6" t="s">
        <v>2</v>
      </c>
      <c r="B62" s="6">
        <v>3464</v>
      </c>
      <c r="C62" s="6" t="s">
        <v>149</v>
      </c>
      <c r="D62" s="6" t="s">
        <v>150</v>
      </c>
      <c r="E62" s="6" t="s">
        <v>13</v>
      </c>
      <c r="F62" s="6">
        <v>0.32</v>
      </c>
      <c r="G62" s="19">
        <f t="shared" si="2"/>
        <v>1.28</v>
      </c>
      <c r="H62" s="7">
        <v>43604.125833333303</v>
      </c>
      <c r="I62" s="8">
        <v>1.4572499999999999</v>
      </c>
      <c r="J62" s="9">
        <v>269.096216316739</v>
      </c>
      <c r="K62" s="9">
        <v>2.4000831207825301E-3</v>
      </c>
      <c r="L62" s="9">
        <v>7.6415502976508396</v>
      </c>
      <c r="M62" s="9">
        <f t="shared" si="5"/>
        <v>-0.58916683896354871</v>
      </c>
      <c r="N62" s="14"/>
      <c r="O62" s="8">
        <v>2.4570166666666702</v>
      </c>
      <c r="P62" s="9">
        <v>149.599590966455</v>
      </c>
      <c r="Q62" s="9">
        <v>1.3342865168046E-3</v>
      </c>
      <c r="R62" s="9">
        <v>7.2786458211671103</v>
      </c>
      <c r="S62" s="9">
        <f t="shared" si="6"/>
        <v>-0.32893491921043583</v>
      </c>
      <c r="T62" s="14"/>
      <c r="U62" s="8" t="s">
        <v>36</v>
      </c>
      <c r="V62" s="9" t="s">
        <v>36</v>
      </c>
      <c r="W62" s="9" t="s">
        <v>36</v>
      </c>
      <c r="X62" s="9" t="s">
        <v>36</v>
      </c>
      <c r="Y62" s="9" t="e">
        <f t="shared" si="7"/>
        <v>#VALUE!</v>
      </c>
      <c r="Z62" s="15"/>
      <c r="AA62" s="16">
        <f t="shared" si="4"/>
        <v>0</v>
      </c>
    </row>
    <row r="63" spans="1:27" x14ac:dyDescent="0.2">
      <c r="A63" s="6" t="s">
        <v>2</v>
      </c>
      <c r="B63" s="6">
        <v>3464</v>
      </c>
      <c r="C63" s="6" t="s">
        <v>151</v>
      </c>
      <c r="D63" s="6" t="s">
        <v>152</v>
      </c>
      <c r="E63" s="6" t="s">
        <v>13</v>
      </c>
      <c r="F63" s="6">
        <v>0.32</v>
      </c>
      <c r="G63" s="19">
        <f t="shared" si="2"/>
        <v>1.28</v>
      </c>
      <c r="H63" s="7">
        <v>43604.134768518503</v>
      </c>
      <c r="I63" s="8">
        <v>1.0838000000000001</v>
      </c>
      <c r="J63" s="9">
        <v>156.71667192729601</v>
      </c>
      <c r="K63" s="9">
        <v>1.3567817036279799E-3</v>
      </c>
      <c r="L63" s="9">
        <v>0.59642719469137195</v>
      </c>
      <c r="M63" s="9">
        <f t="shared" si="5"/>
        <v>-0.58992451255691458</v>
      </c>
      <c r="N63" s="14"/>
      <c r="O63" s="8" t="s">
        <v>36</v>
      </c>
      <c r="P63" s="9" t="s">
        <v>36</v>
      </c>
      <c r="Q63" s="9" t="s">
        <v>36</v>
      </c>
      <c r="R63" s="9" t="s">
        <v>36</v>
      </c>
      <c r="S63" s="9" t="e">
        <f t="shared" si="6"/>
        <v>#VALUE!</v>
      </c>
      <c r="T63" s="14"/>
      <c r="U63" s="8" t="s">
        <v>36</v>
      </c>
      <c r="V63" s="9" t="s">
        <v>36</v>
      </c>
      <c r="W63" s="9" t="s">
        <v>36</v>
      </c>
      <c r="X63" s="9" t="s">
        <v>36</v>
      </c>
      <c r="Y63" s="9" t="e">
        <f t="shared" si="7"/>
        <v>#VALUE!</v>
      </c>
      <c r="Z63" s="15"/>
      <c r="AA63" s="16">
        <f t="shared" si="4"/>
        <v>0</v>
      </c>
    </row>
    <row r="64" spans="1:27" x14ac:dyDescent="0.2">
      <c r="A64" s="6" t="s">
        <v>2</v>
      </c>
      <c r="B64" s="6">
        <v>3464</v>
      </c>
      <c r="C64" s="6" t="s">
        <v>153</v>
      </c>
      <c r="D64" s="6" t="s">
        <v>154</v>
      </c>
      <c r="E64" s="6" t="s">
        <v>13</v>
      </c>
      <c r="F64" s="6">
        <v>0.32</v>
      </c>
      <c r="G64" s="19">
        <f t="shared" si="2"/>
        <v>1.28</v>
      </c>
      <c r="H64" s="7">
        <v>43604.143703703703</v>
      </c>
      <c r="I64" s="8">
        <v>1.47691666666667</v>
      </c>
      <c r="J64" s="9">
        <v>96.604001031093404</v>
      </c>
      <c r="K64" s="9">
        <v>8.2235438856593601E-4</v>
      </c>
      <c r="L64" s="9">
        <v>3.35562872427891</v>
      </c>
      <c r="M64" s="9">
        <f t="shared" si="5"/>
        <v>-0.59031262806940021</v>
      </c>
      <c r="N64" s="14"/>
      <c r="O64" s="8">
        <v>2.4570166666666702</v>
      </c>
      <c r="P64" s="9">
        <v>116.916725233918</v>
      </c>
      <c r="Q64" s="9">
        <v>9.9526915103572301E-4</v>
      </c>
      <c r="R64" s="9">
        <v>5.9898764340361197</v>
      </c>
      <c r="S64" s="9">
        <f t="shared" si="6"/>
        <v>-0.32912029133507903</v>
      </c>
      <c r="T64" s="14"/>
      <c r="U64" s="8" t="s">
        <v>36</v>
      </c>
      <c r="V64" s="9" t="s">
        <v>36</v>
      </c>
      <c r="W64" s="9" t="s">
        <v>36</v>
      </c>
      <c r="X64" s="9" t="s">
        <v>36</v>
      </c>
      <c r="Y64" s="9" t="e">
        <f t="shared" si="7"/>
        <v>#VALUE!</v>
      </c>
      <c r="Z64" s="15"/>
      <c r="AA64" s="16">
        <f t="shared" si="4"/>
        <v>0</v>
      </c>
    </row>
    <row r="65" spans="1:27" x14ac:dyDescent="0.2">
      <c r="A65" s="6" t="s">
        <v>2</v>
      </c>
      <c r="B65" s="6">
        <v>3496</v>
      </c>
      <c r="C65" s="6" t="s">
        <v>155</v>
      </c>
      <c r="D65" s="6" t="s">
        <v>156</v>
      </c>
      <c r="E65" s="6" t="s">
        <v>13</v>
      </c>
      <c r="F65" s="6">
        <v>1.33</v>
      </c>
      <c r="G65" s="19">
        <f t="shared" si="2"/>
        <v>5.32</v>
      </c>
      <c r="H65" s="7">
        <v>43603.884571759299</v>
      </c>
      <c r="I65" s="8">
        <v>1.4376</v>
      </c>
      <c r="J65" s="9">
        <v>102.173034506755</v>
      </c>
      <c r="K65" s="9">
        <v>7.5050819106186304E-4</v>
      </c>
      <c r="L65" s="9">
        <v>1.24397619094504</v>
      </c>
      <c r="M65" s="9">
        <f t="shared" si="5"/>
        <v>-0.59036480471340502</v>
      </c>
      <c r="N65" s="14"/>
      <c r="O65" s="8">
        <v>2.4177</v>
      </c>
      <c r="P65" s="9">
        <v>316.36574561430098</v>
      </c>
      <c r="Q65" s="9">
        <v>2.3238527132051498E-3</v>
      </c>
      <c r="R65" s="9">
        <v>23.078559220499901</v>
      </c>
      <c r="S65" s="9">
        <f t="shared" si="6"/>
        <v>-0.32839383191868077</v>
      </c>
      <c r="T65" s="14"/>
      <c r="U65" s="8">
        <v>3.3567</v>
      </c>
      <c r="V65" s="9">
        <v>28.737980255305999</v>
      </c>
      <c r="W65" s="9">
        <v>2.1109375561078499E-4</v>
      </c>
      <c r="X65" s="9">
        <v>1.421787843201</v>
      </c>
      <c r="Y65" s="9">
        <f t="shared" si="7"/>
        <v>-3.1906912288603234E-2</v>
      </c>
      <c r="Z65" s="15"/>
      <c r="AA65" s="16">
        <f t="shared" si="4"/>
        <v>0</v>
      </c>
    </row>
    <row r="66" spans="1:27" x14ac:dyDescent="0.2">
      <c r="A66" s="6" t="s">
        <v>2</v>
      </c>
      <c r="B66" s="6">
        <v>3496</v>
      </c>
      <c r="C66" s="6" t="s">
        <v>157</v>
      </c>
      <c r="D66" s="6" t="s">
        <v>158</v>
      </c>
      <c r="E66" s="6" t="s">
        <v>13</v>
      </c>
      <c r="F66" s="6">
        <v>1.33</v>
      </c>
      <c r="G66" s="19">
        <f t="shared" si="2"/>
        <v>5.32</v>
      </c>
      <c r="H66" s="7">
        <v>43603.893506944398</v>
      </c>
      <c r="I66" s="8">
        <v>1.4572499999999999</v>
      </c>
      <c r="J66" s="9">
        <v>123.014274479959</v>
      </c>
      <c r="K66" s="9">
        <v>9.4221906830341696E-4</v>
      </c>
      <c r="L66" s="9">
        <v>1.1647457833758701</v>
      </c>
      <c r="M66" s="9">
        <f t="shared" si="5"/>
        <v>-0.590225579110086</v>
      </c>
      <c r="N66" s="14"/>
      <c r="O66" s="8">
        <v>2.4275333333333302</v>
      </c>
      <c r="P66" s="9">
        <v>356.67120180279801</v>
      </c>
      <c r="Q66" s="9">
        <v>2.73189765069129E-3</v>
      </c>
      <c r="R66" s="9">
        <v>20.294648774298299</v>
      </c>
      <c r="S66" s="9">
        <f t="shared" si="6"/>
        <v>-0.32817071604129749</v>
      </c>
      <c r="T66" s="14"/>
      <c r="U66" s="8" t="s">
        <v>36</v>
      </c>
      <c r="V66" s="9" t="s">
        <v>36</v>
      </c>
      <c r="W66" s="9" t="s">
        <v>36</v>
      </c>
      <c r="X66" s="9" t="s">
        <v>36</v>
      </c>
      <c r="Y66" s="9" t="e">
        <f t="shared" si="7"/>
        <v>#VALUE!</v>
      </c>
      <c r="Z66" s="15"/>
      <c r="AA66" s="16">
        <f t="shared" si="4"/>
        <v>0</v>
      </c>
    </row>
    <row r="67" spans="1:27" x14ac:dyDescent="0.2">
      <c r="A67" s="6" t="s">
        <v>2</v>
      </c>
      <c r="B67" s="6">
        <v>3496</v>
      </c>
      <c r="C67" s="6" t="s">
        <v>159</v>
      </c>
      <c r="D67" s="6" t="s">
        <v>160</v>
      </c>
      <c r="E67" s="6" t="s">
        <v>13</v>
      </c>
      <c r="F67" s="6">
        <v>1.33</v>
      </c>
      <c r="G67" s="19">
        <f t="shared" si="2"/>
        <v>5.32</v>
      </c>
      <c r="H67" s="7">
        <v>43603.902442129598</v>
      </c>
      <c r="I67" s="8">
        <v>1.4572499999999999</v>
      </c>
      <c r="J67" s="9">
        <v>796.456830322472</v>
      </c>
      <c r="K67" s="9">
        <v>5.4194248586651199E-3</v>
      </c>
      <c r="L67" s="9">
        <v>10.189256699980801</v>
      </c>
      <c r="M67" s="9">
        <f t="shared" si="5"/>
        <v>-0.58697411165912294</v>
      </c>
      <c r="N67" s="14"/>
      <c r="O67" s="8">
        <v>2.4275333333333302</v>
      </c>
      <c r="P67" s="9">
        <v>761.75907304214195</v>
      </c>
      <c r="Q67" s="9">
        <v>5.1833268290094403E-3</v>
      </c>
      <c r="R67" s="9">
        <v>32.7496847471281</v>
      </c>
      <c r="S67" s="9">
        <f t="shared" si="6"/>
        <v>-0.32683029315715872</v>
      </c>
      <c r="T67" s="14"/>
      <c r="U67" s="8">
        <v>3.40585</v>
      </c>
      <c r="V67" s="9">
        <v>77.363163569923202</v>
      </c>
      <c r="W67" s="9">
        <v>5.2641127030835498E-4</v>
      </c>
      <c r="X67" s="9">
        <v>2.5371353598717499</v>
      </c>
      <c r="Y67" s="9">
        <f t="shared" si="7"/>
        <v>-3.1807416441310063E-2</v>
      </c>
      <c r="Z67" s="15"/>
      <c r="AA67" s="16">
        <f t="shared" si="4"/>
        <v>0</v>
      </c>
    </row>
    <row r="68" spans="1:27" x14ac:dyDescent="0.2">
      <c r="A68" s="6" t="s">
        <v>2</v>
      </c>
      <c r="B68" s="6">
        <v>3502</v>
      </c>
      <c r="C68" s="6" t="s">
        <v>161</v>
      </c>
      <c r="D68" s="6" t="s">
        <v>162</v>
      </c>
      <c r="E68" s="6" t="s">
        <v>13</v>
      </c>
      <c r="F68" s="6">
        <v>0.89</v>
      </c>
      <c r="G68" s="19">
        <f t="shared" si="2"/>
        <v>3.56</v>
      </c>
      <c r="H68" s="7">
        <v>43604.179444444402</v>
      </c>
      <c r="I68" s="8">
        <v>1.4572499999999999</v>
      </c>
      <c r="J68" s="9">
        <v>1048.1200517182599</v>
      </c>
      <c r="K68" s="9">
        <v>7.7136192615829399E-3</v>
      </c>
      <c r="L68" s="9">
        <v>63.380188574209797</v>
      </c>
      <c r="M68" s="9">
        <f t="shared" si="5"/>
        <v>-0.58530800588321075</v>
      </c>
      <c r="N68" s="14"/>
      <c r="O68" s="8">
        <v>2.4177</v>
      </c>
      <c r="P68" s="9">
        <v>355.91712401725403</v>
      </c>
      <c r="Q68" s="9">
        <v>2.61936519470832E-3</v>
      </c>
      <c r="R68" s="9">
        <v>19.925273664348602</v>
      </c>
      <c r="S68" s="9">
        <f t="shared" si="6"/>
        <v>-0.32823224793483213</v>
      </c>
      <c r="T68" s="14"/>
      <c r="U68" s="8" t="s">
        <v>36</v>
      </c>
      <c r="V68" s="9" t="s">
        <v>36</v>
      </c>
      <c r="W68" s="9" t="s">
        <v>36</v>
      </c>
      <c r="X68" s="9" t="s">
        <v>36</v>
      </c>
      <c r="Y68" s="9" t="e">
        <f t="shared" si="7"/>
        <v>#VALUE!</v>
      </c>
      <c r="Z68" s="15"/>
      <c r="AA68" s="16">
        <f t="shared" si="4"/>
        <v>0</v>
      </c>
    </row>
    <row r="69" spans="1:27" ht="13.5" thickBot="1" x14ac:dyDescent="0.25">
      <c r="A69" s="6" t="s">
        <v>2</v>
      </c>
      <c r="B69" s="6">
        <v>3502</v>
      </c>
      <c r="C69" s="6" t="s">
        <v>163</v>
      </c>
      <c r="D69" s="6" t="s">
        <v>164</v>
      </c>
      <c r="E69" s="6" t="s">
        <v>13</v>
      </c>
      <c r="F69" s="6">
        <v>0.89</v>
      </c>
      <c r="G69" s="19">
        <f t="shared" ref="G69:G94" si="8">F69*$G$2/$F$2</f>
        <v>3.56</v>
      </c>
      <c r="H69" s="7">
        <v>43604.188379629602</v>
      </c>
      <c r="I69" s="8">
        <v>1.4474166666666699</v>
      </c>
      <c r="J69" s="9">
        <v>110.976303102516</v>
      </c>
      <c r="K69" s="9">
        <v>6.8619363209964604E-4</v>
      </c>
      <c r="L69" s="9">
        <v>3.5969188711463702</v>
      </c>
      <c r="M69" s="9">
        <f t="shared" ref="M69:M100" si="9">L$2*K69+M$2</f>
        <v>-0.59041151167861505</v>
      </c>
      <c r="N69" s="14"/>
      <c r="O69" s="8" t="s">
        <v>36</v>
      </c>
      <c r="P69" s="9" t="s">
        <v>36</v>
      </c>
      <c r="Q69" s="9" t="s">
        <v>36</v>
      </c>
      <c r="R69" s="9" t="s">
        <v>36</v>
      </c>
      <c r="S69" s="9" t="e">
        <f t="shared" ref="S69:S100" si="10">R$2*Q69+S$2</f>
        <v>#VALUE!</v>
      </c>
      <c r="T69" s="14"/>
      <c r="U69" s="8" t="s">
        <v>36</v>
      </c>
      <c r="V69" s="9" t="s">
        <v>36</v>
      </c>
      <c r="W69" s="9" t="s">
        <v>36</v>
      </c>
      <c r="X69" s="9" t="s">
        <v>36</v>
      </c>
      <c r="Y69" s="9" t="e">
        <f t="shared" ref="Y69:Y100" si="11">X$2*W69+Y$2</f>
        <v>#VALUE!</v>
      </c>
      <c r="Z69" s="46"/>
      <c r="AA69" s="47">
        <f t="shared" si="4"/>
        <v>0</v>
      </c>
    </row>
    <row r="70" spans="1:27" x14ac:dyDescent="0.2">
      <c r="A70" s="6" t="s">
        <v>2</v>
      </c>
      <c r="B70" s="6">
        <v>3502</v>
      </c>
      <c r="C70" s="6" t="s">
        <v>165</v>
      </c>
      <c r="D70" s="6" t="s">
        <v>166</v>
      </c>
      <c r="E70" s="6" t="s">
        <v>13</v>
      </c>
      <c r="F70" s="6">
        <v>0.89</v>
      </c>
      <c r="G70" s="19">
        <f t="shared" si="8"/>
        <v>3.56</v>
      </c>
      <c r="H70" s="7">
        <v>43604.197303240697</v>
      </c>
      <c r="I70" s="8">
        <v>1.4474166666666699</v>
      </c>
      <c r="J70" s="9">
        <v>163.31642075248399</v>
      </c>
      <c r="K70" s="9">
        <v>9.9185161196696796E-4</v>
      </c>
      <c r="L70" s="9">
        <v>6.4768126161328201</v>
      </c>
      <c r="M70" s="9">
        <f t="shared" si="9"/>
        <v>-0.59018953461988677</v>
      </c>
      <c r="N70" s="14"/>
      <c r="O70" s="8">
        <v>2.39805</v>
      </c>
      <c r="P70" s="9">
        <v>103.48406509230701</v>
      </c>
      <c r="Q70" s="9">
        <v>6.2847836305607698E-4</v>
      </c>
      <c r="R70" s="9">
        <v>11.927170282258199</v>
      </c>
      <c r="S70" s="9">
        <f t="shared" si="10"/>
        <v>-0.32932084975636555</v>
      </c>
      <c r="T70" s="14"/>
      <c r="U70" s="8" t="s">
        <v>36</v>
      </c>
      <c r="V70" s="9" t="s">
        <v>36</v>
      </c>
      <c r="W70" s="9" t="s">
        <v>36</v>
      </c>
      <c r="X70" s="16" t="s">
        <v>36</v>
      </c>
      <c r="Y70" s="9" t="e">
        <f t="shared" si="11"/>
        <v>#VALUE!</v>
      </c>
      <c r="Z70" s="48"/>
      <c r="AA70" s="18">
        <f t="shared" ref="AA70:AA133" si="12">SUM(Z70+T70+N70)</f>
        <v>0</v>
      </c>
    </row>
    <row r="71" spans="1:27" x14ac:dyDescent="0.2">
      <c r="A71" s="6" t="s">
        <v>2</v>
      </c>
      <c r="B71" s="6">
        <v>3522</v>
      </c>
      <c r="C71" s="6" t="s">
        <v>167</v>
      </c>
      <c r="D71" s="6" t="s">
        <v>168</v>
      </c>
      <c r="E71" s="6" t="s">
        <v>13</v>
      </c>
      <c r="F71" s="6">
        <v>0.48</v>
      </c>
      <c r="G71" s="19">
        <f t="shared" si="8"/>
        <v>1.92</v>
      </c>
      <c r="H71" s="7">
        <v>43604.206226851798</v>
      </c>
      <c r="I71" s="8">
        <v>1.46708333333333</v>
      </c>
      <c r="J71" s="9">
        <v>174.49069278225201</v>
      </c>
      <c r="K71" s="9">
        <v>1.43178417719728E-3</v>
      </c>
      <c r="L71" s="9">
        <v>3.4584827901690001</v>
      </c>
      <c r="M71" s="9">
        <f t="shared" si="9"/>
        <v>-0.58987004374020813</v>
      </c>
      <c r="N71" s="14"/>
      <c r="O71" s="8" t="s">
        <v>36</v>
      </c>
      <c r="P71" s="9" t="s">
        <v>36</v>
      </c>
      <c r="Q71" s="9" t="s">
        <v>36</v>
      </c>
      <c r="R71" s="9" t="s">
        <v>36</v>
      </c>
      <c r="S71" s="9" t="e">
        <f t="shared" si="10"/>
        <v>#VALUE!</v>
      </c>
      <c r="T71" s="14"/>
      <c r="U71" s="8" t="s">
        <v>36</v>
      </c>
      <c r="V71" s="9" t="s">
        <v>36</v>
      </c>
      <c r="W71" s="9" t="s">
        <v>36</v>
      </c>
      <c r="X71" s="16" t="s">
        <v>36</v>
      </c>
      <c r="Y71" s="9" t="e">
        <f t="shared" si="11"/>
        <v>#VALUE!</v>
      </c>
      <c r="Z71" s="15"/>
      <c r="AA71" s="16">
        <f t="shared" si="12"/>
        <v>0</v>
      </c>
    </row>
    <row r="72" spans="1:27" ht="13.5" thickBot="1" x14ac:dyDescent="0.25">
      <c r="A72" s="6" t="s">
        <v>2</v>
      </c>
      <c r="B72" s="6">
        <v>3522</v>
      </c>
      <c r="C72" s="6" t="s">
        <v>169</v>
      </c>
      <c r="D72" s="6" t="s">
        <v>170</v>
      </c>
      <c r="E72" s="6" t="s">
        <v>13</v>
      </c>
      <c r="F72" s="6">
        <v>0.48</v>
      </c>
      <c r="G72" s="19">
        <f t="shared" si="8"/>
        <v>1.92</v>
      </c>
      <c r="H72" s="7">
        <v>43604.215150463002</v>
      </c>
      <c r="I72" s="8" t="s">
        <v>36</v>
      </c>
      <c r="J72" s="9" t="s">
        <v>36</v>
      </c>
      <c r="K72" s="9" t="s">
        <v>36</v>
      </c>
      <c r="L72" s="9" t="s">
        <v>36</v>
      </c>
      <c r="M72" s="9" t="e">
        <f t="shared" si="9"/>
        <v>#VALUE!</v>
      </c>
      <c r="N72" s="14"/>
      <c r="O72" s="8" t="s">
        <v>36</v>
      </c>
      <c r="P72" s="9" t="s">
        <v>36</v>
      </c>
      <c r="Q72" s="9" t="s">
        <v>36</v>
      </c>
      <c r="R72" s="9" t="s">
        <v>36</v>
      </c>
      <c r="S72" s="9" t="e">
        <f t="shared" si="10"/>
        <v>#VALUE!</v>
      </c>
      <c r="T72" s="14"/>
      <c r="U72" s="8" t="s">
        <v>36</v>
      </c>
      <c r="V72" s="9" t="s">
        <v>36</v>
      </c>
      <c r="W72" s="9" t="s">
        <v>36</v>
      </c>
      <c r="X72" s="16" t="s">
        <v>36</v>
      </c>
      <c r="Y72" s="9" t="e">
        <f t="shared" si="11"/>
        <v>#VALUE!</v>
      </c>
      <c r="Z72" s="49"/>
      <c r="AA72" s="47">
        <f t="shared" si="12"/>
        <v>0</v>
      </c>
    </row>
    <row r="73" spans="1:27" x14ac:dyDescent="0.2">
      <c r="A73" s="6" t="s">
        <v>2</v>
      </c>
      <c r="B73" s="6">
        <v>3522</v>
      </c>
      <c r="C73" s="6" t="s">
        <v>171</v>
      </c>
      <c r="D73" s="6" t="s">
        <v>172</v>
      </c>
      <c r="E73" s="6" t="s">
        <v>13</v>
      </c>
      <c r="F73" s="6">
        <v>0.48</v>
      </c>
      <c r="G73" s="19">
        <f t="shared" si="8"/>
        <v>1.92</v>
      </c>
      <c r="H73" s="7">
        <v>43604.224074074104</v>
      </c>
      <c r="I73" s="8">
        <v>1.4474166666666699</v>
      </c>
      <c r="J73" s="9">
        <v>564.38978421503396</v>
      </c>
      <c r="K73" s="9">
        <v>4.3504270152153303E-3</v>
      </c>
      <c r="L73" s="9">
        <v>24.530394579713199</v>
      </c>
      <c r="M73" s="9">
        <f t="shared" si="9"/>
        <v>-0.58775044668946919</v>
      </c>
      <c r="N73" s="14"/>
      <c r="O73" s="8">
        <v>2.4177</v>
      </c>
      <c r="P73" s="9">
        <v>295.74365825006498</v>
      </c>
      <c r="Q73" s="9">
        <v>2.2796500511063299E-3</v>
      </c>
      <c r="R73" s="9">
        <v>16.960979310760798</v>
      </c>
      <c r="S73" s="9">
        <f t="shared" si="10"/>
        <v>-0.32841800159910278</v>
      </c>
      <c r="T73" s="14"/>
      <c r="U73" s="8" t="s">
        <v>36</v>
      </c>
      <c r="V73" s="9" t="s">
        <v>36</v>
      </c>
      <c r="W73" s="9" t="s">
        <v>36</v>
      </c>
      <c r="X73" s="9" t="s">
        <v>36</v>
      </c>
      <c r="Y73" s="9" t="e">
        <f t="shared" si="11"/>
        <v>#VALUE!</v>
      </c>
      <c r="Z73" s="17"/>
      <c r="AA73" s="18">
        <f t="shared" si="12"/>
        <v>0</v>
      </c>
    </row>
    <row r="74" spans="1:27" x14ac:dyDescent="0.2">
      <c r="A74" s="6" t="s">
        <v>2</v>
      </c>
      <c r="B74" s="6">
        <v>3551</v>
      </c>
      <c r="C74" s="6" t="s">
        <v>173</v>
      </c>
      <c r="D74" s="6" t="s">
        <v>174</v>
      </c>
      <c r="E74" s="6" t="s">
        <v>13</v>
      </c>
      <c r="F74" s="6">
        <v>0.28000000000000003</v>
      </c>
      <c r="G74" s="19">
        <f t="shared" si="8"/>
        <v>1.1200000000000001</v>
      </c>
      <c r="H74" s="7">
        <v>43604.152638888903</v>
      </c>
      <c r="I74" s="8">
        <v>1.4572499999999999</v>
      </c>
      <c r="J74" s="9">
        <v>2804.6605836702302</v>
      </c>
      <c r="K74" s="45">
        <v>9.2236347408231195E-2</v>
      </c>
      <c r="L74" s="9">
        <v>96.485649043660999</v>
      </c>
      <c r="M74" s="9">
        <f t="shared" si="9"/>
        <v>-0.52392532384812296</v>
      </c>
      <c r="N74" s="14"/>
      <c r="O74" s="8" t="s">
        <v>36</v>
      </c>
      <c r="P74" s="9" t="s">
        <v>36</v>
      </c>
      <c r="Q74" s="9" t="s">
        <v>36</v>
      </c>
      <c r="R74" s="9" t="s">
        <v>36</v>
      </c>
      <c r="S74" s="9" t="e">
        <f t="shared" si="10"/>
        <v>#VALUE!</v>
      </c>
      <c r="T74" s="14"/>
      <c r="U74" s="8">
        <v>3.4451499999999999</v>
      </c>
      <c r="V74" s="9">
        <v>49.240039079882003</v>
      </c>
      <c r="W74" s="9">
        <v>1.6193479444216799E-3</v>
      </c>
      <c r="X74" s="9">
        <v>2.0363065076049902</v>
      </c>
      <c r="Y74" s="9">
        <f t="shared" si="11"/>
        <v>-3.1462549266605272E-2</v>
      </c>
      <c r="Z74" s="15"/>
      <c r="AA74" s="16">
        <f t="shared" si="12"/>
        <v>0</v>
      </c>
    </row>
    <row r="75" spans="1:27" x14ac:dyDescent="0.2">
      <c r="A75" s="6" t="s">
        <v>2</v>
      </c>
      <c r="B75" s="6">
        <v>3551</v>
      </c>
      <c r="C75" s="6" t="s">
        <v>175</v>
      </c>
      <c r="D75" s="6" t="s">
        <v>176</v>
      </c>
      <c r="E75" s="6" t="s">
        <v>13</v>
      </c>
      <c r="F75" s="6">
        <v>0.28000000000000003</v>
      </c>
      <c r="G75" s="19">
        <f t="shared" si="8"/>
        <v>1.1200000000000001</v>
      </c>
      <c r="H75" s="7">
        <v>43604.161574074104</v>
      </c>
      <c r="I75" s="8">
        <v>1.4572499999999999</v>
      </c>
      <c r="J75" s="9">
        <v>3610.1755338256598</v>
      </c>
      <c r="K75" s="45">
        <v>8.5431472522387905E-2</v>
      </c>
      <c r="L75" s="9">
        <v>143.83738907940901</v>
      </c>
      <c r="M75" s="9">
        <f t="shared" si="9"/>
        <v>-0.52886720729847203</v>
      </c>
      <c r="N75" s="14"/>
      <c r="O75" s="8" t="s">
        <v>36</v>
      </c>
      <c r="P75" s="9" t="s">
        <v>36</v>
      </c>
      <c r="Q75" s="9" t="s">
        <v>36</v>
      </c>
      <c r="R75" s="9" t="s">
        <v>36</v>
      </c>
      <c r="S75" s="9" t="e">
        <f t="shared" si="10"/>
        <v>#VALUE!</v>
      </c>
      <c r="T75" s="14"/>
      <c r="U75" s="8">
        <v>3.40585</v>
      </c>
      <c r="V75" s="9">
        <v>32.270189002283097</v>
      </c>
      <c r="W75" s="9">
        <v>7.6364424366905201E-4</v>
      </c>
      <c r="X75" s="9">
        <v>1.5635414750597401</v>
      </c>
      <c r="Y75" s="9">
        <f t="shared" si="11"/>
        <v>-3.1732559528546936E-2</v>
      </c>
      <c r="Z75" s="15"/>
      <c r="AA75" s="16">
        <f t="shared" si="12"/>
        <v>0</v>
      </c>
    </row>
    <row r="76" spans="1:27" x14ac:dyDescent="0.2">
      <c r="A76" s="6" t="s">
        <v>2</v>
      </c>
      <c r="B76" s="6">
        <v>3551</v>
      </c>
      <c r="C76" s="6" t="s">
        <v>177</v>
      </c>
      <c r="D76" s="6" t="s">
        <v>178</v>
      </c>
      <c r="E76" s="6" t="s">
        <v>13</v>
      </c>
      <c r="F76" s="6">
        <v>0.28000000000000003</v>
      </c>
      <c r="G76" s="19">
        <f t="shared" si="8"/>
        <v>1.1200000000000001</v>
      </c>
      <c r="H76" s="7">
        <v>43604.170520833301</v>
      </c>
      <c r="I76" s="8">
        <v>1.4572499999999999</v>
      </c>
      <c r="J76" s="9">
        <v>3450.7322528472901</v>
      </c>
      <c r="K76" s="45">
        <v>5.4559857114664198E-2</v>
      </c>
      <c r="L76" s="9">
        <v>130.54044381878299</v>
      </c>
      <c r="M76" s="9">
        <f t="shared" si="9"/>
        <v>-0.55128700602046776</v>
      </c>
      <c r="N76" s="14"/>
      <c r="O76" s="8" t="s">
        <v>36</v>
      </c>
      <c r="P76" s="9" t="s">
        <v>36</v>
      </c>
      <c r="Q76" s="9" t="s">
        <v>36</v>
      </c>
      <c r="R76" s="9" t="s">
        <v>36</v>
      </c>
      <c r="S76" s="9" t="e">
        <f t="shared" si="10"/>
        <v>#VALUE!</v>
      </c>
      <c r="T76" s="14"/>
      <c r="U76" s="8" t="s">
        <v>36</v>
      </c>
      <c r="V76" s="9" t="s">
        <v>36</v>
      </c>
      <c r="W76" s="9" t="s">
        <v>36</v>
      </c>
      <c r="X76" s="9" t="s">
        <v>36</v>
      </c>
      <c r="Y76" s="9" t="e">
        <f t="shared" si="11"/>
        <v>#VALUE!</v>
      </c>
      <c r="Z76" s="15"/>
      <c r="AA76" s="16">
        <f t="shared" si="12"/>
        <v>0</v>
      </c>
    </row>
    <row r="77" spans="1:27" x14ac:dyDescent="0.2">
      <c r="A77" s="6" t="s">
        <v>2</v>
      </c>
      <c r="B77" s="6">
        <v>3607</v>
      </c>
      <c r="C77" s="6" t="s">
        <v>179</v>
      </c>
      <c r="D77" s="6" t="s">
        <v>180</v>
      </c>
      <c r="E77" s="6" t="s">
        <v>13</v>
      </c>
      <c r="F77" s="6">
        <v>0.51</v>
      </c>
      <c r="G77" s="19">
        <f t="shared" si="8"/>
        <v>2.04</v>
      </c>
      <c r="H77" s="7">
        <v>43595.246516203697</v>
      </c>
      <c r="I77" s="8">
        <v>1.0739666666666701</v>
      </c>
      <c r="J77" s="9">
        <v>173.21268753253301</v>
      </c>
      <c r="K77" s="9">
        <v>2.3974605202917399E-3</v>
      </c>
      <c r="L77" s="9">
        <v>0.57284866371939802</v>
      </c>
      <c r="M77" s="42">
        <f t="shared" si="9"/>
        <v>-0.58916874356667226</v>
      </c>
      <c r="N77" s="43"/>
      <c r="O77" s="8" t="s">
        <v>36</v>
      </c>
      <c r="P77" s="9" t="s">
        <v>36</v>
      </c>
      <c r="Q77" s="9" t="s">
        <v>36</v>
      </c>
      <c r="R77" s="9" t="s">
        <v>36</v>
      </c>
      <c r="S77" s="42" t="e">
        <f t="shared" si="10"/>
        <v>#VALUE!</v>
      </c>
      <c r="T77" s="43"/>
      <c r="U77" s="8" t="s">
        <v>36</v>
      </c>
      <c r="V77" s="9" t="s">
        <v>36</v>
      </c>
      <c r="W77" s="9" t="s">
        <v>36</v>
      </c>
      <c r="X77" s="9" t="s">
        <v>36</v>
      </c>
      <c r="Y77" s="42" t="e">
        <f t="shared" si="11"/>
        <v>#VALUE!</v>
      </c>
      <c r="Z77" s="43"/>
      <c r="AA77" s="44">
        <f t="shared" si="12"/>
        <v>0</v>
      </c>
    </row>
    <row r="78" spans="1:27" x14ac:dyDescent="0.2">
      <c r="A78" s="6" t="s">
        <v>2</v>
      </c>
      <c r="B78" s="6">
        <v>3607</v>
      </c>
      <c r="C78" s="6" t="s">
        <v>181</v>
      </c>
      <c r="D78" s="6" t="s">
        <v>182</v>
      </c>
      <c r="E78" s="6" t="s">
        <v>13</v>
      </c>
      <c r="F78" s="6">
        <v>0.51</v>
      </c>
      <c r="G78" s="19">
        <f t="shared" si="8"/>
        <v>2.04</v>
      </c>
      <c r="H78" s="7">
        <v>43595.255451388897</v>
      </c>
      <c r="I78" s="8">
        <v>1.4474166666666699</v>
      </c>
      <c r="J78" s="9">
        <v>71.422517473567396</v>
      </c>
      <c r="K78" s="9">
        <v>1.03926270896637E-3</v>
      </c>
      <c r="L78" s="9">
        <v>1.50299187598085</v>
      </c>
      <c r="M78" s="42">
        <f t="shared" si="9"/>
        <v>-0.59015510340409594</v>
      </c>
      <c r="N78" s="43"/>
      <c r="O78" s="8" t="s">
        <v>36</v>
      </c>
      <c r="P78" s="9" t="s">
        <v>36</v>
      </c>
      <c r="Q78" s="9" t="s">
        <v>36</v>
      </c>
      <c r="R78" s="9" t="s">
        <v>36</v>
      </c>
      <c r="S78" s="42" t="e">
        <f t="shared" si="10"/>
        <v>#VALUE!</v>
      </c>
      <c r="T78" s="43"/>
      <c r="U78" s="8" t="s">
        <v>36</v>
      </c>
      <c r="V78" s="9" t="s">
        <v>36</v>
      </c>
      <c r="W78" s="9" t="s">
        <v>36</v>
      </c>
      <c r="X78" s="9" t="s">
        <v>36</v>
      </c>
      <c r="Y78" s="42" t="e">
        <f t="shared" si="11"/>
        <v>#VALUE!</v>
      </c>
      <c r="Z78" s="43"/>
      <c r="AA78" s="44">
        <f t="shared" si="12"/>
        <v>0</v>
      </c>
    </row>
    <row r="79" spans="1:27" x14ac:dyDescent="0.2">
      <c r="A79" s="6" t="s">
        <v>2</v>
      </c>
      <c r="B79" s="6">
        <v>3607</v>
      </c>
      <c r="C79" s="6" t="s">
        <v>183</v>
      </c>
      <c r="D79" s="6" t="s">
        <v>184</v>
      </c>
      <c r="E79" s="6" t="s">
        <v>13</v>
      </c>
      <c r="F79" s="6">
        <v>0.51</v>
      </c>
      <c r="G79" s="19">
        <f t="shared" si="8"/>
        <v>2.04</v>
      </c>
      <c r="H79" s="7">
        <v>43595.264386574097</v>
      </c>
      <c r="I79" s="8">
        <v>1.46708333333333</v>
      </c>
      <c r="J79" s="9">
        <v>27.169487587108801</v>
      </c>
      <c r="K79" s="9">
        <v>3.5545923884407302E-4</v>
      </c>
      <c r="L79" s="9">
        <v>1.0775086753796399</v>
      </c>
      <c r="M79" s="42">
        <f t="shared" si="9"/>
        <v>-0.59065169990424893</v>
      </c>
      <c r="N79" s="43"/>
      <c r="O79" s="8" t="s">
        <v>36</v>
      </c>
      <c r="P79" s="9" t="s">
        <v>36</v>
      </c>
      <c r="Q79" s="9" t="s">
        <v>36</v>
      </c>
      <c r="R79" s="9" t="s">
        <v>36</v>
      </c>
      <c r="S79" s="42" t="e">
        <f t="shared" si="10"/>
        <v>#VALUE!</v>
      </c>
      <c r="T79" s="43"/>
      <c r="U79" s="8" t="s">
        <v>36</v>
      </c>
      <c r="V79" s="9" t="s">
        <v>36</v>
      </c>
      <c r="W79" s="9" t="s">
        <v>36</v>
      </c>
      <c r="X79" s="9" t="s">
        <v>36</v>
      </c>
      <c r="Y79" s="42" t="e">
        <f t="shared" si="11"/>
        <v>#VALUE!</v>
      </c>
      <c r="Z79" s="43"/>
      <c r="AA79" s="44">
        <f t="shared" si="12"/>
        <v>0</v>
      </c>
    </row>
    <row r="80" spans="1:27" x14ac:dyDescent="0.2">
      <c r="A80" s="6" t="s">
        <v>2</v>
      </c>
      <c r="B80" s="6">
        <v>3626</v>
      </c>
      <c r="C80" s="6" t="s">
        <v>185</v>
      </c>
      <c r="D80" s="6" t="s">
        <v>186</v>
      </c>
      <c r="E80" s="6" t="s">
        <v>13</v>
      </c>
      <c r="F80" s="6">
        <v>0.19</v>
      </c>
      <c r="G80" s="19">
        <f t="shared" si="8"/>
        <v>0.76</v>
      </c>
      <c r="H80" s="7">
        <v>43604.072222222203</v>
      </c>
      <c r="I80" s="8">
        <v>1.4572499999999999</v>
      </c>
      <c r="J80" s="9">
        <v>78.231346107626706</v>
      </c>
      <c r="K80" s="9">
        <v>7.1836382891046703E-4</v>
      </c>
      <c r="L80" s="9">
        <v>1.1563451075837099</v>
      </c>
      <c r="M80" s="9">
        <f t="shared" si="9"/>
        <v>-0.59038814881509727</v>
      </c>
      <c r="N80" s="14"/>
      <c r="O80" s="8">
        <v>2.4373499999999999</v>
      </c>
      <c r="P80" s="9">
        <v>87.150635030667999</v>
      </c>
      <c r="Q80" s="9">
        <v>8.0026571173247405E-4</v>
      </c>
      <c r="R80" s="9">
        <v>5.7878532249804602</v>
      </c>
      <c r="S80" s="9">
        <f t="shared" si="10"/>
        <v>-0.32922691773686935</v>
      </c>
      <c r="T80" s="14"/>
      <c r="U80" s="8" t="s">
        <v>36</v>
      </c>
      <c r="V80" s="9" t="s">
        <v>36</v>
      </c>
      <c r="W80" s="9" t="s">
        <v>36</v>
      </c>
      <c r="X80" s="9" t="s">
        <v>36</v>
      </c>
      <c r="Y80" s="9" t="e">
        <f t="shared" si="11"/>
        <v>#VALUE!</v>
      </c>
      <c r="Z80" s="15"/>
      <c r="AA80" s="16">
        <f t="shared" si="12"/>
        <v>0</v>
      </c>
    </row>
    <row r="81" spans="1:27" x14ac:dyDescent="0.2">
      <c r="A81" s="6" t="s">
        <v>2</v>
      </c>
      <c r="B81" s="6">
        <v>3626</v>
      </c>
      <c r="C81" s="6" t="s">
        <v>187</v>
      </c>
      <c r="D81" s="6" t="s">
        <v>188</v>
      </c>
      <c r="E81" s="6" t="s">
        <v>13</v>
      </c>
      <c r="F81" s="6">
        <v>0.19</v>
      </c>
      <c r="G81" s="19">
        <f t="shared" si="8"/>
        <v>0.76</v>
      </c>
      <c r="H81" s="7">
        <v>43604.081157407403</v>
      </c>
      <c r="I81" s="8">
        <v>1.0739666666666701</v>
      </c>
      <c r="J81" s="9">
        <v>414.93277789825902</v>
      </c>
      <c r="K81" s="9">
        <v>3.9972616589276496E-3</v>
      </c>
      <c r="L81" s="9">
        <v>20.2307474181362</v>
      </c>
      <c r="M81" s="9">
        <f t="shared" si="9"/>
        <v>-0.5880069248846973</v>
      </c>
      <c r="N81" s="14"/>
      <c r="O81" s="8" t="s">
        <v>36</v>
      </c>
      <c r="P81" s="9" t="s">
        <v>36</v>
      </c>
      <c r="Q81" s="9" t="s">
        <v>36</v>
      </c>
      <c r="R81" s="9" t="s">
        <v>36</v>
      </c>
      <c r="S81" s="9" t="e">
        <f t="shared" si="10"/>
        <v>#VALUE!</v>
      </c>
      <c r="T81" s="14"/>
      <c r="U81" s="8" t="s">
        <v>36</v>
      </c>
      <c r="V81" s="9" t="s">
        <v>36</v>
      </c>
      <c r="W81" s="9" t="s">
        <v>36</v>
      </c>
      <c r="X81" s="9" t="s">
        <v>36</v>
      </c>
      <c r="Y81" s="9" t="e">
        <f t="shared" si="11"/>
        <v>#VALUE!</v>
      </c>
      <c r="Z81" s="15"/>
      <c r="AA81" s="16">
        <f t="shared" si="12"/>
        <v>0</v>
      </c>
    </row>
    <row r="82" spans="1:27" x14ac:dyDescent="0.2">
      <c r="A82" s="6" t="s">
        <v>2</v>
      </c>
      <c r="B82" s="6">
        <v>3626</v>
      </c>
      <c r="C82" s="6" t="s">
        <v>189</v>
      </c>
      <c r="D82" s="6" t="s">
        <v>190</v>
      </c>
      <c r="E82" s="6" t="s">
        <v>13</v>
      </c>
      <c r="F82" s="6">
        <v>0.19</v>
      </c>
      <c r="G82" s="19">
        <f t="shared" si="8"/>
        <v>0.76</v>
      </c>
      <c r="H82" s="7">
        <v>43604.090092592603</v>
      </c>
      <c r="I82" s="8">
        <v>1.0838000000000001</v>
      </c>
      <c r="J82" s="9">
        <v>520.47459485909098</v>
      </c>
      <c r="K82" s="9">
        <v>5.4035063548103198E-3</v>
      </c>
      <c r="L82" s="9">
        <v>4.3698593463382096</v>
      </c>
      <c r="M82" s="9">
        <f t="shared" si="9"/>
        <v>-0.58698567210543151</v>
      </c>
      <c r="N82" s="14"/>
      <c r="O82" s="8">
        <v>2.4275333333333302</v>
      </c>
      <c r="P82" s="9">
        <v>69.186267549701796</v>
      </c>
      <c r="Q82" s="9">
        <v>7.1828373577318002E-4</v>
      </c>
      <c r="R82" s="9">
        <v>4.5138413727853903</v>
      </c>
      <c r="S82" s="9">
        <f t="shared" si="10"/>
        <v>-0.32927174485960847</v>
      </c>
      <c r="T82" s="14"/>
      <c r="U82" s="8" t="s">
        <v>36</v>
      </c>
      <c r="V82" s="9" t="s">
        <v>36</v>
      </c>
      <c r="W82" s="9" t="s">
        <v>36</v>
      </c>
      <c r="X82" s="9" t="s">
        <v>36</v>
      </c>
      <c r="Y82" s="9" t="e">
        <f t="shared" si="11"/>
        <v>#VALUE!</v>
      </c>
      <c r="Z82" s="15"/>
      <c r="AA82" s="16">
        <f t="shared" si="12"/>
        <v>0</v>
      </c>
    </row>
    <row r="83" spans="1:27" x14ac:dyDescent="0.2">
      <c r="A83" s="6" t="s">
        <v>2</v>
      </c>
      <c r="B83" s="6" t="s">
        <v>5</v>
      </c>
      <c r="C83" s="6" t="s">
        <v>191</v>
      </c>
      <c r="D83" s="6" t="s">
        <v>192</v>
      </c>
      <c r="E83" s="6" t="s">
        <v>13</v>
      </c>
      <c r="F83" s="6">
        <v>0.91</v>
      </c>
      <c r="G83" s="19">
        <f t="shared" si="8"/>
        <v>3.6399999999999997</v>
      </c>
      <c r="H83" s="7">
        <v>43603.804178240702</v>
      </c>
      <c r="I83" s="8">
        <v>1.4572499999999999</v>
      </c>
      <c r="J83" s="9">
        <v>294.84581031663799</v>
      </c>
      <c r="K83" s="9">
        <v>4.9676236787862304E-3</v>
      </c>
      <c r="L83" s="9">
        <v>1.22242042165507</v>
      </c>
      <c r="M83" s="9">
        <f t="shared" si="9"/>
        <v>-0.58730222184647352</v>
      </c>
      <c r="N83" s="14"/>
      <c r="O83" s="8">
        <v>2.4177</v>
      </c>
      <c r="P83" s="9">
        <v>339.32065975022903</v>
      </c>
      <c r="Q83" s="9">
        <v>5.7169452137251003E-3</v>
      </c>
      <c r="R83" s="9">
        <v>6.68440862618385</v>
      </c>
      <c r="S83" s="9">
        <f t="shared" si="10"/>
        <v>-0.32653851467112438</v>
      </c>
      <c r="T83" s="14"/>
      <c r="U83" s="8">
        <v>3.3763666666666698</v>
      </c>
      <c r="V83" s="9">
        <v>48.715435422436101</v>
      </c>
      <c r="W83" s="9">
        <v>8.2076781171483697E-4</v>
      </c>
      <c r="X83" s="9">
        <v>1.91571222953694</v>
      </c>
      <c r="Y83" s="9">
        <f t="shared" si="11"/>
        <v>-3.1714534656669534E-2</v>
      </c>
      <c r="Z83" s="15"/>
      <c r="AA83" s="16">
        <f t="shared" si="12"/>
        <v>0</v>
      </c>
    </row>
    <row r="84" spans="1:27" x14ac:dyDescent="0.2">
      <c r="A84" s="6" t="s">
        <v>2</v>
      </c>
      <c r="B84" s="6" t="s">
        <v>5</v>
      </c>
      <c r="C84" s="6" t="s">
        <v>191</v>
      </c>
      <c r="D84" s="6" t="s">
        <v>193</v>
      </c>
      <c r="E84" s="6" t="s">
        <v>13</v>
      </c>
      <c r="F84" s="6">
        <v>0.91</v>
      </c>
      <c r="G84" s="19">
        <f t="shared" si="8"/>
        <v>3.6399999999999997</v>
      </c>
      <c r="H84" s="7">
        <v>43603.813113425902</v>
      </c>
      <c r="I84" s="8">
        <v>1.46708333333333</v>
      </c>
      <c r="J84" s="9">
        <v>71.851248881181903</v>
      </c>
      <c r="K84" s="9">
        <v>1.2133545997543001E-3</v>
      </c>
      <c r="L84" s="9">
        <v>2.09907590469727</v>
      </c>
      <c r="M84" s="9">
        <f t="shared" si="9"/>
        <v>-0.59002867318335595</v>
      </c>
      <c r="N84" s="14"/>
      <c r="O84" s="8">
        <v>2.4177</v>
      </c>
      <c r="P84" s="9">
        <v>85.583186629847305</v>
      </c>
      <c r="Q84" s="9">
        <v>1.4452463217539499E-3</v>
      </c>
      <c r="R84" s="9">
        <v>8.4047212419120196</v>
      </c>
      <c r="S84" s="9">
        <f t="shared" si="10"/>
        <v>-0.32887424723056013</v>
      </c>
      <c r="T84" s="14"/>
      <c r="U84" s="8" t="s">
        <v>36</v>
      </c>
      <c r="V84" s="9" t="s">
        <v>36</v>
      </c>
      <c r="W84" s="9" t="s">
        <v>36</v>
      </c>
      <c r="X84" s="9" t="s">
        <v>36</v>
      </c>
      <c r="Y84" s="9" t="e">
        <f t="shared" si="11"/>
        <v>#VALUE!</v>
      </c>
      <c r="Z84" s="15"/>
      <c r="AA84" s="16">
        <f t="shared" si="12"/>
        <v>0</v>
      </c>
    </row>
    <row r="85" spans="1:27" x14ac:dyDescent="0.2">
      <c r="A85" s="6" t="s">
        <v>2</v>
      </c>
      <c r="B85" s="6" t="s">
        <v>5</v>
      </c>
      <c r="C85" s="6" t="s">
        <v>191</v>
      </c>
      <c r="D85" s="6" t="s">
        <v>194</v>
      </c>
      <c r="E85" s="6" t="s">
        <v>13</v>
      </c>
      <c r="F85" s="6">
        <v>0.91</v>
      </c>
      <c r="G85" s="19">
        <f t="shared" si="8"/>
        <v>3.6399999999999997</v>
      </c>
      <c r="H85" s="7">
        <v>43603.822048611102</v>
      </c>
      <c r="I85" s="8">
        <v>1.46708333333333</v>
      </c>
      <c r="J85" s="9">
        <v>52.991689356499599</v>
      </c>
      <c r="K85" s="9">
        <v>7.2847574051153601E-4</v>
      </c>
      <c r="L85" s="9">
        <v>1.64072116101878</v>
      </c>
      <c r="M85" s="9">
        <f t="shared" si="9"/>
        <v>-0.59038080527250003</v>
      </c>
      <c r="N85" s="14"/>
      <c r="O85" s="8" t="s">
        <v>36</v>
      </c>
      <c r="P85" s="9" t="s">
        <v>36</v>
      </c>
      <c r="Q85" s="9" t="s">
        <v>36</v>
      </c>
      <c r="R85" s="9" t="s">
        <v>36</v>
      </c>
      <c r="S85" s="9" t="e">
        <f t="shared" si="10"/>
        <v>#VALUE!</v>
      </c>
      <c r="T85" s="14"/>
      <c r="U85" s="8" t="s">
        <v>36</v>
      </c>
      <c r="V85" s="9" t="s">
        <v>36</v>
      </c>
      <c r="W85" s="9" t="s">
        <v>36</v>
      </c>
      <c r="X85" s="9" t="s">
        <v>36</v>
      </c>
      <c r="Y85" s="9" t="e">
        <f t="shared" si="11"/>
        <v>#VALUE!</v>
      </c>
      <c r="Z85" s="15"/>
      <c r="AA85" s="16">
        <f t="shared" si="12"/>
        <v>0</v>
      </c>
    </row>
    <row r="86" spans="1:27" x14ac:dyDescent="0.2">
      <c r="A86" s="6" t="s">
        <v>2</v>
      </c>
      <c r="B86" s="6" t="s">
        <v>6</v>
      </c>
      <c r="C86" s="6" t="s">
        <v>195</v>
      </c>
      <c r="D86" s="6" t="s">
        <v>196</v>
      </c>
      <c r="E86" s="6" t="s">
        <v>13</v>
      </c>
      <c r="F86" s="6">
        <v>0.75</v>
      </c>
      <c r="G86" s="19">
        <f t="shared" si="8"/>
        <v>3</v>
      </c>
      <c r="H86" s="7">
        <v>43604.099039351902</v>
      </c>
      <c r="I86" s="8">
        <v>1.5162166666666701</v>
      </c>
      <c r="J86" s="9">
        <v>1205.8400156692501</v>
      </c>
      <c r="K86" s="45">
        <v>1.2084302955079699E-2</v>
      </c>
      <c r="L86" s="9">
        <v>18.3449859592302</v>
      </c>
      <c r="M86" s="9">
        <f t="shared" si="9"/>
        <v>-0.58213389764846024</v>
      </c>
      <c r="N86" s="14"/>
      <c r="O86" s="8" t="s">
        <v>36</v>
      </c>
      <c r="P86" s="9" t="s">
        <v>36</v>
      </c>
      <c r="Q86" s="9" t="s">
        <v>36</v>
      </c>
      <c r="R86" s="9" t="s">
        <v>36</v>
      </c>
      <c r="S86" s="9" t="e">
        <f t="shared" si="10"/>
        <v>#VALUE!</v>
      </c>
      <c r="T86" s="14"/>
      <c r="U86" s="8" t="s">
        <v>36</v>
      </c>
      <c r="V86" s="9" t="s">
        <v>36</v>
      </c>
      <c r="W86" s="9" t="s">
        <v>36</v>
      </c>
      <c r="X86" s="9" t="s">
        <v>36</v>
      </c>
      <c r="Y86" s="9" t="e">
        <f t="shared" si="11"/>
        <v>#VALUE!</v>
      </c>
      <c r="Z86" s="15"/>
      <c r="AA86" s="16">
        <f t="shared" si="12"/>
        <v>0</v>
      </c>
    </row>
    <row r="87" spans="1:27" x14ac:dyDescent="0.2">
      <c r="A87" s="6" t="s">
        <v>2</v>
      </c>
      <c r="B87" s="6" t="s">
        <v>6</v>
      </c>
      <c r="C87" s="6" t="s">
        <v>197</v>
      </c>
      <c r="D87" s="6" t="s">
        <v>198</v>
      </c>
      <c r="E87" s="6" t="s">
        <v>13</v>
      </c>
      <c r="F87" s="6">
        <v>0.75</v>
      </c>
      <c r="G87" s="19">
        <f t="shared" si="8"/>
        <v>3</v>
      </c>
      <c r="H87" s="7">
        <v>43604.107974537001</v>
      </c>
      <c r="I87" s="8">
        <v>1.4769000000000001</v>
      </c>
      <c r="J87" s="9">
        <v>4061.8853443405301</v>
      </c>
      <c r="K87" s="45">
        <v>4.3037423345770001E-2</v>
      </c>
      <c r="L87" s="9">
        <v>46.858860179809099</v>
      </c>
      <c r="M87" s="9">
        <f t="shared" si="9"/>
        <v>-0.55965490781227056</v>
      </c>
      <c r="N87" s="14"/>
      <c r="O87" s="8">
        <v>2.4275333333333302</v>
      </c>
      <c r="P87" s="9">
        <v>225.09873211989199</v>
      </c>
      <c r="Q87" s="9">
        <v>2.3850179430440601E-3</v>
      </c>
      <c r="R87" s="9">
        <v>17.679587505728598</v>
      </c>
      <c r="S87" s="9">
        <f t="shared" si="10"/>
        <v>-0.32836038723485522</v>
      </c>
      <c r="T87" s="14"/>
      <c r="U87" s="8" t="s">
        <v>36</v>
      </c>
      <c r="V87" s="9" t="s">
        <v>36</v>
      </c>
      <c r="W87" s="9" t="s">
        <v>36</v>
      </c>
      <c r="X87" s="9" t="s">
        <v>36</v>
      </c>
      <c r="Y87" s="9" t="e">
        <f t="shared" si="11"/>
        <v>#VALUE!</v>
      </c>
      <c r="Z87" s="15"/>
      <c r="AA87" s="16">
        <f t="shared" si="12"/>
        <v>0</v>
      </c>
    </row>
    <row r="88" spans="1:27" x14ac:dyDescent="0.2">
      <c r="A88" s="6" t="s">
        <v>2</v>
      </c>
      <c r="B88" s="6" t="s">
        <v>6</v>
      </c>
      <c r="C88" s="6" t="s">
        <v>199</v>
      </c>
      <c r="D88" s="6" t="s">
        <v>200</v>
      </c>
      <c r="E88" s="6" t="s">
        <v>13</v>
      </c>
      <c r="F88" s="6">
        <v>0.75</v>
      </c>
      <c r="G88" s="19">
        <f t="shared" si="8"/>
        <v>3</v>
      </c>
      <c r="H88" s="7">
        <v>43604.116909722201</v>
      </c>
      <c r="I88" s="8">
        <v>1.46708333333333</v>
      </c>
      <c r="J88" s="9">
        <v>9154.1829773999398</v>
      </c>
      <c r="K88" s="45">
        <v>0.10657687732952199</v>
      </c>
      <c r="L88" s="9">
        <v>243.81516186001099</v>
      </c>
      <c r="M88" s="9">
        <f t="shared" si="9"/>
        <v>-0.51351084471718444</v>
      </c>
      <c r="N88" s="14"/>
      <c r="O88" s="8">
        <v>2.4275333333333302</v>
      </c>
      <c r="P88" s="9">
        <v>395.49934415732099</v>
      </c>
      <c r="Q88" s="9">
        <v>4.6045709584596403E-3</v>
      </c>
      <c r="R88" s="9">
        <v>24.235998945377599</v>
      </c>
      <c r="S88" s="9">
        <f t="shared" si="10"/>
        <v>-0.32714675247814423</v>
      </c>
      <c r="T88" s="14"/>
      <c r="U88" s="8" t="s">
        <v>36</v>
      </c>
      <c r="V88" s="9" t="s">
        <v>36</v>
      </c>
      <c r="W88" s="9" t="s">
        <v>36</v>
      </c>
      <c r="X88" s="9" t="s">
        <v>36</v>
      </c>
      <c r="Y88" s="9" t="e">
        <f t="shared" si="11"/>
        <v>#VALUE!</v>
      </c>
      <c r="Z88" s="15"/>
      <c r="AA88" s="16">
        <f t="shared" si="12"/>
        <v>0</v>
      </c>
    </row>
    <row r="89" spans="1:27" x14ac:dyDescent="0.2">
      <c r="A89" s="6" t="s">
        <v>2</v>
      </c>
      <c r="B89" s="6" t="s">
        <v>7</v>
      </c>
      <c r="C89" s="6" t="s">
        <v>201</v>
      </c>
      <c r="D89" s="6" t="s">
        <v>202</v>
      </c>
      <c r="E89" s="6" t="s">
        <v>13</v>
      </c>
      <c r="F89" s="6">
        <v>0.54</v>
      </c>
      <c r="G89" s="19">
        <f t="shared" si="8"/>
        <v>2.16</v>
      </c>
      <c r="H89" s="7">
        <v>43603.911377314798</v>
      </c>
      <c r="I89" s="8">
        <v>1.4572499999999999</v>
      </c>
      <c r="J89" s="9">
        <v>12160.2137963205</v>
      </c>
      <c r="K89" s="45">
        <v>0.118586116425063</v>
      </c>
      <c r="L89" s="9">
        <v>422.92261274886602</v>
      </c>
      <c r="M89" s="9">
        <f t="shared" si="9"/>
        <v>-0.50478941178371406</v>
      </c>
      <c r="N89" s="14"/>
      <c r="O89" s="8">
        <v>2.4177</v>
      </c>
      <c r="P89" s="9">
        <v>167019.027462244</v>
      </c>
      <c r="Q89" s="9">
        <v>1.62876559307137</v>
      </c>
      <c r="R89" s="9">
        <v>1561.07567238302</v>
      </c>
      <c r="S89" s="9">
        <f t="shared" si="10"/>
        <v>0.56093217748713142</v>
      </c>
      <c r="T89" s="43">
        <f>S89*($N$2/$G89)</f>
        <v>1.2984541145535451</v>
      </c>
      <c r="U89" s="8">
        <v>3.4156666666666702</v>
      </c>
      <c r="V89" s="9">
        <v>1743.18125572087</v>
      </c>
      <c r="W89" s="9">
        <v>1.6999462246580999E-2</v>
      </c>
      <c r="X89" s="9">
        <v>16.2516841518757</v>
      </c>
      <c r="Y89" s="9">
        <f t="shared" si="11"/>
        <v>-2.6609480747950644E-2</v>
      </c>
      <c r="Z89" s="15"/>
      <c r="AA89" s="16">
        <f t="shared" si="12"/>
        <v>1.2984541145535451</v>
      </c>
    </row>
    <row r="90" spans="1:27" x14ac:dyDescent="0.2">
      <c r="A90" s="6" t="s">
        <v>2</v>
      </c>
      <c r="B90" s="6" t="s">
        <v>7</v>
      </c>
      <c r="C90" s="6" t="s">
        <v>203</v>
      </c>
      <c r="D90" s="6" t="s">
        <v>204</v>
      </c>
      <c r="E90" s="6" t="s">
        <v>13</v>
      </c>
      <c r="F90" s="6">
        <v>0.54</v>
      </c>
      <c r="G90" s="19">
        <f t="shared" si="8"/>
        <v>2.16</v>
      </c>
      <c r="H90" s="7">
        <v>43603.920312499999</v>
      </c>
      <c r="I90" s="8">
        <v>1.4572499999999999</v>
      </c>
      <c r="J90" s="9">
        <v>10543.136720693699</v>
      </c>
      <c r="K90" s="45">
        <v>0.11182295817195501</v>
      </c>
      <c r="L90" s="9">
        <v>341.65209138053501</v>
      </c>
      <c r="M90" s="9">
        <f t="shared" si="9"/>
        <v>-0.50970099949161718</v>
      </c>
      <c r="N90" s="14"/>
      <c r="O90" s="8">
        <v>2.4177</v>
      </c>
      <c r="P90" s="9">
        <v>148234.822847673</v>
      </c>
      <c r="Q90" s="9">
        <v>1.57221297931076</v>
      </c>
      <c r="R90" s="9">
        <v>1751.76898320702</v>
      </c>
      <c r="S90" s="9">
        <f t="shared" si="10"/>
        <v>0.53000963715309146</v>
      </c>
      <c r="T90" s="43">
        <f>S90*($N$2/$G90)</f>
        <v>1.2268741600766007</v>
      </c>
      <c r="U90" s="8">
        <v>3.4451666666666698</v>
      </c>
      <c r="V90" s="9">
        <v>1127.64493241177</v>
      </c>
      <c r="W90" s="9">
        <v>1.19600642057881E-2</v>
      </c>
      <c r="X90" s="9">
        <v>14.0884740486099</v>
      </c>
      <c r="Y90" s="9">
        <f t="shared" si="11"/>
        <v>-2.8199621334962288E-2</v>
      </c>
      <c r="Z90" s="15"/>
      <c r="AA90" s="16">
        <f t="shared" si="12"/>
        <v>1.2268741600766007</v>
      </c>
    </row>
    <row r="91" spans="1:27" x14ac:dyDescent="0.2">
      <c r="A91" s="6" t="s">
        <v>2</v>
      </c>
      <c r="B91" s="6" t="s">
        <v>7</v>
      </c>
      <c r="C91" s="6" t="s">
        <v>205</v>
      </c>
      <c r="D91" s="6" t="s">
        <v>206</v>
      </c>
      <c r="E91" s="6" t="s">
        <v>13</v>
      </c>
      <c r="F91" s="6">
        <v>0.54</v>
      </c>
      <c r="G91" s="19">
        <f t="shared" si="8"/>
        <v>2.16</v>
      </c>
      <c r="H91" s="7">
        <v>43603.929247685199</v>
      </c>
      <c r="I91" s="8">
        <v>1.4572499999999999</v>
      </c>
      <c r="J91" s="9">
        <v>11162.567760739799</v>
      </c>
      <c r="K91" s="45">
        <v>0.117112174147303</v>
      </c>
      <c r="L91" s="9">
        <v>369.64263324680701</v>
      </c>
      <c r="M91" s="9">
        <f t="shared" si="9"/>
        <v>-0.50585982837056209</v>
      </c>
      <c r="N91" s="14"/>
      <c r="O91" s="8">
        <v>2.4177</v>
      </c>
      <c r="P91" s="9">
        <v>162630.01357895101</v>
      </c>
      <c r="Q91" s="9">
        <v>1.70623416404454</v>
      </c>
      <c r="R91" s="9">
        <v>2992.8178299024698</v>
      </c>
      <c r="S91" s="9">
        <f t="shared" si="10"/>
        <v>0.60329140460753761</v>
      </c>
      <c r="T91" s="43">
        <f>S91*($N$2/$G91)</f>
        <v>1.3965078810359668</v>
      </c>
      <c r="U91" s="8">
        <v>3.4156666666666702</v>
      </c>
      <c r="V91" s="9">
        <v>1536.9471332896301</v>
      </c>
      <c r="W91" s="9">
        <v>1.6124893858389801E-2</v>
      </c>
      <c r="X91" s="9">
        <v>17.531690488632002</v>
      </c>
      <c r="Y91" s="9">
        <f t="shared" si="11"/>
        <v>-2.6885443606792681E-2</v>
      </c>
      <c r="Z91" s="15"/>
      <c r="AA91" s="16">
        <f t="shared" si="12"/>
        <v>1.3965078810359668</v>
      </c>
    </row>
    <row r="92" spans="1:27" x14ac:dyDescent="0.2">
      <c r="A92" s="6" t="s">
        <v>2</v>
      </c>
      <c r="B92" s="6" t="s">
        <v>8</v>
      </c>
      <c r="C92" s="6" t="s">
        <v>207</v>
      </c>
      <c r="D92" s="6" t="s">
        <v>208</v>
      </c>
      <c r="E92" s="6" t="s">
        <v>13</v>
      </c>
      <c r="F92" s="6">
        <v>0.42</v>
      </c>
      <c r="G92" s="19">
        <f t="shared" si="8"/>
        <v>1.6800000000000002</v>
      </c>
      <c r="H92" s="7">
        <v>43595.612962963001</v>
      </c>
      <c r="I92" s="8">
        <v>1.4474166666666699</v>
      </c>
      <c r="J92" s="9">
        <v>179.22219466645899</v>
      </c>
      <c r="K92" s="9">
        <v>2.6997917518686199E-3</v>
      </c>
      <c r="L92" s="9">
        <v>2.8953139066246099</v>
      </c>
      <c r="M92" s="42">
        <f t="shared" si="9"/>
        <v>-0.58894918248216765</v>
      </c>
      <c r="N92" s="43"/>
      <c r="O92" s="8">
        <v>2.4177</v>
      </c>
      <c r="P92" s="9">
        <v>102.399807379691</v>
      </c>
      <c r="Q92" s="9">
        <v>1.54254419142187E-3</v>
      </c>
      <c r="R92" s="9">
        <v>9.9996020203414702</v>
      </c>
      <c r="S92" s="42">
        <f t="shared" si="10"/>
        <v>-0.32882104549329016</v>
      </c>
      <c r="T92" s="43"/>
      <c r="U92" s="8">
        <v>3.4451499999999999</v>
      </c>
      <c r="V92" s="9">
        <v>154.79872886763201</v>
      </c>
      <c r="W92" s="9">
        <v>2.3318782150523101E-3</v>
      </c>
      <c r="X92" s="9">
        <v>3.9304712486799498</v>
      </c>
      <c r="Y92" s="42">
        <f t="shared" si="11"/>
        <v>-3.1237716202490756E-2</v>
      </c>
      <c r="Z92" s="43"/>
      <c r="AA92" s="44">
        <f t="shared" si="12"/>
        <v>0</v>
      </c>
    </row>
    <row r="93" spans="1:27" x14ac:dyDescent="0.2">
      <c r="A93" s="6" t="s">
        <v>2</v>
      </c>
      <c r="B93" s="6" t="s">
        <v>8</v>
      </c>
      <c r="C93" s="6" t="s">
        <v>209</v>
      </c>
      <c r="D93" s="6" t="s">
        <v>210</v>
      </c>
      <c r="E93" s="6" t="s">
        <v>13</v>
      </c>
      <c r="F93" s="6">
        <v>0.42</v>
      </c>
      <c r="G93" s="19">
        <f t="shared" si="8"/>
        <v>1.6800000000000002</v>
      </c>
      <c r="H93" s="7">
        <v>43595.621898148202</v>
      </c>
      <c r="I93" s="8">
        <v>1.4474166666666699</v>
      </c>
      <c r="J93" s="9">
        <v>1546.9486131670401</v>
      </c>
      <c r="K93" s="9">
        <v>1.9721629592705601E-2</v>
      </c>
      <c r="L93" s="9">
        <v>77.445779654880596</v>
      </c>
      <c r="M93" s="42">
        <f t="shared" si="9"/>
        <v>-0.57658746531156124</v>
      </c>
      <c r="N93" s="43"/>
      <c r="O93" s="8">
        <v>2.3882166666666702</v>
      </c>
      <c r="P93" s="9">
        <v>796.53012044006698</v>
      </c>
      <c r="Q93" s="9">
        <v>1.01547471331913E-2</v>
      </c>
      <c r="R93" s="9">
        <v>34.202358646192998</v>
      </c>
      <c r="S93" s="42">
        <f t="shared" si="10"/>
        <v>-0.32411195823590694</v>
      </c>
      <c r="T93" s="43"/>
      <c r="U93" s="8">
        <v>3.3862000000000001</v>
      </c>
      <c r="V93" s="9">
        <v>292.09981961318698</v>
      </c>
      <c r="W93" s="9">
        <v>3.7239016199210702E-3</v>
      </c>
      <c r="X93" s="9">
        <v>9.1419235596749893</v>
      </c>
      <c r="Y93" s="42">
        <f t="shared" si="11"/>
        <v>-3.0798474670816926E-2</v>
      </c>
      <c r="Z93" s="43"/>
      <c r="AA93" s="44">
        <f t="shared" si="12"/>
        <v>0</v>
      </c>
    </row>
    <row r="94" spans="1:27" x14ac:dyDescent="0.2">
      <c r="A94" s="6" t="s">
        <v>2</v>
      </c>
      <c r="B94" s="6" t="s">
        <v>8</v>
      </c>
      <c r="C94" s="6" t="s">
        <v>211</v>
      </c>
      <c r="D94" s="6" t="s">
        <v>212</v>
      </c>
      <c r="E94" s="6" t="s">
        <v>13</v>
      </c>
      <c r="F94" s="6">
        <v>0.42</v>
      </c>
      <c r="G94" s="19">
        <f t="shared" si="8"/>
        <v>1.6800000000000002</v>
      </c>
      <c r="H94" s="7">
        <v>43595.6308333333</v>
      </c>
      <c r="I94" s="8">
        <v>1.4572499999999999</v>
      </c>
      <c r="J94" s="9">
        <v>1343.17054915115</v>
      </c>
      <c r="K94" s="45">
        <v>1.87084735832782E-2</v>
      </c>
      <c r="L94" s="9">
        <v>63.559262226584899</v>
      </c>
      <c r="M94" s="42">
        <f t="shared" si="9"/>
        <v>-0.5773232464977851</v>
      </c>
      <c r="N94" s="43"/>
      <c r="O94" s="8">
        <v>2.4078833333333298</v>
      </c>
      <c r="P94" s="9">
        <v>518.57174793556396</v>
      </c>
      <c r="Q94" s="9">
        <v>7.22297392048843E-3</v>
      </c>
      <c r="R94" s="9">
        <v>10.4838006749464</v>
      </c>
      <c r="S94" s="42">
        <f t="shared" si="10"/>
        <v>-0.3257150295953285</v>
      </c>
      <c r="T94" s="43"/>
      <c r="U94" s="8">
        <v>3.3960166666666698</v>
      </c>
      <c r="V94" s="9">
        <v>233.334772970324</v>
      </c>
      <c r="W94" s="9">
        <v>3.2500246814779398E-3</v>
      </c>
      <c r="X94" s="9">
        <v>9.6002623575042598</v>
      </c>
      <c r="Y94" s="42">
        <f t="shared" si="11"/>
        <v>-3.0948002639627398E-2</v>
      </c>
      <c r="Z94" s="43"/>
      <c r="AA94" s="44">
        <f t="shared" si="12"/>
        <v>0</v>
      </c>
    </row>
    <row r="95" spans="1:27" x14ac:dyDescent="0.2">
      <c r="A95" s="6" t="s">
        <v>2</v>
      </c>
      <c r="B95" s="6" t="s">
        <v>9</v>
      </c>
      <c r="C95" s="6" t="s">
        <v>213</v>
      </c>
      <c r="D95" s="6" t="s">
        <v>214</v>
      </c>
      <c r="E95" s="6" t="s">
        <v>13</v>
      </c>
      <c r="F95" s="6">
        <v>0.93</v>
      </c>
      <c r="G95" s="19">
        <f t="shared" ref="G95:G152" si="13">F95*$G$2/$F$2</f>
        <v>3.72</v>
      </c>
      <c r="H95" s="7">
        <v>43595.407395833303</v>
      </c>
      <c r="I95" s="8">
        <v>1.4965666666666699</v>
      </c>
      <c r="J95" s="9">
        <v>106114.641279348</v>
      </c>
      <c r="K95" s="9">
        <v>2.04138998000637</v>
      </c>
      <c r="L95" s="9">
        <v>3110.8609611888601</v>
      </c>
      <c r="M95" s="42">
        <f t="shared" si="9"/>
        <v>0.89160255002413646</v>
      </c>
      <c r="N95" s="43">
        <f>M95*($N$2/$G95)</f>
        <v>1.1983905242259898</v>
      </c>
      <c r="O95" s="8">
        <v>2.4275333333333302</v>
      </c>
      <c r="P95" s="9">
        <v>31039.7649754669</v>
      </c>
      <c r="Q95" s="9">
        <v>0.59713027758218296</v>
      </c>
      <c r="R95" s="9">
        <v>1666.3975148002301</v>
      </c>
      <c r="S95" s="42">
        <f t="shared" si="10"/>
        <v>-3.1581895518179581E-3</v>
      </c>
      <c r="T95" s="43"/>
      <c r="U95" s="8">
        <v>3.40585</v>
      </c>
      <c r="V95" s="9">
        <v>5126.7156932552698</v>
      </c>
      <c r="W95" s="9">
        <v>9.8625655426773998E-2</v>
      </c>
      <c r="X95" s="9">
        <v>37.440063936883199</v>
      </c>
      <c r="Y95" s="42">
        <f t="shared" si="11"/>
        <v>-8.5300711987108813E-4</v>
      </c>
      <c r="Z95" s="43"/>
      <c r="AA95" s="44">
        <f t="shared" si="12"/>
        <v>1.1983905242259898</v>
      </c>
    </row>
    <row r="96" spans="1:27" x14ac:dyDescent="0.2">
      <c r="A96" s="6" t="s">
        <v>2</v>
      </c>
      <c r="B96" s="6" t="s">
        <v>9</v>
      </c>
      <c r="C96" s="6" t="s">
        <v>215</v>
      </c>
      <c r="D96" s="6" t="s">
        <v>216</v>
      </c>
      <c r="E96" s="6" t="s">
        <v>13</v>
      </c>
      <c r="F96" s="6">
        <v>0.93</v>
      </c>
      <c r="G96" s="19">
        <f t="shared" si="13"/>
        <v>3.72</v>
      </c>
      <c r="H96" s="7">
        <v>43595.416331018503</v>
      </c>
      <c r="I96" s="8">
        <v>1.4965666666666699</v>
      </c>
      <c r="J96" s="9">
        <v>104256.45682849</v>
      </c>
      <c r="K96" s="9">
        <v>1.83462307087778</v>
      </c>
      <c r="L96" s="9">
        <v>1969.6166700153101</v>
      </c>
      <c r="M96" s="42">
        <f t="shared" si="9"/>
        <v>0.74144285077262295</v>
      </c>
      <c r="N96" s="43">
        <f t="shared" ref="N96:N100" si="14">M96*($N$2/$G96)</f>
        <v>0.9965629714685792</v>
      </c>
      <c r="O96" s="8">
        <v>2.4177</v>
      </c>
      <c r="P96" s="9">
        <v>32522.1643359796</v>
      </c>
      <c r="Q96" s="9">
        <v>0.57229945099536506</v>
      </c>
      <c r="R96" s="9">
        <v>1400.9457523661699</v>
      </c>
      <c r="S96" s="42">
        <f t="shared" si="10"/>
        <v>-1.6735497223373141E-2</v>
      </c>
      <c r="T96" s="43"/>
      <c r="U96" s="8">
        <v>3.4156666666666702</v>
      </c>
      <c r="V96" s="9">
        <v>4871.3236633035704</v>
      </c>
      <c r="W96" s="9">
        <v>8.5721719788652895E-2</v>
      </c>
      <c r="X96" s="9">
        <v>42.917101961291799</v>
      </c>
      <c r="Y96" s="42">
        <f t="shared" si="11"/>
        <v>-4.9247378353781159E-3</v>
      </c>
      <c r="Z96" s="43"/>
      <c r="AA96" s="44">
        <f t="shared" si="12"/>
        <v>0.9965629714685792</v>
      </c>
    </row>
    <row r="97" spans="1:27" x14ac:dyDescent="0.2">
      <c r="A97" s="6" t="s">
        <v>2</v>
      </c>
      <c r="B97" s="6" t="s">
        <v>9</v>
      </c>
      <c r="C97" s="6" t="s">
        <v>217</v>
      </c>
      <c r="D97" s="6" t="s">
        <v>218</v>
      </c>
      <c r="E97" s="6" t="s">
        <v>13</v>
      </c>
      <c r="F97" s="6">
        <v>0.93</v>
      </c>
      <c r="G97" s="19">
        <f t="shared" si="13"/>
        <v>3.72</v>
      </c>
      <c r="H97" s="7">
        <v>43595.425289351901</v>
      </c>
      <c r="I97" s="8">
        <v>1.5063833333333301</v>
      </c>
      <c r="J97" s="9">
        <v>92288.310995006599</v>
      </c>
      <c r="K97" s="9">
        <v>1.5090577212307199</v>
      </c>
      <c r="L97" s="9">
        <v>1802.91646501999</v>
      </c>
      <c r="M97" s="42">
        <f t="shared" si="9"/>
        <v>0.50500852384986916</v>
      </c>
      <c r="N97" s="43">
        <f t="shared" si="14"/>
        <v>0.67877489764767351</v>
      </c>
      <c r="O97" s="8">
        <v>2.4275333333333302</v>
      </c>
      <c r="P97" s="9">
        <v>24008.296917834199</v>
      </c>
      <c r="Q97" s="9">
        <v>0.39257307287179199</v>
      </c>
      <c r="R97" s="9">
        <v>1172.8141784898801</v>
      </c>
      <c r="S97" s="42">
        <f t="shared" si="10"/>
        <v>-0.1150085178151832</v>
      </c>
      <c r="T97" s="43"/>
      <c r="U97" s="8">
        <v>3.4156666666666702</v>
      </c>
      <c r="V97" s="9">
        <v>3678.6935522725998</v>
      </c>
      <c r="W97" s="9">
        <v>6.01523730280316E-2</v>
      </c>
      <c r="X97" s="9">
        <v>101.78913032710101</v>
      </c>
      <c r="Y97" s="42">
        <f t="shared" si="11"/>
        <v>-1.2992934818095797E-2</v>
      </c>
      <c r="Z97" s="43"/>
      <c r="AA97" s="44">
        <f t="shared" si="12"/>
        <v>0.67877489764767351</v>
      </c>
    </row>
    <row r="98" spans="1:27" x14ac:dyDescent="0.2">
      <c r="A98" s="6" t="s">
        <v>2</v>
      </c>
      <c r="B98" s="6" t="s">
        <v>10</v>
      </c>
      <c r="C98" s="6" t="s">
        <v>219</v>
      </c>
      <c r="D98" s="6" t="s">
        <v>220</v>
      </c>
      <c r="E98" s="6" t="s">
        <v>13</v>
      </c>
      <c r="F98" s="6">
        <v>1.39</v>
      </c>
      <c r="G98" s="19">
        <f t="shared" si="13"/>
        <v>5.56</v>
      </c>
      <c r="H98" s="7">
        <v>43595.273321759298</v>
      </c>
      <c r="I98" s="8">
        <v>1.5063833333333301</v>
      </c>
      <c r="J98" s="9">
        <v>64439.553498859903</v>
      </c>
      <c r="K98" s="9">
        <v>1.1839027054495399</v>
      </c>
      <c r="L98" s="9">
        <v>1494.84651113729</v>
      </c>
      <c r="M98" s="42">
        <f t="shared" si="9"/>
        <v>0.26887219243400229</v>
      </c>
      <c r="N98" s="43">
        <f t="shared" si="14"/>
        <v>0.24179153995863517</v>
      </c>
      <c r="O98" s="8">
        <v>2.4373499999999999</v>
      </c>
      <c r="P98" s="9">
        <v>16985.811585136398</v>
      </c>
      <c r="Q98" s="9">
        <v>0.31206839895709199</v>
      </c>
      <c r="R98" s="9">
        <v>716.55287897009703</v>
      </c>
      <c r="S98" s="42">
        <f t="shared" si="10"/>
        <v>-0.15902786299954264</v>
      </c>
      <c r="T98" s="43"/>
      <c r="U98" s="8">
        <v>3.4451499999999999</v>
      </c>
      <c r="V98" s="9">
        <v>3808.8666130199599</v>
      </c>
      <c r="W98" s="9">
        <v>6.9977633968716493E-2</v>
      </c>
      <c r="X98" s="9">
        <v>35.237931383039601</v>
      </c>
      <c r="Y98" s="42">
        <f t="shared" si="11"/>
        <v>-9.892654571666791E-3</v>
      </c>
      <c r="Z98" s="43"/>
      <c r="AA98" s="44">
        <f t="shared" si="12"/>
        <v>0.24179153995863517</v>
      </c>
    </row>
    <row r="99" spans="1:27" x14ac:dyDescent="0.2">
      <c r="A99" s="6" t="s">
        <v>2</v>
      </c>
      <c r="B99" s="6" t="s">
        <v>10</v>
      </c>
      <c r="C99" s="6" t="s">
        <v>221</v>
      </c>
      <c r="D99" s="6" t="s">
        <v>222</v>
      </c>
      <c r="E99" s="6" t="s">
        <v>13</v>
      </c>
      <c r="F99" s="6">
        <v>1.39</v>
      </c>
      <c r="G99" s="19">
        <f t="shared" si="13"/>
        <v>5.56</v>
      </c>
      <c r="H99" s="7">
        <v>43595.282245370399</v>
      </c>
      <c r="I99" s="8">
        <v>1.5063833333333301</v>
      </c>
      <c r="J99" s="9">
        <v>59869.798793520698</v>
      </c>
      <c r="K99" s="9">
        <v>1.1566268400385</v>
      </c>
      <c r="L99" s="9">
        <v>1309.3650676821701</v>
      </c>
      <c r="M99" s="42">
        <f t="shared" si="9"/>
        <v>0.24906372422113499</v>
      </c>
      <c r="N99" s="43">
        <f t="shared" si="14"/>
        <v>0.22397816926361061</v>
      </c>
      <c r="O99" s="8">
        <v>2.4275333333333302</v>
      </c>
      <c r="P99" s="9">
        <v>19588.1870203746</v>
      </c>
      <c r="Q99" s="9">
        <v>0.37842490390849498</v>
      </c>
      <c r="R99" s="9">
        <v>970.97953137759805</v>
      </c>
      <c r="S99" s="42">
        <f t="shared" si="10"/>
        <v>-0.12274462931079527</v>
      </c>
      <c r="T99" s="43"/>
      <c r="U99" s="8">
        <v>3.4451499999999999</v>
      </c>
      <c r="V99" s="9">
        <v>3921.55365152272</v>
      </c>
      <c r="W99" s="9">
        <v>7.5760638909864494E-2</v>
      </c>
      <c r="X99" s="9">
        <v>38.107321262796098</v>
      </c>
      <c r="Y99" s="42">
        <f t="shared" si="11"/>
        <v>-8.0678749457332409E-3</v>
      </c>
      <c r="Z99" s="43"/>
      <c r="AA99" s="44">
        <f t="shared" si="12"/>
        <v>0.22397816926361061</v>
      </c>
    </row>
    <row r="100" spans="1:27" x14ac:dyDescent="0.2">
      <c r="A100" s="6" t="s">
        <v>2</v>
      </c>
      <c r="B100" s="6" t="s">
        <v>10</v>
      </c>
      <c r="C100" s="6" t="s">
        <v>223</v>
      </c>
      <c r="D100" s="6" t="s">
        <v>224</v>
      </c>
      <c r="E100" s="6" t="s">
        <v>13</v>
      </c>
      <c r="F100" s="6">
        <v>1.39</v>
      </c>
      <c r="G100" s="19">
        <f t="shared" si="13"/>
        <v>5.56</v>
      </c>
      <c r="H100" s="7">
        <v>43595.291192129604</v>
      </c>
      <c r="I100" s="8">
        <v>1.5063833333333301</v>
      </c>
      <c r="J100" s="9">
        <v>55033.206362208599</v>
      </c>
      <c r="K100" s="9">
        <v>0.88732384303084899</v>
      </c>
      <c r="L100" s="9">
        <v>1444.7836954056199</v>
      </c>
      <c r="M100" s="42">
        <f t="shared" si="9"/>
        <v>5.3488633368221294E-2</v>
      </c>
      <c r="N100" s="43">
        <f t="shared" si="14"/>
        <v>4.8101289000199013E-2</v>
      </c>
      <c r="O100" s="8">
        <v>2.4177</v>
      </c>
      <c r="P100" s="9">
        <v>18024.458729108301</v>
      </c>
      <c r="Q100" s="9">
        <v>0.29061603067064001</v>
      </c>
      <c r="R100" s="9">
        <v>915.589816839322</v>
      </c>
      <c r="S100" s="42">
        <f t="shared" si="10"/>
        <v>-0.17075785529320625</v>
      </c>
      <c r="T100" s="43"/>
      <c r="U100" s="8">
        <v>3.4353333333333298</v>
      </c>
      <c r="V100" s="9">
        <v>3393.1404675675799</v>
      </c>
      <c r="W100" s="9">
        <v>5.4709050019900098E-2</v>
      </c>
      <c r="X100" s="9">
        <v>28.617336554816902</v>
      </c>
      <c r="Y100" s="42">
        <f t="shared" si="11"/>
        <v>-1.4710530605008938E-2</v>
      </c>
      <c r="Z100" s="43"/>
      <c r="AA100" s="44">
        <f t="shared" si="12"/>
        <v>4.8101289000199013E-2</v>
      </c>
    </row>
    <row r="101" spans="1:27" x14ac:dyDescent="0.2">
      <c r="A101" s="6" t="s">
        <v>4</v>
      </c>
      <c r="B101" s="6">
        <v>3106</v>
      </c>
      <c r="C101" s="6" t="s">
        <v>34</v>
      </c>
      <c r="D101" s="6" t="s">
        <v>225</v>
      </c>
      <c r="E101" s="6" t="s">
        <v>13</v>
      </c>
      <c r="F101" s="6">
        <v>0.6</v>
      </c>
      <c r="G101" s="19">
        <f t="shared" si="13"/>
        <v>2.4</v>
      </c>
      <c r="H101" s="7">
        <v>43595.862569444398</v>
      </c>
      <c r="I101" s="8">
        <v>1.0739666666666701</v>
      </c>
      <c r="J101" s="9">
        <v>294.63955328564998</v>
      </c>
      <c r="K101" s="9">
        <v>3.6830039541788798E-3</v>
      </c>
      <c r="L101" s="9">
        <v>2.64221309886404</v>
      </c>
      <c r="M101" s="42">
        <f>L$2*K101+M$2</f>
        <v>-0.58823514729529203</v>
      </c>
      <c r="N101" s="50"/>
      <c r="O101" s="9">
        <v>2.4275333333333302</v>
      </c>
      <c r="P101" s="9">
        <v>62.976511441046597</v>
      </c>
      <c r="Q101" s="9">
        <v>7.8720843169654197E-4</v>
      </c>
      <c r="R101" s="9">
        <v>4.73284845346409</v>
      </c>
      <c r="S101" s="42">
        <f t="shared" ref="S101:S132" si="15">R$2*Q101+S$2</f>
        <v>-0.32923405735857225</v>
      </c>
      <c r="T101" s="50"/>
      <c r="U101" s="8" t="s">
        <v>36</v>
      </c>
      <c r="V101" s="9" t="s">
        <v>36</v>
      </c>
      <c r="W101" s="9" t="s">
        <v>36</v>
      </c>
      <c r="X101" s="9" t="s">
        <v>36</v>
      </c>
      <c r="Y101" s="42" t="e">
        <f t="shared" ref="Y101:Y132" si="16">X$2*W101+Y$2</f>
        <v>#VALUE!</v>
      </c>
      <c r="Z101" s="50"/>
      <c r="AA101" s="51">
        <f t="shared" si="12"/>
        <v>0</v>
      </c>
    </row>
    <row r="102" spans="1:27" x14ac:dyDescent="0.2">
      <c r="A102" s="6" t="s">
        <v>4</v>
      </c>
      <c r="B102" s="6">
        <v>3106</v>
      </c>
      <c r="C102" s="6" t="s">
        <v>37</v>
      </c>
      <c r="D102" s="6" t="s">
        <v>226</v>
      </c>
      <c r="E102" s="6" t="s">
        <v>13</v>
      </c>
      <c r="F102" s="6">
        <v>0.6</v>
      </c>
      <c r="G102" s="19">
        <f t="shared" si="13"/>
        <v>2.4</v>
      </c>
      <c r="H102" s="7">
        <v>43596.683217592603</v>
      </c>
      <c r="I102" s="8">
        <v>1.44743333333333</v>
      </c>
      <c r="J102" s="9">
        <v>459.03670595974302</v>
      </c>
      <c r="K102" s="9">
        <v>4.7690836657348096E-3</v>
      </c>
      <c r="L102" s="9">
        <v>16.774066187217301</v>
      </c>
      <c r="M102" s="42">
        <f t="shared" ref="M102:M132" si="17">L$2*K102+M$2</f>
        <v>-0.58744640695217953</v>
      </c>
      <c r="N102" s="50"/>
      <c r="O102" s="9">
        <v>2.4177</v>
      </c>
      <c r="P102" s="9">
        <v>292.597874881888</v>
      </c>
      <c r="Q102" s="9">
        <v>3.0398957809058299E-3</v>
      </c>
      <c r="R102" s="9">
        <v>18.6562142405629</v>
      </c>
      <c r="S102" s="42">
        <f t="shared" si="15"/>
        <v>-0.32800230499941918</v>
      </c>
      <c r="T102" s="50"/>
      <c r="U102" s="8" t="s">
        <v>36</v>
      </c>
      <c r="V102" s="9" t="s">
        <v>36</v>
      </c>
      <c r="W102" s="9" t="s">
        <v>36</v>
      </c>
      <c r="X102" s="9" t="s">
        <v>36</v>
      </c>
      <c r="Y102" s="42" t="e">
        <f t="shared" si="16"/>
        <v>#VALUE!</v>
      </c>
      <c r="Z102" s="50"/>
      <c r="AA102" s="51">
        <f t="shared" si="12"/>
        <v>0</v>
      </c>
    </row>
    <row r="103" spans="1:27" x14ac:dyDescent="0.2">
      <c r="A103" s="6" t="s">
        <v>4</v>
      </c>
      <c r="B103" s="6">
        <v>3106</v>
      </c>
      <c r="C103" s="6" t="s">
        <v>39</v>
      </c>
      <c r="D103" s="6" t="s">
        <v>227</v>
      </c>
      <c r="E103" s="6" t="s">
        <v>13</v>
      </c>
      <c r="F103" s="6">
        <v>0.6</v>
      </c>
      <c r="G103" s="19">
        <f t="shared" si="13"/>
        <v>2.4</v>
      </c>
      <c r="H103" s="7">
        <v>43595.871516203697</v>
      </c>
      <c r="I103" s="8">
        <v>1.4474166666666699</v>
      </c>
      <c r="J103" s="9">
        <v>2032.34646992837</v>
      </c>
      <c r="K103" s="45">
        <v>2.0587139236104699E-2</v>
      </c>
      <c r="L103" s="9">
        <v>80.183191664635601</v>
      </c>
      <c r="M103" s="42">
        <f t="shared" si="17"/>
        <v>-0.57595890889361301</v>
      </c>
      <c r="N103" s="50"/>
      <c r="O103" s="9">
        <v>2.4275333333333302</v>
      </c>
      <c r="P103" s="9">
        <v>208.92378297291199</v>
      </c>
      <c r="Q103" s="9">
        <v>2.1163433860510398E-3</v>
      </c>
      <c r="R103" s="9">
        <v>16.409069526061302</v>
      </c>
      <c r="S103" s="42">
        <f t="shared" si="15"/>
        <v>-0.32850729644510879</v>
      </c>
      <c r="T103" s="50"/>
      <c r="U103" s="8" t="s">
        <v>36</v>
      </c>
      <c r="V103" s="9" t="s">
        <v>36</v>
      </c>
      <c r="W103" s="9" t="s">
        <v>36</v>
      </c>
      <c r="X103" s="9" t="s">
        <v>36</v>
      </c>
      <c r="Y103" s="42" t="e">
        <f t="shared" si="16"/>
        <v>#VALUE!</v>
      </c>
      <c r="Z103" s="50"/>
      <c r="AA103" s="51">
        <f t="shared" si="12"/>
        <v>0</v>
      </c>
    </row>
    <row r="104" spans="1:27" x14ac:dyDescent="0.2">
      <c r="A104" s="6" t="s">
        <v>4</v>
      </c>
      <c r="B104" s="6">
        <v>3168</v>
      </c>
      <c r="C104" s="6" t="s">
        <v>41</v>
      </c>
      <c r="D104" s="6" t="s">
        <v>228</v>
      </c>
      <c r="E104" s="6" t="s">
        <v>13</v>
      </c>
      <c r="F104" s="6">
        <v>0.86</v>
      </c>
      <c r="G104" s="19">
        <f t="shared" si="13"/>
        <v>3.44</v>
      </c>
      <c r="H104" s="7">
        <v>43595.987673611096</v>
      </c>
      <c r="I104" s="8">
        <v>1.46708333333333</v>
      </c>
      <c r="J104" s="9">
        <v>320.34125578579398</v>
      </c>
      <c r="K104" s="9">
        <v>2.13216355878087E-3</v>
      </c>
      <c r="L104" s="9">
        <v>16.283187094764799</v>
      </c>
      <c r="M104" s="42">
        <f t="shared" si="17"/>
        <v>-0.58936140936663362</v>
      </c>
      <c r="N104" s="50"/>
      <c r="O104" s="9">
        <v>2.4471833333333302</v>
      </c>
      <c r="P104" s="9">
        <v>436.387339375691</v>
      </c>
      <c r="Q104" s="9">
        <v>2.90455620599914E-3</v>
      </c>
      <c r="R104" s="9">
        <v>32.9772416126319</v>
      </c>
      <c r="S104" s="42">
        <f t="shared" si="15"/>
        <v>-0.32807630765262208</v>
      </c>
      <c r="T104" s="50"/>
      <c r="U104" s="8" t="s">
        <v>36</v>
      </c>
      <c r="V104" s="9" t="s">
        <v>36</v>
      </c>
      <c r="W104" s="9" t="s">
        <v>36</v>
      </c>
      <c r="X104" s="9" t="s">
        <v>36</v>
      </c>
      <c r="Y104" s="42" t="e">
        <f t="shared" si="16"/>
        <v>#VALUE!</v>
      </c>
      <c r="Z104" s="50"/>
      <c r="AA104" s="51">
        <f t="shared" si="12"/>
        <v>0</v>
      </c>
    </row>
    <row r="105" spans="1:27" x14ac:dyDescent="0.2">
      <c r="A105" s="6" t="s">
        <v>4</v>
      </c>
      <c r="B105" s="6">
        <v>3168</v>
      </c>
      <c r="C105" s="6" t="s">
        <v>43</v>
      </c>
      <c r="D105" s="6" t="s">
        <v>229</v>
      </c>
      <c r="E105" s="6" t="s">
        <v>13</v>
      </c>
      <c r="F105" s="6">
        <v>0.86</v>
      </c>
      <c r="G105" s="19">
        <f t="shared" si="13"/>
        <v>3.44</v>
      </c>
      <c r="H105" s="7">
        <v>43595.996608796297</v>
      </c>
      <c r="I105" s="8">
        <v>1.4769000000000001</v>
      </c>
      <c r="J105" s="9">
        <v>72.573864447789305</v>
      </c>
      <c r="K105" s="9">
        <v>6.5840657983027196E-4</v>
      </c>
      <c r="L105" s="9">
        <v>3.50662720495359</v>
      </c>
      <c r="M105" s="42">
        <f t="shared" si="17"/>
        <v>-0.59043169138449469</v>
      </c>
      <c r="N105" s="50"/>
      <c r="O105" s="9">
        <v>2.4471833333333302</v>
      </c>
      <c r="P105" s="9">
        <v>64.049390595855101</v>
      </c>
      <c r="Q105" s="9">
        <v>5.8107061713336496E-4</v>
      </c>
      <c r="R105" s="9">
        <v>3.7657739937961399</v>
      </c>
      <c r="S105" s="42">
        <f t="shared" si="15"/>
        <v>-0.32934677195231649</v>
      </c>
      <c r="T105" s="50"/>
      <c r="U105" s="8" t="s">
        <v>36</v>
      </c>
      <c r="V105" s="9" t="s">
        <v>36</v>
      </c>
      <c r="W105" s="9" t="s">
        <v>36</v>
      </c>
      <c r="X105" s="9" t="s">
        <v>36</v>
      </c>
      <c r="Y105" s="42" t="e">
        <f t="shared" si="16"/>
        <v>#VALUE!</v>
      </c>
      <c r="Z105" s="50"/>
      <c r="AA105" s="51">
        <f t="shared" si="12"/>
        <v>0</v>
      </c>
    </row>
    <row r="106" spans="1:27" x14ac:dyDescent="0.2">
      <c r="A106" s="6" t="s">
        <v>4</v>
      </c>
      <c r="B106" s="6">
        <v>3168</v>
      </c>
      <c r="C106" s="6" t="s">
        <v>45</v>
      </c>
      <c r="D106" s="6" t="s">
        <v>230</v>
      </c>
      <c r="E106" s="6" t="s">
        <v>13</v>
      </c>
      <c r="F106" s="6">
        <v>0.86</v>
      </c>
      <c r="G106" s="19">
        <f t="shared" si="13"/>
        <v>3.44</v>
      </c>
      <c r="H106" s="7">
        <v>43596.005543981497</v>
      </c>
      <c r="I106" s="8">
        <v>1.4769000000000001</v>
      </c>
      <c r="J106" s="9">
        <v>33.385240275869499</v>
      </c>
      <c r="K106" s="9">
        <v>3.4964772488532101E-4</v>
      </c>
      <c r="L106" s="9">
        <v>1.566770697882</v>
      </c>
      <c r="M106" s="42">
        <f t="shared" si="17"/>
        <v>-0.59065592038223502</v>
      </c>
      <c r="N106" s="50"/>
      <c r="O106" s="9" t="s">
        <v>36</v>
      </c>
      <c r="P106" s="9" t="s">
        <v>36</v>
      </c>
      <c r="Q106" s="9" t="s">
        <v>36</v>
      </c>
      <c r="R106" s="9" t="s">
        <v>36</v>
      </c>
      <c r="S106" s="42" t="e">
        <f t="shared" si="15"/>
        <v>#VALUE!</v>
      </c>
      <c r="T106" s="50"/>
      <c r="U106" s="8" t="s">
        <v>36</v>
      </c>
      <c r="V106" s="9" t="s">
        <v>36</v>
      </c>
      <c r="W106" s="9" t="s">
        <v>36</v>
      </c>
      <c r="X106" s="9" t="s">
        <v>36</v>
      </c>
      <c r="Y106" s="42" t="e">
        <f t="shared" si="16"/>
        <v>#VALUE!</v>
      </c>
      <c r="Z106" s="50"/>
      <c r="AA106" s="51">
        <f t="shared" si="12"/>
        <v>0</v>
      </c>
    </row>
    <row r="107" spans="1:27" x14ac:dyDescent="0.2">
      <c r="A107" s="6" t="s">
        <v>4</v>
      </c>
      <c r="B107" s="6">
        <v>3180</v>
      </c>
      <c r="C107" s="6" t="s">
        <v>47</v>
      </c>
      <c r="D107" s="6" t="s">
        <v>231</v>
      </c>
      <c r="E107" s="6" t="s">
        <v>13</v>
      </c>
      <c r="F107" s="6">
        <v>1.01</v>
      </c>
      <c r="G107" s="19">
        <f t="shared" si="13"/>
        <v>4.04</v>
      </c>
      <c r="H107" s="7">
        <v>43595.907256944403</v>
      </c>
      <c r="I107" s="8">
        <v>1.47691666666667</v>
      </c>
      <c r="J107" s="9">
        <v>85.194496880862999</v>
      </c>
      <c r="K107" s="9">
        <v>1.67646083520425E-3</v>
      </c>
      <c r="L107" s="9">
        <v>3.5707954192255098</v>
      </c>
      <c r="M107" s="42">
        <f t="shared" si="17"/>
        <v>-0.58969235296011646</v>
      </c>
      <c r="N107" s="50"/>
      <c r="O107" s="9">
        <v>2.4570166666666702</v>
      </c>
      <c r="P107" s="9">
        <v>226.860427196628</v>
      </c>
      <c r="Q107" s="9">
        <v>4.4641688744837503E-3</v>
      </c>
      <c r="R107" s="9">
        <v>15.4121269827512</v>
      </c>
      <c r="S107" s="42">
        <f t="shared" si="15"/>
        <v>-0.32722352327291432</v>
      </c>
      <c r="T107" s="50"/>
      <c r="U107" s="8" t="s">
        <v>36</v>
      </c>
      <c r="V107" s="9" t="s">
        <v>36</v>
      </c>
      <c r="W107" s="9" t="s">
        <v>36</v>
      </c>
      <c r="X107" s="9" t="s">
        <v>36</v>
      </c>
      <c r="Y107" s="42" t="e">
        <f t="shared" si="16"/>
        <v>#VALUE!</v>
      </c>
      <c r="Z107" s="50"/>
      <c r="AA107" s="51">
        <f t="shared" si="12"/>
        <v>0</v>
      </c>
    </row>
    <row r="108" spans="1:27" x14ac:dyDescent="0.2">
      <c r="A108" s="6" t="s">
        <v>4</v>
      </c>
      <c r="B108" s="6">
        <v>3180</v>
      </c>
      <c r="C108" s="6" t="s">
        <v>49</v>
      </c>
      <c r="D108" s="6" t="s">
        <v>232</v>
      </c>
      <c r="E108" s="6" t="s">
        <v>13</v>
      </c>
      <c r="F108" s="6">
        <v>1.01</v>
      </c>
      <c r="G108" s="19">
        <f t="shared" si="13"/>
        <v>4.04</v>
      </c>
      <c r="H108" s="7">
        <v>43595.916192129604</v>
      </c>
      <c r="I108" s="8">
        <v>1.46708333333333</v>
      </c>
      <c r="J108" s="9">
        <v>96.380855895219199</v>
      </c>
      <c r="K108" s="9">
        <v>2.0424370218074402E-3</v>
      </c>
      <c r="L108" s="9">
        <v>0.51584439814104999</v>
      </c>
      <c r="M108" s="42">
        <f t="shared" si="17"/>
        <v>-0.58942657119481778</v>
      </c>
      <c r="N108" s="50"/>
      <c r="O108" s="9" t="s">
        <v>36</v>
      </c>
      <c r="P108" s="9" t="s">
        <v>36</v>
      </c>
      <c r="Q108" s="9" t="s">
        <v>36</v>
      </c>
      <c r="R108" s="9" t="s">
        <v>36</v>
      </c>
      <c r="S108" s="42" t="e">
        <f t="shared" si="15"/>
        <v>#VALUE!</v>
      </c>
      <c r="T108" s="50"/>
      <c r="U108" s="8" t="s">
        <v>36</v>
      </c>
      <c r="V108" s="9" t="s">
        <v>36</v>
      </c>
      <c r="W108" s="9" t="s">
        <v>36</v>
      </c>
      <c r="X108" s="9" t="s">
        <v>36</v>
      </c>
      <c r="Y108" s="42" t="e">
        <f t="shared" si="16"/>
        <v>#VALUE!</v>
      </c>
      <c r="Z108" s="50"/>
      <c r="AA108" s="51">
        <f t="shared" si="12"/>
        <v>0</v>
      </c>
    </row>
    <row r="109" spans="1:27" x14ac:dyDescent="0.2">
      <c r="A109" s="6" t="s">
        <v>4</v>
      </c>
      <c r="B109" s="6">
        <v>3180</v>
      </c>
      <c r="C109" s="6" t="s">
        <v>51</v>
      </c>
      <c r="D109" s="6" t="s">
        <v>233</v>
      </c>
      <c r="E109" s="6" t="s">
        <v>13</v>
      </c>
      <c r="F109" s="6">
        <v>1.01</v>
      </c>
      <c r="G109" s="19">
        <f t="shared" si="13"/>
        <v>4.04</v>
      </c>
      <c r="H109" s="7">
        <v>43595.925127314797</v>
      </c>
      <c r="I109" s="8">
        <v>1.46708333333333</v>
      </c>
      <c r="J109" s="9">
        <v>58.923942171860404</v>
      </c>
      <c r="K109" s="9">
        <v>1.23921414027779E-3</v>
      </c>
      <c r="L109" s="9">
        <v>3.1415481107558501</v>
      </c>
      <c r="M109" s="42">
        <f t="shared" si="17"/>
        <v>-0.59000989328842912</v>
      </c>
      <c r="N109" s="50"/>
      <c r="O109" s="9" t="s">
        <v>36</v>
      </c>
      <c r="P109" s="9" t="s">
        <v>36</v>
      </c>
      <c r="Q109" s="9" t="s">
        <v>36</v>
      </c>
      <c r="R109" s="9" t="s">
        <v>36</v>
      </c>
      <c r="S109" s="42" t="e">
        <f t="shared" si="15"/>
        <v>#VALUE!</v>
      </c>
      <c r="T109" s="50"/>
      <c r="U109" s="8" t="s">
        <v>36</v>
      </c>
      <c r="V109" s="9" t="s">
        <v>36</v>
      </c>
      <c r="W109" s="9" t="s">
        <v>36</v>
      </c>
      <c r="X109" s="9" t="s">
        <v>36</v>
      </c>
      <c r="Y109" s="42" t="e">
        <f t="shared" si="16"/>
        <v>#VALUE!</v>
      </c>
      <c r="Z109" s="50"/>
      <c r="AA109" s="51">
        <f t="shared" si="12"/>
        <v>0</v>
      </c>
    </row>
    <row r="110" spans="1:27" x14ac:dyDescent="0.2">
      <c r="A110" s="6" t="s">
        <v>4</v>
      </c>
      <c r="B110" s="6">
        <v>3194</v>
      </c>
      <c r="C110" s="6" t="s">
        <v>53</v>
      </c>
      <c r="D110" s="6" t="s">
        <v>234</v>
      </c>
      <c r="E110" s="6" t="s">
        <v>13</v>
      </c>
      <c r="F110" s="6">
        <v>0.45</v>
      </c>
      <c r="G110" s="19">
        <f t="shared" si="13"/>
        <v>1.8</v>
      </c>
      <c r="H110" s="7">
        <v>43595.880451388897</v>
      </c>
      <c r="I110" s="8">
        <v>1.45726666666667</v>
      </c>
      <c r="J110" s="9">
        <v>83.493213596046402</v>
      </c>
      <c r="K110" s="9">
        <v>1.14145856832236E-3</v>
      </c>
      <c r="L110" s="9">
        <v>2.4866939837283599</v>
      </c>
      <c r="M110" s="42">
        <f t="shared" si="17"/>
        <v>-0.5900808860181016</v>
      </c>
      <c r="N110" s="50"/>
      <c r="O110" s="9">
        <v>2.4373666666666698</v>
      </c>
      <c r="P110" s="9">
        <v>94.502324142624602</v>
      </c>
      <c r="Q110" s="9">
        <v>1.29196713089606E-3</v>
      </c>
      <c r="R110" s="9">
        <v>7.6972094496777403</v>
      </c>
      <c r="S110" s="42">
        <f t="shared" si="15"/>
        <v>-0.32895805912971893</v>
      </c>
      <c r="T110" s="50"/>
      <c r="U110" s="8" t="s">
        <v>36</v>
      </c>
      <c r="V110" s="9" t="s">
        <v>36</v>
      </c>
      <c r="W110" s="9" t="s">
        <v>36</v>
      </c>
      <c r="X110" s="9" t="s">
        <v>36</v>
      </c>
      <c r="Y110" s="42" t="e">
        <f t="shared" si="16"/>
        <v>#VALUE!</v>
      </c>
      <c r="Z110" s="50"/>
      <c r="AA110" s="51">
        <f t="shared" si="12"/>
        <v>0</v>
      </c>
    </row>
    <row r="111" spans="1:27" x14ac:dyDescent="0.2">
      <c r="A111" s="6" t="s">
        <v>4</v>
      </c>
      <c r="B111" s="6">
        <v>3194</v>
      </c>
      <c r="C111" s="6" t="s">
        <v>55</v>
      </c>
      <c r="D111" s="6" t="s">
        <v>235</v>
      </c>
      <c r="E111" s="6" t="s">
        <v>13</v>
      </c>
      <c r="F111" s="6">
        <v>0.45</v>
      </c>
      <c r="G111" s="19">
        <f t="shared" si="13"/>
        <v>1.8</v>
      </c>
      <c r="H111" s="7">
        <v>43595.889386574097</v>
      </c>
      <c r="I111" s="8">
        <v>1.4867333333333299</v>
      </c>
      <c r="J111" s="9">
        <v>21.511921325239602</v>
      </c>
      <c r="K111" s="9">
        <v>2.9202594037414602E-4</v>
      </c>
      <c r="L111" s="9">
        <v>0.89289130405644701</v>
      </c>
      <c r="M111" s="42">
        <f t="shared" si="17"/>
        <v>-0.59069776687435027</v>
      </c>
      <c r="N111" s="50"/>
      <c r="O111" s="9">
        <v>2.4373499999999999</v>
      </c>
      <c r="P111" s="9">
        <v>63.341775541801603</v>
      </c>
      <c r="Q111" s="9">
        <v>8.5986933886095501E-4</v>
      </c>
      <c r="R111" s="9">
        <v>6.4352801885044402</v>
      </c>
      <c r="S111" s="42">
        <f t="shared" si="15"/>
        <v>-0.32919432692556327</v>
      </c>
      <c r="T111" s="50"/>
      <c r="U111" s="8" t="s">
        <v>36</v>
      </c>
      <c r="V111" s="9" t="s">
        <v>36</v>
      </c>
      <c r="W111" s="9" t="s">
        <v>36</v>
      </c>
      <c r="X111" s="9" t="s">
        <v>36</v>
      </c>
      <c r="Y111" s="42" t="e">
        <f t="shared" si="16"/>
        <v>#VALUE!</v>
      </c>
      <c r="Z111" s="50"/>
      <c r="AA111" s="51">
        <f t="shared" si="12"/>
        <v>0</v>
      </c>
    </row>
    <row r="112" spans="1:27" x14ac:dyDescent="0.2">
      <c r="A112" s="6" t="s">
        <v>4</v>
      </c>
      <c r="B112" s="6">
        <v>3194</v>
      </c>
      <c r="C112" s="6" t="s">
        <v>57</v>
      </c>
      <c r="D112" s="6" t="s">
        <v>236</v>
      </c>
      <c r="E112" s="6" t="s">
        <v>13</v>
      </c>
      <c r="F112" s="6">
        <v>0.45</v>
      </c>
      <c r="G112" s="19">
        <f t="shared" si="13"/>
        <v>1.8</v>
      </c>
      <c r="H112" s="7">
        <v>43595.898321759298</v>
      </c>
      <c r="I112" s="8">
        <v>1.4867333333333299</v>
      </c>
      <c r="J112" s="9">
        <v>291.67418405185902</v>
      </c>
      <c r="K112" s="9">
        <v>3.8723998628989701E-3</v>
      </c>
      <c r="L112" s="9">
        <v>1.37449277720239</v>
      </c>
      <c r="M112" s="42">
        <f t="shared" si="17"/>
        <v>-0.58809760288447344</v>
      </c>
      <c r="N112" s="50"/>
      <c r="O112" s="9">
        <v>2.4471833333333302</v>
      </c>
      <c r="P112" s="9">
        <v>132.25210675836499</v>
      </c>
      <c r="Q112" s="9">
        <v>1.7558394540263299E-3</v>
      </c>
      <c r="R112" s="9">
        <v>13.0671840783181</v>
      </c>
      <c r="S112" s="42">
        <f t="shared" si="15"/>
        <v>-0.32870441726123589</v>
      </c>
      <c r="T112" s="50"/>
      <c r="U112" s="8" t="s">
        <v>36</v>
      </c>
      <c r="V112" s="9" t="s">
        <v>36</v>
      </c>
      <c r="W112" s="9" t="s">
        <v>36</v>
      </c>
      <c r="X112" s="9" t="s">
        <v>36</v>
      </c>
      <c r="Y112" s="42" t="e">
        <f t="shared" si="16"/>
        <v>#VALUE!</v>
      </c>
      <c r="Z112" s="50"/>
      <c r="AA112" s="51">
        <f t="shared" si="12"/>
        <v>0</v>
      </c>
    </row>
    <row r="113" spans="1:27" x14ac:dyDescent="0.2">
      <c r="A113" s="6" t="s">
        <v>4</v>
      </c>
      <c r="B113" s="6">
        <v>3214</v>
      </c>
      <c r="C113" s="6" t="s">
        <v>59</v>
      </c>
      <c r="D113" s="6" t="s">
        <v>237</v>
      </c>
      <c r="E113" s="6" t="s">
        <v>13</v>
      </c>
      <c r="F113" s="6">
        <v>0.37</v>
      </c>
      <c r="G113" s="19">
        <f t="shared" si="13"/>
        <v>1.48</v>
      </c>
      <c r="H113" s="7">
        <v>43595.782175925902</v>
      </c>
      <c r="I113" s="8">
        <v>1.4572499999999999</v>
      </c>
      <c r="J113" s="9">
        <v>501.48445405114899</v>
      </c>
      <c r="K113" s="45">
        <v>1.03447893922953E-2</v>
      </c>
      <c r="L113" s="9">
        <v>16.878805919639301</v>
      </c>
      <c r="M113" s="42">
        <f t="shared" si="17"/>
        <v>-0.58339717925639489</v>
      </c>
      <c r="N113" s="50"/>
      <c r="O113" s="9">
        <v>2.4570166666666702</v>
      </c>
      <c r="P113" s="9">
        <v>313.34635736034102</v>
      </c>
      <c r="Q113" s="9">
        <v>6.4638136786688803E-3</v>
      </c>
      <c r="R113" s="9">
        <v>22.148488453629501</v>
      </c>
      <c r="S113" s="42">
        <f t="shared" si="15"/>
        <v>-0.32613013265841656</v>
      </c>
      <c r="T113" s="50"/>
      <c r="U113" s="8" t="s">
        <v>36</v>
      </c>
      <c r="V113" s="9" t="s">
        <v>36</v>
      </c>
      <c r="W113" s="9" t="s">
        <v>36</v>
      </c>
      <c r="X113" s="9" t="s">
        <v>36</v>
      </c>
      <c r="Y113" s="42" t="e">
        <f t="shared" si="16"/>
        <v>#VALUE!</v>
      </c>
      <c r="Z113" s="50"/>
      <c r="AA113" s="51">
        <f t="shared" si="12"/>
        <v>0</v>
      </c>
    </row>
    <row r="114" spans="1:27" x14ac:dyDescent="0.2">
      <c r="A114" s="6" t="s">
        <v>4</v>
      </c>
      <c r="B114" s="6">
        <v>3214</v>
      </c>
      <c r="C114" s="6" t="s">
        <v>61</v>
      </c>
      <c r="D114" s="6" t="s">
        <v>238</v>
      </c>
      <c r="E114" s="6" t="s">
        <v>13</v>
      </c>
      <c r="F114" s="6">
        <v>0.37</v>
      </c>
      <c r="G114" s="19">
        <f t="shared" si="13"/>
        <v>1.48</v>
      </c>
      <c r="H114" s="7">
        <v>43595.791111111103</v>
      </c>
      <c r="I114" s="8">
        <v>1.4572499999999999</v>
      </c>
      <c r="J114" s="9">
        <v>256.67183571460299</v>
      </c>
      <c r="K114" s="9">
        <v>4.5224571494909297E-3</v>
      </c>
      <c r="L114" s="9">
        <v>1.19073296484032</v>
      </c>
      <c r="M114" s="42">
        <f t="shared" si="17"/>
        <v>-0.58762551377184757</v>
      </c>
      <c r="N114" s="50"/>
      <c r="O114" s="9">
        <v>2.4275333333333302</v>
      </c>
      <c r="P114" s="9">
        <v>275.14928860087502</v>
      </c>
      <c r="Q114" s="9">
        <v>4.84802262759356E-3</v>
      </c>
      <c r="R114" s="9">
        <v>16.704293831997099</v>
      </c>
      <c r="S114" s="42">
        <f t="shared" si="15"/>
        <v>-0.32701363495169267</v>
      </c>
      <c r="T114" s="50"/>
      <c r="U114" s="8" t="s">
        <v>36</v>
      </c>
      <c r="V114" s="9" t="s">
        <v>36</v>
      </c>
      <c r="W114" s="9" t="s">
        <v>36</v>
      </c>
      <c r="X114" s="9" t="s">
        <v>36</v>
      </c>
      <c r="Y114" s="42" t="e">
        <f t="shared" si="16"/>
        <v>#VALUE!</v>
      </c>
      <c r="Z114" s="50"/>
      <c r="AA114" s="51">
        <f t="shared" si="12"/>
        <v>0</v>
      </c>
    </row>
    <row r="115" spans="1:27" x14ac:dyDescent="0.2">
      <c r="A115" s="6" t="s">
        <v>4</v>
      </c>
      <c r="B115" s="6">
        <v>3214</v>
      </c>
      <c r="C115" s="6" t="s">
        <v>63</v>
      </c>
      <c r="D115" s="6" t="s">
        <v>239</v>
      </c>
      <c r="E115" s="6" t="s">
        <v>13</v>
      </c>
      <c r="F115" s="6">
        <v>0.37</v>
      </c>
      <c r="G115" s="19">
        <f t="shared" si="13"/>
        <v>1.48</v>
      </c>
      <c r="H115" s="7">
        <v>43595.800046296303</v>
      </c>
      <c r="I115" s="8">
        <v>1.4572499999999999</v>
      </c>
      <c r="J115" s="9">
        <v>236.382562067891</v>
      </c>
      <c r="K115" s="9">
        <v>4.96963043338305E-3</v>
      </c>
      <c r="L115" s="9">
        <v>1.05433856536547</v>
      </c>
      <c r="M115" s="42">
        <f t="shared" si="17"/>
        <v>-0.58730076448722779</v>
      </c>
      <c r="N115" s="50"/>
      <c r="O115" s="9">
        <v>2.4275333333333302</v>
      </c>
      <c r="P115" s="9">
        <v>265.57946309136702</v>
      </c>
      <c r="Q115" s="9">
        <v>5.5834566252028397E-3</v>
      </c>
      <c r="R115" s="9">
        <v>18.920092725689599</v>
      </c>
      <c r="S115" s="42">
        <f t="shared" si="15"/>
        <v>-0.32661150521900933</v>
      </c>
      <c r="T115" s="50"/>
      <c r="U115" s="8" t="s">
        <v>36</v>
      </c>
      <c r="V115" s="9" t="s">
        <v>36</v>
      </c>
      <c r="W115" s="9" t="s">
        <v>36</v>
      </c>
      <c r="X115" s="9" t="s">
        <v>36</v>
      </c>
      <c r="Y115" s="42" t="e">
        <f t="shared" si="16"/>
        <v>#VALUE!</v>
      </c>
      <c r="Z115" s="50"/>
      <c r="AA115" s="51">
        <f t="shared" si="12"/>
        <v>0</v>
      </c>
    </row>
    <row r="116" spans="1:27" x14ac:dyDescent="0.2">
      <c r="A116" s="6" t="s">
        <v>4</v>
      </c>
      <c r="B116" s="6">
        <v>3247</v>
      </c>
      <c r="C116" s="6" t="s">
        <v>65</v>
      </c>
      <c r="D116" s="6" t="s">
        <v>240</v>
      </c>
      <c r="E116" s="6" t="s">
        <v>13</v>
      </c>
      <c r="F116" s="6">
        <v>0.28999999999999998</v>
      </c>
      <c r="G116" s="19">
        <f t="shared" si="13"/>
        <v>1.1599999999999999</v>
      </c>
      <c r="H116" s="7">
        <v>43604.367025462998</v>
      </c>
      <c r="I116" s="8">
        <v>1.4572499999999999</v>
      </c>
      <c r="J116" s="9">
        <v>11342.316339680599</v>
      </c>
      <c r="K116" s="45">
        <v>0.22024568088400101</v>
      </c>
      <c r="L116" s="9">
        <v>416.80331449612999</v>
      </c>
      <c r="M116" s="9">
        <f t="shared" si="17"/>
        <v>-0.43096149759024682</v>
      </c>
      <c r="O116" s="9">
        <v>2.4177</v>
      </c>
      <c r="P116" s="9">
        <v>115784.16922212701</v>
      </c>
      <c r="Q116" s="9">
        <v>2.24830294114631</v>
      </c>
      <c r="R116" s="9">
        <v>3120.3455840879501</v>
      </c>
      <c r="S116" s="9">
        <f t="shared" si="15"/>
        <v>0.89969050111452098</v>
      </c>
      <c r="T116" s="43">
        <f>S116*($N$2/$G116)</f>
        <v>3.8779762979074182</v>
      </c>
      <c r="U116" s="8">
        <v>3.3960166666666698</v>
      </c>
      <c r="V116" s="9">
        <v>590.49010221831304</v>
      </c>
      <c r="W116" s="9">
        <v>1.1466167114679401E-2</v>
      </c>
      <c r="X116" s="9">
        <v>15.219711188199399</v>
      </c>
      <c r="Y116" s="9">
        <f t="shared" si="16"/>
        <v>-2.8355466498218209E-2</v>
      </c>
      <c r="Z116" s="11"/>
      <c r="AA116" s="12">
        <f t="shared" si="12"/>
        <v>3.8779762979074182</v>
      </c>
    </row>
    <row r="117" spans="1:27" x14ac:dyDescent="0.2">
      <c r="A117" s="6" t="s">
        <v>4</v>
      </c>
      <c r="B117" s="6">
        <v>3247</v>
      </c>
      <c r="C117" s="6" t="s">
        <v>67</v>
      </c>
      <c r="D117" s="6" t="s">
        <v>241</v>
      </c>
      <c r="E117" s="6" t="s">
        <v>13</v>
      </c>
      <c r="F117" s="6">
        <v>0.28999999999999998</v>
      </c>
      <c r="G117" s="19">
        <f t="shared" si="13"/>
        <v>1.1599999999999999</v>
      </c>
      <c r="H117" s="7">
        <v>43604.375960648104</v>
      </c>
      <c r="I117" s="8">
        <v>1.4572499999999999</v>
      </c>
      <c r="J117" s="9">
        <v>19158.055740824999</v>
      </c>
      <c r="K117" s="45">
        <v>0.33716260066859799</v>
      </c>
      <c r="L117" s="9">
        <v>615.705030274195</v>
      </c>
      <c r="M117" s="9">
        <f t="shared" si="17"/>
        <v>-0.34605328095994414</v>
      </c>
      <c r="O117" s="9">
        <v>2.4177</v>
      </c>
      <c r="P117" s="9">
        <v>143344.11362758401</v>
      </c>
      <c r="Q117" s="9">
        <v>2.5227128887730301</v>
      </c>
      <c r="R117" s="9">
        <v>1309.8810544396499</v>
      </c>
      <c r="S117" s="9">
        <f t="shared" si="15"/>
        <v>1.0497357794719173</v>
      </c>
      <c r="T117" s="43">
        <f>S117*($N$2/$G117)</f>
        <v>4.524723187378954</v>
      </c>
      <c r="U117" s="8">
        <v>3.40585</v>
      </c>
      <c r="V117" s="9">
        <v>953.92535201539999</v>
      </c>
      <c r="W117" s="9">
        <v>1.67881311590426E-2</v>
      </c>
      <c r="X117" s="9">
        <v>9.2909268902931608</v>
      </c>
      <c r="Y117" s="9">
        <f t="shared" si="16"/>
        <v>-2.6676164533766308E-2</v>
      </c>
      <c r="Z117" s="11"/>
      <c r="AA117" s="12">
        <f t="shared" si="12"/>
        <v>4.524723187378954</v>
      </c>
    </row>
    <row r="118" spans="1:27" x14ac:dyDescent="0.2">
      <c r="A118" s="6" t="s">
        <v>4</v>
      </c>
      <c r="B118" s="6">
        <v>3247</v>
      </c>
      <c r="C118" s="6" t="s">
        <v>69</v>
      </c>
      <c r="D118" s="6" t="s">
        <v>242</v>
      </c>
      <c r="E118" s="6" t="s">
        <v>13</v>
      </c>
      <c r="F118" s="6">
        <v>0.28999999999999998</v>
      </c>
      <c r="G118" s="19">
        <f t="shared" si="13"/>
        <v>1.1599999999999999</v>
      </c>
      <c r="H118" s="7">
        <v>43604.3848842593</v>
      </c>
      <c r="I118" s="8">
        <v>1.46708333333333</v>
      </c>
      <c r="J118" s="9">
        <v>28220.652368048199</v>
      </c>
      <c r="K118" s="45">
        <v>0.58667930202025798</v>
      </c>
      <c r="L118" s="9">
        <v>1005.67870902534</v>
      </c>
      <c r="M118" s="9">
        <f t="shared" si="17"/>
        <v>-0.16484753101136929</v>
      </c>
      <c r="O118" s="9">
        <v>2.4668333333333301</v>
      </c>
      <c r="P118" s="9">
        <v>150851.224545634</v>
      </c>
      <c r="Q118" s="9">
        <v>3.1360469620304099</v>
      </c>
      <c r="R118" s="9">
        <v>6945.3434469624799</v>
      </c>
      <c r="S118" s="9">
        <f t="shared" si="15"/>
        <v>1.3851021994719854</v>
      </c>
      <c r="T118" s="43">
        <f>S118*($N$2/$G118)</f>
        <v>5.9702681011723513</v>
      </c>
      <c r="U118" s="8">
        <v>3.4549833333333302</v>
      </c>
      <c r="V118" s="9">
        <v>1975.03489026088</v>
      </c>
      <c r="W118" s="9">
        <v>4.1059011527168697E-2</v>
      </c>
      <c r="X118" s="9">
        <v>59.267416660938501</v>
      </c>
      <c r="Y118" s="9">
        <f t="shared" si="16"/>
        <v>-1.9017687937266093E-2</v>
      </c>
      <c r="Z118" s="11"/>
      <c r="AA118" s="12">
        <f t="shared" si="12"/>
        <v>5.9702681011723513</v>
      </c>
    </row>
    <row r="119" spans="1:27" x14ac:dyDescent="0.2">
      <c r="A119" s="6" t="s">
        <v>4</v>
      </c>
      <c r="B119" s="6">
        <v>3265</v>
      </c>
      <c r="C119" s="6" t="s">
        <v>71</v>
      </c>
      <c r="D119" s="6" t="s">
        <v>243</v>
      </c>
      <c r="E119" s="6" t="s">
        <v>13</v>
      </c>
      <c r="F119" s="6">
        <v>1.67</v>
      </c>
      <c r="G119" s="19">
        <f t="shared" si="13"/>
        <v>6.68</v>
      </c>
      <c r="H119" s="7">
        <v>43596.674293981501</v>
      </c>
      <c r="I119" s="8">
        <v>1.4572499999999999</v>
      </c>
      <c r="J119" s="9">
        <v>417.58032716305303</v>
      </c>
      <c r="K119" s="9">
        <v>4.1850827813001597E-3</v>
      </c>
      <c r="L119" s="9">
        <v>20.575593752011599</v>
      </c>
      <c r="M119" s="42">
        <f t="shared" si="17"/>
        <v>-0.5878705241261456</v>
      </c>
      <c r="N119" s="50"/>
      <c r="O119" s="9" t="s">
        <v>36</v>
      </c>
      <c r="P119" s="9" t="s">
        <v>36</v>
      </c>
      <c r="Q119" s="9" t="s">
        <v>36</v>
      </c>
      <c r="R119" s="9" t="s">
        <v>36</v>
      </c>
      <c r="S119" s="42" t="e">
        <f t="shared" si="15"/>
        <v>#VALUE!</v>
      </c>
      <c r="T119" s="50"/>
      <c r="U119" s="8" t="s">
        <v>36</v>
      </c>
      <c r="V119" s="9" t="s">
        <v>36</v>
      </c>
      <c r="W119" s="9" t="s">
        <v>36</v>
      </c>
      <c r="X119" s="9" t="s">
        <v>36</v>
      </c>
      <c r="Y119" s="42" t="e">
        <f t="shared" si="16"/>
        <v>#VALUE!</v>
      </c>
      <c r="Z119" s="50"/>
      <c r="AA119" s="51">
        <f t="shared" si="12"/>
        <v>0</v>
      </c>
    </row>
    <row r="120" spans="1:27" x14ac:dyDescent="0.2">
      <c r="A120" s="6" t="s">
        <v>4</v>
      </c>
      <c r="B120" s="6">
        <v>3265</v>
      </c>
      <c r="C120" s="6" t="s">
        <v>73</v>
      </c>
      <c r="D120" s="6" t="s">
        <v>244</v>
      </c>
      <c r="E120" s="6" t="s">
        <v>13</v>
      </c>
      <c r="F120" s="6">
        <v>1.67</v>
      </c>
      <c r="G120" s="19">
        <f t="shared" si="13"/>
        <v>6.68</v>
      </c>
      <c r="H120" s="7">
        <v>43595.844699074099</v>
      </c>
      <c r="I120" s="8" t="s">
        <v>36</v>
      </c>
      <c r="J120" s="9" t="s">
        <v>36</v>
      </c>
      <c r="K120" s="9" t="s">
        <v>36</v>
      </c>
      <c r="L120" s="9" t="s">
        <v>36</v>
      </c>
      <c r="M120" s="42" t="e">
        <f t="shared" si="17"/>
        <v>#VALUE!</v>
      </c>
      <c r="N120" s="50"/>
      <c r="O120" s="9">
        <v>2.4078666666666702</v>
      </c>
      <c r="P120" s="9">
        <v>44.253379398618797</v>
      </c>
      <c r="Q120" s="9">
        <v>4.4986457228972398E-4</v>
      </c>
      <c r="R120" s="9">
        <v>4.0585022123743801</v>
      </c>
      <c r="S120" s="42">
        <f t="shared" si="15"/>
        <v>-0.32941851442262782</v>
      </c>
      <c r="T120" s="50"/>
      <c r="U120" s="8" t="s">
        <v>36</v>
      </c>
      <c r="V120" s="9" t="s">
        <v>36</v>
      </c>
      <c r="W120" s="9" t="s">
        <v>36</v>
      </c>
      <c r="X120" s="9" t="s">
        <v>36</v>
      </c>
      <c r="Y120" s="42" t="e">
        <f t="shared" si="16"/>
        <v>#VALUE!</v>
      </c>
      <c r="Z120" s="50"/>
      <c r="AA120" s="51">
        <f t="shared" si="12"/>
        <v>0</v>
      </c>
    </row>
    <row r="121" spans="1:27" x14ac:dyDescent="0.2">
      <c r="A121" s="6" t="s">
        <v>4</v>
      </c>
      <c r="B121" s="6">
        <v>3265</v>
      </c>
      <c r="C121" s="6" t="s">
        <v>75</v>
      </c>
      <c r="D121" s="6" t="s">
        <v>245</v>
      </c>
      <c r="E121" s="6" t="s">
        <v>13</v>
      </c>
      <c r="F121" s="6">
        <v>1.67</v>
      </c>
      <c r="G121" s="19">
        <f t="shared" si="13"/>
        <v>6.68</v>
      </c>
      <c r="H121" s="7">
        <v>43595.8536342593</v>
      </c>
      <c r="I121" s="8">
        <v>1.4572499999999999</v>
      </c>
      <c r="J121" s="9">
        <v>704.89973466691595</v>
      </c>
      <c r="K121" s="9">
        <v>7.9161943292663395E-3</v>
      </c>
      <c r="L121" s="9">
        <v>8.3982201767657898</v>
      </c>
      <c r="M121" s="42">
        <f t="shared" si="17"/>
        <v>-0.5851608904121357</v>
      </c>
      <c r="N121" s="50"/>
      <c r="O121" s="9" t="s">
        <v>36</v>
      </c>
      <c r="P121" s="9" t="s">
        <v>36</v>
      </c>
      <c r="Q121" s="9" t="s">
        <v>36</v>
      </c>
      <c r="R121" s="9" t="s">
        <v>36</v>
      </c>
      <c r="S121" s="42" t="e">
        <f t="shared" si="15"/>
        <v>#VALUE!</v>
      </c>
      <c r="T121" s="50"/>
      <c r="U121" s="8" t="s">
        <v>36</v>
      </c>
      <c r="V121" s="9" t="s">
        <v>36</v>
      </c>
      <c r="W121" s="9" t="s">
        <v>36</v>
      </c>
      <c r="X121" s="9" t="s">
        <v>36</v>
      </c>
      <c r="Y121" s="42" t="e">
        <f t="shared" si="16"/>
        <v>#VALUE!</v>
      </c>
      <c r="Z121" s="50"/>
      <c r="AA121" s="51">
        <f t="shared" si="12"/>
        <v>0</v>
      </c>
    </row>
    <row r="122" spans="1:27" x14ac:dyDescent="0.2">
      <c r="A122" s="6" t="s">
        <v>4</v>
      </c>
      <c r="B122" s="6">
        <v>3275</v>
      </c>
      <c r="C122" s="6" t="s">
        <v>117</v>
      </c>
      <c r="D122" s="6" t="s">
        <v>246</v>
      </c>
      <c r="E122" s="6" t="s">
        <v>13</v>
      </c>
      <c r="F122" s="6">
        <v>0.32</v>
      </c>
      <c r="G122" s="19">
        <f t="shared" si="13"/>
        <v>1.28</v>
      </c>
      <c r="H122" s="7">
        <v>43596.121689814798</v>
      </c>
      <c r="I122" s="8">
        <v>1.4572499999999999</v>
      </c>
      <c r="J122" s="9">
        <v>356.18046282505099</v>
      </c>
      <c r="K122" s="9">
        <v>3.85840710128629E-3</v>
      </c>
      <c r="L122" s="9">
        <v>7.6758520283598202</v>
      </c>
      <c r="M122" s="42">
        <f t="shared" si="17"/>
        <v>-0.58810776480489058</v>
      </c>
      <c r="N122" s="50"/>
      <c r="O122" s="9">
        <v>2.4275333333333302</v>
      </c>
      <c r="P122" s="9">
        <v>328.84517346394102</v>
      </c>
      <c r="Q122" s="9">
        <v>3.5622912678964398E-3</v>
      </c>
      <c r="R122" s="9">
        <v>21.2508963766692</v>
      </c>
      <c r="S122" s="42">
        <f t="shared" si="15"/>
        <v>-0.32771666310875136</v>
      </c>
      <c r="T122" s="50"/>
      <c r="U122" s="8" t="s">
        <v>36</v>
      </c>
      <c r="V122" s="9" t="s">
        <v>36</v>
      </c>
      <c r="W122" s="9" t="s">
        <v>36</v>
      </c>
      <c r="X122" s="9" t="s">
        <v>36</v>
      </c>
      <c r="Y122" s="42" t="e">
        <f t="shared" si="16"/>
        <v>#VALUE!</v>
      </c>
      <c r="Z122" s="50"/>
      <c r="AA122" s="51">
        <f t="shared" si="12"/>
        <v>0</v>
      </c>
    </row>
    <row r="123" spans="1:27" x14ac:dyDescent="0.2">
      <c r="A123" s="6" t="s">
        <v>4</v>
      </c>
      <c r="B123" s="6">
        <v>3275</v>
      </c>
      <c r="C123" s="6" t="s">
        <v>77</v>
      </c>
      <c r="D123" s="6" t="s">
        <v>247</v>
      </c>
      <c r="E123" s="6" t="s">
        <v>13</v>
      </c>
      <c r="F123" s="6">
        <v>0.32</v>
      </c>
      <c r="G123" s="19">
        <f t="shared" si="13"/>
        <v>1.28</v>
      </c>
      <c r="H123" s="7">
        <v>43596.130624999998</v>
      </c>
      <c r="I123" s="8" t="s">
        <v>36</v>
      </c>
      <c r="J123" s="9" t="s">
        <v>36</v>
      </c>
      <c r="K123" s="9" t="s">
        <v>36</v>
      </c>
      <c r="L123" s="9" t="s">
        <v>36</v>
      </c>
      <c r="M123" s="42" t="e">
        <f t="shared" si="17"/>
        <v>#VALUE!</v>
      </c>
      <c r="N123" s="50"/>
      <c r="O123" s="9">
        <v>2.4275333333333302</v>
      </c>
      <c r="P123" s="9">
        <v>21.218868986907601</v>
      </c>
      <c r="Q123" s="9">
        <v>2.0513270859260699E-4</v>
      </c>
      <c r="R123" s="9">
        <v>2.0224352555207799</v>
      </c>
      <c r="S123" s="42">
        <f t="shared" si="15"/>
        <v>-0.32955233194975808</v>
      </c>
      <c r="T123" s="50"/>
      <c r="U123" s="8" t="s">
        <v>36</v>
      </c>
      <c r="V123" s="9" t="s">
        <v>36</v>
      </c>
      <c r="W123" s="9" t="s">
        <v>36</v>
      </c>
      <c r="X123" s="9" t="s">
        <v>36</v>
      </c>
      <c r="Y123" s="42" t="e">
        <f t="shared" si="16"/>
        <v>#VALUE!</v>
      </c>
      <c r="Z123" s="50"/>
      <c r="AA123" s="51">
        <f t="shared" si="12"/>
        <v>0</v>
      </c>
    </row>
    <row r="124" spans="1:27" x14ac:dyDescent="0.2">
      <c r="A124" s="6" t="s">
        <v>4</v>
      </c>
      <c r="B124" s="6">
        <v>3289</v>
      </c>
      <c r="C124" s="6" t="s">
        <v>79</v>
      </c>
      <c r="D124" s="6" t="s">
        <v>248</v>
      </c>
      <c r="E124" s="6" t="s">
        <v>13</v>
      </c>
      <c r="F124" s="6">
        <v>0.32</v>
      </c>
      <c r="G124" s="19">
        <f t="shared" si="13"/>
        <v>1.28</v>
      </c>
      <c r="H124" s="7">
        <v>43596.1395486111</v>
      </c>
      <c r="I124" s="8">
        <v>1.4572499999999999</v>
      </c>
      <c r="J124" s="9">
        <v>1281.8827817189101</v>
      </c>
      <c r="K124" s="45">
        <v>1.17921085171459E-2</v>
      </c>
      <c r="L124" s="9">
        <v>18.7466585093545</v>
      </c>
      <c r="M124" s="42">
        <f t="shared" si="17"/>
        <v>-0.58234609712035845</v>
      </c>
      <c r="N124" s="50"/>
      <c r="O124" s="9">
        <v>2.4373499999999999</v>
      </c>
      <c r="P124" s="9">
        <v>143.93204927744301</v>
      </c>
      <c r="Q124" s="9">
        <v>1.3240386471989999E-3</v>
      </c>
      <c r="R124" s="9">
        <v>11.499088530383</v>
      </c>
      <c r="S124" s="42">
        <f t="shared" si="15"/>
        <v>-0.32894052266782087</v>
      </c>
      <c r="T124" s="50"/>
      <c r="U124" s="8" t="s">
        <v>36</v>
      </c>
      <c r="V124" s="9" t="s">
        <v>36</v>
      </c>
      <c r="W124" s="9" t="s">
        <v>36</v>
      </c>
      <c r="X124" s="9" t="s">
        <v>36</v>
      </c>
      <c r="Y124" s="42" t="e">
        <f t="shared" si="16"/>
        <v>#VALUE!</v>
      </c>
      <c r="Z124" s="50"/>
      <c r="AA124" s="51">
        <f t="shared" si="12"/>
        <v>0</v>
      </c>
    </row>
    <row r="125" spans="1:27" x14ac:dyDescent="0.2">
      <c r="A125" s="6" t="s">
        <v>4</v>
      </c>
      <c r="B125" s="6">
        <v>3289</v>
      </c>
      <c r="C125" s="6" t="s">
        <v>81</v>
      </c>
      <c r="D125" s="6" t="s">
        <v>249</v>
      </c>
      <c r="E125" s="6" t="s">
        <v>13</v>
      </c>
      <c r="F125" s="6">
        <v>0.65</v>
      </c>
      <c r="G125" s="19">
        <f t="shared" si="13"/>
        <v>2.6</v>
      </c>
      <c r="H125" s="7">
        <v>43596.094837962999</v>
      </c>
      <c r="I125" s="8">
        <v>1.4474166666666699</v>
      </c>
      <c r="J125" s="9">
        <v>105005.978240856</v>
      </c>
      <c r="K125" s="9">
        <v>1.0401175727141201</v>
      </c>
      <c r="L125" s="9">
        <v>3318.7031822034901</v>
      </c>
      <c r="M125" s="42">
        <f t="shared" si="17"/>
        <v>0.16445155578869586</v>
      </c>
      <c r="N125" s="43">
        <f>M125*($N$2/$G125)</f>
        <v>0.31625299190133815</v>
      </c>
      <c r="O125" s="9" t="s">
        <v>36</v>
      </c>
      <c r="P125" s="9" t="s">
        <v>36</v>
      </c>
      <c r="Q125" s="9" t="s">
        <v>36</v>
      </c>
      <c r="R125" s="9" t="s">
        <v>36</v>
      </c>
      <c r="S125" s="42" t="e">
        <f t="shared" si="15"/>
        <v>#VALUE!</v>
      </c>
      <c r="T125" s="50"/>
      <c r="U125" s="8" t="s">
        <v>36</v>
      </c>
      <c r="V125" s="9" t="s">
        <v>36</v>
      </c>
      <c r="W125" s="9" t="s">
        <v>36</v>
      </c>
      <c r="X125" s="9" t="s">
        <v>36</v>
      </c>
      <c r="Y125" s="42" t="e">
        <f t="shared" si="16"/>
        <v>#VALUE!</v>
      </c>
      <c r="Z125" s="50"/>
      <c r="AA125" s="51">
        <f t="shared" si="12"/>
        <v>0.31625299190133815</v>
      </c>
    </row>
    <row r="126" spans="1:27" x14ac:dyDescent="0.2">
      <c r="A126" s="6" t="s">
        <v>4</v>
      </c>
      <c r="B126" s="6">
        <v>3289</v>
      </c>
      <c r="C126" s="6" t="s">
        <v>83</v>
      </c>
      <c r="D126" s="6" t="s">
        <v>250</v>
      </c>
      <c r="E126" s="6" t="s">
        <v>13</v>
      </c>
      <c r="F126" s="6">
        <v>0.65</v>
      </c>
      <c r="G126" s="19">
        <f t="shared" si="13"/>
        <v>2.6</v>
      </c>
      <c r="H126" s="7">
        <v>43596.103796296302</v>
      </c>
      <c r="I126" s="8">
        <v>1.4572499999999999</v>
      </c>
      <c r="J126" s="9">
        <v>47438.863640437601</v>
      </c>
      <c r="K126" s="45">
        <v>0.46139620126122999</v>
      </c>
      <c r="L126" s="9">
        <v>1238.73655936113</v>
      </c>
      <c r="M126" s="42">
        <f t="shared" si="17"/>
        <v>-0.25583149363167951</v>
      </c>
      <c r="N126" s="50"/>
      <c r="O126" s="9">
        <v>2.39805</v>
      </c>
      <c r="P126" s="9">
        <v>33.801381615395101</v>
      </c>
      <c r="Q126" s="9">
        <v>3.28756379852033E-4</v>
      </c>
      <c r="R126" s="9">
        <v>1.8473001809274701</v>
      </c>
      <c r="S126" s="42">
        <f t="shared" si="15"/>
        <v>-0.32948473546382123</v>
      </c>
      <c r="T126" s="50"/>
      <c r="U126" s="8" t="s">
        <v>36</v>
      </c>
      <c r="V126" s="9" t="s">
        <v>36</v>
      </c>
      <c r="W126" s="9" t="s">
        <v>36</v>
      </c>
      <c r="X126" s="9" t="s">
        <v>36</v>
      </c>
      <c r="Y126" s="42" t="e">
        <f t="shared" si="16"/>
        <v>#VALUE!</v>
      </c>
      <c r="Z126" s="50"/>
      <c r="AA126" s="51">
        <f t="shared" si="12"/>
        <v>0</v>
      </c>
    </row>
    <row r="127" spans="1:27" x14ac:dyDescent="0.2">
      <c r="A127" s="6" t="s">
        <v>4</v>
      </c>
      <c r="B127" s="6">
        <v>3289</v>
      </c>
      <c r="C127" s="6" t="s">
        <v>85</v>
      </c>
      <c r="D127" s="6" t="s">
        <v>251</v>
      </c>
      <c r="E127" s="6" t="s">
        <v>13</v>
      </c>
      <c r="F127" s="6">
        <v>0.65</v>
      </c>
      <c r="G127" s="19">
        <f t="shared" si="13"/>
        <v>2.6</v>
      </c>
      <c r="H127" s="7">
        <v>43596.112731481502</v>
      </c>
      <c r="I127" s="8">
        <v>1.4474166666666699</v>
      </c>
      <c r="J127" s="9">
        <v>84133.317227757798</v>
      </c>
      <c r="K127" s="9">
        <v>0.847198656237793</v>
      </c>
      <c r="L127" s="9">
        <v>2402.8508310162902</v>
      </c>
      <c r="M127" s="42">
        <f t="shared" si="17"/>
        <v>2.4348641835490126E-2</v>
      </c>
      <c r="N127" s="43">
        <f>M127*($N$2/$G127)</f>
        <v>4.682431122209639E-2</v>
      </c>
      <c r="O127" s="9" t="s">
        <v>36</v>
      </c>
      <c r="P127" s="9" t="s">
        <v>36</v>
      </c>
      <c r="Q127" s="9" t="s">
        <v>36</v>
      </c>
      <c r="R127" s="9" t="s">
        <v>36</v>
      </c>
      <c r="S127" s="42" t="e">
        <f t="shared" si="15"/>
        <v>#VALUE!</v>
      </c>
      <c r="T127" s="50"/>
      <c r="U127" s="8">
        <v>3.4746333333333301</v>
      </c>
      <c r="V127" s="9">
        <v>1202.56632946894</v>
      </c>
      <c r="W127" s="9">
        <v>1.21095020609359E-2</v>
      </c>
      <c r="X127" s="9">
        <v>67.475524764832798</v>
      </c>
      <c r="Y127" s="42">
        <f t="shared" si="16"/>
        <v>-2.8152467449362673E-2</v>
      </c>
      <c r="Z127" s="50"/>
      <c r="AA127" s="51">
        <f t="shared" si="12"/>
        <v>4.682431122209639E-2</v>
      </c>
    </row>
    <row r="128" spans="1:27" x14ac:dyDescent="0.2">
      <c r="A128" s="6" t="s">
        <v>4</v>
      </c>
      <c r="B128" s="6">
        <v>3292</v>
      </c>
      <c r="C128" s="6" t="s">
        <v>87</v>
      </c>
      <c r="D128" s="6" t="s">
        <v>252</v>
      </c>
      <c r="E128" s="6" t="s">
        <v>13</v>
      </c>
      <c r="F128" s="6">
        <v>0.44</v>
      </c>
      <c r="G128" s="19">
        <f t="shared" si="13"/>
        <v>1.7600000000000002</v>
      </c>
      <c r="H128" s="7">
        <v>43604.340219907397</v>
      </c>
      <c r="I128" s="8">
        <v>1.45726666666667</v>
      </c>
      <c r="J128" s="9">
        <v>846.75608154736199</v>
      </c>
      <c r="K128" s="45">
        <v>1.7457111277699E-2</v>
      </c>
      <c r="L128" s="9">
        <v>18.556046016481801</v>
      </c>
      <c r="M128" s="9">
        <f t="shared" si="17"/>
        <v>-0.57823201951302416</v>
      </c>
      <c r="O128" s="9">
        <v>2.4177</v>
      </c>
      <c r="P128" s="9">
        <v>6106.00644150892</v>
      </c>
      <c r="Q128" s="9">
        <v>0.12588422597093099</v>
      </c>
      <c r="R128" s="9">
        <v>232.09194096156901</v>
      </c>
      <c r="S128" s="9">
        <f t="shared" si="15"/>
        <v>-0.26083195684912702</v>
      </c>
      <c r="U128" s="8">
        <v>3.4156833333333299</v>
      </c>
      <c r="V128" s="9">
        <v>79.342896247126006</v>
      </c>
      <c r="W128" s="9">
        <v>1.6357694961574799E-3</v>
      </c>
      <c r="X128" s="9">
        <v>2.8168703897968799</v>
      </c>
      <c r="Y128" s="9">
        <f t="shared" si="16"/>
        <v>-3.1457367581073502E-2</v>
      </c>
      <c r="Z128" s="11"/>
      <c r="AA128" s="12">
        <f t="shared" si="12"/>
        <v>0</v>
      </c>
    </row>
    <row r="129" spans="1:27" x14ac:dyDescent="0.2">
      <c r="A129" s="6" t="s">
        <v>4</v>
      </c>
      <c r="B129" s="6">
        <v>3292</v>
      </c>
      <c r="C129" s="6" t="s">
        <v>89</v>
      </c>
      <c r="D129" s="6" t="s">
        <v>253</v>
      </c>
      <c r="E129" s="6" t="s">
        <v>13</v>
      </c>
      <c r="F129" s="6">
        <v>0.44</v>
      </c>
      <c r="G129" s="19">
        <f t="shared" si="13"/>
        <v>1.7600000000000002</v>
      </c>
      <c r="H129" s="7">
        <v>43604.349155092597</v>
      </c>
      <c r="I129" s="8">
        <v>1.4572499999999999</v>
      </c>
      <c r="J129" s="9">
        <v>3364.2204632543699</v>
      </c>
      <c r="K129" s="45">
        <v>3.6596143488165297E-2</v>
      </c>
      <c r="L129" s="9">
        <v>47.773823599466297</v>
      </c>
      <c r="M129" s="9">
        <f t="shared" si="17"/>
        <v>-0.56433273875866841</v>
      </c>
      <c r="O129" s="9">
        <v>2.4177</v>
      </c>
      <c r="P129" s="9">
        <v>17325.3476156539</v>
      </c>
      <c r="Q129" s="9">
        <v>0.18846592078316901</v>
      </c>
      <c r="R129" s="9">
        <v>657.60307567862105</v>
      </c>
      <c r="S129" s="9">
        <f t="shared" si="15"/>
        <v>-0.22661276071796776</v>
      </c>
      <c r="U129" s="8">
        <v>3.4156833333333299</v>
      </c>
      <c r="V129" s="9">
        <v>99.948983867833107</v>
      </c>
      <c r="W129" s="9">
        <v>1.08724960063564E-3</v>
      </c>
      <c r="X129" s="9">
        <v>3.1433374324747998</v>
      </c>
      <c r="Y129" s="9">
        <f t="shared" si="16"/>
        <v>-3.1630448520819116E-2</v>
      </c>
      <c r="Z129" s="11"/>
      <c r="AA129" s="12">
        <f t="shared" si="12"/>
        <v>0</v>
      </c>
    </row>
    <row r="130" spans="1:27" x14ac:dyDescent="0.2">
      <c r="A130" s="6" t="s">
        <v>4</v>
      </c>
      <c r="B130" s="6">
        <v>3292</v>
      </c>
      <c r="C130" s="6" t="s">
        <v>91</v>
      </c>
      <c r="D130" s="6" t="s">
        <v>254</v>
      </c>
      <c r="E130" s="6" t="s">
        <v>13</v>
      </c>
      <c r="F130" s="6">
        <v>0.44</v>
      </c>
      <c r="G130" s="19">
        <f t="shared" si="13"/>
        <v>1.7600000000000002</v>
      </c>
      <c r="H130" s="7">
        <v>43604.358090277798</v>
      </c>
      <c r="I130" s="8">
        <v>1.4474166666666699</v>
      </c>
      <c r="J130" s="9">
        <v>226.84512488659701</v>
      </c>
      <c r="K130" s="9">
        <v>2.3346225894248299E-3</v>
      </c>
      <c r="L130" s="9">
        <v>3.1354330192017099</v>
      </c>
      <c r="M130" s="9">
        <f t="shared" si="17"/>
        <v>-0.58921437816478239</v>
      </c>
      <c r="O130" s="9">
        <v>2.4078666666666702</v>
      </c>
      <c r="P130" s="9">
        <v>1460.5273733552201</v>
      </c>
      <c r="Q130" s="9">
        <v>1.50313135449264E-2</v>
      </c>
      <c r="R130" s="9">
        <v>28.1304264968926</v>
      </c>
      <c r="S130" s="9">
        <f t="shared" si="15"/>
        <v>-0.3214454887037147</v>
      </c>
      <c r="U130" s="8" t="s">
        <v>36</v>
      </c>
      <c r="V130" s="9" t="s">
        <v>36</v>
      </c>
      <c r="W130" s="9" t="s">
        <v>36</v>
      </c>
      <c r="X130" s="9" t="s">
        <v>36</v>
      </c>
      <c r="Y130" s="9" t="e">
        <f t="shared" si="16"/>
        <v>#VALUE!</v>
      </c>
      <c r="Z130" s="11"/>
      <c r="AA130" s="12">
        <f t="shared" si="12"/>
        <v>0</v>
      </c>
    </row>
    <row r="131" spans="1:27" x14ac:dyDescent="0.2">
      <c r="A131" s="6" t="s">
        <v>4</v>
      </c>
      <c r="B131" s="6">
        <v>3307</v>
      </c>
      <c r="C131" s="6" t="s">
        <v>93</v>
      </c>
      <c r="D131" s="6" t="s">
        <v>255</v>
      </c>
      <c r="E131" s="6" t="s">
        <v>13</v>
      </c>
      <c r="F131" s="6">
        <v>0.84</v>
      </c>
      <c r="G131" s="19">
        <f t="shared" si="13"/>
        <v>3.3600000000000003</v>
      </c>
      <c r="H131" s="7">
        <v>43596.041261574101</v>
      </c>
      <c r="I131" s="8">
        <v>1.4474166666666699</v>
      </c>
      <c r="J131" s="9">
        <v>37435.072581852597</v>
      </c>
      <c r="K131" s="9">
        <v>0.38831310998060098</v>
      </c>
      <c r="L131" s="9">
        <v>1219.3195600689301</v>
      </c>
      <c r="M131" s="42">
        <f t="shared" si="17"/>
        <v>-0.3089064032161975</v>
      </c>
      <c r="N131" s="50"/>
      <c r="O131" s="9">
        <v>2.4275333333333302</v>
      </c>
      <c r="P131" s="9">
        <v>227026.327513392</v>
      </c>
      <c r="Q131" s="9">
        <v>2.3549386498835299</v>
      </c>
      <c r="R131" s="9">
        <v>8622.3992714810302</v>
      </c>
      <c r="S131" s="42">
        <f t="shared" si="15"/>
        <v>0.95799809797350755</v>
      </c>
      <c r="T131" s="43">
        <f>S131*($N$2/$G131)</f>
        <v>1.4255924076986717</v>
      </c>
      <c r="U131" s="8">
        <v>3.4353333333333298</v>
      </c>
      <c r="V131" s="9">
        <v>1082.86082403761</v>
      </c>
      <c r="W131" s="9">
        <v>1.12324893544361E-2</v>
      </c>
      <c r="X131" s="9">
        <v>11.606638155346699</v>
      </c>
      <c r="Y131" s="42">
        <f t="shared" si="16"/>
        <v>-2.8429201592734852E-2</v>
      </c>
      <c r="Z131" s="50"/>
      <c r="AA131" s="51">
        <f t="shared" si="12"/>
        <v>1.4255924076986717</v>
      </c>
    </row>
    <row r="132" spans="1:27" x14ac:dyDescent="0.2">
      <c r="A132" s="6" t="s">
        <v>4</v>
      </c>
      <c r="B132" s="6">
        <v>3307</v>
      </c>
      <c r="C132" s="6" t="s">
        <v>95</v>
      </c>
      <c r="D132" s="6" t="s">
        <v>256</v>
      </c>
      <c r="E132" s="6" t="s">
        <v>13</v>
      </c>
      <c r="F132" s="6">
        <v>0.84</v>
      </c>
      <c r="G132" s="19">
        <f t="shared" si="13"/>
        <v>3.3600000000000003</v>
      </c>
      <c r="H132" s="7">
        <v>43596.050196759301</v>
      </c>
      <c r="I132" s="8">
        <v>1.4572499999999999</v>
      </c>
      <c r="J132" s="9">
        <v>133783.897160261</v>
      </c>
      <c r="K132" s="9">
        <v>1.28902961284345</v>
      </c>
      <c r="L132" s="9">
        <v>2116.1086137600901</v>
      </c>
      <c r="M132" s="42">
        <f t="shared" si="17"/>
        <v>0.34521818446938124</v>
      </c>
      <c r="N132" s="43">
        <f>M132*($N$2/$G132)</f>
        <v>0.51371753641276963</v>
      </c>
      <c r="O132" s="9">
        <v>2.4373499999999999</v>
      </c>
      <c r="P132" s="9">
        <v>282192.91529016098</v>
      </c>
      <c r="Q132" s="9">
        <v>2.7189746454156198</v>
      </c>
      <c r="R132" s="9">
        <v>5887.5991792368004</v>
      </c>
      <c r="S132" s="42">
        <f t="shared" si="15"/>
        <v>1.1570502196408547</v>
      </c>
      <c r="T132" s="43">
        <f>S132*($N$2/$G132)</f>
        <v>1.7218009220846051</v>
      </c>
      <c r="U132" s="8">
        <v>3.4353333333333298</v>
      </c>
      <c r="V132" s="9">
        <v>1537.2587232968999</v>
      </c>
      <c r="W132" s="9">
        <v>1.48117378772265E-2</v>
      </c>
      <c r="X132" s="9">
        <v>12.0256078739431</v>
      </c>
      <c r="Y132" s="42">
        <f t="shared" si="16"/>
        <v>-2.7299799171846703E-2</v>
      </c>
      <c r="Z132" s="50"/>
      <c r="AA132" s="51">
        <f t="shared" si="12"/>
        <v>2.2355184584973746</v>
      </c>
    </row>
    <row r="133" spans="1:27" x14ac:dyDescent="0.2">
      <c r="A133" s="6" t="s">
        <v>4</v>
      </c>
      <c r="B133" s="6">
        <v>3307</v>
      </c>
      <c r="C133" s="6" t="s">
        <v>97</v>
      </c>
      <c r="D133" s="6" t="s">
        <v>257</v>
      </c>
      <c r="E133" s="6" t="s">
        <v>13</v>
      </c>
      <c r="F133" s="6">
        <v>0.84</v>
      </c>
      <c r="G133" s="19">
        <f t="shared" si="13"/>
        <v>3.3600000000000003</v>
      </c>
      <c r="H133" s="7">
        <v>43596.059131944399</v>
      </c>
      <c r="I133" s="8">
        <v>1.4572499999999999</v>
      </c>
      <c r="J133" s="9">
        <v>31302.075562638998</v>
      </c>
      <c r="K133" s="9">
        <v>0.324111781364045</v>
      </c>
      <c r="L133" s="9">
        <v>1421.93770414148</v>
      </c>
      <c r="M133" s="42">
        <f t="shared" ref="M133:M164" si="18">L$2*K133+M$2</f>
        <v>-0.35553113749906173</v>
      </c>
      <c r="N133" s="50"/>
      <c r="O133" s="9">
        <v>2.4373666666666698</v>
      </c>
      <c r="P133" s="9">
        <v>205348.96291594801</v>
      </c>
      <c r="Q133" s="9">
        <v>2.12624936128472</v>
      </c>
      <c r="R133" s="9">
        <v>6619.57338197435</v>
      </c>
      <c r="S133" s="42">
        <f t="shared" ref="S133:S164" si="19">R$2*Q133+S$2</f>
        <v>0.83295252924711305</v>
      </c>
      <c r="T133" s="43">
        <f>S133*($N$2/$G133)</f>
        <v>1.2395126923320132</v>
      </c>
      <c r="U133" s="8">
        <v>3.4451666666666698</v>
      </c>
      <c r="V133" s="9">
        <v>891.80165630997999</v>
      </c>
      <c r="W133" s="9">
        <v>9.2340018434759995E-3</v>
      </c>
      <c r="X133" s="9">
        <v>47.375715402178997</v>
      </c>
      <c r="Y133" s="42">
        <f t="shared" ref="Y133:Y164" si="20">X$2*W133+Y$2</f>
        <v>-2.9059807883027713E-2</v>
      </c>
      <c r="Z133" s="50"/>
      <c r="AA133" s="51">
        <f t="shared" si="12"/>
        <v>1.2395126923320132</v>
      </c>
    </row>
    <row r="134" spans="1:27" x14ac:dyDescent="0.2">
      <c r="A134" s="6" t="s">
        <v>4</v>
      </c>
      <c r="B134" s="6">
        <v>3313</v>
      </c>
      <c r="C134" s="6" t="s">
        <v>99</v>
      </c>
      <c r="D134" s="6" t="s">
        <v>258</v>
      </c>
      <c r="E134" s="6" t="s">
        <v>13</v>
      </c>
      <c r="F134" s="6">
        <v>1.03</v>
      </c>
      <c r="G134" s="19">
        <f t="shared" si="13"/>
        <v>4.12</v>
      </c>
      <c r="H134" s="7">
        <v>43604.518946759301</v>
      </c>
      <c r="I134" s="8">
        <v>1.4572499999999999</v>
      </c>
      <c r="J134" s="9">
        <v>45.146217759703802</v>
      </c>
      <c r="K134" s="9">
        <v>5.8552497212139404E-4</v>
      </c>
      <c r="L134" s="9">
        <v>1.8844503327999</v>
      </c>
      <c r="M134" s="9">
        <f t="shared" si="18"/>
        <v>-0.59048461997128188</v>
      </c>
      <c r="O134" s="9" t="s">
        <v>36</v>
      </c>
      <c r="P134" s="9" t="s">
        <v>36</v>
      </c>
      <c r="Q134" s="9" t="s">
        <v>36</v>
      </c>
      <c r="R134" s="9" t="s">
        <v>36</v>
      </c>
      <c r="S134" s="9" t="e">
        <f t="shared" si="19"/>
        <v>#VALUE!</v>
      </c>
      <c r="U134" s="8" t="s">
        <v>36</v>
      </c>
      <c r="V134" s="9" t="s">
        <v>36</v>
      </c>
      <c r="W134" s="9" t="s">
        <v>36</v>
      </c>
      <c r="X134" s="9" t="s">
        <v>36</v>
      </c>
      <c r="Y134" s="9" t="e">
        <f t="shared" si="20"/>
        <v>#VALUE!</v>
      </c>
      <c r="Z134" s="11"/>
      <c r="AA134" s="12">
        <f t="shared" ref="AA134:AA195" si="21">SUM(Z134+T134+N134)</f>
        <v>0</v>
      </c>
    </row>
    <row r="135" spans="1:27" x14ac:dyDescent="0.2">
      <c r="A135" s="6" t="s">
        <v>4</v>
      </c>
      <c r="B135" s="6">
        <v>3313</v>
      </c>
      <c r="C135" s="6" t="s">
        <v>101</v>
      </c>
      <c r="D135" s="6" t="s">
        <v>259</v>
      </c>
      <c r="E135" s="6" t="s">
        <v>13</v>
      </c>
      <c r="F135" s="6">
        <v>1.03</v>
      </c>
      <c r="G135" s="19">
        <f t="shared" si="13"/>
        <v>4.12</v>
      </c>
      <c r="H135" s="7">
        <v>43604.527881944399</v>
      </c>
      <c r="I135" s="8">
        <v>1.46708333333333</v>
      </c>
      <c r="J135" s="9">
        <v>51.527940680257899</v>
      </c>
      <c r="K135" s="9">
        <v>6.9039402679473005E-4</v>
      </c>
      <c r="L135" s="9">
        <v>2.17014620201296</v>
      </c>
      <c r="M135" s="9">
        <f t="shared" si="18"/>
        <v>-0.59040846123883817</v>
      </c>
      <c r="O135" s="9" t="s">
        <v>36</v>
      </c>
      <c r="P135" s="9" t="s">
        <v>36</v>
      </c>
      <c r="Q135" s="9" t="s">
        <v>36</v>
      </c>
      <c r="R135" s="9" t="s">
        <v>36</v>
      </c>
      <c r="S135" s="9" t="e">
        <f t="shared" si="19"/>
        <v>#VALUE!</v>
      </c>
      <c r="U135" s="8" t="s">
        <v>36</v>
      </c>
      <c r="V135" s="9" t="s">
        <v>36</v>
      </c>
      <c r="W135" s="9" t="s">
        <v>36</v>
      </c>
      <c r="X135" s="9" t="s">
        <v>36</v>
      </c>
      <c r="Y135" s="9" t="e">
        <f t="shared" si="20"/>
        <v>#VALUE!</v>
      </c>
      <c r="Z135" s="11"/>
      <c r="AA135" s="12">
        <f t="shared" si="21"/>
        <v>0</v>
      </c>
    </row>
    <row r="136" spans="1:27" x14ac:dyDescent="0.2">
      <c r="A136" s="6" t="s">
        <v>4</v>
      </c>
      <c r="B136" s="6">
        <v>3313</v>
      </c>
      <c r="C136" s="6" t="s">
        <v>103</v>
      </c>
      <c r="D136" s="6" t="s">
        <v>260</v>
      </c>
      <c r="E136" s="6" t="s">
        <v>13</v>
      </c>
      <c r="F136" s="6">
        <v>1.03</v>
      </c>
      <c r="G136" s="19">
        <f t="shared" si="13"/>
        <v>4.12</v>
      </c>
      <c r="H136" s="7">
        <v>43604.536840277797</v>
      </c>
      <c r="I136" s="8">
        <v>1.46708333333333</v>
      </c>
      <c r="J136" s="9">
        <v>57.027235478236101</v>
      </c>
      <c r="K136" s="9">
        <v>7.4091754766370801E-4</v>
      </c>
      <c r="L136" s="9">
        <v>1.9996393968373301</v>
      </c>
      <c r="M136" s="9">
        <f t="shared" si="18"/>
        <v>-0.59037176969699146</v>
      </c>
      <c r="O136" s="9" t="s">
        <v>36</v>
      </c>
      <c r="P136" s="9" t="s">
        <v>36</v>
      </c>
      <c r="Q136" s="9" t="s">
        <v>36</v>
      </c>
      <c r="R136" s="9" t="s">
        <v>36</v>
      </c>
      <c r="S136" s="9" t="e">
        <f t="shared" si="19"/>
        <v>#VALUE!</v>
      </c>
      <c r="U136" s="8" t="s">
        <v>36</v>
      </c>
      <c r="V136" s="9" t="s">
        <v>36</v>
      </c>
      <c r="W136" s="9" t="s">
        <v>36</v>
      </c>
      <c r="X136" s="9" t="s">
        <v>36</v>
      </c>
      <c r="Y136" s="9" t="e">
        <f t="shared" si="20"/>
        <v>#VALUE!</v>
      </c>
      <c r="Z136" s="11"/>
      <c r="AA136" s="12">
        <f t="shared" si="21"/>
        <v>0</v>
      </c>
    </row>
    <row r="137" spans="1:27" x14ac:dyDescent="0.2">
      <c r="A137" s="6" t="s">
        <v>4</v>
      </c>
      <c r="B137" s="6">
        <v>3320</v>
      </c>
      <c r="C137" s="6" t="s">
        <v>105</v>
      </c>
      <c r="D137" s="6" t="s">
        <v>261</v>
      </c>
      <c r="E137" s="6" t="s">
        <v>13</v>
      </c>
      <c r="F137" s="6">
        <v>1.38</v>
      </c>
      <c r="G137" s="19">
        <f t="shared" si="13"/>
        <v>5.52</v>
      </c>
      <c r="H137" s="7">
        <v>43595.960868055598</v>
      </c>
      <c r="I137" s="8">
        <v>1.4572499999999999</v>
      </c>
      <c r="J137" s="9">
        <v>19968.4031864768</v>
      </c>
      <c r="K137" s="9">
        <v>0.31363916191236302</v>
      </c>
      <c r="L137" s="9">
        <v>721.58805183656602</v>
      </c>
      <c r="M137" s="42">
        <f>L$2*K137+M$2</f>
        <v>-0.36313663585403361</v>
      </c>
      <c r="N137" s="50"/>
      <c r="O137" s="9">
        <v>2.4373499999999999</v>
      </c>
      <c r="P137" s="9">
        <v>78417.282861991902</v>
      </c>
      <c r="Q137" s="9">
        <v>1.2316824057787501</v>
      </c>
      <c r="R137" s="9">
        <v>2711.4071350382701</v>
      </c>
      <c r="S137" s="42">
        <f t="shared" si="19"/>
        <v>0.34381010198055906</v>
      </c>
      <c r="T137" s="43">
        <f>S137*($N$2/$G137)</f>
        <v>0.31142219382297015</v>
      </c>
      <c r="U137" s="8">
        <v>3.4549833333333302</v>
      </c>
      <c r="V137" s="9">
        <v>404.39918197791297</v>
      </c>
      <c r="W137" s="9">
        <v>6.3518058669555797E-3</v>
      </c>
      <c r="X137" s="9">
        <v>14.060257227605399</v>
      </c>
      <c r="Y137" s="42">
        <f t="shared" si="20"/>
        <v>-2.9969261108370813E-2</v>
      </c>
      <c r="Z137" s="50"/>
      <c r="AA137" s="51">
        <f t="shared" si="21"/>
        <v>0.31142219382297015</v>
      </c>
    </row>
    <row r="138" spans="1:27" x14ac:dyDescent="0.2">
      <c r="A138" s="6" t="s">
        <v>4</v>
      </c>
      <c r="B138" s="6">
        <v>3320</v>
      </c>
      <c r="C138" s="6" t="s">
        <v>107</v>
      </c>
      <c r="D138" s="6" t="s">
        <v>262</v>
      </c>
      <c r="E138" s="6" t="s">
        <v>13</v>
      </c>
      <c r="F138" s="6">
        <v>1.38</v>
      </c>
      <c r="G138" s="19">
        <f t="shared" si="13"/>
        <v>5.52</v>
      </c>
      <c r="H138" s="7">
        <v>43595.969803240703</v>
      </c>
      <c r="I138" s="8">
        <v>1.4474166666666699</v>
      </c>
      <c r="J138" s="9">
        <v>23629.4144756231</v>
      </c>
      <c r="K138" s="9">
        <v>0.31037552671240398</v>
      </c>
      <c r="L138" s="9">
        <v>906.75748442952897</v>
      </c>
      <c r="M138" s="42">
        <f t="shared" si="18"/>
        <v>-0.36550677565134382</v>
      </c>
      <c r="N138" s="50"/>
      <c r="O138" s="9">
        <v>2.4275333333333302</v>
      </c>
      <c r="P138" s="9">
        <v>94599.953753912996</v>
      </c>
      <c r="Q138" s="9">
        <v>1.2425830738899599</v>
      </c>
      <c r="R138" s="9">
        <v>3201.0261436187898</v>
      </c>
      <c r="S138" s="42">
        <f t="shared" si="19"/>
        <v>0.34977050463787451</v>
      </c>
      <c r="T138" s="43">
        <f>S138*($N$2/$G138)</f>
        <v>0.31682110927343704</v>
      </c>
      <c r="U138" s="8">
        <v>3.4549833333333302</v>
      </c>
      <c r="V138" s="9">
        <v>558.82381961312399</v>
      </c>
      <c r="W138" s="9">
        <v>7.34022578218316E-3</v>
      </c>
      <c r="X138" s="9">
        <v>5.8946868806091697</v>
      </c>
      <c r="Y138" s="42">
        <f t="shared" si="20"/>
        <v>-2.9657373336956214E-2</v>
      </c>
      <c r="Z138" s="50"/>
      <c r="AA138" s="51">
        <f t="shared" si="21"/>
        <v>0.31682110927343704</v>
      </c>
    </row>
    <row r="139" spans="1:27" x14ac:dyDescent="0.2">
      <c r="A139" s="6" t="s">
        <v>4</v>
      </c>
      <c r="B139" s="6">
        <v>3320</v>
      </c>
      <c r="C139" s="6" t="s">
        <v>109</v>
      </c>
      <c r="D139" s="6" t="s">
        <v>263</v>
      </c>
      <c r="E139" s="6" t="s">
        <v>13</v>
      </c>
      <c r="F139" s="6">
        <v>1.38</v>
      </c>
      <c r="G139" s="19">
        <f t="shared" si="13"/>
        <v>5.52</v>
      </c>
      <c r="H139" s="7">
        <v>43595.978738425903</v>
      </c>
      <c r="I139" s="8">
        <v>1.4572499999999999</v>
      </c>
      <c r="J139" s="9">
        <v>11738.900868992599</v>
      </c>
      <c r="K139" s="9">
        <v>0.20484268004123901</v>
      </c>
      <c r="L139" s="9">
        <v>401.17702612342703</v>
      </c>
      <c r="M139" s="42">
        <f t="shared" si="18"/>
        <v>-0.44214757172496988</v>
      </c>
      <c r="N139" s="50"/>
      <c r="O139" s="9">
        <v>2.4373499999999999</v>
      </c>
      <c r="P139" s="9">
        <v>69106.115853730196</v>
      </c>
      <c r="Q139" s="9">
        <v>1.2058950098224299</v>
      </c>
      <c r="R139" s="9">
        <v>2570.8133741118199</v>
      </c>
      <c r="S139" s="42">
        <f t="shared" si="19"/>
        <v>0.32970974943196329</v>
      </c>
      <c r="T139" s="43">
        <f>S139*($N$2/$G139)</f>
        <v>0.2986501353550392</v>
      </c>
      <c r="U139" s="8">
        <v>3.4746333333333301</v>
      </c>
      <c r="V139" s="9">
        <v>494.032803870951</v>
      </c>
      <c r="W139" s="9">
        <v>8.6208244453722504E-3</v>
      </c>
      <c r="X139" s="9">
        <v>1.1416346185864601</v>
      </c>
      <c r="Y139" s="42">
        <f t="shared" si="20"/>
        <v>-2.9253290965703508E-2</v>
      </c>
      <c r="Z139" s="50"/>
      <c r="AA139" s="51">
        <f t="shared" si="21"/>
        <v>0.2986501353550392</v>
      </c>
    </row>
    <row r="140" spans="1:27" x14ac:dyDescent="0.2">
      <c r="A140" s="6" t="s">
        <v>4</v>
      </c>
      <c r="B140" s="6">
        <v>3321</v>
      </c>
      <c r="C140" s="6" t="s">
        <v>111</v>
      </c>
      <c r="D140" s="6" t="s">
        <v>264</v>
      </c>
      <c r="E140" s="6" t="s">
        <v>13</v>
      </c>
      <c r="F140" s="6">
        <v>0.23</v>
      </c>
      <c r="G140" s="19">
        <f t="shared" si="13"/>
        <v>0.92000000000000015</v>
      </c>
      <c r="H140" s="7">
        <v>43596.014467592599</v>
      </c>
      <c r="I140" s="8">
        <v>1.4572499999999999</v>
      </c>
      <c r="J140" s="9">
        <v>8359.1419106083194</v>
      </c>
      <c r="K140" s="45">
        <v>7.8498843045479993E-2</v>
      </c>
      <c r="L140" s="9">
        <v>300.69853450084298</v>
      </c>
      <c r="M140" s="42">
        <f t="shared" si="18"/>
        <v>-0.53390186957427777</v>
      </c>
      <c r="N140" s="50"/>
      <c r="O140" s="9">
        <v>2.4275333333333302</v>
      </c>
      <c r="P140" s="9">
        <v>81.862842494098601</v>
      </c>
      <c r="Q140" s="9">
        <v>7.6875575183690695E-4</v>
      </c>
      <c r="R140" s="9">
        <v>6.9891067876615196</v>
      </c>
      <c r="S140" s="42">
        <f t="shared" si="19"/>
        <v>-0.32924414714398248</v>
      </c>
      <c r="T140" s="50"/>
      <c r="U140" s="8" t="s">
        <v>36</v>
      </c>
      <c r="V140" s="9" t="s">
        <v>36</v>
      </c>
      <c r="W140" s="9" t="s">
        <v>36</v>
      </c>
      <c r="X140" s="9" t="s">
        <v>36</v>
      </c>
      <c r="Y140" s="42" t="e">
        <f t="shared" si="20"/>
        <v>#VALUE!</v>
      </c>
      <c r="Z140" s="50"/>
      <c r="AA140" s="51">
        <f t="shared" si="21"/>
        <v>0</v>
      </c>
    </row>
    <row r="141" spans="1:27" x14ac:dyDescent="0.2">
      <c r="A141" s="6" t="s">
        <v>4</v>
      </c>
      <c r="B141" s="6">
        <v>3321</v>
      </c>
      <c r="C141" s="6" t="s">
        <v>113</v>
      </c>
      <c r="D141" s="6" t="s">
        <v>265</v>
      </c>
      <c r="E141" s="6" t="s">
        <v>13</v>
      </c>
      <c r="F141" s="6">
        <v>0.23</v>
      </c>
      <c r="G141" s="19">
        <f t="shared" si="13"/>
        <v>0.92000000000000015</v>
      </c>
      <c r="H141" s="7">
        <v>43596.0233912037</v>
      </c>
      <c r="I141" s="8">
        <v>1.46708333333333</v>
      </c>
      <c r="J141" s="9">
        <v>10827.6849217044</v>
      </c>
      <c r="K141" s="45">
        <v>9.4433646750257796E-2</v>
      </c>
      <c r="L141" s="9">
        <v>331.19496284530101</v>
      </c>
      <c r="M141" s="42">
        <f t="shared" si="18"/>
        <v>-0.52232958587556821</v>
      </c>
      <c r="N141" s="50"/>
      <c r="O141" s="9" t="s">
        <v>36</v>
      </c>
      <c r="P141" s="9" t="s">
        <v>36</v>
      </c>
      <c r="Q141" s="9" t="s">
        <v>36</v>
      </c>
      <c r="R141" s="9" t="s">
        <v>36</v>
      </c>
      <c r="S141" s="42" t="e">
        <f t="shared" si="19"/>
        <v>#VALUE!</v>
      </c>
      <c r="T141" s="50"/>
      <c r="U141" s="8" t="s">
        <v>36</v>
      </c>
      <c r="V141" s="9" t="s">
        <v>36</v>
      </c>
      <c r="W141" s="9" t="s">
        <v>36</v>
      </c>
      <c r="X141" s="9" t="s">
        <v>36</v>
      </c>
      <c r="Y141" s="42" t="e">
        <f t="shared" si="20"/>
        <v>#VALUE!</v>
      </c>
      <c r="Z141" s="50"/>
      <c r="AA141" s="51">
        <f t="shared" si="21"/>
        <v>0</v>
      </c>
    </row>
    <row r="142" spans="1:27" x14ac:dyDescent="0.2">
      <c r="A142" s="6" t="s">
        <v>4</v>
      </c>
      <c r="B142" s="6">
        <v>3321</v>
      </c>
      <c r="C142" s="6" t="s">
        <v>115</v>
      </c>
      <c r="D142" s="6" t="s">
        <v>266</v>
      </c>
      <c r="E142" s="6" t="s">
        <v>13</v>
      </c>
      <c r="F142" s="6">
        <v>0.23</v>
      </c>
      <c r="G142" s="19">
        <f t="shared" si="13"/>
        <v>0.92000000000000015</v>
      </c>
      <c r="H142" s="7">
        <v>43596.0323263889</v>
      </c>
      <c r="I142" s="8">
        <v>1.4572499999999999</v>
      </c>
      <c r="J142" s="9">
        <v>46551.892716882401</v>
      </c>
      <c r="K142" s="45">
        <v>0.396075193085838</v>
      </c>
      <c r="L142" s="9">
        <v>1597.18787386691</v>
      </c>
      <c r="M142" s="42">
        <f t="shared" si="18"/>
        <v>-0.3032693693718565</v>
      </c>
      <c r="N142" s="50"/>
      <c r="O142" s="9">
        <v>2.4275333333333302</v>
      </c>
      <c r="P142" s="9">
        <v>130.84238123031901</v>
      </c>
      <c r="Q142" s="9">
        <v>1.1132398359135899E-3</v>
      </c>
      <c r="R142" s="9">
        <v>15.496622463983201</v>
      </c>
      <c r="S142" s="42">
        <f t="shared" si="19"/>
        <v>-0.32905578585922579</v>
      </c>
      <c r="T142" s="50"/>
      <c r="U142" s="8" t="s">
        <v>36</v>
      </c>
      <c r="V142" s="9" t="s">
        <v>36</v>
      </c>
      <c r="W142" s="9" t="s">
        <v>36</v>
      </c>
      <c r="X142" s="9" t="s">
        <v>36</v>
      </c>
      <c r="Y142" s="42" t="e">
        <f t="shared" si="20"/>
        <v>#VALUE!</v>
      </c>
      <c r="Z142" s="50"/>
      <c r="AA142" s="51">
        <f t="shared" si="21"/>
        <v>0</v>
      </c>
    </row>
    <row r="143" spans="1:27" x14ac:dyDescent="0.2">
      <c r="A143" s="6" t="s">
        <v>4</v>
      </c>
      <c r="B143" s="6">
        <v>3324</v>
      </c>
      <c r="C143" s="6" t="s">
        <v>119</v>
      </c>
      <c r="D143" s="6" t="s">
        <v>267</v>
      </c>
      <c r="E143" s="6" t="s">
        <v>13</v>
      </c>
      <c r="F143" s="6">
        <v>0.52</v>
      </c>
      <c r="G143" s="19">
        <f t="shared" si="13"/>
        <v>2.08</v>
      </c>
      <c r="H143" s="7">
        <v>43604.465324074103</v>
      </c>
      <c r="I143" s="8">
        <v>1.0838000000000001</v>
      </c>
      <c r="J143" s="9">
        <v>705.077121361389</v>
      </c>
      <c r="K143" s="9">
        <v>8.4932057458197707E-3</v>
      </c>
      <c r="L143" s="9">
        <v>3.98321382291613</v>
      </c>
      <c r="M143" s="9">
        <f t="shared" si="18"/>
        <v>-0.58474184917802574</v>
      </c>
      <c r="O143" s="9">
        <v>2.4177</v>
      </c>
      <c r="P143" s="9">
        <v>788.18242237425204</v>
      </c>
      <c r="Q143" s="9">
        <v>9.4942741377535295E-3</v>
      </c>
      <c r="R143" s="9">
        <v>20.0159403065074</v>
      </c>
      <c r="S143" s="9">
        <f t="shared" si="19"/>
        <v>-0.32447309986107431</v>
      </c>
      <c r="U143" s="8" t="s">
        <v>36</v>
      </c>
      <c r="V143" s="9" t="s">
        <v>36</v>
      </c>
      <c r="W143" s="9" t="s">
        <v>36</v>
      </c>
      <c r="X143" s="9" t="s">
        <v>36</v>
      </c>
      <c r="Y143" s="9" t="e">
        <f t="shared" si="20"/>
        <v>#VALUE!</v>
      </c>
      <c r="Z143" s="11"/>
      <c r="AA143" s="12">
        <f t="shared" si="21"/>
        <v>0</v>
      </c>
    </row>
    <row r="144" spans="1:27" x14ac:dyDescent="0.2">
      <c r="A144" s="6" t="s">
        <v>4</v>
      </c>
      <c r="B144" s="6">
        <v>3324</v>
      </c>
      <c r="C144" s="6" t="s">
        <v>121</v>
      </c>
      <c r="D144" s="6" t="s">
        <v>268</v>
      </c>
      <c r="E144" s="6" t="s">
        <v>13</v>
      </c>
      <c r="F144" s="6">
        <v>0.52</v>
      </c>
      <c r="G144" s="19">
        <f t="shared" si="13"/>
        <v>2.08</v>
      </c>
      <c r="H144" s="7">
        <v>43604.4742708333</v>
      </c>
      <c r="I144" s="8">
        <v>1.0739666666666701</v>
      </c>
      <c r="J144" s="9">
        <v>739.50715625683699</v>
      </c>
      <c r="K144" s="9">
        <v>7.1338864815693702E-3</v>
      </c>
      <c r="L144" s="9">
        <v>13.2565864642579</v>
      </c>
      <c r="M144" s="9">
        <f t="shared" si="18"/>
        <v>-0.58572902344477307</v>
      </c>
      <c r="O144" s="9">
        <v>2.4275333333333302</v>
      </c>
      <c r="P144" s="9">
        <v>1558.35843900902</v>
      </c>
      <c r="Q144" s="9">
        <v>1.50331908317935E-2</v>
      </c>
      <c r="R144" s="9">
        <v>121.14010655666701</v>
      </c>
      <c r="S144" s="9">
        <f t="shared" si="19"/>
        <v>-0.32144446221749229</v>
      </c>
      <c r="U144" s="8" t="s">
        <v>36</v>
      </c>
      <c r="V144" s="9" t="s">
        <v>36</v>
      </c>
      <c r="W144" s="9" t="s">
        <v>36</v>
      </c>
      <c r="X144" s="9" t="s">
        <v>36</v>
      </c>
      <c r="Y144" s="9" t="e">
        <f t="shared" si="20"/>
        <v>#VALUE!</v>
      </c>
      <c r="Z144" s="11"/>
      <c r="AA144" s="12">
        <f t="shared" si="21"/>
        <v>0</v>
      </c>
    </row>
    <row r="145" spans="1:27" x14ac:dyDescent="0.2">
      <c r="A145" s="6" t="s">
        <v>4</v>
      </c>
      <c r="B145" s="6">
        <v>3324</v>
      </c>
      <c r="C145" s="6" t="s">
        <v>123</v>
      </c>
      <c r="D145" s="6" t="s">
        <v>269</v>
      </c>
      <c r="E145" s="6" t="s">
        <v>13</v>
      </c>
      <c r="F145" s="6">
        <v>0.52</v>
      </c>
      <c r="G145" s="19">
        <f t="shared" si="13"/>
        <v>2.08</v>
      </c>
      <c r="H145" s="7">
        <v>43604.4832060185</v>
      </c>
      <c r="I145" s="8">
        <v>1.46708333333333</v>
      </c>
      <c r="J145" s="9">
        <v>82.709531838413795</v>
      </c>
      <c r="K145" s="9">
        <v>9.1893155912352298E-4</v>
      </c>
      <c r="L145" s="9">
        <v>2.9786605466082698</v>
      </c>
      <c r="M145" s="9">
        <f t="shared" si="18"/>
        <v>-0.59024249112656635</v>
      </c>
      <c r="O145" s="9">
        <v>2.4177</v>
      </c>
      <c r="P145" s="9">
        <v>2742.6833201085001</v>
      </c>
      <c r="Q145" s="9">
        <v>3.04721620774407E-2</v>
      </c>
      <c r="R145" s="9">
        <v>68.611706493447102</v>
      </c>
      <c r="S145" s="9">
        <f t="shared" si="19"/>
        <v>-0.31300254982277048</v>
      </c>
      <c r="U145" s="8" t="s">
        <v>36</v>
      </c>
      <c r="V145" s="9" t="s">
        <v>36</v>
      </c>
      <c r="W145" s="9" t="s">
        <v>36</v>
      </c>
      <c r="X145" s="9" t="s">
        <v>36</v>
      </c>
      <c r="Y145" s="9" t="e">
        <f t="shared" si="20"/>
        <v>#VALUE!</v>
      </c>
      <c r="Z145" s="11"/>
      <c r="AA145" s="12">
        <f t="shared" si="21"/>
        <v>0</v>
      </c>
    </row>
    <row r="146" spans="1:27" x14ac:dyDescent="0.2">
      <c r="A146" s="6" t="s">
        <v>4</v>
      </c>
      <c r="B146" s="6">
        <v>3329</v>
      </c>
      <c r="C146" s="6" t="s">
        <v>125</v>
      </c>
      <c r="D146" s="6" t="s">
        <v>270</v>
      </c>
      <c r="E146" s="6" t="s">
        <v>13</v>
      </c>
      <c r="F146" s="6">
        <v>0.85</v>
      </c>
      <c r="G146" s="19">
        <f t="shared" si="13"/>
        <v>3.4</v>
      </c>
      <c r="H146" s="7">
        <v>43604.4921412037</v>
      </c>
      <c r="I146" s="8">
        <v>1.0838000000000001</v>
      </c>
      <c r="J146" s="9">
        <v>817.30429534712903</v>
      </c>
      <c r="K146" s="9">
        <v>8.9287215218146598E-3</v>
      </c>
      <c r="L146" s="9">
        <v>90.273865876235405</v>
      </c>
      <c r="M146" s="9">
        <f t="shared" si="18"/>
        <v>-0.58442556588966832</v>
      </c>
      <c r="O146" s="9" t="s">
        <v>36</v>
      </c>
      <c r="P146" s="9" t="s">
        <v>36</v>
      </c>
      <c r="Q146" s="9" t="s">
        <v>36</v>
      </c>
      <c r="R146" s="9" t="s">
        <v>36</v>
      </c>
      <c r="S146" s="9" t="e">
        <f t="shared" si="19"/>
        <v>#VALUE!</v>
      </c>
      <c r="U146" s="8" t="s">
        <v>36</v>
      </c>
      <c r="V146" s="9" t="s">
        <v>36</v>
      </c>
      <c r="W146" s="9" t="s">
        <v>36</v>
      </c>
      <c r="X146" s="9" t="s">
        <v>36</v>
      </c>
      <c r="Y146" s="9" t="e">
        <f t="shared" si="20"/>
        <v>#VALUE!</v>
      </c>
      <c r="Z146" s="11"/>
      <c r="AA146" s="12">
        <f t="shared" si="21"/>
        <v>0</v>
      </c>
    </row>
    <row r="147" spans="1:27" x14ac:dyDescent="0.2">
      <c r="A147" s="6" t="s">
        <v>4</v>
      </c>
      <c r="B147" s="6">
        <v>3329</v>
      </c>
      <c r="C147" s="6" t="s">
        <v>127</v>
      </c>
      <c r="D147" s="6" t="s">
        <v>271</v>
      </c>
      <c r="E147" s="6" t="s">
        <v>13</v>
      </c>
      <c r="F147" s="6">
        <v>0.85</v>
      </c>
      <c r="G147" s="19">
        <f t="shared" si="13"/>
        <v>3.4</v>
      </c>
      <c r="H147" s="7">
        <v>43604.501064814802</v>
      </c>
      <c r="I147" s="8">
        <v>1.0838000000000001</v>
      </c>
      <c r="J147" s="9">
        <v>1075.94243752689</v>
      </c>
      <c r="K147" s="45">
        <v>1.06429806030435E-2</v>
      </c>
      <c r="L147" s="9">
        <v>96.910775071501106</v>
      </c>
      <c r="M147" s="9">
        <f t="shared" si="18"/>
        <v>-0.58318062476653909</v>
      </c>
      <c r="O147" s="9" t="s">
        <v>36</v>
      </c>
      <c r="P147" s="9" t="s">
        <v>36</v>
      </c>
      <c r="Q147" s="9" t="s">
        <v>36</v>
      </c>
      <c r="R147" s="9" t="s">
        <v>36</v>
      </c>
      <c r="S147" s="9" t="e">
        <f t="shared" si="19"/>
        <v>#VALUE!</v>
      </c>
      <c r="U147" s="8" t="s">
        <v>36</v>
      </c>
      <c r="V147" s="9" t="s">
        <v>36</v>
      </c>
      <c r="W147" s="9" t="s">
        <v>36</v>
      </c>
      <c r="X147" s="9" t="s">
        <v>36</v>
      </c>
      <c r="Y147" s="9" t="e">
        <f t="shared" si="20"/>
        <v>#VALUE!</v>
      </c>
      <c r="Z147" s="11"/>
      <c r="AA147" s="12">
        <f t="shared" si="21"/>
        <v>0</v>
      </c>
    </row>
    <row r="148" spans="1:27" x14ac:dyDescent="0.2">
      <c r="A148" s="6" t="s">
        <v>4</v>
      </c>
      <c r="B148" s="6">
        <v>3329</v>
      </c>
      <c r="C148" s="6" t="s">
        <v>129</v>
      </c>
      <c r="D148" s="6" t="s">
        <v>272</v>
      </c>
      <c r="E148" s="6" t="s">
        <v>13</v>
      </c>
      <c r="F148" s="6">
        <v>0.85</v>
      </c>
      <c r="G148" s="19">
        <f t="shared" si="13"/>
        <v>3.4</v>
      </c>
      <c r="H148" s="7">
        <v>43604.510011574101</v>
      </c>
      <c r="I148" s="8">
        <v>1.4572499999999999</v>
      </c>
      <c r="J148" s="9">
        <v>22.568012891265798</v>
      </c>
      <c r="K148" s="9">
        <v>2.5480361764921103E-4</v>
      </c>
      <c r="L148" s="9">
        <v>1.15858929524423</v>
      </c>
      <c r="M148" s="9">
        <f t="shared" si="18"/>
        <v>-0.59072479872780004</v>
      </c>
      <c r="O148" s="9" t="s">
        <v>36</v>
      </c>
      <c r="P148" s="9" t="s">
        <v>36</v>
      </c>
      <c r="Q148" s="9" t="s">
        <v>36</v>
      </c>
      <c r="R148" s="9" t="s">
        <v>36</v>
      </c>
      <c r="S148" s="9" t="e">
        <f t="shared" si="19"/>
        <v>#VALUE!</v>
      </c>
      <c r="U148" s="8" t="s">
        <v>36</v>
      </c>
      <c r="V148" s="9" t="s">
        <v>36</v>
      </c>
      <c r="W148" s="9" t="s">
        <v>36</v>
      </c>
      <c r="X148" s="9" t="s">
        <v>36</v>
      </c>
      <c r="Y148" s="9" t="e">
        <f t="shared" si="20"/>
        <v>#VALUE!</v>
      </c>
      <c r="Z148" s="11"/>
      <c r="AA148" s="12">
        <f t="shared" si="21"/>
        <v>0</v>
      </c>
    </row>
    <row r="149" spans="1:27" x14ac:dyDescent="0.2">
      <c r="A149" s="6" t="s">
        <v>4</v>
      </c>
      <c r="B149" s="6">
        <v>3330</v>
      </c>
      <c r="C149" s="6" t="s">
        <v>131</v>
      </c>
      <c r="D149" s="6" t="s">
        <v>273</v>
      </c>
      <c r="E149" s="6" t="s">
        <v>13</v>
      </c>
      <c r="F149" s="6">
        <v>0.87</v>
      </c>
      <c r="G149" s="19">
        <f t="shared" si="13"/>
        <v>3.4799999999999995</v>
      </c>
      <c r="H149" s="7">
        <v>43596.0680671296</v>
      </c>
      <c r="I149" s="8">
        <v>1.06413333333333</v>
      </c>
      <c r="J149" s="9">
        <v>396.41233821613099</v>
      </c>
      <c r="K149" s="9">
        <v>4.6048769314504297E-3</v>
      </c>
      <c r="L149" s="9">
        <v>24.686793473478701</v>
      </c>
      <c r="M149" s="42">
        <f t="shared" si="18"/>
        <v>-0.58756565830598229</v>
      </c>
      <c r="N149" s="50"/>
      <c r="O149" s="9">
        <v>2.4275333333333302</v>
      </c>
      <c r="P149" s="9">
        <v>22.5333614536328</v>
      </c>
      <c r="Q149" s="9">
        <v>2.6175612195323303E-4</v>
      </c>
      <c r="R149" s="9">
        <v>1.84223261259797</v>
      </c>
      <c r="S149" s="42">
        <f t="shared" si="19"/>
        <v>-0.32952137069673965</v>
      </c>
      <c r="T149" s="50"/>
      <c r="U149" s="8" t="s">
        <v>36</v>
      </c>
      <c r="V149" s="9" t="s">
        <v>36</v>
      </c>
      <c r="W149" s="9" t="s">
        <v>36</v>
      </c>
      <c r="X149" s="9" t="s">
        <v>36</v>
      </c>
      <c r="Y149" s="42" t="e">
        <f t="shared" si="20"/>
        <v>#VALUE!</v>
      </c>
      <c r="Z149" s="50"/>
      <c r="AA149" s="51">
        <f t="shared" si="21"/>
        <v>0</v>
      </c>
    </row>
    <row r="150" spans="1:27" x14ac:dyDescent="0.2">
      <c r="A150" s="6" t="s">
        <v>4</v>
      </c>
      <c r="B150" s="6">
        <v>3330</v>
      </c>
      <c r="C150" s="6" t="s">
        <v>133</v>
      </c>
      <c r="D150" s="6" t="s">
        <v>274</v>
      </c>
      <c r="E150" s="6" t="s">
        <v>13</v>
      </c>
      <c r="F150" s="6">
        <v>0.87</v>
      </c>
      <c r="G150" s="19">
        <f t="shared" si="13"/>
        <v>3.4799999999999995</v>
      </c>
      <c r="H150" s="7">
        <v>43596.0770023148</v>
      </c>
      <c r="I150" s="8">
        <v>1.06413333333333</v>
      </c>
      <c r="J150" s="9">
        <v>493.40784217377302</v>
      </c>
      <c r="K150" s="9">
        <v>5.3687632177992E-3</v>
      </c>
      <c r="L150" s="9">
        <v>34.2656144687218</v>
      </c>
      <c r="M150" s="42">
        <f t="shared" si="18"/>
        <v>-0.58701090350743212</v>
      </c>
      <c r="N150" s="50"/>
      <c r="O150" s="9" t="s">
        <v>36</v>
      </c>
      <c r="P150" s="9" t="s">
        <v>36</v>
      </c>
      <c r="Q150" s="9" t="s">
        <v>36</v>
      </c>
      <c r="R150" s="9" t="s">
        <v>36</v>
      </c>
      <c r="S150" s="42" t="e">
        <f t="shared" si="19"/>
        <v>#VALUE!</v>
      </c>
      <c r="T150" s="50"/>
      <c r="U150" s="8" t="s">
        <v>36</v>
      </c>
      <c r="V150" s="9" t="s">
        <v>36</v>
      </c>
      <c r="W150" s="9" t="s">
        <v>36</v>
      </c>
      <c r="X150" s="9" t="s">
        <v>36</v>
      </c>
      <c r="Y150" s="42" t="e">
        <f t="shared" si="20"/>
        <v>#VALUE!</v>
      </c>
      <c r="Z150" s="50"/>
      <c r="AA150" s="51">
        <f t="shared" si="21"/>
        <v>0</v>
      </c>
    </row>
    <row r="151" spans="1:27" x14ac:dyDescent="0.2">
      <c r="A151" s="6" t="s">
        <v>4</v>
      </c>
      <c r="B151" s="6">
        <v>3330</v>
      </c>
      <c r="C151" s="6" t="s">
        <v>135</v>
      </c>
      <c r="D151" s="6" t="s">
        <v>275</v>
      </c>
      <c r="E151" s="6" t="s">
        <v>13</v>
      </c>
      <c r="F151" s="6">
        <v>0.87</v>
      </c>
      <c r="G151" s="19">
        <f t="shared" si="13"/>
        <v>3.4799999999999995</v>
      </c>
      <c r="H151" s="7">
        <v>43596.085925925901</v>
      </c>
      <c r="I151" s="8">
        <v>1.4376</v>
      </c>
      <c r="J151" s="9">
        <v>73.945503375468306</v>
      </c>
      <c r="K151" s="9">
        <v>4.8835256308914904E-4</v>
      </c>
      <c r="L151" s="9">
        <v>4.8738579255767798</v>
      </c>
      <c r="M151" s="42">
        <f t="shared" si="18"/>
        <v>-0.59055518919233052</v>
      </c>
      <c r="N151" s="50"/>
      <c r="O151" s="9" t="s">
        <v>36</v>
      </c>
      <c r="P151" s="9" t="s">
        <v>36</v>
      </c>
      <c r="Q151" s="9" t="s">
        <v>36</v>
      </c>
      <c r="R151" s="9" t="s">
        <v>36</v>
      </c>
      <c r="S151" s="42" t="e">
        <f t="shared" si="19"/>
        <v>#VALUE!</v>
      </c>
      <c r="T151" s="50"/>
      <c r="U151" s="8" t="s">
        <v>36</v>
      </c>
      <c r="V151" s="9" t="s">
        <v>36</v>
      </c>
      <c r="W151" s="9" t="s">
        <v>36</v>
      </c>
      <c r="X151" s="9" t="s">
        <v>36</v>
      </c>
      <c r="Y151" s="42" t="e">
        <f t="shared" si="20"/>
        <v>#VALUE!</v>
      </c>
      <c r="Z151" s="50"/>
      <c r="AA151" s="51">
        <f t="shared" si="21"/>
        <v>0</v>
      </c>
    </row>
    <row r="152" spans="1:27" x14ac:dyDescent="0.2">
      <c r="A152" s="6" t="s">
        <v>4</v>
      </c>
      <c r="B152" s="6">
        <v>3338</v>
      </c>
      <c r="C152" s="6" t="s">
        <v>137</v>
      </c>
      <c r="D152" s="6" t="s">
        <v>276</v>
      </c>
      <c r="E152" s="6" t="s">
        <v>13</v>
      </c>
      <c r="F152" s="6">
        <v>0.48</v>
      </c>
      <c r="G152" s="19">
        <f t="shared" si="13"/>
        <v>1.92</v>
      </c>
      <c r="H152" s="7">
        <v>43604.438530092601</v>
      </c>
      <c r="I152" s="8">
        <v>1.4769000000000001</v>
      </c>
      <c r="J152" s="9">
        <v>119.11860493639</v>
      </c>
      <c r="K152" s="9">
        <v>1.0784270359454301E-3</v>
      </c>
      <c r="L152" s="9">
        <v>0.62353247060615702</v>
      </c>
      <c r="M152" s="9">
        <f t="shared" si="18"/>
        <v>-0.59012666121484358</v>
      </c>
      <c r="O152" s="9">
        <v>2.4177</v>
      </c>
      <c r="P152" s="9">
        <v>192.045506391911</v>
      </c>
      <c r="Q152" s="9">
        <v>1.73866262399114E-3</v>
      </c>
      <c r="R152" s="9">
        <v>15.6690708917085</v>
      </c>
      <c r="S152" s="9">
        <f t="shared" si="19"/>
        <v>-0.32871380942163758</v>
      </c>
      <c r="U152" s="8" t="s">
        <v>36</v>
      </c>
      <c r="V152" s="9" t="s">
        <v>36</v>
      </c>
      <c r="W152" s="9" t="s">
        <v>36</v>
      </c>
      <c r="X152" s="9" t="s">
        <v>36</v>
      </c>
      <c r="Y152" s="9" t="e">
        <f t="shared" si="20"/>
        <v>#VALUE!</v>
      </c>
      <c r="Z152" s="11"/>
      <c r="AA152" s="12">
        <f t="shared" si="21"/>
        <v>0</v>
      </c>
    </row>
    <row r="153" spans="1:27" x14ac:dyDescent="0.2">
      <c r="A153" s="6" t="s">
        <v>4</v>
      </c>
      <c r="B153" s="6">
        <v>3338</v>
      </c>
      <c r="C153" s="6" t="s">
        <v>139</v>
      </c>
      <c r="D153" s="6" t="s">
        <v>277</v>
      </c>
      <c r="E153" s="6" t="s">
        <v>13</v>
      </c>
      <c r="F153" s="6">
        <v>0.48</v>
      </c>
      <c r="G153" s="19">
        <f t="shared" ref="G153:G195" si="22">F153*$G$2/$F$2</f>
        <v>1.92</v>
      </c>
      <c r="H153" s="7">
        <v>43604.447465277801</v>
      </c>
      <c r="I153" s="8">
        <v>1.4572499999999999</v>
      </c>
      <c r="J153" s="9">
        <v>124.68437597264899</v>
      </c>
      <c r="K153" s="9">
        <v>1.0529206902559799E-3</v>
      </c>
      <c r="L153" s="9">
        <v>1.9375847810768101</v>
      </c>
      <c r="M153" s="9">
        <f t="shared" si="18"/>
        <v>-0.59014518461016763</v>
      </c>
      <c r="O153" s="9" t="s">
        <v>36</v>
      </c>
      <c r="P153" s="9" t="s">
        <v>36</v>
      </c>
      <c r="Q153" s="9" t="s">
        <v>36</v>
      </c>
      <c r="R153" s="9" t="s">
        <v>36</v>
      </c>
      <c r="S153" s="9" t="e">
        <f t="shared" si="19"/>
        <v>#VALUE!</v>
      </c>
      <c r="U153" s="8" t="s">
        <v>36</v>
      </c>
      <c r="V153" s="9" t="s">
        <v>36</v>
      </c>
      <c r="W153" s="9" t="s">
        <v>36</v>
      </c>
      <c r="X153" s="9" t="s">
        <v>36</v>
      </c>
      <c r="Y153" s="9" t="e">
        <f t="shared" si="20"/>
        <v>#VALUE!</v>
      </c>
      <c r="Z153" s="11"/>
      <c r="AA153" s="12">
        <f t="shared" si="21"/>
        <v>0</v>
      </c>
    </row>
    <row r="154" spans="1:27" x14ac:dyDescent="0.2">
      <c r="A154" s="6" t="s">
        <v>4</v>
      </c>
      <c r="B154" s="6">
        <v>3338</v>
      </c>
      <c r="C154" s="6" t="s">
        <v>141</v>
      </c>
      <c r="D154" s="6" t="s">
        <v>278</v>
      </c>
      <c r="E154" s="6" t="s">
        <v>13</v>
      </c>
      <c r="F154" s="6">
        <v>0.48</v>
      </c>
      <c r="G154" s="19">
        <f t="shared" si="22"/>
        <v>1.92</v>
      </c>
      <c r="H154" s="7">
        <v>43604.456400463001</v>
      </c>
      <c r="I154" s="8">
        <v>1.4572499999999999</v>
      </c>
      <c r="J154" s="9">
        <v>97.647126024012294</v>
      </c>
      <c r="K154" s="9">
        <v>9.2312938182935E-4</v>
      </c>
      <c r="L154" s="9">
        <v>1.23931122481605</v>
      </c>
      <c r="M154" s="9">
        <f t="shared" si="18"/>
        <v>-0.59023944255463734</v>
      </c>
      <c r="O154" s="9">
        <v>2.4177</v>
      </c>
      <c r="P154" s="9">
        <v>204.75399376301601</v>
      </c>
      <c r="Q154" s="9">
        <v>1.9356885899853599E-3</v>
      </c>
      <c r="R154" s="9">
        <v>11.479346992858501</v>
      </c>
      <c r="S154" s="9">
        <f t="shared" si="19"/>
        <v>-0.3286060771175906</v>
      </c>
      <c r="U154" s="8" t="s">
        <v>36</v>
      </c>
      <c r="V154" s="9" t="s">
        <v>36</v>
      </c>
      <c r="W154" s="9" t="s">
        <v>36</v>
      </c>
      <c r="X154" s="9" t="s">
        <v>36</v>
      </c>
      <c r="Y154" s="9" t="e">
        <f t="shared" si="20"/>
        <v>#VALUE!</v>
      </c>
      <c r="Z154" s="11"/>
      <c r="AA154" s="12">
        <f t="shared" si="21"/>
        <v>0</v>
      </c>
    </row>
    <row r="155" spans="1:27" x14ac:dyDescent="0.2">
      <c r="A155" s="6" t="s">
        <v>4</v>
      </c>
      <c r="B155" s="6">
        <v>3343</v>
      </c>
      <c r="C155" s="6" t="s">
        <v>143</v>
      </c>
      <c r="D155" s="6" t="s">
        <v>279</v>
      </c>
      <c r="E155" s="6" t="s">
        <v>13</v>
      </c>
      <c r="F155" s="6">
        <v>0.69</v>
      </c>
      <c r="G155" s="19">
        <f t="shared" si="22"/>
        <v>2.76</v>
      </c>
      <c r="H155" s="7">
        <v>43604.545763888898</v>
      </c>
      <c r="I155" s="8">
        <v>1.4572499999999999</v>
      </c>
      <c r="J155" s="9">
        <v>94713.225392079505</v>
      </c>
      <c r="K155" s="45">
        <v>0.95586104392794502</v>
      </c>
      <c r="L155" s="9">
        <v>2200.8287037641699</v>
      </c>
      <c r="M155" s="9">
        <f t="shared" si="18"/>
        <v>0.10326219490000443</v>
      </c>
      <c r="N155" s="43">
        <f>M155*($N$2/$G155)</f>
        <v>0.18706919365942834</v>
      </c>
      <c r="O155" s="9">
        <v>2.4177</v>
      </c>
      <c r="P155" s="9">
        <v>207.20700547080901</v>
      </c>
      <c r="Q155" s="9">
        <v>2.0911662942382902E-3</v>
      </c>
      <c r="R155" s="9">
        <v>11.3613569105887</v>
      </c>
      <c r="S155" s="9">
        <f t="shared" si="19"/>
        <v>-0.32852106308797996</v>
      </c>
      <c r="U155" s="8">
        <v>3.3960166666666698</v>
      </c>
      <c r="V155" s="9">
        <v>31.457431044767102</v>
      </c>
      <c r="W155" s="9">
        <v>3.1747343365477802E-4</v>
      </c>
      <c r="X155" s="9">
        <v>1.3878901421929699</v>
      </c>
      <c r="Y155" s="9">
        <f t="shared" si="20"/>
        <v>-3.1873345056500975E-2</v>
      </c>
      <c r="Z155" s="11"/>
      <c r="AA155" s="12">
        <f t="shared" si="21"/>
        <v>0.18706919365942834</v>
      </c>
    </row>
    <row r="156" spans="1:27" x14ac:dyDescent="0.2">
      <c r="A156" s="6" t="s">
        <v>4</v>
      </c>
      <c r="B156" s="6">
        <v>3343</v>
      </c>
      <c r="C156" s="6" t="s">
        <v>145</v>
      </c>
      <c r="D156" s="6" t="s">
        <v>280</v>
      </c>
      <c r="E156" s="6" t="s">
        <v>13</v>
      </c>
      <c r="F156" s="6">
        <v>0.69</v>
      </c>
      <c r="G156" s="19">
        <f t="shared" si="22"/>
        <v>2.76</v>
      </c>
      <c r="H156" s="7">
        <v>43604.554699074099</v>
      </c>
      <c r="I156" s="8">
        <v>1.46708333333333</v>
      </c>
      <c r="J156" s="9">
        <v>69917.846033158101</v>
      </c>
      <c r="K156" s="45">
        <v>0.80575813220014303</v>
      </c>
      <c r="L156" s="9">
        <v>2392.1332776997801</v>
      </c>
      <c r="M156" s="9">
        <f t="shared" si="18"/>
        <v>-5.7465830365356352E-3</v>
      </c>
      <c r="O156" s="9">
        <v>2.4275333333333302</v>
      </c>
      <c r="P156" s="9">
        <v>175.05168428840699</v>
      </c>
      <c r="Q156" s="9">
        <v>2.0173578874816099E-3</v>
      </c>
      <c r="R156" s="9">
        <v>11.2961998363975</v>
      </c>
      <c r="S156" s="9">
        <f t="shared" si="19"/>
        <v>-0.32856142096506386</v>
      </c>
      <c r="U156" s="8" t="s">
        <v>36</v>
      </c>
      <c r="V156" s="9" t="s">
        <v>36</v>
      </c>
      <c r="W156" s="9" t="s">
        <v>36</v>
      </c>
      <c r="X156" s="9" t="s">
        <v>36</v>
      </c>
      <c r="Y156" s="9" t="e">
        <f t="shared" si="20"/>
        <v>#VALUE!</v>
      </c>
      <c r="Z156" s="11"/>
      <c r="AA156" s="12">
        <f t="shared" si="21"/>
        <v>0</v>
      </c>
    </row>
    <row r="157" spans="1:27" x14ac:dyDescent="0.2">
      <c r="A157" s="6" t="s">
        <v>4</v>
      </c>
      <c r="B157" s="6">
        <v>3343</v>
      </c>
      <c r="C157" s="6" t="s">
        <v>147</v>
      </c>
      <c r="D157" s="6" t="s">
        <v>281</v>
      </c>
      <c r="E157" s="6" t="s">
        <v>13</v>
      </c>
      <c r="F157" s="6">
        <v>0.69</v>
      </c>
      <c r="G157" s="19">
        <f t="shared" si="22"/>
        <v>2.76</v>
      </c>
      <c r="H157" s="7">
        <v>43604.563634259299</v>
      </c>
      <c r="I157" s="8">
        <v>1.4572499999999999</v>
      </c>
      <c r="J157" s="9">
        <v>105703.173804658</v>
      </c>
      <c r="K157" s="45">
        <v>1.28834017091745</v>
      </c>
      <c r="L157" s="9">
        <v>2111.01551165926</v>
      </c>
      <c r="M157" s="9">
        <f t="shared" si="18"/>
        <v>0.34471749317068245</v>
      </c>
      <c r="N157" s="43">
        <f>M157*($N$2/$G157)</f>
        <v>0.62448821226572915</v>
      </c>
      <c r="O157" s="9">
        <v>2.4275333333333302</v>
      </c>
      <c r="P157" s="9">
        <v>189.705995179089</v>
      </c>
      <c r="Q157" s="9">
        <v>2.31219031043251E-3</v>
      </c>
      <c r="R157" s="9">
        <v>9.5548771983764595</v>
      </c>
      <c r="S157" s="9">
        <f t="shared" si="19"/>
        <v>-0.32840020883207433</v>
      </c>
      <c r="U157" s="8" t="s">
        <v>36</v>
      </c>
      <c r="V157" s="9" t="s">
        <v>36</v>
      </c>
      <c r="W157" s="9" t="s">
        <v>36</v>
      </c>
      <c r="X157" s="9" t="s">
        <v>36</v>
      </c>
      <c r="Y157" s="9" t="e">
        <f t="shared" si="20"/>
        <v>#VALUE!</v>
      </c>
      <c r="Z157" s="11"/>
      <c r="AA157" s="12">
        <f t="shared" si="21"/>
        <v>0.62448821226572915</v>
      </c>
    </row>
    <row r="158" spans="1:27" x14ac:dyDescent="0.2">
      <c r="A158" s="6" t="s">
        <v>4</v>
      </c>
      <c r="B158" s="6">
        <v>3464</v>
      </c>
      <c r="C158" s="6" t="s">
        <v>149</v>
      </c>
      <c r="D158" s="6" t="s">
        <v>282</v>
      </c>
      <c r="E158" s="6" t="s">
        <v>13</v>
      </c>
      <c r="F158" s="6">
        <v>0.96</v>
      </c>
      <c r="G158" s="19">
        <f t="shared" si="22"/>
        <v>3.84</v>
      </c>
      <c r="H158" s="7">
        <v>43604.626180555599</v>
      </c>
      <c r="I158" s="8">
        <v>1.0739666666666701</v>
      </c>
      <c r="J158" s="9">
        <v>567.262511842717</v>
      </c>
      <c r="K158" s="9">
        <v>3.83950291151863E-3</v>
      </c>
      <c r="L158" s="9">
        <v>31.226700661925499</v>
      </c>
      <c r="M158" s="9">
        <f t="shared" si="18"/>
        <v>-0.58812149353673682</v>
      </c>
      <c r="O158" s="9" t="s">
        <v>36</v>
      </c>
      <c r="P158" s="9" t="s">
        <v>36</v>
      </c>
      <c r="Q158" s="9" t="s">
        <v>36</v>
      </c>
      <c r="R158" s="9" t="s">
        <v>36</v>
      </c>
      <c r="S158" s="9" t="e">
        <f t="shared" si="19"/>
        <v>#VALUE!</v>
      </c>
      <c r="U158" s="8" t="s">
        <v>36</v>
      </c>
      <c r="V158" s="9" t="s">
        <v>36</v>
      </c>
      <c r="W158" s="9" t="s">
        <v>36</v>
      </c>
      <c r="X158" s="9" t="s">
        <v>36</v>
      </c>
      <c r="Y158" s="9" t="e">
        <f t="shared" si="20"/>
        <v>#VALUE!</v>
      </c>
      <c r="Z158" s="11"/>
      <c r="AA158" s="12">
        <f t="shared" si="21"/>
        <v>0</v>
      </c>
    </row>
    <row r="159" spans="1:27" x14ac:dyDescent="0.2">
      <c r="A159" s="6" t="s">
        <v>4</v>
      </c>
      <c r="B159" s="6">
        <v>3464</v>
      </c>
      <c r="C159" s="6" t="s">
        <v>151</v>
      </c>
      <c r="D159" s="6" t="s">
        <v>283</v>
      </c>
      <c r="E159" s="6" t="s">
        <v>13</v>
      </c>
      <c r="F159" s="6">
        <v>0.96</v>
      </c>
      <c r="G159" s="19">
        <f t="shared" si="22"/>
        <v>3.84</v>
      </c>
      <c r="H159" s="7">
        <v>43604.635115740697</v>
      </c>
      <c r="I159" s="8">
        <v>1.46708333333333</v>
      </c>
      <c r="J159" s="9">
        <v>67.851026022441403</v>
      </c>
      <c r="K159" s="9">
        <v>6.4753449656895204E-4</v>
      </c>
      <c r="L159" s="9">
        <v>0.67667050527485295</v>
      </c>
      <c r="M159" s="9">
        <f t="shared" si="18"/>
        <v>-0.59043958698422894</v>
      </c>
      <c r="O159" s="9" t="s">
        <v>36</v>
      </c>
      <c r="P159" s="9" t="s">
        <v>36</v>
      </c>
      <c r="Q159" s="9" t="s">
        <v>36</v>
      </c>
      <c r="R159" s="9" t="s">
        <v>36</v>
      </c>
      <c r="S159" s="9" t="e">
        <f t="shared" si="19"/>
        <v>#VALUE!</v>
      </c>
      <c r="U159" s="8" t="s">
        <v>36</v>
      </c>
      <c r="V159" s="9" t="s">
        <v>36</v>
      </c>
      <c r="W159" s="9" t="s">
        <v>36</v>
      </c>
      <c r="X159" s="9" t="s">
        <v>36</v>
      </c>
      <c r="Y159" s="9" t="e">
        <f t="shared" si="20"/>
        <v>#VALUE!</v>
      </c>
      <c r="Z159" s="11"/>
      <c r="AA159" s="12">
        <f t="shared" si="21"/>
        <v>0</v>
      </c>
    </row>
    <row r="160" spans="1:27" x14ac:dyDescent="0.2">
      <c r="A160" s="6" t="s">
        <v>4</v>
      </c>
      <c r="B160" s="6">
        <v>3464</v>
      </c>
      <c r="C160" s="6" t="s">
        <v>153</v>
      </c>
      <c r="D160" s="6" t="s">
        <v>284</v>
      </c>
      <c r="E160" s="6" t="s">
        <v>13</v>
      </c>
      <c r="F160" s="6">
        <v>0.96</v>
      </c>
      <c r="G160" s="19">
        <f t="shared" si="22"/>
        <v>3.84</v>
      </c>
      <c r="H160" s="7">
        <v>43604.644050925897</v>
      </c>
      <c r="I160" s="8">
        <v>1.4474166666666699</v>
      </c>
      <c r="J160" s="9">
        <v>49.444428043469898</v>
      </c>
      <c r="K160" s="9">
        <v>4.9771132011468201E-4</v>
      </c>
      <c r="L160" s="9">
        <v>2.7778396049221001</v>
      </c>
      <c r="M160" s="9">
        <f t="shared" si="18"/>
        <v>-0.59054839261087433</v>
      </c>
      <c r="O160" s="9" t="s">
        <v>36</v>
      </c>
      <c r="P160" s="9" t="s">
        <v>36</v>
      </c>
      <c r="Q160" s="9" t="s">
        <v>36</v>
      </c>
      <c r="R160" s="9" t="s">
        <v>36</v>
      </c>
      <c r="S160" s="9" t="e">
        <f t="shared" si="19"/>
        <v>#VALUE!</v>
      </c>
      <c r="U160" s="8" t="s">
        <v>36</v>
      </c>
      <c r="V160" s="9" t="s">
        <v>36</v>
      </c>
      <c r="W160" s="9" t="s">
        <v>36</v>
      </c>
      <c r="X160" s="9" t="s">
        <v>36</v>
      </c>
      <c r="Y160" s="9" t="e">
        <f t="shared" si="20"/>
        <v>#VALUE!</v>
      </c>
      <c r="Z160" s="11"/>
      <c r="AA160" s="12">
        <f t="shared" si="21"/>
        <v>0</v>
      </c>
    </row>
    <row r="161" spans="1:27" x14ac:dyDescent="0.2">
      <c r="A161" s="6" t="s">
        <v>4</v>
      </c>
      <c r="B161" s="6">
        <v>3496</v>
      </c>
      <c r="C161" s="6" t="s">
        <v>155</v>
      </c>
      <c r="D161" s="6" t="s">
        <v>285</v>
      </c>
      <c r="E161" s="6" t="s">
        <v>13</v>
      </c>
      <c r="F161" s="6">
        <v>2.5499999999999998</v>
      </c>
      <c r="G161" s="19">
        <f t="shared" si="22"/>
        <v>10.199999999999999</v>
      </c>
      <c r="H161" s="7">
        <v>43604.393819444398</v>
      </c>
      <c r="I161" s="8">
        <v>1.4572499999999999</v>
      </c>
      <c r="J161" s="9">
        <v>277.98395815558501</v>
      </c>
      <c r="K161" s="9">
        <v>2.2117944115112999E-3</v>
      </c>
      <c r="L161" s="9">
        <v>1.5227153129165001</v>
      </c>
      <c r="M161" s="9">
        <f t="shared" si="18"/>
        <v>-0.58930357929630206</v>
      </c>
      <c r="O161" s="9">
        <v>2.4177</v>
      </c>
      <c r="P161" s="9">
        <v>13278.198131217699</v>
      </c>
      <c r="Q161" s="9">
        <v>0.105648702236011</v>
      </c>
      <c r="R161" s="9">
        <v>522.85656396789602</v>
      </c>
      <c r="S161" s="9">
        <f t="shared" si="19"/>
        <v>-0.27189658777002923</v>
      </c>
      <c r="U161" s="8" t="s">
        <v>36</v>
      </c>
      <c r="V161" s="9" t="s">
        <v>36</v>
      </c>
      <c r="W161" s="9" t="s">
        <v>36</v>
      </c>
      <c r="X161" s="9" t="s">
        <v>36</v>
      </c>
      <c r="Y161" s="9" t="e">
        <f t="shared" si="20"/>
        <v>#VALUE!</v>
      </c>
      <c r="Z161" s="11"/>
      <c r="AA161" s="12">
        <f t="shared" si="21"/>
        <v>0</v>
      </c>
    </row>
    <row r="162" spans="1:27" x14ac:dyDescent="0.2">
      <c r="A162" s="6" t="s">
        <v>4</v>
      </c>
      <c r="B162" s="6">
        <v>3496</v>
      </c>
      <c r="C162" s="6" t="s">
        <v>159</v>
      </c>
      <c r="D162" s="6" t="s">
        <v>286</v>
      </c>
      <c r="E162" s="6" t="s">
        <v>13</v>
      </c>
      <c r="F162" s="6">
        <v>2.5499999999999998</v>
      </c>
      <c r="G162" s="19">
        <f t="shared" si="22"/>
        <v>10.199999999999999</v>
      </c>
      <c r="H162" s="7">
        <v>43604.402754629598</v>
      </c>
      <c r="I162" s="8">
        <v>1.4572499999999999</v>
      </c>
      <c r="J162" s="9">
        <v>159.884985020676</v>
      </c>
      <c r="K162" s="9">
        <v>1.1578473428907399E-3</v>
      </c>
      <c r="L162" s="9">
        <v>1.1911275247345801</v>
      </c>
      <c r="M162" s="9">
        <f t="shared" si="18"/>
        <v>-0.59006898404853281</v>
      </c>
      <c r="O162" s="9">
        <v>2.4177</v>
      </c>
      <c r="P162" s="9">
        <v>7717.3220539338699</v>
      </c>
      <c r="Q162" s="9">
        <v>5.58869291773951E-2</v>
      </c>
      <c r="R162" s="9">
        <v>241.23993454973501</v>
      </c>
      <c r="S162" s="9">
        <f t="shared" si="19"/>
        <v>-0.29910594790698142</v>
      </c>
      <c r="U162" s="8" t="s">
        <v>36</v>
      </c>
      <c r="V162" s="9" t="s">
        <v>36</v>
      </c>
      <c r="W162" s="9" t="s">
        <v>36</v>
      </c>
      <c r="X162" s="9" t="s">
        <v>36</v>
      </c>
      <c r="Y162" s="9" t="e">
        <f t="shared" si="20"/>
        <v>#VALUE!</v>
      </c>
      <c r="Z162" s="11"/>
      <c r="AA162" s="12">
        <f t="shared" si="21"/>
        <v>0</v>
      </c>
    </row>
    <row r="163" spans="1:27" x14ac:dyDescent="0.2">
      <c r="A163" s="6" t="s">
        <v>4</v>
      </c>
      <c r="B163" s="6">
        <v>3502</v>
      </c>
      <c r="C163" s="6" t="s">
        <v>161</v>
      </c>
      <c r="D163" s="6" t="s">
        <v>287</v>
      </c>
      <c r="E163" s="6" t="s">
        <v>13</v>
      </c>
      <c r="F163" s="6">
        <v>0.11</v>
      </c>
      <c r="G163" s="19">
        <f t="shared" si="22"/>
        <v>0.44000000000000006</v>
      </c>
      <c r="H163" s="7">
        <v>43604.259837963</v>
      </c>
      <c r="I163" s="8">
        <v>1.4572499999999999</v>
      </c>
      <c r="J163" s="9">
        <v>261.407795085722</v>
      </c>
      <c r="K163" s="9">
        <v>1.6680467889232701E-3</v>
      </c>
      <c r="L163" s="9">
        <v>11.9874834269171</v>
      </c>
      <c r="M163" s="9">
        <f t="shared" si="18"/>
        <v>-0.58969846346718147</v>
      </c>
      <c r="O163" s="9">
        <v>2.4177</v>
      </c>
      <c r="P163" s="9">
        <v>191.25677616985399</v>
      </c>
      <c r="Q163" s="9">
        <v>1.22041215811994E-3</v>
      </c>
      <c r="R163" s="9">
        <v>0.69468415673291795</v>
      </c>
      <c r="S163" s="9">
        <f t="shared" si="19"/>
        <v>-0.32899718484619134</v>
      </c>
      <c r="U163" s="8" t="s">
        <v>36</v>
      </c>
      <c r="V163" s="9" t="s">
        <v>36</v>
      </c>
      <c r="W163" s="9" t="s">
        <v>36</v>
      </c>
      <c r="X163" s="9" t="s">
        <v>36</v>
      </c>
      <c r="Y163" s="9" t="e">
        <f t="shared" si="20"/>
        <v>#VALUE!</v>
      </c>
      <c r="Z163" s="11"/>
      <c r="AA163" s="12">
        <f t="shared" si="21"/>
        <v>0</v>
      </c>
    </row>
    <row r="164" spans="1:27" x14ac:dyDescent="0.2">
      <c r="A164" s="6" t="s">
        <v>4</v>
      </c>
      <c r="B164" s="6">
        <v>3502</v>
      </c>
      <c r="C164" s="6" t="s">
        <v>163</v>
      </c>
      <c r="D164" s="6" t="s">
        <v>288</v>
      </c>
      <c r="E164" s="6" t="s">
        <v>13</v>
      </c>
      <c r="F164" s="6">
        <v>0.11</v>
      </c>
      <c r="G164" s="19">
        <f t="shared" si="22"/>
        <v>0.44000000000000006</v>
      </c>
      <c r="H164" s="7">
        <v>43604.268784722197</v>
      </c>
      <c r="I164" s="8">
        <v>1.4474166666666699</v>
      </c>
      <c r="J164" s="9">
        <v>278.80333851895898</v>
      </c>
      <c r="K164" s="9">
        <v>1.7975608461245601E-3</v>
      </c>
      <c r="L164" s="9">
        <v>14.728374372682</v>
      </c>
      <c r="M164" s="9">
        <f t="shared" si="18"/>
        <v>-0.58960440687002025</v>
      </c>
      <c r="O164" s="9">
        <v>2.4275333333333302</v>
      </c>
      <c r="P164" s="9">
        <v>221.64570316090999</v>
      </c>
      <c r="Q164" s="9">
        <v>1.42904184659434E-3</v>
      </c>
      <c r="R164" s="9">
        <v>24.032105416385399</v>
      </c>
      <c r="S164" s="9">
        <f t="shared" si="19"/>
        <v>-0.32888310771468976</v>
      </c>
      <c r="U164" s="8" t="s">
        <v>36</v>
      </c>
      <c r="V164" s="9" t="s">
        <v>36</v>
      </c>
      <c r="W164" s="9" t="s">
        <v>36</v>
      </c>
      <c r="X164" s="9" t="s">
        <v>36</v>
      </c>
      <c r="Y164" s="9" t="e">
        <f t="shared" si="20"/>
        <v>#VALUE!</v>
      </c>
      <c r="Z164" s="11"/>
      <c r="AA164" s="12">
        <f t="shared" si="21"/>
        <v>0</v>
      </c>
    </row>
    <row r="165" spans="1:27" x14ac:dyDescent="0.2">
      <c r="A165" s="6" t="s">
        <v>4</v>
      </c>
      <c r="B165" s="6">
        <v>3502</v>
      </c>
      <c r="C165" s="6" t="s">
        <v>165</v>
      </c>
      <c r="D165" s="6" t="s">
        <v>289</v>
      </c>
      <c r="E165" s="6" t="s">
        <v>13</v>
      </c>
      <c r="F165" s="6">
        <v>0.11</v>
      </c>
      <c r="G165" s="19">
        <f t="shared" si="22"/>
        <v>0.44000000000000006</v>
      </c>
      <c r="H165" s="7">
        <v>43604.277719907397</v>
      </c>
      <c r="I165" s="8">
        <v>1.4474166666666699</v>
      </c>
      <c r="J165" s="9">
        <v>146.030633774553</v>
      </c>
      <c r="K165" s="9">
        <v>8.3874967717834504E-4</v>
      </c>
      <c r="L165" s="9">
        <v>3.6078605720640899</v>
      </c>
      <c r="M165" s="9">
        <f t="shared" ref="M165:M195" si="23">L$2*K165+M$2</f>
        <v>-0.59030072136915712</v>
      </c>
      <c r="O165" s="9">
        <v>2.4177</v>
      </c>
      <c r="P165" s="9">
        <v>170.77037485797101</v>
      </c>
      <c r="Q165" s="9">
        <v>9.80846231242667E-4</v>
      </c>
      <c r="R165" s="9">
        <v>15.2502263933271</v>
      </c>
      <c r="S165" s="9">
        <f t="shared" ref="S165:S195" si="24">R$2*Q165+S$2</f>
        <v>-0.32912817767824476</v>
      </c>
      <c r="U165" s="8" t="s">
        <v>36</v>
      </c>
      <c r="V165" s="9" t="s">
        <v>36</v>
      </c>
      <c r="W165" s="9" t="s">
        <v>36</v>
      </c>
      <c r="X165" s="9" t="s">
        <v>36</v>
      </c>
      <c r="Y165" s="9" t="e">
        <f t="shared" ref="Y165:Y195" si="25">X$2*W165+Y$2</f>
        <v>#VALUE!</v>
      </c>
      <c r="Z165" s="11"/>
      <c r="AA165" s="12">
        <f t="shared" si="21"/>
        <v>0</v>
      </c>
    </row>
    <row r="166" spans="1:27" x14ac:dyDescent="0.2">
      <c r="A166" s="6" t="s">
        <v>4</v>
      </c>
      <c r="B166" s="6">
        <v>3522</v>
      </c>
      <c r="C166" s="6" t="s">
        <v>167</v>
      </c>
      <c r="D166" s="6" t="s">
        <v>290</v>
      </c>
      <c r="E166" s="6" t="s">
        <v>13</v>
      </c>
      <c r="F166" s="6">
        <v>0.51</v>
      </c>
      <c r="G166" s="19">
        <f t="shared" si="22"/>
        <v>2.04</v>
      </c>
      <c r="H166" s="7">
        <v>43604.2866319444</v>
      </c>
      <c r="I166" s="8">
        <v>1.4572499999999999</v>
      </c>
      <c r="J166" s="9">
        <v>614.75310835271102</v>
      </c>
      <c r="K166" s="9">
        <v>4.9856582968730596E-3</v>
      </c>
      <c r="L166" s="9">
        <v>10.6792356513855</v>
      </c>
      <c r="M166" s="9">
        <f t="shared" si="23"/>
        <v>-0.58728912462100624</v>
      </c>
      <c r="O166" s="9">
        <v>2.4177</v>
      </c>
      <c r="P166" s="9">
        <v>266.70750001083201</v>
      </c>
      <c r="Q166" s="9">
        <v>2.16300241869515E-3</v>
      </c>
      <c r="R166" s="9">
        <v>18.800484047367799</v>
      </c>
      <c r="S166" s="9">
        <f t="shared" si="24"/>
        <v>-0.32848178363990066</v>
      </c>
      <c r="U166" s="8" t="s">
        <v>36</v>
      </c>
      <c r="V166" s="9" t="s">
        <v>36</v>
      </c>
      <c r="W166" s="9" t="s">
        <v>36</v>
      </c>
      <c r="X166" s="9" t="s">
        <v>36</v>
      </c>
      <c r="Y166" s="9" t="e">
        <f t="shared" si="25"/>
        <v>#VALUE!</v>
      </c>
      <c r="Z166" s="11"/>
      <c r="AA166" s="12">
        <f t="shared" si="21"/>
        <v>0</v>
      </c>
    </row>
    <row r="167" spans="1:27" x14ac:dyDescent="0.2">
      <c r="A167" s="6" t="s">
        <v>4</v>
      </c>
      <c r="B167" s="6">
        <v>3522</v>
      </c>
      <c r="C167" s="6" t="s">
        <v>169</v>
      </c>
      <c r="D167" s="6" t="s">
        <v>291</v>
      </c>
      <c r="E167" s="6" t="s">
        <v>13</v>
      </c>
      <c r="F167" s="6">
        <v>0.51</v>
      </c>
      <c r="G167" s="19">
        <f t="shared" si="22"/>
        <v>2.04</v>
      </c>
      <c r="H167" s="7">
        <v>43604.295543981498</v>
      </c>
      <c r="I167" s="8">
        <v>1.46708333333333</v>
      </c>
      <c r="J167" s="9">
        <v>204.04752184283001</v>
      </c>
      <c r="K167" s="9">
        <v>1.6873901637019901E-3</v>
      </c>
      <c r="L167" s="9">
        <v>5.5302938920202704</v>
      </c>
      <c r="M167" s="9">
        <f t="shared" si="23"/>
        <v>-0.58968441578734954</v>
      </c>
      <c r="O167" s="9">
        <v>2.4078833333333298</v>
      </c>
      <c r="P167" s="9">
        <v>133.003072071535</v>
      </c>
      <c r="Q167" s="9">
        <v>1.0998814076679799E-3</v>
      </c>
      <c r="R167" s="9">
        <v>11.2202474364032</v>
      </c>
      <c r="S167" s="9">
        <f t="shared" si="24"/>
        <v>-0.32906309014648605</v>
      </c>
      <c r="U167" s="8" t="s">
        <v>36</v>
      </c>
      <c r="V167" s="9" t="s">
        <v>36</v>
      </c>
      <c r="W167" s="9" t="s">
        <v>36</v>
      </c>
      <c r="X167" s="9" t="s">
        <v>36</v>
      </c>
      <c r="Y167" s="9" t="e">
        <f t="shared" si="25"/>
        <v>#VALUE!</v>
      </c>
      <c r="Z167" s="11"/>
      <c r="AA167" s="12">
        <f t="shared" si="21"/>
        <v>0</v>
      </c>
    </row>
    <row r="168" spans="1:27" x14ac:dyDescent="0.2">
      <c r="A168" s="6" t="s">
        <v>4</v>
      </c>
      <c r="B168" s="6">
        <v>3522</v>
      </c>
      <c r="C168" s="6" t="s">
        <v>171</v>
      </c>
      <c r="D168" s="6" t="s">
        <v>292</v>
      </c>
      <c r="E168" s="6" t="s">
        <v>13</v>
      </c>
      <c r="F168" s="6">
        <v>0.51</v>
      </c>
      <c r="G168" s="19">
        <f t="shared" si="22"/>
        <v>2.04</v>
      </c>
      <c r="H168" s="7">
        <v>43604.304467592599</v>
      </c>
      <c r="I168" s="8" t="s">
        <v>36</v>
      </c>
      <c r="J168" s="9" t="s">
        <v>36</v>
      </c>
      <c r="K168" s="9" t="s">
        <v>36</v>
      </c>
      <c r="L168" s="9" t="s">
        <v>36</v>
      </c>
      <c r="M168" s="9" t="e">
        <f t="shared" si="23"/>
        <v>#VALUE!</v>
      </c>
      <c r="O168" s="9">
        <v>2.4078666666666702</v>
      </c>
      <c r="P168" s="9">
        <v>135.277618034325</v>
      </c>
      <c r="Q168" s="9">
        <v>1.12840516361409E-3</v>
      </c>
      <c r="R168" s="9">
        <v>9.4981560794818591</v>
      </c>
      <c r="S168" s="9">
        <f t="shared" si="24"/>
        <v>-0.32904749357304641</v>
      </c>
      <c r="U168" s="8" t="s">
        <v>36</v>
      </c>
      <c r="V168" s="9" t="s">
        <v>36</v>
      </c>
      <c r="W168" s="9" t="s">
        <v>36</v>
      </c>
      <c r="X168" s="9" t="s">
        <v>36</v>
      </c>
      <c r="Y168" s="9" t="e">
        <f t="shared" si="25"/>
        <v>#VALUE!</v>
      </c>
      <c r="Z168" s="11"/>
      <c r="AA168" s="12">
        <f t="shared" si="21"/>
        <v>0</v>
      </c>
    </row>
    <row r="169" spans="1:27" x14ac:dyDescent="0.2">
      <c r="A169" s="6" t="s">
        <v>4</v>
      </c>
      <c r="B169" s="6">
        <v>3551</v>
      </c>
      <c r="C169" s="6" t="s">
        <v>173</v>
      </c>
      <c r="D169" s="6" t="s">
        <v>293</v>
      </c>
      <c r="E169" s="6" t="s">
        <v>13</v>
      </c>
      <c r="F169" s="6">
        <v>7.0000000000000007E-2</v>
      </c>
      <c r="G169" s="19">
        <f t="shared" si="22"/>
        <v>0.28000000000000003</v>
      </c>
      <c r="H169" s="7">
        <v>43604.233020833301</v>
      </c>
      <c r="I169" s="8">
        <v>1.4572499999999999</v>
      </c>
      <c r="J169" s="9">
        <v>1039.7118936281599</v>
      </c>
      <c r="K169" s="45">
        <v>1.2967946613536801E-2</v>
      </c>
      <c r="L169" s="9">
        <v>58.676602303587103</v>
      </c>
      <c r="M169" s="9">
        <f t="shared" si="23"/>
        <v>-0.58149217182028679</v>
      </c>
      <c r="O169" s="9">
        <v>2.4275333333333302</v>
      </c>
      <c r="P169" s="9">
        <v>402.31208325285701</v>
      </c>
      <c r="Q169" s="9">
        <v>5.0178916386135596E-3</v>
      </c>
      <c r="R169" s="9">
        <v>0.67568343113771401</v>
      </c>
      <c r="S169" s="9">
        <f t="shared" si="24"/>
        <v>-0.32692075186467912</v>
      </c>
      <c r="U169" s="8" t="s">
        <v>36</v>
      </c>
      <c r="V169" s="9" t="s">
        <v>36</v>
      </c>
      <c r="W169" s="9" t="s">
        <v>36</v>
      </c>
      <c r="X169" s="9" t="s">
        <v>36</v>
      </c>
      <c r="Y169" s="9" t="e">
        <f t="shared" si="25"/>
        <v>#VALUE!</v>
      </c>
      <c r="Z169" s="11"/>
      <c r="AA169" s="12">
        <f t="shared" si="21"/>
        <v>0</v>
      </c>
    </row>
    <row r="170" spans="1:27" x14ac:dyDescent="0.2">
      <c r="A170" s="6" t="s">
        <v>4</v>
      </c>
      <c r="B170" s="6">
        <v>3551</v>
      </c>
      <c r="C170" s="6" t="s">
        <v>175</v>
      </c>
      <c r="D170" s="6" t="s">
        <v>294</v>
      </c>
      <c r="E170" s="6" t="s">
        <v>13</v>
      </c>
      <c r="F170" s="6">
        <v>7.0000000000000007E-2</v>
      </c>
      <c r="G170" s="19">
        <f t="shared" si="22"/>
        <v>0.28000000000000003</v>
      </c>
      <c r="H170" s="7">
        <v>43604.241956018501</v>
      </c>
      <c r="I170" s="8">
        <v>1.44743333333333</v>
      </c>
      <c r="J170" s="9">
        <v>964.869976687178</v>
      </c>
      <c r="K170" s="45">
        <v>1.3597074840402699E-2</v>
      </c>
      <c r="L170" s="9">
        <v>32.822051672857903</v>
      </c>
      <c r="M170" s="9">
        <f t="shared" si="23"/>
        <v>-0.58103528195461651</v>
      </c>
      <c r="O170" s="9">
        <v>2.5061499999999999</v>
      </c>
      <c r="P170" s="9">
        <v>52.141761776995502</v>
      </c>
      <c r="Q170" s="9">
        <v>7.3478857703343796E-4</v>
      </c>
      <c r="R170" s="9">
        <v>1.01075643079846</v>
      </c>
      <c r="S170" s="9">
        <f t="shared" si="24"/>
        <v>-0.32926272013757285</v>
      </c>
      <c r="U170" s="8" t="s">
        <v>36</v>
      </c>
      <c r="V170" s="9" t="s">
        <v>36</v>
      </c>
      <c r="W170" s="9" t="s">
        <v>36</v>
      </c>
      <c r="X170" s="9" t="s">
        <v>36</v>
      </c>
      <c r="Y170" s="9" t="e">
        <f t="shared" si="25"/>
        <v>#VALUE!</v>
      </c>
      <c r="Z170" s="11"/>
      <c r="AA170" s="12">
        <f t="shared" si="21"/>
        <v>0</v>
      </c>
    </row>
    <row r="171" spans="1:27" x14ac:dyDescent="0.2">
      <c r="A171" s="6" t="s">
        <v>4</v>
      </c>
      <c r="B171" s="6">
        <v>3551</v>
      </c>
      <c r="C171" s="6" t="s">
        <v>177</v>
      </c>
      <c r="D171" s="6" t="s">
        <v>295</v>
      </c>
      <c r="E171" s="6" t="s">
        <v>13</v>
      </c>
      <c r="F171" s="6">
        <v>7.0000000000000007E-2</v>
      </c>
      <c r="G171" s="19">
        <f t="shared" si="22"/>
        <v>0.28000000000000003</v>
      </c>
      <c r="H171" s="7">
        <v>43604.250891203701</v>
      </c>
      <c r="I171" s="8">
        <v>1.4572499999999999</v>
      </c>
      <c r="J171" s="9">
        <v>1050.29042208381</v>
      </c>
      <c r="K171" s="45">
        <v>1.51436618491114E-2</v>
      </c>
      <c r="L171" s="9">
        <v>49.001835369464999</v>
      </c>
      <c r="M171" s="9">
        <f t="shared" si="23"/>
        <v>-0.57991210880726551</v>
      </c>
      <c r="O171" s="9" t="s">
        <v>36</v>
      </c>
      <c r="P171" s="9" t="s">
        <v>36</v>
      </c>
      <c r="Q171" s="9" t="s">
        <v>36</v>
      </c>
      <c r="R171" s="9" t="s">
        <v>36</v>
      </c>
      <c r="S171" s="9" t="e">
        <f t="shared" si="24"/>
        <v>#VALUE!</v>
      </c>
      <c r="U171" s="8" t="s">
        <v>36</v>
      </c>
      <c r="V171" s="9" t="s">
        <v>36</v>
      </c>
      <c r="W171" s="9" t="s">
        <v>36</v>
      </c>
      <c r="X171" s="9" t="s">
        <v>36</v>
      </c>
      <c r="Y171" s="9" t="e">
        <f t="shared" si="25"/>
        <v>#VALUE!</v>
      </c>
      <c r="Z171" s="11"/>
      <c r="AA171" s="12">
        <f t="shared" si="21"/>
        <v>0</v>
      </c>
    </row>
    <row r="172" spans="1:27" x14ac:dyDescent="0.2">
      <c r="A172" s="6" t="s">
        <v>4</v>
      </c>
      <c r="B172" s="6">
        <v>3607</v>
      </c>
      <c r="C172" s="6" t="s">
        <v>179</v>
      </c>
      <c r="D172" s="6" t="s">
        <v>296</v>
      </c>
      <c r="E172" s="6" t="s">
        <v>13</v>
      </c>
      <c r="F172" s="6">
        <v>0.32</v>
      </c>
      <c r="G172" s="19">
        <f t="shared" si="22"/>
        <v>1.28</v>
      </c>
      <c r="H172" s="7">
        <v>43595.808958333299</v>
      </c>
      <c r="I172" s="8">
        <v>1.4572499999999999</v>
      </c>
      <c r="J172" s="9">
        <v>1250.47149940035</v>
      </c>
      <c r="K172" s="45">
        <v>1.40113345191167E-2</v>
      </c>
      <c r="L172" s="9">
        <v>49.966235884066499</v>
      </c>
      <c r="M172" s="42">
        <f t="shared" si="23"/>
        <v>-0.58073443541669667</v>
      </c>
      <c r="N172" s="50"/>
      <c r="O172" s="9">
        <v>2.4275333333333302</v>
      </c>
      <c r="P172" s="9">
        <v>391.60198596760699</v>
      </c>
      <c r="Q172" s="9">
        <v>4.3878380485870899E-3</v>
      </c>
      <c r="R172" s="9">
        <v>27.272695906913299</v>
      </c>
      <c r="S172" s="42">
        <f t="shared" si="24"/>
        <v>-0.32726526038965503</v>
      </c>
      <c r="T172" s="50"/>
      <c r="U172" s="8" t="s">
        <v>36</v>
      </c>
      <c r="V172" s="9" t="s">
        <v>36</v>
      </c>
      <c r="W172" s="9" t="s">
        <v>36</v>
      </c>
      <c r="X172" s="9" t="s">
        <v>36</v>
      </c>
      <c r="Y172" s="42" t="e">
        <f t="shared" si="25"/>
        <v>#VALUE!</v>
      </c>
      <c r="Z172" s="50"/>
      <c r="AA172" s="51">
        <f t="shared" si="21"/>
        <v>0</v>
      </c>
    </row>
    <row r="173" spans="1:27" x14ac:dyDescent="0.2">
      <c r="A173" s="6" t="s">
        <v>4</v>
      </c>
      <c r="B173" s="6">
        <v>3607</v>
      </c>
      <c r="C173" s="6" t="s">
        <v>181</v>
      </c>
      <c r="D173" s="6" t="s">
        <v>297</v>
      </c>
      <c r="E173" s="6" t="s">
        <v>13</v>
      </c>
      <c r="F173" s="6">
        <v>0.32</v>
      </c>
      <c r="G173" s="19">
        <f t="shared" si="22"/>
        <v>1.28</v>
      </c>
      <c r="H173" s="7">
        <v>43596.656423611101</v>
      </c>
      <c r="I173" s="8">
        <v>1.4572499999999999</v>
      </c>
      <c r="J173" s="9">
        <v>1219.7507466229899</v>
      </c>
      <c r="K173" s="45">
        <v>1.49076521582856E-2</v>
      </c>
      <c r="L173" s="9">
        <v>47.197741644054403</v>
      </c>
      <c r="M173" s="42">
        <f t="shared" si="23"/>
        <v>-0.58008350540232123</v>
      </c>
      <c r="N173" s="50"/>
      <c r="O173" s="9">
        <v>2.4275333333333302</v>
      </c>
      <c r="P173" s="9">
        <v>501.77932572630101</v>
      </c>
      <c r="Q173" s="9">
        <v>6.1326887225582197E-3</v>
      </c>
      <c r="R173" s="9">
        <v>29.181662731927599</v>
      </c>
      <c r="S173" s="42">
        <f t="shared" si="24"/>
        <v>-0.32631118927331115</v>
      </c>
      <c r="T173" s="50"/>
      <c r="U173" s="8" t="s">
        <v>36</v>
      </c>
      <c r="V173" s="9" t="s">
        <v>36</v>
      </c>
      <c r="W173" s="9" t="s">
        <v>36</v>
      </c>
      <c r="X173" s="9" t="s">
        <v>36</v>
      </c>
      <c r="Y173" s="42" t="e">
        <f t="shared" si="25"/>
        <v>#VALUE!</v>
      </c>
      <c r="Z173" s="50"/>
      <c r="AA173" s="51">
        <f t="shared" si="21"/>
        <v>0</v>
      </c>
    </row>
    <row r="174" spans="1:27" x14ac:dyDescent="0.2">
      <c r="A174" s="6" t="s">
        <v>4</v>
      </c>
      <c r="B174" s="6">
        <v>3607</v>
      </c>
      <c r="C174" s="6" t="s">
        <v>183</v>
      </c>
      <c r="D174" s="6" t="s">
        <v>298</v>
      </c>
      <c r="E174" s="6" t="s">
        <v>13</v>
      </c>
      <c r="F174" s="6">
        <v>0.32</v>
      </c>
      <c r="G174" s="19">
        <f t="shared" si="22"/>
        <v>1.28</v>
      </c>
      <c r="H174" s="7">
        <v>43596.665358796301</v>
      </c>
      <c r="I174" s="8">
        <v>1.4572499999999999</v>
      </c>
      <c r="J174" s="9">
        <v>1447.2006915873601</v>
      </c>
      <c r="K174" s="45">
        <v>1.44475232655906E-2</v>
      </c>
      <c r="L174" s="9">
        <v>56.770056072280497</v>
      </c>
      <c r="M174" s="42">
        <f t="shared" si="23"/>
        <v>-0.5804176633990491</v>
      </c>
      <c r="N174" s="50"/>
      <c r="O174" s="9">
        <v>2.4275333333333302</v>
      </c>
      <c r="P174" s="9">
        <v>350.710450206453</v>
      </c>
      <c r="Q174" s="9">
        <v>3.50117120472481E-3</v>
      </c>
      <c r="R174" s="9">
        <v>19.248209263090502</v>
      </c>
      <c r="S174" s="42">
        <f t="shared" si="24"/>
        <v>-0.32775008309578579</v>
      </c>
      <c r="T174" s="50"/>
      <c r="U174" s="8" t="s">
        <v>36</v>
      </c>
      <c r="V174" s="9" t="s">
        <v>36</v>
      </c>
      <c r="W174" s="9" t="s">
        <v>36</v>
      </c>
      <c r="X174" s="9" t="s">
        <v>36</v>
      </c>
      <c r="Y174" s="42" t="e">
        <f t="shared" si="25"/>
        <v>#VALUE!</v>
      </c>
      <c r="Z174" s="50"/>
      <c r="AA174" s="51">
        <f t="shared" si="21"/>
        <v>0</v>
      </c>
    </row>
    <row r="175" spans="1:27" x14ac:dyDescent="0.2">
      <c r="A175" s="6" t="s">
        <v>4</v>
      </c>
      <c r="B175" s="6">
        <v>3626</v>
      </c>
      <c r="C175" s="6" t="s">
        <v>185</v>
      </c>
      <c r="D175" s="6" t="s">
        <v>299</v>
      </c>
      <c r="E175" s="6" t="s">
        <v>13</v>
      </c>
      <c r="F175" s="6">
        <v>0.16</v>
      </c>
      <c r="G175" s="19">
        <f t="shared" si="22"/>
        <v>0.64</v>
      </c>
      <c r="H175" s="7">
        <v>43604.572569444397</v>
      </c>
      <c r="I175" s="8">
        <v>1.4572499999999999</v>
      </c>
      <c r="J175" s="9">
        <v>838.11684227000103</v>
      </c>
      <c r="K175" s="9">
        <v>7.6018502552607304E-3</v>
      </c>
      <c r="L175" s="9">
        <v>22.011809214484298</v>
      </c>
      <c r="M175" s="9">
        <f t="shared" si="23"/>
        <v>-0.58538917554641134</v>
      </c>
      <c r="O175" s="9">
        <v>2.4275333333333302</v>
      </c>
      <c r="P175" s="9">
        <v>1240.3401574924501</v>
      </c>
      <c r="Q175" s="9">
        <v>1.1250078351016501E-2</v>
      </c>
      <c r="R175" s="9">
        <v>69.461442131404795</v>
      </c>
      <c r="S175" s="9">
        <f t="shared" si="24"/>
        <v>-0.32351303943251247</v>
      </c>
      <c r="U175" s="8" t="s">
        <v>36</v>
      </c>
      <c r="V175" s="9" t="s">
        <v>36</v>
      </c>
      <c r="W175" s="9" t="s">
        <v>36</v>
      </c>
      <c r="X175" s="9" t="s">
        <v>36</v>
      </c>
      <c r="Y175" s="9" t="e">
        <f t="shared" si="25"/>
        <v>#VALUE!</v>
      </c>
      <c r="Z175" s="11"/>
      <c r="AA175" s="12">
        <f t="shared" si="21"/>
        <v>0</v>
      </c>
    </row>
    <row r="176" spans="1:27" x14ac:dyDescent="0.2">
      <c r="A176" s="6" t="s">
        <v>4</v>
      </c>
      <c r="B176" s="6">
        <v>3626</v>
      </c>
      <c r="C176" s="6" t="s">
        <v>187</v>
      </c>
      <c r="D176" s="6" t="s">
        <v>300</v>
      </c>
      <c r="E176" s="6" t="s">
        <v>13</v>
      </c>
      <c r="F176" s="6">
        <v>0.16</v>
      </c>
      <c r="G176" s="19">
        <f t="shared" si="22"/>
        <v>0.64</v>
      </c>
      <c r="H176" s="7">
        <v>43604.581516203703</v>
      </c>
      <c r="I176" s="8">
        <v>1.4572499999999999</v>
      </c>
      <c r="J176" s="9">
        <v>199.46885967434699</v>
      </c>
      <c r="K176" s="9">
        <v>1.7107900545958699E-3</v>
      </c>
      <c r="L176" s="9">
        <v>1.8618536613922601</v>
      </c>
      <c r="M176" s="9">
        <f t="shared" si="23"/>
        <v>-0.58966742215624124</v>
      </c>
      <c r="O176" s="9">
        <v>2.4275333333333302</v>
      </c>
      <c r="P176" s="9">
        <v>268.47464352373498</v>
      </c>
      <c r="Q176" s="9">
        <v>2.3026338587458501E-3</v>
      </c>
      <c r="R176" s="9">
        <v>21.113900701673</v>
      </c>
      <c r="S176" s="9">
        <f t="shared" si="24"/>
        <v>-0.32840543422738466</v>
      </c>
      <c r="U176" s="8" t="s">
        <v>36</v>
      </c>
      <c r="V176" s="9" t="s">
        <v>36</v>
      </c>
      <c r="W176" s="9" t="s">
        <v>36</v>
      </c>
      <c r="X176" s="9" t="s">
        <v>36</v>
      </c>
      <c r="Y176" s="9" t="e">
        <f t="shared" si="25"/>
        <v>#VALUE!</v>
      </c>
      <c r="Z176" s="11"/>
      <c r="AA176" s="12">
        <f t="shared" si="21"/>
        <v>0</v>
      </c>
    </row>
    <row r="177" spans="1:27" x14ac:dyDescent="0.2">
      <c r="A177" s="6" t="s">
        <v>4</v>
      </c>
      <c r="B177" s="6">
        <v>3626</v>
      </c>
      <c r="C177" s="6" t="s">
        <v>189</v>
      </c>
      <c r="D177" s="6" t="s">
        <v>301</v>
      </c>
      <c r="E177" s="6" t="s">
        <v>13</v>
      </c>
      <c r="F177" s="6">
        <v>0.16</v>
      </c>
      <c r="G177" s="19">
        <f t="shared" si="22"/>
        <v>0.64</v>
      </c>
      <c r="H177" s="7">
        <v>43604.590451388904</v>
      </c>
      <c r="I177" s="8">
        <v>1.4572499999999999</v>
      </c>
      <c r="J177" s="9">
        <v>59.473150620612003</v>
      </c>
      <c r="K177" s="9">
        <v>4.66388119073111E-4</v>
      </c>
      <c r="L177" s="9">
        <v>3.1450576490681099</v>
      </c>
      <c r="M177" s="9">
        <f t="shared" si="23"/>
        <v>-0.59057114036324831</v>
      </c>
      <c r="O177" s="9" t="s">
        <v>36</v>
      </c>
      <c r="P177" s="9" t="s">
        <v>36</v>
      </c>
      <c r="Q177" s="9" t="s">
        <v>36</v>
      </c>
      <c r="R177" s="9" t="s">
        <v>36</v>
      </c>
      <c r="S177" s="9" t="e">
        <f t="shared" si="24"/>
        <v>#VALUE!</v>
      </c>
      <c r="U177" s="8" t="s">
        <v>36</v>
      </c>
      <c r="V177" s="9" t="s">
        <v>36</v>
      </c>
      <c r="W177" s="9" t="s">
        <v>36</v>
      </c>
      <c r="X177" s="9" t="s">
        <v>36</v>
      </c>
      <c r="Y177" s="9" t="e">
        <f t="shared" si="25"/>
        <v>#VALUE!</v>
      </c>
      <c r="Z177" s="11"/>
      <c r="AA177" s="12">
        <f t="shared" si="21"/>
        <v>0</v>
      </c>
    </row>
    <row r="178" spans="1:27" x14ac:dyDescent="0.2">
      <c r="A178" s="6" t="s">
        <v>4</v>
      </c>
      <c r="B178" s="6" t="s">
        <v>5</v>
      </c>
      <c r="C178" s="6" t="s">
        <v>191</v>
      </c>
      <c r="D178" s="6" t="s">
        <v>302</v>
      </c>
      <c r="E178" s="6" t="s">
        <v>13</v>
      </c>
      <c r="F178" s="6">
        <v>0.75</v>
      </c>
      <c r="G178" s="19">
        <f t="shared" si="22"/>
        <v>3</v>
      </c>
      <c r="H178" s="7">
        <v>43604.313414351898</v>
      </c>
      <c r="I178" s="8">
        <v>1.4572499999999999</v>
      </c>
      <c r="J178" s="9">
        <v>305.76930879865898</v>
      </c>
      <c r="K178" s="9">
        <v>4.9491523251947002E-3</v>
      </c>
      <c r="L178" s="9">
        <v>3.70872236437364</v>
      </c>
      <c r="M178" s="9">
        <f t="shared" si="23"/>
        <v>-0.58731563624102912</v>
      </c>
      <c r="O178" s="9">
        <v>2.4177</v>
      </c>
      <c r="P178" s="9">
        <v>258.07930698132299</v>
      </c>
      <c r="Q178" s="9">
        <v>4.1772465891019303E-3</v>
      </c>
      <c r="R178" s="9">
        <v>18.572858299592401</v>
      </c>
      <c r="S178" s="9">
        <f t="shared" si="24"/>
        <v>-0.32738041020266812</v>
      </c>
      <c r="U178" s="8">
        <v>3.3665333333333298</v>
      </c>
      <c r="V178" s="9">
        <v>101.58100179810801</v>
      </c>
      <c r="W178" s="9">
        <v>1.64418022600088E-3</v>
      </c>
      <c r="X178" s="9">
        <v>3.4053874296517299</v>
      </c>
      <c r="Y178" s="9">
        <f t="shared" si="25"/>
        <v>-3.1454713644475892E-2</v>
      </c>
      <c r="Z178" s="11"/>
      <c r="AA178" s="12">
        <f t="shared" si="21"/>
        <v>0</v>
      </c>
    </row>
    <row r="179" spans="1:27" x14ac:dyDescent="0.2">
      <c r="A179" s="6" t="s">
        <v>4</v>
      </c>
      <c r="B179" s="6" t="s">
        <v>5</v>
      </c>
      <c r="C179" s="6" t="s">
        <v>191</v>
      </c>
      <c r="D179" s="6" t="s">
        <v>303</v>
      </c>
      <c r="E179" s="6" t="s">
        <v>13</v>
      </c>
      <c r="F179" s="6">
        <v>0.75</v>
      </c>
      <c r="G179" s="19">
        <f t="shared" si="22"/>
        <v>3</v>
      </c>
      <c r="H179" s="7">
        <v>43604.322349536997</v>
      </c>
      <c r="I179" s="8">
        <v>1.46708333333333</v>
      </c>
      <c r="J179" s="9">
        <v>159.14727596729301</v>
      </c>
      <c r="K179" s="9">
        <v>2.52677500067235E-3</v>
      </c>
      <c r="L179" s="9">
        <v>7.4143818499475396</v>
      </c>
      <c r="M179" s="9">
        <f t="shared" si="23"/>
        <v>-0.58907483190757426</v>
      </c>
      <c r="O179" s="9">
        <v>2.4275333333333302</v>
      </c>
      <c r="P179" s="9">
        <v>1749.72756338824</v>
      </c>
      <c r="Q179" s="9">
        <v>2.77803552607798E-2</v>
      </c>
      <c r="R179" s="9">
        <v>48.6282249251529</v>
      </c>
      <c r="S179" s="9">
        <f t="shared" si="24"/>
        <v>-0.31447440937663634</v>
      </c>
      <c r="U179" s="8" t="s">
        <v>36</v>
      </c>
      <c r="V179" s="9" t="s">
        <v>36</v>
      </c>
      <c r="W179" s="9" t="s">
        <v>36</v>
      </c>
      <c r="X179" s="9" t="s">
        <v>36</v>
      </c>
      <c r="Y179" s="9" t="e">
        <f t="shared" si="25"/>
        <v>#VALUE!</v>
      </c>
      <c r="Z179" s="11"/>
      <c r="AA179" s="12">
        <f t="shared" si="21"/>
        <v>0</v>
      </c>
    </row>
    <row r="180" spans="1:27" x14ac:dyDescent="0.2">
      <c r="A180" s="6" t="s">
        <v>4</v>
      </c>
      <c r="B180" s="6" t="s">
        <v>5</v>
      </c>
      <c r="C180" s="6" t="s">
        <v>191</v>
      </c>
      <c r="D180" s="6" t="s">
        <v>304</v>
      </c>
      <c r="E180" s="6" t="s">
        <v>13</v>
      </c>
      <c r="F180" s="6">
        <v>0.75</v>
      </c>
      <c r="G180" s="19">
        <f t="shared" si="22"/>
        <v>3</v>
      </c>
      <c r="H180" s="7">
        <v>43604.331284722197</v>
      </c>
      <c r="I180" s="8">
        <v>1.46708333333333</v>
      </c>
      <c r="J180" s="9">
        <v>260.95238094801601</v>
      </c>
      <c r="K180" s="9">
        <v>4.2906272858074402E-3</v>
      </c>
      <c r="L180" s="9">
        <v>14.7005670676827</v>
      </c>
      <c r="M180" s="9">
        <f t="shared" si="23"/>
        <v>-0.58779387486383738</v>
      </c>
      <c r="O180" s="9">
        <v>2.4275333333333302</v>
      </c>
      <c r="P180" s="9">
        <v>353.52074667695598</v>
      </c>
      <c r="Q180" s="9">
        <v>5.8126534668152203E-3</v>
      </c>
      <c r="R180" s="9">
        <v>9.0698683517559395</v>
      </c>
      <c r="S180" s="9">
        <f t="shared" si="24"/>
        <v>-0.32648618212414415</v>
      </c>
      <c r="U180" s="8">
        <v>3.40585</v>
      </c>
      <c r="V180" s="9">
        <v>68.748046990743902</v>
      </c>
      <c r="W180" s="9">
        <v>1.1303680970177401E-3</v>
      </c>
      <c r="X180" s="9">
        <v>2.3848311989806601</v>
      </c>
      <c r="Y180" s="9">
        <f t="shared" si="25"/>
        <v>-3.1616842834069812E-2</v>
      </c>
      <c r="Z180" s="11"/>
      <c r="AA180" s="12">
        <f t="shared" si="21"/>
        <v>0</v>
      </c>
    </row>
    <row r="181" spans="1:27" x14ac:dyDescent="0.2">
      <c r="A181" s="6" t="s">
        <v>4</v>
      </c>
      <c r="B181" s="6" t="s">
        <v>6</v>
      </c>
      <c r="C181" s="6" t="s">
        <v>195</v>
      </c>
      <c r="D181" s="6" t="s">
        <v>305</v>
      </c>
      <c r="E181" s="6" t="s">
        <v>13</v>
      </c>
      <c r="F181" s="6">
        <v>0.64</v>
      </c>
      <c r="G181" s="19">
        <f t="shared" si="22"/>
        <v>2.56</v>
      </c>
      <c r="H181" s="7">
        <v>43604.599374999998</v>
      </c>
      <c r="I181" s="8">
        <v>1.46708333333333</v>
      </c>
      <c r="J181" s="9">
        <v>7606.6094543098297</v>
      </c>
      <c r="K181" s="45">
        <v>6.8734691340375104E-2</v>
      </c>
      <c r="L181" s="9">
        <v>213.19170390513301</v>
      </c>
      <c r="M181" s="9">
        <f t="shared" si="23"/>
        <v>-0.54099285956713428</v>
      </c>
      <c r="O181" s="9" t="s">
        <v>36</v>
      </c>
      <c r="P181" s="9" t="s">
        <v>36</v>
      </c>
      <c r="Q181" s="9" t="s">
        <v>36</v>
      </c>
      <c r="R181" s="9" t="s">
        <v>36</v>
      </c>
      <c r="S181" s="9" t="e">
        <f t="shared" si="24"/>
        <v>#VALUE!</v>
      </c>
      <c r="U181" s="8" t="s">
        <v>36</v>
      </c>
      <c r="V181" s="9" t="s">
        <v>36</v>
      </c>
      <c r="W181" s="9" t="s">
        <v>36</v>
      </c>
      <c r="X181" s="9" t="s">
        <v>36</v>
      </c>
      <c r="Y181" s="9" t="e">
        <f t="shared" si="25"/>
        <v>#VALUE!</v>
      </c>
      <c r="Z181" s="11"/>
      <c r="AA181" s="12">
        <f t="shared" si="21"/>
        <v>0</v>
      </c>
    </row>
    <row r="182" spans="1:27" x14ac:dyDescent="0.2">
      <c r="A182" s="6" t="s">
        <v>4</v>
      </c>
      <c r="B182" s="6" t="s">
        <v>6</v>
      </c>
      <c r="C182" s="6" t="s">
        <v>197</v>
      </c>
      <c r="D182" s="6" t="s">
        <v>306</v>
      </c>
      <c r="E182" s="6" t="s">
        <v>13</v>
      </c>
      <c r="F182" s="6">
        <v>0.64</v>
      </c>
      <c r="G182" s="19">
        <f t="shared" si="22"/>
        <v>2.56</v>
      </c>
      <c r="H182" s="7">
        <v>43604.608321759297</v>
      </c>
      <c r="I182" s="8">
        <v>1.46708333333333</v>
      </c>
      <c r="J182" s="9">
        <v>20427.043606793501</v>
      </c>
      <c r="K182" s="45">
        <v>0.20091583671889801</v>
      </c>
      <c r="L182" s="9">
        <v>716.86189272724505</v>
      </c>
      <c r="M182" s="9">
        <f t="shared" si="23"/>
        <v>-0.444999351126111</v>
      </c>
      <c r="O182" s="9" t="s">
        <v>36</v>
      </c>
      <c r="P182" s="9" t="s">
        <v>36</v>
      </c>
      <c r="Q182" s="9" t="s">
        <v>36</v>
      </c>
      <c r="R182" s="9" t="s">
        <v>36</v>
      </c>
      <c r="S182" s="9" t="e">
        <f t="shared" si="24"/>
        <v>#VALUE!</v>
      </c>
      <c r="U182" s="8" t="s">
        <v>36</v>
      </c>
      <c r="V182" s="9" t="s">
        <v>36</v>
      </c>
      <c r="W182" s="9" t="s">
        <v>36</v>
      </c>
      <c r="X182" s="9" t="s">
        <v>36</v>
      </c>
      <c r="Y182" s="9" t="e">
        <f t="shared" si="25"/>
        <v>#VALUE!</v>
      </c>
      <c r="Z182" s="11"/>
      <c r="AA182" s="12">
        <f t="shared" si="21"/>
        <v>0</v>
      </c>
    </row>
    <row r="183" spans="1:27" x14ac:dyDescent="0.2">
      <c r="A183" s="6" t="s">
        <v>4</v>
      </c>
      <c r="B183" s="6" t="s">
        <v>6</v>
      </c>
      <c r="C183" s="6" t="s">
        <v>199</v>
      </c>
      <c r="D183" s="6" t="s">
        <v>307</v>
      </c>
      <c r="E183" s="6" t="s">
        <v>13</v>
      </c>
      <c r="F183" s="6">
        <v>0.64</v>
      </c>
      <c r="G183" s="19">
        <f t="shared" si="22"/>
        <v>2.56</v>
      </c>
      <c r="H183" s="7">
        <v>43604.617256944402</v>
      </c>
      <c r="I183" s="8">
        <v>1.4572499999999999</v>
      </c>
      <c r="J183" s="9">
        <v>68994.575002744707</v>
      </c>
      <c r="K183" s="45">
        <v>0.667978808277918</v>
      </c>
      <c r="L183" s="9">
        <v>1838.1363815916</v>
      </c>
      <c r="M183" s="9">
        <f t="shared" si="23"/>
        <v>-0.10580563953851962</v>
      </c>
      <c r="O183" s="9" t="s">
        <v>36</v>
      </c>
      <c r="P183" s="9" t="s">
        <v>36</v>
      </c>
      <c r="Q183" s="9" t="s">
        <v>36</v>
      </c>
      <c r="R183" s="9" t="s">
        <v>36</v>
      </c>
      <c r="S183" s="9" t="e">
        <f t="shared" si="24"/>
        <v>#VALUE!</v>
      </c>
      <c r="U183" s="8" t="s">
        <v>36</v>
      </c>
      <c r="V183" s="9" t="s">
        <v>36</v>
      </c>
      <c r="W183" s="9" t="s">
        <v>36</v>
      </c>
      <c r="X183" s="9" t="s">
        <v>36</v>
      </c>
      <c r="Y183" s="9" t="e">
        <f t="shared" si="25"/>
        <v>#VALUE!</v>
      </c>
      <c r="Z183" s="11"/>
      <c r="AA183" s="12">
        <f t="shared" si="21"/>
        <v>0</v>
      </c>
    </row>
    <row r="184" spans="1:27" x14ac:dyDescent="0.2">
      <c r="A184" s="6" t="s">
        <v>4</v>
      </c>
      <c r="B184" s="6" t="s">
        <v>7</v>
      </c>
      <c r="C184" s="6" t="s">
        <v>201</v>
      </c>
      <c r="D184" s="6" t="s">
        <v>308</v>
      </c>
      <c r="E184" s="6" t="s">
        <v>13</v>
      </c>
      <c r="F184" s="6">
        <v>1.23</v>
      </c>
      <c r="G184" s="19">
        <f t="shared" si="22"/>
        <v>4.92</v>
      </c>
      <c r="H184" s="7">
        <v>43604.411689814799</v>
      </c>
      <c r="I184" s="8">
        <v>1.4474166666666699</v>
      </c>
      <c r="J184" s="9">
        <v>176148.40924927301</v>
      </c>
      <c r="K184" s="45">
        <v>2.3141292027487199</v>
      </c>
      <c r="L184" s="9">
        <v>4684.7147819201</v>
      </c>
      <c r="M184" s="9">
        <f t="shared" si="23"/>
        <v>1.0896731205698951</v>
      </c>
      <c r="N184" s="43">
        <f>M184*($N$2/$G184)</f>
        <v>1.1073913826929829</v>
      </c>
      <c r="O184" s="9">
        <v>2.4177</v>
      </c>
      <c r="P184" s="9">
        <v>665710.24961187795</v>
      </c>
      <c r="Q184" s="9">
        <v>8.7456908396823305</v>
      </c>
      <c r="R184" s="9">
        <v>15373.194356349501</v>
      </c>
      <c r="S184" s="9">
        <f t="shared" si="24"/>
        <v>4.4524129306890323</v>
      </c>
      <c r="T184" s="43">
        <f>S184*($N$2/$G184)</f>
        <v>4.5248098889116184</v>
      </c>
      <c r="U184" s="8">
        <v>3.4156833333333299</v>
      </c>
      <c r="V184" s="9">
        <v>61490.925906690303</v>
      </c>
      <c r="W184" s="9">
        <v>0.80782987454265998</v>
      </c>
      <c r="X184" s="9">
        <v>1264.2626585149501</v>
      </c>
      <c r="Y184" s="9">
        <f t="shared" si="25"/>
        <v>0.22293054880631108</v>
      </c>
      <c r="Z184" s="11"/>
      <c r="AA184" s="12">
        <f t="shared" si="21"/>
        <v>5.6322012716046013</v>
      </c>
    </row>
    <row r="185" spans="1:27" x14ac:dyDescent="0.2">
      <c r="A185" s="6" t="s">
        <v>4</v>
      </c>
      <c r="B185" s="6" t="s">
        <v>7</v>
      </c>
      <c r="C185" s="6" t="s">
        <v>203</v>
      </c>
      <c r="D185" s="6" t="s">
        <v>309</v>
      </c>
      <c r="E185" s="6" t="s">
        <v>13</v>
      </c>
      <c r="F185" s="6">
        <v>1.23</v>
      </c>
      <c r="G185" s="19">
        <f t="shared" si="22"/>
        <v>4.92</v>
      </c>
      <c r="H185" s="7">
        <v>43604.420624999999</v>
      </c>
      <c r="I185" s="8">
        <v>1.4474166666666699</v>
      </c>
      <c r="J185" s="9">
        <v>219709.73750712301</v>
      </c>
      <c r="K185" s="45">
        <v>3.2650541154924402</v>
      </c>
      <c r="L185" s="9">
        <v>2801.1033352610398</v>
      </c>
      <c r="M185" s="9">
        <f t="shared" si="23"/>
        <v>1.7802604080142619</v>
      </c>
      <c r="N185" s="43">
        <f>M185*($N$2/$G185)</f>
        <v>1.8092077317218109</v>
      </c>
      <c r="O185" s="9">
        <v>2.4177</v>
      </c>
      <c r="P185" s="9">
        <v>722468.39740509097</v>
      </c>
      <c r="Q185" s="9">
        <v>10.736430897534699</v>
      </c>
      <c r="R185" s="9">
        <v>21299.1505439352</v>
      </c>
      <c r="S185" s="9">
        <f t="shared" si="24"/>
        <v>5.5409344974217412</v>
      </c>
      <c r="T185" s="43">
        <f>S185*($N$2/$G185)</f>
        <v>5.631030993314778</v>
      </c>
      <c r="U185" s="8">
        <v>3.4255</v>
      </c>
      <c r="V185" s="9">
        <v>85988.120967656694</v>
      </c>
      <c r="W185" s="9">
        <v>1.2778489994773501</v>
      </c>
      <c r="X185" s="9">
        <v>1976.31724230636</v>
      </c>
      <c r="Y185" s="9">
        <f t="shared" si="25"/>
        <v>0.37124121630673995</v>
      </c>
      <c r="Z185" s="11"/>
      <c r="AA185" s="12">
        <f t="shared" si="21"/>
        <v>7.4402387250365889</v>
      </c>
    </row>
    <row r="186" spans="1:27" x14ac:dyDescent="0.2">
      <c r="A186" s="6" t="s">
        <v>4</v>
      </c>
      <c r="B186" s="6" t="s">
        <v>7</v>
      </c>
      <c r="C186" s="6" t="s">
        <v>205</v>
      </c>
      <c r="D186" s="6" t="s">
        <v>310</v>
      </c>
      <c r="E186" s="6" t="s">
        <v>13</v>
      </c>
      <c r="F186" s="6">
        <v>1.23</v>
      </c>
      <c r="G186" s="19">
        <f t="shared" si="22"/>
        <v>4.92</v>
      </c>
      <c r="H186" s="7">
        <v>43604.429571759298</v>
      </c>
      <c r="I186" s="8">
        <v>1.4474166666666699</v>
      </c>
      <c r="J186" s="9">
        <v>199278.36998924799</v>
      </c>
      <c r="K186" s="45">
        <v>2.8734129064124998</v>
      </c>
      <c r="L186" s="9">
        <v>3222.8295974426701</v>
      </c>
      <c r="M186" s="9">
        <f t="shared" si="23"/>
        <v>1.4958400120341226</v>
      </c>
      <c r="N186" s="43">
        <f>M186*($N$2/$G186)</f>
        <v>1.5201626138558157</v>
      </c>
      <c r="O186" s="9">
        <v>2.4078666666666702</v>
      </c>
      <c r="P186" s="9">
        <v>730631.25480771996</v>
      </c>
      <c r="Q186" s="9">
        <v>10.535038386284199</v>
      </c>
      <c r="R186" s="9">
        <v>16781.016422740198</v>
      </c>
      <c r="S186" s="9">
        <f t="shared" si="24"/>
        <v>5.4308145995425949</v>
      </c>
      <c r="T186" s="43">
        <f>S186*($N$2/$G186)</f>
        <v>5.5191205279904425</v>
      </c>
      <c r="U186" s="8">
        <v>3.4156666666666702</v>
      </c>
      <c r="V186" s="9">
        <v>72039.086367780794</v>
      </c>
      <c r="W186" s="9">
        <v>1.0387381257008199</v>
      </c>
      <c r="X186" s="9">
        <v>1391.741798623</v>
      </c>
      <c r="Y186" s="9">
        <f t="shared" si="25"/>
        <v>0.29579174751898457</v>
      </c>
      <c r="Z186" s="11"/>
      <c r="AA186" s="12">
        <f t="shared" si="21"/>
        <v>7.0392831418462585</v>
      </c>
    </row>
    <row r="187" spans="1:27" x14ac:dyDescent="0.2">
      <c r="A187" s="6" t="s">
        <v>4</v>
      </c>
      <c r="B187" s="6" t="s">
        <v>8</v>
      </c>
      <c r="C187" s="6" t="s">
        <v>207</v>
      </c>
      <c r="D187" s="6" t="s">
        <v>311</v>
      </c>
      <c r="E187" s="6" t="s">
        <v>13</v>
      </c>
      <c r="F187" s="6">
        <v>0.65</v>
      </c>
      <c r="G187" s="19">
        <f t="shared" si="22"/>
        <v>2.6</v>
      </c>
      <c r="H187" s="7">
        <v>43596.148495370398</v>
      </c>
      <c r="I187" s="8">
        <v>1.46708333333333</v>
      </c>
      <c r="J187" s="9">
        <v>20468.516349059799</v>
      </c>
      <c r="K187" s="45">
        <v>0.29677333785983401</v>
      </c>
      <c r="L187" s="9">
        <v>484.37313275878</v>
      </c>
      <c r="M187" s="42">
        <f t="shared" si="23"/>
        <v>-0.37538505160890506</v>
      </c>
      <c r="N187" s="50"/>
      <c r="O187" s="9">
        <v>2.4373499999999999</v>
      </c>
      <c r="P187" s="9">
        <v>11899.9582042409</v>
      </c>
      <c r="Q187" s="9">
        <v>0.172537679646103</v>
      </c>
      <c r="R187" s="9">
        <v>475.62216808963302</v>
      </c>
      <c r="S187" s="42">
        <f t="shared" si="24"/>
        <v>-0.23532220217890873</v>
      </c>
      <c r="T187" s="50"/>
      <c r="U187" s="8">
        <v>3.4648166666666702</v>
      </c>
      <c r="V187" s="9">
        <v>2313.6309620357601</v>
      </c>
      <c r="W187" s="9">
        <v>3.3545371411873297E-2</v>
      </c>
      <c r="X187" s="9">
        <v>25.5811278641177</v>
      </c>
      <c r="Y187" s="42">
        <f t="shared" si="25"/>
        <v>-2.1388555252531832E-2</v>
      </c>
      <c r="Z187" s="50"/>
      <c r="AA187" s="51">
        <f t="shared" si="21"/>
        <v>0</v>
      </c>
    </row>
    <row r="188" spans="1:27" x14ac:dyDescent="0.2">
      <c r="A188" s="6" t="s">
        <v>4</v>
      </c>
      <c r="B188" s="6" t="s">
        <v>8</v>
      </c>
      <c r="C188" s="6" t="s">
        <v>209</v>
      </c>
      <c r="D188" s="6" t="s">
        <v>312</v>
      </c>
      <c r="E188" s="6" t="s">
        <v>13</v>
      </c>
      <c r="F188" s="6">
        <v>0.65</v>
      </c>
      <c r="G188" s="19">
        <f t="shared" si="22"/>
        <v>2.6</v>
      </c>
      <c r="H188" s="7">
        <v>43596.157407407401</v>
      </c>
      <c r="I188" s="8">
        <v>1.46708333333333</v>
      </c>
      <c r="J188" s="9">
        <v>53049.310541434301</v>
      </c>
      <c r="K188" s="45">
        <v>0.69632733438760996</v>
      </c>
      <c r="L188" s="9">
        <v>781.41877503665796</v>
      </c>
      <c r="M188" s="42">
        <f t="shared" si="23"/>
        <v>-8.5218176231188991E-2</v>
      </c>
      <c r="N188" s="50"/>
      <c r="O188" s="9">
        <v>2.4373499999999999</v>
      </c>
      <c r="P188" s="9">
        <v>9155.7220266305103</v>
      </c>
      <c r="Q188" s="9">
        <v>0.120178367034913</v>
      </c>
      <c r="R188" s="9">
        <v>563.710016685396</v>
      </c>
      <c r="S188" s="42">
        <f t="shared" si="24"/>
        <v>-0.26395187724460578</v>
      </c>
      <c r="T188" s="50"/>
      <c r="U188" s="8">
        <v>3.4549833333333302</v>
      </c>
      <c r="V188" s="9">
        <v>1679.6810927237</v>
      </c>
      <c r="W188" s="9">
        <v>2.2047560015017301E-2</v>
      </c>
      <c r="X188" s="9">
        <v>14.331378385839001</v>
      </c>
      <c r="Y188" s="42">
        <f t="shared" si="25"/>
        <v>-2.5016595033463505E-2</v>
      </c>
      <c r="Z188" s="50"/>
      <c r="AA188" s="51">
        <f t="shared" si="21"/>
        <v>0</v>
      </c>
    </row>
    <row r="189" spans="1:27" x14ac:dyDescent="0.2">
      <c r="A189" s="6" t="s">
        <v>4</v>
      </c>
      <c r="B189" s="6" t="s">
        <v>8</v>
      </c>
      <c r="C189" s="6" t="s">
        <v>211</v>
      </c>
      <c r="D189" s="6" t="s">
        <v>313</v>
      </c>
      <c r="E189" s="6" t="s">
        <v>13</v>
      </c>
      <c r="F189" s="6">
        <v>0.65</v>
      </c>
      <c r="G189" s="19">
        <f t="shared" si="22"/>
        <v>2.6</v>
      </c>
      <c r="H189" s="7">
        <v>43596.166342592602</v>
      </c>
      <c r="I189" s="8">
        <v>1.46708333333333</v>
      </c>
      <c r="J189" s="9">
        <v>11773.5893042959</v>
      </c>
      <c r="K189" s="45">
        <v>0.15275338389343099</v>
      </c>
      <c r="L189" s="9">
        <v>325.64240555662701</v>
      </c>
      <c r="M189" s="42">
        <f t="shared" si="23"/>
        <v>-0.47997622175771515</v>
      </c>
      <c r="N189" s="50"/>
      <c r="O189" s="9">
        <v>2.4373499999999999</v>
      </c>
      <c r="P189" s="9">
        <v>4159.8890402063398</v>
      </c>
      <c r="Q189" s="9">
        <v>5.3971402525554303E-2</v>
      </c>
      <c r="R189" s="9">
        <v>275.31389716592702</v>
      </c>
      <c r="S189" s="42">
        <f t="shared" si="24"/>
        <v>-0.30015334335369254</v>
      </c>
      <c r="T189" s="50"/>
      <c r="U189" s="8">
        <v>3.4549833333333302</v>
      </c>
      <c r="V189" s="9">
        <v>800.03222793891803</v>
      </c>
      <c r="W189" s="9">
        <v>1.0379810853167699E-2</v>
      </c>
      <c r="X189" s="9">
        <v>7.6597457510714602</v>
      </c>
      <c r="Y189" s="42">
        <f t="shared" si="25"/>
        <v>-2.8698257277870967E-2</v>
      </c>
      <c r="Z189" s="50"/>
      <c r="AA189" s="51">
        <f t="shared" si="21"/>
        <v>0</v>
      </c>
    </row>
    <row r="190" spans="1:27" x14ac:dyDescent="0.2">
      <c r="A190" s="6" t="s">
        <v>4</v>
      </c>
      <c r="B190" s="6" t="s">
        <v>9</v>
      </c>
      <c r="C190" s="6" t="s">
        <v>213</v>
      </c>
      <c r="D190" s="6" t="s">
        <v>314</v>
      </c>
      <c r="E190" s="6" t="s">
        <v>13</v>
      </c>
      <c r="F190" s="6">
        <v>1</v>
      </c>
      <c r="G190" s="19">
        <f t="shared" si="22"/>
        <v>4</v>
      </c>
      <c r="H190" s="7">
        <v>43595.934062499997</v>
      </c>
      <c r="I190" s="8">
        <v>1.4769000000000001</v>
      </c>
      <c r="J190" s="9">
        <v>368799.39488239097</v>
      </c>
      <c r="K190" s="9">
        <v>8.3713628122176598</v>
      </c>
      <c r="L190" s="9">
        <v>11110.3942068542</v>
      </c>
      <c r="M190" s="42">
        <f t="shared" si="23"/>
        <v>5.4885993362167032</v>
      </c>
      <c r="N190" s="43">
        <f t="shared" ref="N190:N195" si="26">M190*($N$2/$G190)</f>
        <v>6.8607491702708785</v>
      </c>
      <c r="O190" s="9">
        <v>2.4373499999999999</v>
      </c>
      <c r="P190" s="9">
        <v>27114.020326472499</v>
      </c>
      <c r="Q190" s="9">
        <v>0.61546007016396798</v>
      </c>
      <c r="R190" s="9">
        <v>1007.38062475763</v>
      </c>
      <c r="S190" s="42">
        <f t="shared" si="24"/>
        <v>6.864402026780736E-3</v>
      </c>
      <c r="T190" s="43">
        <f>S190*($N$2/$G190)</f>
        <v>8.58050253347592E-3</v>
      </c>
      <c r="U190" s="8">
        <v>3.4549833333333302</v>
      </c>
      <c r="V190" s="9">
        <v>51699.965183614797</v>
      </c>
      <c r="W190" s="9">
        <v>1.1735354556888</v>
      </c>
      <c r="X190" s="9">
        <v>1005.83242814083</v>
      </c>
      <c r="Y190" s="42">
        <f t="shared" si="25"/>
        <v>0.33832593586838594</v>
      </c>
      <c r="Z190" s="43">
        <f t="shared" ref="Z190:Z195" si="27">Y190*($N$2/$G190)</f>
        <v>0.42290741983548241</v>
      </c>
      <c r="AA190" s="51">
        <f t="shared" si="21"/>
        <v>7.2922370926398372</v>
      </c>
    </row>
    <row r="191" spans="1:27" x14ac:dyDescent="0.2">
      <c r="A191" s="6" t="s">
        <v>4</v>
      </c>
      <c r="B191" s="6" t="s">
        <v>9</v>
      </c>
      <c r="C191" s="6" t="s">
        <v>215</v>
      </c>
      <c r="D191" s="6" t="s">
        <v>315</v>
      </c>
      <c r="E191" s="6" t="s">
        <v>13</v>
      </c>
      <c r="F191" s="6">
        <v>1</v>
      </c>
      <c r="G191" s="19">
        <f t="shared" si="22"/>
        <v>4</v>
      </c>
      <c r="H191" s="7">
        <v>43595.942997685197</v>
      </c>
      <c r="I191" s="8">
        <v>1.47691666666667</v>
      </c>
      <c r="J191" s="9">
        <v>427026.97280288802</v>
      </c>
      <c r="K191" s="9">
        <v>10.1502998733935</v>
      </c>
      <c r="L191" s="9">
        <v>8077.16131405343</v>
      </c>
      <c r="M191" s="42">
        <f t="shared" si="23"/>
        <v>6.7805113506648595</v>
      </c>
      <c r="N191" s="43">
        <f t="shared" si="26"/>
        <v>8.4756391883310744</v>
      </c>
      <c r="O191" s="9">
        <v>2.4373499999999999</v>
      </c>
      <c r="P191" s="9">
        <v>72167.940734328105</v>
      </c>
      <c r="Q191" s="9">
        <v>1.7154097664852801</v>
      </c>
      <c r="R191" s="9">
        <v>1667.2406611433901</v>
      </c>
      <c r="S191" s="42">
        <f t="shared" si="24"/>
        <v>0.60830855443838283</v>
      </c>
      <c r="T191" s="43">
        <f>S191*($N$2/$G191)</f>
        <v>0.76038569304797854</v>
      </c>
      <c r="U191" s="8">
        <v>3.4549833333333302</v>
      </c>
      <c r="V191" s="9">
        <v>49296.446052302701</v>
      </c>
      <c r="W191" s="9">
        <v>1.1717613687002499</v>
      </c>
      <c r="X191" s="9">
        <v>1282.15691938071</v>
      </c>
      <c r="Y191" s="42">
        <f t="shared" si="25"/>
        <v>0.33776613731654559</v>
      </c>
      <c r="Z191" s="43">
        <f t="shared" si="27"/>
        <v>0.42220767164568196</v>
      </c>
      <c r="AA191" s="51">
        <f t="shared" si="21"/>
        <v>9.6582325530247353</v>
      </c>
    </row>
    <row r="192" spans="1:27" x14ac:dyDescent="0.2">
      <c r="A192" s="6" t="s">
        <v>4</v>
      </c>
      <c r="B192" s="6" t="s">
        <v>9</v>
      </c>
      <c r="C192" s="6" t="s">
        <v>217</v>
      </c>
      <c r="D192" s="6" t="s">
        <v>316</v>
      </c>
      <c r="E192" s="6" t="s">
        <v>13</v>
      </c>
      <c r="F192" s="6">
        <v>1</v>
      </c>
      <c r="G192" s="19">
        <f t="shared" si="22"/>
        <v>4</v>
      </c>
      <c r="H192" s="7">
        <v>43595.951921296299</v>
      </c>
      <c r="I192" s="8">
        <v>1.5063833333333301</v>
      </c>
      <c r="J192" s="9">
        <v>348571.13524956303</v>
      </c>
      <c r="K192" s="9">
        <v>7.2148685941602801</v>
      </c>
      <c r="L192" s="9">
        <v>8587.1713439360592</v>
      </c>
      <c r="M192" s="42">
        <f t="shared" si="23"/>
        <v>4.6487220816720187</v>
      </c>
      <c r="N192" s="43">
        <f t="shared" si="26"/>
        <v>5.8109026020900236</v>
      </c>
      <c r="O192" s="9">
        <v>2.4373499999999999</v>
      </c>
      <c r="P192" s="9">
        <v>17268.810129035799</v>
      </c>
      <c r="Q192" s="9">
        <v>0.35743692824506001</v>
      </c>
      <c r="R192" s="9">
        <v>937.51537383978405</v>
      </c>
      <c r="S192" s="42">
        <f t="shared" si="24"/>
        <v>-0.13422069523994351</v>
      </c>
      <c r="T192" s="50"/>
      <c r="U192" s="8">
        <v>3.4648166666666702</v>
      </c>
      <c r="V192" s="9">
        <v>55707.038935308003</v>
      </c>
      <c r="W192" s="9">
        <v>1.15304718332532</v>
      </c>
      <c r="X192" s="9">
        <v>1071.17713222104</v>
      </c>
      <c r="Y192" s="42">
        <f t="shared" si="25"/>
        <v>0.33186103010400764</v>
      </c>
      <c r="Z192" s="43">
        <f t="shared" si="27"/>
        <v>0.41482628763000956</v>
      </c>
      <c r="AA192" s="51">
        <f t="shared" si="21"/>
        <v>6.2257288897200329</v>
      </c>
    </row>
    <row r="193" spans="1:27" x14ac:dyDescent="0.2">
      <c r="A193" s="6" t="s">
        <v>4</v>
      </c>
      <c r="B193" s="6" t="s">
        <v>10</v>
      </c>
      <c r="C193" s="6" t="s">
        <v>219</v>
      </c>
      <c r="D193" s="6" t="s">
        <v>317</v>
      </c>
      <c r="E193" s="6" t="s">
        <v>13</v>
      </c>
      <c r="F193" s="6">
        <v>0.35</v>
      </c>
      <c r="G193" s="19">
        <f t="shared" si="22"/>
        <v>1.4</v>
      </c>
      <c r="H193" s="7">
        <v>43595.817893518499</v>
      </c>
      <c r="I193" s="8">
        <v>1.4769000000000001</v>
      </c>
      <c r="J193" s="9">
        <v>143581.616921532</v>
      </c>
      <c r="K193" s="9">
        <v>3.8903135832641502</v>
      </c>
      <c r="L193" s="9">
        <v>3666.2780770148902</v>
      </c>
      <c r="M193" s="42">
        <f t="shared" si="23"/>
        <v>2.2343406766145497</v>
      </c>
      <c r="N193" s="43">
        <f t="shared" si="26"/>
        <v>7.9797881307662495</v>
      </c>
      <c r="O193" s="9">
        <v>2.4373499999999999</v>
      </c>
      <c r="P193" s="9">
        <v>20924.455613073002</v>
      </c>
      <c r="Q193" s="9">
        <v>0.56694370518499304</v>
      </c>
      <c r="R193" s="9">
        <v>1084.86949499514</v>
      </c>
      <c r="S193" s="42">
        <f t="shared" si="24"/>
        <v>-1.9663978416853301E-2</v>
      </c>
      <c r="T193" s="50"/>
      <c r="U193" s="8">
        <v>3.4353333333333298</v>
      </c>
      <c r="V193" s="9">
        <v>12409.658398587901</v>
      </c>
      <c r="W193" s="9">
        <v>0.33623707314898499</v>
      </c>
      <c r="X193" s="9">
        <v>275.28506489008601</v>
      </c>
      <c r="Y193" s="42">
        <f t="shared" si="25"/>
        <v>7.4123320647644819E-2</v>
      </c>
      <c r="Z193" s="43">
        <f t="shared" si="27"/>
        <v>0.26472614517016008</v>
      </c>
      <c r="AA193" s="51">
        <f t="shared" si="21"/>
        <v>8.2445142759364103</v>
      </c>
    </row>
    <row r="194" spans="1:27" x14ac:dyDescent="0.2">
      <c r="A194" s="6" t="s">
        <v>4</v>
      </c>
      <c r="B194" s="6" t="s">
        <v>10</v>
      </c>
      <c r="C194" s="6" t="s">
        <v>221</v>
      </c>
      <c r="D194" s="6" t="s">
        <v>318</v>
      </c>
      <c r="E194" s="6" t="s">
        <v>13</v>
      </c>
      <c r="F194" s="6">
        <v>0.35</v>
      </c>
      <c r="G194" s="19">
        <f t="shared" si="22"/>
        <v>1.4</v>
      </c>
      <c r="H194" s="7">
        <v>43595.826828703699</v>
      </c>
      <c r="I194" s="8">
        <v>1.4867333333333299</v>
      </c>
      <c r="J194" s="9">
        <v>153210.749255095</v>
      </c>
      <c r="K194" s="9">
        <v>3.21166867421779</v>
      </c>
      <c r="L194" s="9">
        <v>7606.2639379604298</v>
      </c>
      <c r="M194" s="42">
        <f t="shared" si="23"/>
        <v>1.7414904624751262</v>
      </c>
      <c r="N194" s="43">
        <f t="shared" si="26"/>
        <v>6.2196087945540226</v>
      </c>
      <c r="O194" s="9">
        <v>2.4373666666666698</v>
      </c>
      <c r="P194" s="9">
        <v>43173.723038326403</v>
      </c>
      <c r="Q194" s="9">
        <v>0.90502588431755904</v>
      </c>
      <c r="R194" s="9">
        <v>1831.7130286563099</v>
      </c>
      <c r="S194" s="42">
        <f t="shared" si="24"/>
        <v>0.16519679326561421</v>
      </c>
      <c r="T194" s="43">
        <f>S194*($N$2/$G194)</f>
        <v>0.58998854737719364</v>
      </c>
      <c r="U194" s="8">
        <v>3.4255</v>
      </c>
      <c r="V194" s="9">
        <v>15716.2965059282</v>
      </c>
      <c r="W194" s="9">
        <v>0.32945166973086598</v>
      </c>
      <c r="X194" s="9">
        <v>342.94590788962802</v>
      </c>
      <c r="Y194" s="42">
        <f t="shared" si="25"/>
        <v>7.1982242430155788E-2</v>
      </c>
      <c r="Z194" s="43">
        <f t="shared" si="27"/>
        <v>0.25707943725055638</v>
      </c>
      <c r="AA194" s="51">
        <f t="shared" si="21"/>
        <v>7.0666767791817726</v>
      </c>
    </row>
    <row r="195" spans="1:27" x14ac:dyDescent="0.2">
      <c r="A195" s="6" t="s">
        <v>4</v>
      </c>
      <c r="B195" s="6" t="s">
        <v>10</v>
      </c>
      <c r="C195" s="6" t="s">
        <v>223</v>
      </c>
      <c r="D195" s="6" t="s">
        <v>319</v>
      </c>
      <c r="E195" s="6" t="s">
        <v>13</v>
      </c>
      <c r="F195" s="6">
        <v>0.35</v>
      </c>
      <c r="G195" s="19">
        <f t="shared" si="22"/>
        <v>1.4</v>
      </c>
      <c r="H195" s="7">
        <v>43595.835763888899</v>
      </c>
      <c r="I195" s="8">
        <v>1.4769000000000001</v>
      </c>
      <c r="J195" s="9">
        <v>179177.59022324701</v>
      </c>
      <c r="K195" s="9">
        <v>4.7915787885333598</v>
      </c>
      <c r="L195" s="9">
        <v>8035.40680235737</v>
      </c>
      <c r="M195" s="42">
        <f t="shared" si="23"/>
        <v>2.8888637467684539</v>
      </c>
      <c r="N195" s="43">
        <f t="shared" si="26"/>
        <v>10.31737052417305</v>
      </c>
      <c r="O195" s="9">
        <v>2.4668333333333301</v>
      </c>
      <c r="P195" s="9">
        <v>43735.833993984001</v>
      </c>
      <c r="Q195" s="9">
        <v>1.1695865214131</v>
      </c>
      <c r="R195" s="9">
        <v>1496.46313404849</v>
      </c>
      <c r="S195" s="42">
        <f t="shared" si="24"/>
        <v>0.30985654331742041</v>
      </c>
      <c r="T195" s="43">
        <f>S195*($N$2/$G195)</f>
        <v>1.10663051184793</v>
      </c>
      <c r="U195" s="8">
        <v>3.4746333333333301</v>
      </c>
      <c r="V195" s="9">
        <v>21155.112775716399</v>
      </c>
      <c r="W195" s="9">
        <v>0.56573140379249298</v>
      </c>
      <c r="X195" s="9">
        <v>439.10598534194003</v>
      </c>
      <c r="Y195" s="42">
        <f t="shared" si="25"/>
        <v>0.1465383683758244</v>
      </c>
      <c r="Z195" s="43">
        <f t="shared" si="27"/>
        <v>0.52335131562794435</v>
      </c>
      <c r="AA195" s="51">
        <f t="shared" si="21"/>
        <v>11.947352351648924</v>
      </c>
    </row>
  </sheetData>
  <sortState ref="A5:Z195">
    <sortCondition ref="D5:D195"/>
  </sortState>
  <mergeCells count="4">
    <mergeCell ref="A3:H3"/>
    <mergeCell ref="I3:M3"/>
    <mergeCell ref="O3:S3"/>
    <mergeCell ref="U3:Y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P74"/>
  <sheetViews>
    <sheetView workbookViewId="0">
      <selection activeCell="Q27" sqref="Q27"/>
    </sheetView>
  </sheetViews>
  <sheetFormatPr defaultRowHeight="12.75" x14ac:dyDescent="0.2"/>
  <cols>
    <col min="1" max="1" width="18.7109375" bestFit="1" customWidth="1"/>
    <col min="2" max="2" width="4.5703125" style="4" bestFit="1" customWidth="1"/>
    <col min="3" max="3" width="5.85546875" style="4" bestFit="1" customWidth="1"/>
    <col min="4" max="4" width="5.28515625" style="4" bestFit="1" customWidth="1"/>
    <col min="6" max="6" width="18.7109375" bestFit="1" customWidth="1"/>
    <col min="7" max="7" width="17.85546875" bestFit="1" customWidth="1"/>
    <col min="8" max="8" width="19" bestFit="1" customWidth="1"/>
    <col min="9" max="9" width="23.140625" bestFit="1" customWidth="1"/>
    <col min="16" max="16" width="16.42578125" bestFit="1" customWidth="1"/>
    <col min="17" max="17" width="16.28515625" bestFit="1" customWidth="1"/>
    <col min="18" max="18" width="15.140625" bestFit="1" customWidth="1"/>
    <col min="19" max="19" width="16.28515625" bestFit="1" customWidth="1"/>
    <col min="20" max="20" width="15.140625" bestFit="1" customWidth="1"/>
    <col min="21" max="21" width="16.28515625" bestFit="1" customWidth="1"/>
    <col min="22" max="22" width="20.42578125" bestFit="1" customWidth="1"/>
    <col min="23" max="23" width="21.7109375" bestFit="1" customWidth="1"/>
    <col min="24" max="24" width="14" bestFit="1" customWidth="1"/>
    <col min="25" max="25" width="24.140625" bestFit="1" customWidth="1"/>
    <col min="26" max="26" width="12" bestFit="1" customWidth="1"/>
    <col min="27" max="27" width="22.140625" bestFit="1" customWidth="1"/>
    <col min="28" max="28" width="14" bestFit="1" customWidth="1"/>
    <col min="29" max="29" width="23.140625" bestFit="1" customWidth="1"/>
    <col min="30" max="30" width="14" bestFit="1" customWidth="1"/>
    <col min="31" max="31" width="23.140625" bestFit="1" customWidth="1"/>
    <col min="32" max="32" width="14" bestFit="1" customWidth="1"/>
    <col min="33" max="33" width="23.140625" bestFit="1" customWidth="1"/>
    <col min="34" max="34" width="14" bestFit="1" customWidth="1"/>
    <col min="35" max="35" width="23.140625" bestFit="1" customWidth="1"/>
    <col min="36" max="36" width="14" bestFit="1" customWidth="1"/>
    <col min="37" max="37" width="23.140625" bestFit="1" customWidth="1"/>
    <col min="38" max="38" width="14" bestFit="1" customWidth="1"/>
    <col min="39" max="39" width="23.140625" bestFit="1" customWidth="1"/>
    <col min="40" max="40" width="14" bestFit="1" customWidth="1"/>
    <col min="41" max="41" width="23.140625" bestFit="1" customWidth="1"/>
    <col min="42" max="42" width="14" bestFit="1" customWidth="1"/>
    <col min="43" max="43" width="23.140625" bestFit="1" customWidth="1"/>
    <col min="44" max="44" width="14" bestFit="1" customWidth="1"/>
    <col min="45" max="45" width="23.140625" bestFit="1" customWidth="1"/>
    <col min="46" max="46" width="14" bestFit="1" customWidth="1"/>
    <col min="47" max="47" width="23.140625" bestFit="1" customWidth="1"/>
    <col min="48" max="48" width="14" bestFit="1" customWidth="1"/>
    <col min="49" max="49" width="23.140625" bestFit="1" customWidth="1"/>
    <col min="50" max="50" width="14" bestFit="1" customWidth="1"/>
    <col min="51" max="51" width="23.140625" bestFit="1" customWidth="1"/>
    <col min="52" max="52" width="14" bestFit="1" customWidth="1"/>
    <col min="53" max="53" width="23.140625" bestFit="1" customWidth="1"/>
    <col min="54" max="54" width="14" bestFit="1" customWidth="1"/>
    <col min="55" max="55" width="23.140625" bestFit="1" customWidth="1"/>
    <col min="56" max="56" width="14" bestFit="1" customWidth="1"/>
    <col min="57" max="57" width="22.140625" bestFit="1" customWidth="1"/>
    <col min="58" max="58" width="14" bestFit="1" customWidth="1"/>
    <col min="59" max="59" width="21" bestFit="1" customWidth="1"/>
    <col min="60" max="60" width="14" bestFit="1" customWidth="1"/>
    <col min="61" max="61" width="22.140625" bestFit="1" customWidth="1"/>
    <col min="62" max="62" width="14" bestFit="1" customWidth="1"/>
    <col min="63" max="63" width="22.140625" bestFit="1" customWidth="1"/>
    <col min="64" max="64" width="13.85546875" bestFit="1" customWidth="1"/>
    <col min="65" max="66" width="12" bestFit="1" customWidth="1"/>
    <col min="67" max="67" width="17.28515625" bestFit="1" customWidth="1"/>
    <col min="68" max="68" width="12" bestFit="1" customWidth="1"/>
    <col min="69" max="69" width="24.140625" bestFit="1" customWidth="1"/>
    <col min="70" max="70" width="14" bestFit="1" customWidth="1"/>
    <col min="71" max="71" width="24.140625" bestFit="1" customWidth="1"/>
    <col min="72" max="72" width="14" bestFit="1" customWidth="1"/>
    <col min="73" max="73" width="23.140625" bestFit="1" customWidth="1"/>
    <col min="74" max="74" width="14" bestFit="1" customWidth="1"/>
    <col min="75" max="75" width="23.140625" bestFit="1" customWidth="1"/>
    <col min="76" max="76" width="14" bestFit="1" customWidth="1"/>
    <col min="77" max="77" width="23.140625" bestFit="1" customWidth="1"/>
    <col min="78" max="78" width="14" bestFit="1" customWidth="1"/>
    <col min="79" max="79" width="23.140625" bestFit="1" customWidth="1"/>
    <col min="80" max="80" width="14" bestFit="1" customWidth="1"/>
    <col min="81" max="81" width="23.140625" bestFit="1" customWidth="1"/>
    <col min="82" max="82" width="14" bestFit="1" customWidth="1"/>
    <col min="83" max="83" width="23.140625" bestFit="1" customWidth="1"/>
    <col min="84" max="84" width="14" bestFit="1" customWidth="1"/>
    <col min="85" max="85" width="23.140625" bestFit="1" customWidth="1"/>
    <col min="86" max="86" width="14" bestFit="1" customWidth="1"/>
    <col min="87" max="87" width="23.140625" bestFit="1" customWidth="1"/>
    <col min="88" max="88" width="14" bestFit="1" customWidth="1"/>
    <col min="89" max="89" width="23.140625" bestFit="1" customWidth="1"/>
    <col min="90" max="90" width="14" bestFit="1" customWidth="1"/>
    <col min="91" max="91" width="23.140625" bestFit="1" customWidth="1"/>
    <col min="92" max="92" width="14" bestFit="1" customWidth="1"/>
    <col min="93" max="93" width="23.140625" bestFit="1" customWidth="1"/>
    <col min="94" max="94" width="14" bestFit="1" customWidth="1"/>
    <col min="95" max="95" width="22.140625" bestFit="1" customWidth="1"/>
    <col min="96" max="96" width="13.85546875" bestFit="1" customWidth="1"/>
    <col min="97" max="98" width="17.28515625" bestFit="1" customWidth="1"/>
    <col min="99" max="99" width="11.140625" bestFit="1" customWidth="1"/>
  </cols>
  <sheetData>
    <row r="3" spans="1:16" x14ac:dyDescent="0.2">
      <c r="A3" s="1" t="s">
        <v>0</v>
      </c>
      <c r="B3" t="s">
        <v>320</v>
      </c>
      <c r="C3" t="s">
        <v>321</v>
      </c>
      <c r="D3" t="s">
        <v>322</v>
      </c>
      <c r="F3" s="1" t="s">
        <v>0</v>
      </c>
      <c r="G3" t="s">
        <v>323</v>
      </c>
      <c r="H3" t="s">
        <v>324</v>
      </c>
      <c r="I3" t="s">
        <v>325</v>
      </c>
      <c r="J3" s="1"/>
      <c r="K3" s="1" t="s">
        <v>0</v>
      </c>
      <c r="L3" s="1" t="s">
        <v>320</v>
      </c>
      <c r="M3" s="1" t="s">
        <v>321</v>
      </c>
      <c r="N3" s="1" t="s">
        <v>322</v>
      </c>
      <c r="O3" s="1"/>
    </row>
    <row r="4" spans="1:16" x14ac:dyDescent="0.2">
      <c r="A4" s="2" t="s">
        <v>326</v>
      </c>
      <c r="C4" s="4">
        <v>4.7909891954862411</v>
      </c>
      <c r="F4" s="2" t="s">
        <v>326</v>
      </c>
      <c r="G4" s="4"/>
      <c r="H4" s="4">
        <v>1.0712583431681868</v>
      </c>
      <c r="I4" s="4"/>
      <c r="J4">
        <v>3247</v>
      </c>
      <c r="K4" t="s">
        <v>2</v>
      </c>
      <c r="L4">
        <v>0</v>
      </c>
      <c r="M4">
        <v>0</v>
      </c>
      <c r="N4">
        <v>0</v>
      </c>
      <c r="P4" s="2"/>
    </row>
    <row r="5" spans="1:16" x14ac:dyDescent="0.2">
      <c r="A5" s="3" t="s">
        <v>2</v>
      </c>
      <c r="F5" s="3" t="s">
        <v>2</v>
      </c>
      <c r="G5" s="4"/>
      <c r="H5" s="4"/>
      <c r="I5" s="4"/>
      <c r="K5" t="s">
        <v>4</v>
      </c>
      <c r="L5">
        <v>0</v>
      </c>
      <c r="M5">
        <v>1.071258343168189</v>
      </c>
      <c r="N5">
        <v>0</v>
      </c>
      <c r="P5" s="2"/>
    </row>
    <row r="6" spans="1:16" x14ac:dyDescent="0.2">
      <c r="A6" s="3" t="s">
        <v>4</v>
      </c>
      <c r="C6" s="4">
        <v>4.7909891954862411</v>
      </c>
      <c r="F6" s="3" t="s">
        <v>4</v>
      </c>
      <c r="G6" s="4"/>
      <c r="H6" s="4">
        <v>1.0712583431681868</v>
      </c>
      <c r="I6" s="4"/>
      <c r="J6">
        <v>3289</v>
      </c>
      <c r="K6" t="s">
        <v>2</v>
      </c>
      <c r="L6">
        <v>0</v>
      </c>
      <c r="M6">
        <v>0</v>
      </c>
      <c r="N6">
        <v>0</v>
      </c>
      <c r="P6" s="2"/>
    </row>
    <row r="7" spans="1:16" x14ac:dyDescent="0.2">
      <c r="A7" s="2" t="s">
        <v>327</v>
      </c>
      <c r="B7" s="4">
        <v>0.18153865156171728</v>
      </c>
      <c r="F7" s="2" t="s">
        <v>327</v>
      </c>
      <c r="G7" s="4">
        <v>0.19051484715443676</v>
      </c>
      <c r="H7" s="4"/>
      <c r="I7" s="4"/>
      <c r="K7" t="s">
        <v>4</v>
      </c>
      <c r="L7">
        <v>0.19051484715443681</v>
      </c>
      <c r="M7">
        <v>0</v>
      </c>
      <c r="N7">
        <v>0</v>
      </c>
      <c r="P7" s="2"/>
    </row>
    <row r="8" spans="1:16" x14ac:dyDescent="0.2">
      <c r="A8" s="3" t="s">
        <v>2</v>
      </c>
      <c r="F8" s="3" t="s">
        <v>2</v>
      </c>
      <c r="G8" s="4"/>
      <c r="H8" s="4"/>
      <c r="I8" s="4"/>
      <c r="J8">
        <v>3307</v>
      </c>
      <c r="K8" t="s">
        <v>2</v>
      </c>
      <c r="L8">
        <v>0</v>
      </c>
      <c r="M8">
        <v>0.76258598093371333</v>
      </c>
      <c r="N8">
        <v>0</v>
      </c>
      <c r="P8" s="2"/>
    </row>
    <row r="9" spans="1:16" x14ac:dyDescent="0.2">
      <c r="A9" s="3" t="s">
        <v>4</v>
      </c>
      <c r="B9" s="4">
        <v>0.18153865156171728</v>
      </c>
      <c r="F9" s="3" t="s">
        <v>4</v>
      </c>
      <c r="G9" s="4">
        <v>0.19051484715443676</v>
      </c>
      <c r="H9" s="4"/>
      <c r="I9" s="4"/>
      <c r="K9" t="s">
        <v>4</v>
      </c>
      <c r="L9">
        <v>0</v>
      </c>
      <c r="M9">
        <v>0.24323071387181261</v>
      </c>
      <c r="N9">
        <v>0</v>
      </c>
      <c r="P9" s="3"/>
    </row>
    <row r="10" spans="1:16" x14ac:dyDescent="0.2">
      <c r="A10" s="2" t="s">
        <v>328</v>
      </c>
      <c r="B10" s="4">
        <v>0.51371753641276963</v>
      </c>
      <c r="C10" s="4">
        <v>0.98040670226044957</v>
      </c>
      <c r="F10" s="2" t="s">
        <v>328</v>
      </c>
      <c r="G10" s="4" t="e">
        <v>#DIV/0!</v>
      </c>
      <c r="H10" s="4">
        <v>0.73140079675980774</v>
      </c>
      <c r="I10" s="4"/>
      <c r="J10">
        <v>3320</v>
      </c>
      <c r="K10" t="s">
        <v>2</v>
      </c>
      <c r="L10">
        <v>0</v>
      </c>
      <c r="M10">
        <v>0</v>
      </c>
      <c r="N10">
        <v>0</v>
      </c>
      <c r="P10" s="3"/>
    </row>
    <row r="11" spans="1:16" x14ac:dyDescent="0.2">
      <c r="A11" s="3" t="s">
        <v>2</v>
      </c>
      <c r="C11" s="4">
        <v>0.49851139714913573</v>
      </c>
      <c r="F11" s="3" t="s">
        <v>2</v>
      </c>
      <c r="G11" s="4"/>
      <c r="H11" s="4">
        <v>0.76258598093371321</v>
      </c>
      <c r="I11" s="4"/>
      <c r="K11" t="s">
        <v>4</v>
      </c>
      <c r="L11">
        <v>0</v>
      </c>
      <c r="M11">
        <v>9.3314705762503943E-3</v>
      </c>
      <c r="N11">
        <v>0</v>
      </c>
      <c r="P11" s="2"/>
    </row>
    <row r="12" spans="1:16" x14ac:dyDescent="0.2">
      <c r="A12" s="3" t="s">
        <v>4</v>
      </c>
      <c r="B12" s="4">
        <v>0.51371753641276963</v>
      </c>
      <c r="C12" s="4">
        <v>1.4623020073717636</v>
      </c>
      <c r="F12" s="3" t="s">
        <v>4</v>
      </c>
      <c r="G12" s="4" t="e">
        <v>#DIV/0!</v>
      </c>
      <c r="H12" s="4">
        <v>0.24323071387180942</v>
      </c>
      <c r="I12" s="4"/>
      <c r="J12">
        <v>3343</v>
      </c>
      <c r="K12" t="s">
        <v>2</v>
      </c>
      <c r="L12">
        <v>0</v>
      </c>
      <c r="M12">
        <v>0</v>
      </c>
      <c r="N12">
        <v>0</v>
      </c>
      <c r="P12" s="3"/>
    </row>
    <row r="13" spans="1:16" x14ac:dyDescent="0.2">
      <c r="A13" s="2" t="s">
        <v>329</v>
      </c>
      <c r="C13" s="4">
        <v>0.3089644794838155</v>
      </c>
      <c r="F13" s="2" t="s">
        <v>329</v>
      </c>
      <c r="G13" s="4"/>
      <c r="H13" s="4">
        <v>9.3314705762498357E-3</v>
      </c>
      <c r="I13" s="4"/>
      <c r="K13" t="s">
        <v>4</v>
      </c>
      <c r="L13">
        <v>0.30930195427648</v>
      </c>
      <c r="M13">
        <v>0</v>
      </c>
      <c r="N13">
        <v>0</v>
      </c>
      <c r="P13" s="3"/>
    </row>
    <row r="14" spans="1:16" x14ac:dyDescent="0.2">
      <c r="A14" s="3" t="s">
        <v>2</v>
      </c>
      <c r="F14" s="3" t="s">
        <v>2</v>
      </c>
      <c r="G14" s="4"/>
      <c r="H14" s="4"/>
      <c r="I14" s="4"/>
      <c r="J14" t="s">
        <v>7</v>
      </c>
      <c r="K14" t="s">
        <v>2</v>
      </c>
      <c r="L14">
        <v>0</v>
      </c>
      <c r="M14">
        <v>8.5160466464619042E-2</v>
      </c>
      <c r="N14">
        <v>0</v>
      </c>
      <c r="P14" s="2"/>
    </row>
    <row r="15" spans="1:16" x14ac:dyDescent="0.2">
      <c r="A15" s="3" t="s">
        <v>4</v>
      </c>
      <c r="C15" s="4">
        <v>0.3089644794838155</v>
      </c>
      <c r="F15" s="3" t="s">
        <v>4</v>
      </c>
      <c r="G15" s="4"/>
      <c r="H15" s="4">
        <v>9.3314705762498357E-3</v>
      </c>
      <c r="I15" s="4"/>
      <c r="K15" t="s">
        <v>4</v>
      </c>
      <c r="L15">
        <v>0.35272117345055087</v>
      </c>
      <c r="M15">
        <v>0.60894755262136735</v>
      </c>
      <c r="N15">
        <v>0</v>
      </c>
      <c r="P15" s="2"/>
    </row>
    <row r="16" spans="1:16" x14ac:dyDescent="0.2">
      <c r="A16" s="2" t="s">
        <v>330</v>
      </c>
      <c r="B16" s="4">
        <v>0.40577870296257873</v>
      </c>
      <c r="F16" s="2" t="s">
        <v>330</v>
      </c>
      <c r="G16" s="4">
        <v>0.30930195427647994</v>
      </c>
      <c r="H16" s="4"/>
      <c r="I16" s="4"/>
      <c r="J16" t="s">
        <v>9</v>
      </c>
      <c r="K16" t="s">
        <v>2</v>
      </c>
      <c r="L16">
        <v>0.26195547341078834</v>
      </c>
      <c r="M16">
        <v>0</v>
      </c>
      <c r="N16">
        <v>0</v>
      </c>
      <c r="P16" s="3"/>
    </row>
    <row r="17" spans="1:16" x14ac:dyDescent="0.2">
      <c r="A17" s="3" t="s">
        <v>2</v>
      </c>
      <c r="F17" s="3" t="s">
        <v>2</v>
      </c>
      <c r="G17" s="4"/>
      <c r="H17" s="4"/>
      <c r="I17" s="4"/>
      <c r="K17" t="s">
        <v>4</v>
      </c>
      <c r="L17">
        <v>1.3423157018875487</v>
      </c>
      <c r="M17">
        <v>0.53160654834404897</v>
      </c>
      <c r="N17">
        <v>4.4773350563090493E-3</v>
      </c>
      <c r="P17" s="3"/>
    </row>
    <row r="18" spans="1:16" x14ac:dyDescent="0.2">
      <c r="A18" s="3" t="s">
        <v>4</v>
      </c>
      <c r="B18" s="4">
        <v>0.40577870296257873</v>
      </c>
      <c r="F18" s="3" t="s">
        <v>4</v>
      </c>
      <c r="G18" s="4">
        <v>0.30930195427647994</v>
      </c>
      <c r="H18" s="4"/>
      <c r="I18" s="4"/>
      <c r="J18" t="s">
        <v>10</v>
      </c>
      <c r="K18" t="s">
        <v>2</v>
      </c>
      <c r="L18">
        <v>0.10705598730185588</v>
      </c>
      <c r="M18">
        <v>0</v>
      </c>
      <c r="N18">
        <v>0</v>
      </c>
      <c r="P18" s="2"/>
    </row>
    <row r="19" spans="1:16" x14ac:dyDescent="0.2">
      <c r="A19" s="2" t="s">
        <v>7</v>
      </c>
      <c r="B19" s="4">
        <v>1.4789205760902033</v>
      </c>
      <c r="C19" s="4">
        <v>3.2661329276471585</v>
      </c>
      <c r="F19" s="2" t="s">
        <v>7</v>
      </c>
      <c r="G19" s="4">
        <v>0.35272117345055015</v>
      </c>
      <c r="H19" s="4">
        <v>2.1807704018829561</v>
      </c>
      <c r="I19" s="4"/>
      <c r="K19" t="s">
        <v>4</v>
      </c>
      <c r="L19">
        <v>2.0556496918786356</v>
      </c>
      <c r="M19">
        <v>0.3653210365227974</v>
      </c>
      <c r="N19">
        <v>0.15157295501449028</v>
      </c>
      <c r="P19" s="3"/>
    </row>
    <row r="20" spans="1:16" x14ac:dyDescent="0.2">
      <c r="A20" s="3" t="s">
        <v>2</v>
      </c>
      <c r="C20" s="4">
        <v>1.3072787185553709</v>
      </c>
      <c r="F20" s="3" t="s">
        <v>2</v>
      </c>
      <c r="G20" s="4"/>
      <c r="H20" s="4">
        <v>8.5160466464617168E-2</v>
      </c>
      <c r="I20" s="4"/>
      <c r="L20" s="21"/>
      <c r="M20" s="21"/>
      <c r="N20" s="21"/>
      <c r="P20" s="3"/>
    </row>
    <row r="21" spans="1:16" x14ac:dyDescent="0.2">
      <c r="A21" s="3" t="s">
        <v>4</v>
      </c>
      <c r="B21" s="4">
        <v>1.4789205760902033</v>
      </c>
      <c r="C21" s="4">
        <v>5.224987136738946</v>
      </c>
      <c r="F21" s="3" t="s">
        <v>4</v>
      </c>
      <c r="G21" s="4">
        <v>0.35272117345055015</v>
      </c>
      <c r="H21" s="4">
        <v>0.60894755262137734</v>
      </c>
      <c r="I21" s="4"/>
      <c r="P21" s="2"/>
    </row>
    <row r="22" spans="1:16" x14ac:dyDescent="0.2">
      <c r="A22" s="2" t="s">
        <v>9</v>
      </c>
      <c r="B22" s="4">
        <v>4.003503225672369</v>
      </c>
      <c r="C22" s="4">
        <v>0.3844830977907272</v>
      </c>
      <c r="D22" s="4">
        <v>0.41998045970372466</v>
      </c>
      <c r="F22" s="2" t="s">
        <v>9</v>
      </c>
      <c r="G22" s="4">
        <v>3.4465841750243595</v>
      </c>
      <c r="H22" s="4">
        <v>0.53160654834404908</v>
      </c>
      <c r="I22" s="4">
        <v>4.4773350562964578E-3</v>
      </c>
      <c r="P22" s="3"/>
    </row>
    <row r="23" spans="1:16" x14ac:dyDescent="0.2">
      <c r="A23" s="3" t="s">
        <v>2</v>
      </c>
      <c r="B23" s="4">
        <v>0.95790946444741409</v>
      </c>
      <c r="F23" s="3" t="s">
        <v>2</v>
      </c>
      <c r="G23" s="4">
        <v>0.26195547341078945</v>
      </c>
      <c r="H23" s="4"/>
      <c r="I23" s="4"/>
      <c r="P23" s="3"/>
    </row>
    <row r="24" spans="1:16" x14ac:dyDescent="0.2">
      <c r="A24" s="3" t="s">
        <v>4</v>
      </c>
      <c r="B24" s="4">
        <v>7.0490969868973252</v>
      </c>
      <c r="C24" s="4">
        <v>0.3844830977907272</v>
      </c>
      <c r="D24" s="4">
        <v>0.41998045970372466</v>
      </c>
      <c r="F24" s="3" t="s">
        <v>4</v>
      </c>
      <c r="G24" s="4">
        <v>1.3423157018875547</v>
      </c>
      <c r="H24" s="4">
        <v>0.53160654834404908</v>
      </c>
      <c r="I24" s="4">
        <v>4.4773350562964578E-3</v>
      </c>
      <c r="P24" s="2"/>
    </row>
    <row r="25" spans="1:16" x14ac:dyDescent="0.2">
      <c r="A25" s="2" t="s">
        <v>10</v>
      </c>
      <c r="B25" s="4">
        <v>4.1717730746192947</v>
      </c>
      <c r="C25" s="4">
        <v>0.84830952961256179</v>
      </c>
      <c r="D25" s="4">
        <v>0.34838563268288691</v>
      </c>
      <c r="F25" s="2" t="s">
        <v>10</v>
      </c>
      <c r="G25" s="4">
        <v>4.5715967951839573</v>
      </c>
      <c r="H25" s="4">
        <v>0.36532103652279757</v>
      </c>
      <c r="I25" s="4">
        <v>0.1515729550144905</v>
      </c>
      <c r="P25" s="3"/>
    </row>
    <row r="26" spans="1:16" x14ac:dyDescent="0.2">
      <c r="A26" s="3" t="s">
        <v>2</v>
      </c>
      <c r="B26" s="4">
        <v>0.17129033274081493</v>
      </c>
      <c r="F26" s="3" t="s">
        <v>2</v>
      </c>
      <c r="G26" s="4">
        <v>0.10705598730185592</v>
      </c>
      <c r="H26" s="4"/>
      <c r="I26" s="4"/>
      <c r="P26" s="3"/>
    </row>
    <row r="27" spans="1:16" x14ac:dyDescent="0.2">
      <c r="A27" s="3" t="s">
        <v>4</v>
      </c>
      <c r="B27" s="4">
        <v>8.1722558164977741</v>
      </c>
      <c r="C27" s="4">
        <v>0.84830952961256179</v>
      </c>
      <c r="D27" s="4">
        <v>0.34838563268288691</v>
      </c>
      <c r="F27" s="3" t="s">
        <v>4</v>
      </c>
      <c r="G27" s="4">
        <v>2.0556496918786316</v>
      </c>
      <c r="H27" s="4">
        <v>0.36532103652279757</v>
      </c>
      <c r="I27" s="4">
        <v>0.1515729550144905</v>
      </c>
      <c r="P27" s="2"/>
    </row>
    <row r="28" spans="1:16" x14ac:dyDescent="0.2">
      <c r="A28" s="2" t="s">
        <v>3</v>
      </c>
      <c r="B28" s="4">
        <v>2.7588385887740978</v>
      </c>
      <c r="C28" s="4">
        <v>1.9656674572346546</v>
      </c>
      <c r="D28" s="4">
        <v>0.38418304619330579</v>
      </c>
      <c r="F28" s="2" t="s">
        <v>3</v>
      </c>
      <c r="G28" s="4">
        <v>3.4017046866234124</v>
      </c>
      <c r="H28" s="4">
        <v>2.0096818631659259</v>
      </c>
      <c r="I28" s="4">
        <v>0.10361229977785215</v>
      </c>
      <c r="P28" s="3"/>
    </row>
    <row r="29" spans="1:16" x14ac:dyDescent="0.2">
      <c r="B29"/>
      <c r="C29"/>
      <c r="D29"/>
      <c r="P29" s="3"/>
    </row>
    <row r="30" spans="1:16" x14ac:dyDescent="0.2">
      <c r="B30"/>
      <c r="C30"/>
      <c r="D30"/>
      <c r="P30" s="2"/>
    </row>
    <row r="31" spans="1:16" x14ac:dyDescent="0.2">
      <c r="B31"/>
      <c r="C31"/>
      <c r="D31"/>
      <c r="P31" s="3"/>
    </row>
    <row r="32" spans="1:16" x14ac:dyDescent="0.2">
      <c r="B32"/>
      <c r="C32"/>
      <c r="D32"/>
      <c r="P32" s="2"/>
    </row>
    <row r="33" spans="2:16" x14ac:dyDescent="0.2">
      <c r="B33"/>
      <c r="C33"/>
      <c r="D33"/>
      <c r="P33" s="3"/>
    </row>
    <row r="34" spans="2:16" x14ac:dyDescent="0.2">
      <c r="B34"/>
      <c r="C34"/>
      <c r="D34"/>
      <c r="P34" s="2"/>
    </row>
    <row r="35" spans="2:16" x14ac:dyDescent="0.2">
      <c r="B35"/>
      <c r="C35"/>
      <c r="D35"/>
    </row>
    <row r="36" spans="2:16" x14ac:dyDescent="0.2">
      <c r="B36"/>
      <c r="C36"/>
      <c r="D36"/>
    </row>
    <row r="37" spans="2:16" x14ac:dyDescent="0.2">
      <c r="B37"/>
      <c r="C37"/>
      <c r="D37"/>
    </row>
    <row r="38" spans="2:16" x14ac:dyDescent="0.2">
      <c r="B38"/>
      <c r="C38"/>
      <c r="D38"/>
    </row>
    <row r="39" spans="2:16" x14ac:dyDescent="0.2">
      <c r="B39"/>
      <c r="C39"/>
      <c r="D39"/>
    </row>
    <row r="40" spans="2:16" x14ac:dyDescent="0.2">
      <c r="B40"/>
      <c r="C40"/>
      <c r="D40"/>
    </row>
    <row r="41" spans="2:16" x14ac:dyDescent="0.2">
      <c r="B41"/>
      <c r="C41"/>
      <c r="D41"/>
    </row>
    <row r="42" spans="2:16" x14ac:dyDescent="0.2">
      <c r="B42"/>
      <c r="C42"/>
      <c r="D42"/>
    </row>
    <row r="43" spans="2:16" x14ac:dyDescent="0.2">
      <c r="B43"/>
      <c r="C43"/>
      <c r="D43"/>
    </row>
    <row r="44" spans="2:16" x14ac:dyDescent="0.2">
      <c r="B44"/>
      <c r="C44"/>
      <c r="D44"/>
    </row>
    <row r="45" spans="2:16" x14ac:dyDescent="0.2">
      <c r="B45"/>
      <c r="C45"/>
      <c r="D45"/>
    </row>
    <row r="46" spans="2:16" x14ac:dyDescent="0.2">
      <c r="B46"/>
      <c r="C46"/>
      <c r="D46"/>
    </row>
    <row r="47" spans="2:16" x14ac:dyDescent="0.2">
      <c r="B47"/>
      <c r="C47"/>
      <c r="D47"/>
    </row>
    <row r="48" spans="2:16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Grafico Total</vt:lpstr>
      <vt:lpstr>Dados brutos</vt:lpstr>
      <vt:lpstr>Tabela</vt:lpstr>
      <vt:lpstr>Gráfico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Geraldes</dc:creator>
  <cp:keywords/>
  <dc:description/>
  <cp:lastModifiedBy>Vanessa Geraldes</cp:lastModifiedBy>
  <cp:revision/>
  <dcterms:created xsi:type="dcterms:W3CDTF">2019-06-11T14:24:24Z</dcterms:created>
  <dcterms:modified xsi:type="dcterms:W3CDTF">2019-10-24T13:26:20Z</dcterms:modified>
  <cp:category/>
  <cp:contentStatus/>
</cp:coreProperties>
</file>