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5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New folder\revisions\"/>
    </mc:Choice>
  </mc:AlternateContent>
  <xr:revisionPtr revIDLastSave="0" documentId="8_{C6A034D2-5A02-4B64-BC85-C2F95FEAA9A8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Substrate activation hill coefs" sheetId="12" r:id="rId3"/>
    <sheet name="Substrate activation" sheetId="11" r:id="rId4"/>
    <sheet name="Non-competitive" sheetId="5" r:id="rId5"/>
    <sheet name="Competitive" sheetId="2" r:id="rId6"/>
    <sheet name="Uncompetitive" sheetId="4" r:id="rId7"/>
    <sheet name="Mixed Non-competitive" sheetId="6" r:id="rId8"/>
    <sheet name="Modifier equation" sheetId="7" r:id="rId9"/>
    <sheet name="Modifier equation Hill inhib" sheetId="13" r:id="rId10"/>
  </sheets>
  <definedNames>
    <definedName name="solver_adj" localSheetId="5" hidden="1">Competitive!$T$4:$V$4</definedName>
    <definedName name="solver_adj" localSheetId="7" hidden="1">'Mixed Non-competitive'!$S$4:$U$4</definedName>
    <definedName name="solver_adj" localSheetId="8" hidden="1">'Modifier equation'!$T$4:$V$4</definedName>
    <definedName name="solver_adj" localSheetId="9" hidden="1">'Modifier equation Hill inhib'!$T$4:$V$4</definedName>
    <definedName name="solver_adj" localSheetId="4" hidden="1">'Non-competitive'!$T$4:$V$4</definedName>
    <definedName name="solver_adj" localSheetId="0" hidden="1">'Raw data and fitting summary'!$D$45:$H$45,'Raw data and fitting summary'!$J$45</definedName>
    <definedName name="solver_adj" localSheetId="3" hidden="1">'Substrate activation'!$E$13:$L$13</definedName>
    <definedName name="solver_adj" localSheetId="2" hidden="1">'Substrate activation hill coefs'!$J$13:$M$13</definedName>
    <definedName name="solver_adj" localSheetId="6" hidden="1">Uncompetitive!$T$4:$V$4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6" hidden="1">0.0001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drv" localSheetId="3" hidden="1">2</definedName>
    <definedName name="solver_drv" localSheetId="2" hidden="1">2</definedName>
    <definedName name="solver_drv" localSheetId="6" hidden="1">1</definedName>
    <definedName name="solver_eng" localSheetId="5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4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ng" localSheetId="6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6" hidden="1">1</definedName>
    <definedName name="solver_itr" localSheetId="5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itr" localSheetId="6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ip" localSheetId="6" hidden="1">2147483647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ni" localSheetId="6" hidden="1">30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rt" localSheetId="6" hidden="1">0.075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msl" localSheetId="6" hidden="1">2</definedName>
    <definedName name="solver_neg" localSheetId="5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6" hidden="1">1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od" localSheetId="6" hidden="1">2147483647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4" hidden="1">0</definedName>
    <definedName name="solver_num" localSheetId="0" hidden="1">0</definedName>
    <definedName name="solver_num" localSheetId="3" hidden="1">0</definedName>
    <definedName name="solver_num" localSheetId="2" hidden="1">0</definedName>
    <definedName name="solver_num" localSheetId="6" hidden="1">0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6" hidden="1">1</definedName>
    <definedName name="solver_opt" localSheetId="5" hidden="1">Competitive!$V$10</definedName>
    <definedName name="solver_opt" localSheetId="7" hidden="1">'Mixed Non-competitive'!$V$10</definedName>
    <definedName name="solver_opt" localSheetId="8" hidden="1">'Modifier equation'!$V$10</definedName>
    <definedName name="solver_opt" localSheetId="9" hidden="1">'Modifier equation Hill inhib'!$V$11</definedName>
    <definedName name="solver_opt" localSheetId="4" hidden="1">'Non-competitive'!$V$10</definedName>
    <definedName name="solver_opt" localSheetId="0" hidden="1">'Raw data and fitting summary'!$K$45</definedName>
    <definedName name="solver_opt" localSheetId="3" hidden="1">'Substrate activation'!$P$13</definedName>
    <definedName name="solver_opt" localSheetId="2" hidden="1">'Substrate activation hill coefs'!$R$13</definedName>
    <definedName name="solver_opt" localSheetId="6" hidden="1">Uncompetitive!$V$10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6" hidden="1">0.000001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bv" localSheetId="3" hidden="1">2</definedName>
    <definedName name="solver_rbv" localSheetId="2" hidden="1">2</definedName>
    <definedName name="solver_rbv" localSheetId="6" hidden="1">1</definedName>
    <definedName name="solver_rlx" localSheetId="5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lx" localSheetId="6" hidden="1">2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rsd" localSheetId="6" hidden="1">0</definedName>
    <definedName name="solver_scl" localSheetId="5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cl" localSheetId="3" hidden="1">2</definedName>
    <definedName name="solver_scl" localSheetId="2" hidden="1">2</definedName>
    <definedName name="solver_scl" localSheetId="6" hidden="1">1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ssz" localSheetId="6" hidden="1">100</definedName>
    <definedName name="solver_tim" localSheetId="5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im" localSheetId="6" hidden="1">2147483647</definedName>
    <definedName name="solver_tol" localSheetId="5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ol" localSheetId="6" hidden="1">0.01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4" hidden="1">2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typ" localSheetId="6" hidden="1">2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6" hidden="1">0</definedName>
    <definedName name="solver_ver" localSheetId="5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6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9" i="11"/>
  <c r="D8" i="11"/>
  <c r="D7" i="11"/>
  <c r="D6" i="11"/>
  <c r="D5" i="11"/>
  <c r="D4" i="11"/>
  <c r="D3" i="11"/>
  <c r="D16" i="11" s="1"/>
  <c r="D24" i="11" s="1"/>
  <c r="D32" i="11" s="1"/>
  <c r="D40" i="11" s="1"/>
  <c r="D48" i="11" s="1"/>
  <c r="I2" i="11"/>
  <c r="H2" i="11"/>
  <c r="G2" i="11"/>
  <c r="F2" i="11"/>
  <c r="E2" i="11"/>
  <c r="I16" i="11" s="1"/>
  <c r="I17" i="11" s="1"/>
  <c r="I18" i="11" s="1"/>
  <c r="I19" i="11" s="1"/>
  <c r="I20" i="11" s="1"/>
  <c r="I21" i="11" s="1"/>
  <c r="I22" i="11" s="1"/>
  <c r="I23" i="11" s="1"/>
  <c r="I48" i="11"/>
  <c r="I49" i="11" s="1"/>
  <c r="I50" i="11" s="1"/>
  <c r="I51" i="11" s="1"/>
  <c r="I52" i="11" s="1"/>
  <c r="I53" i="11" s="1"/>
  <c r="I54" i="11" s="1"/>
  <c r="I55" i="11" s="1"/>
  <c r="I40" i="11"/>
  <c r="I41" i="11" s="1"/>
  <c r="I42" i="11" s="1"/>
  <c r="I43" i="11" s="1"/>
  <c r="I44" i="11" s="1"/>
  <c r="I45" i="11" s="1"/>
  <c r="I46" i="11" s="1"/>
  <c r="I47" i="11" s="1"/>
  <c r="I32" i="11"/>
  <c r="I33" i="11" s="1"/>
  <c r="I34" i="11" s="1"/>
  <c r="I35" i="11" s="1"/>
  <c r="I36" i="11" s="1"/>
  <c r="I37" i="11" s="1"/>
  <c r="I38" i="11" s="1"/>
  <c r="I39" i="11" s="1"/>
  <c r="I24" i="11"/>
  <c r="I25" i="11" s="1"/>
  <c r="I26" i="11" s="1"/>
  <c r="I27" i="11" s="1"/>
  <c r="I28" i="11" s="1"/>
  <c r="I29" i="11" s="1"/>
  <c r="I30" i="11" s="1"/>
  <c r="I31" i="11" s="1"/>
  <c r="D23" i="11"/>
  <c r="D31" i="11" s="1"/>
  <c r="D39" i="11" s="1"/>
  <c r="D47" i="11" s="1"/>
  <c r="D55" i="11" s="1"/>
  <c r="D22" i="11"/>
  <c r="D30" i="11" s="1"/>
  <c r="D38" i="11" s="1"/>
  <c r="D46" i="11" s="1"/>
  <c r="D54" i="11" s="1"/>
  <c r="D21" i="11"/>
  <c r="D29" i="11" s="1"/>
  <c r="D37" i="11" s="1"/>
  <c r="D45" i="11" s="1"/>
  <c r="D53" i="11" s="1"/>
  <c r="D20" i="11"/>
  <c r="D28" i="11" s="1"/>
  <c r="D36" i="11" s="1"/>
  <c r="D44" i="11" s="1"/>
  <c r="D52" i="11" s="1"/>
  <c r="D19" i="11"/>
  <c r="D27" i="11" s="1"/>
  <c r="D35" i="11" s="1"/>
  <c r="D43" i="11" s="1"/>
  <c r="D51" i="11" s="1"/>
  <c r="D18" i="11"/>
  <c r="D26" i="11" s="1"/>
  <c r="D34" i="11" s="1"/>
  <c r="D42" i="11" s="1"/>
  <c r="D50" i="11" s="1"/>
  <c r="D17" i="11"/>
  <c r="D25" i="11" s="1"/>
  <c r="D33" i="11" s="1"/>
  <c r="D41" i="11" s="1"/>
  <c r="D49" i="11" s="1"/>
  <c r="D18" i="12"/>
  <c r="D26" i="12" s="1"/>
  <c r="D34" i="12" s="1"/>
  <c r="D42" i="12" s="1"/>
  <c r="D50" i="12" s="1"/>
  <c r="I32" i="12"/>
  <c r="I33" i="12" s="1"/>
  <c r="I34" i="12" s="1"/>
  <c r="I35" i="12" s="1"/>
  <c r="I36" i="12" s="1"/>
  <c r="I37" i="12" s="1"/>
  <c r="I38" i="12" s="1"/>
  <c r="I39" i="12" s="1"/>
  <c r="D4" i="12"/>
  <c r="D17" i="12" s="1"/>
  <c r="D25" i="12" s="1"/>
  <c r="D33" i="12" s="1"/>
  <c r="D41" i="12" s="1"/>
  <c r="D49" i="12" s="1"/>
  <c r="D5" i="12"/>
  <c r="D6" i="12"/>
  <c r="D19" i="12" s="1"/>
  <c r="D27" i="12" s="1"/>
  <c r="D35" i="12" s="1"/>
  <c r="D43" i="12" s="1"/>
  <c r="D51" i="12" s="1"/>
  <c r="D7" i="12"/>
  <c r="D20" i="12" s="1"/>
  <c r="D28" i="12" s="1"/>
  <c r="D36" i="12" s="1"/>
  <c r="D44" i="12" s="1"/>
  <c r="D52" i="12" s="1"/>
  <c r="D8" i="12"/>
  <c r="D21" i="12" s="1"/>
  <c r="D29" i="12" s="1"/>
  <c r="D37" i="12" s="1"/>
  <c r="D45" i="12" s="1"/>
  <c r="D53" i="12" s="1"/>
  <c r="D9" i="12"/>
  <c r="D22" i="12" s="1"/>
  <c r="D30" i="12" s="1"/>
  <c r="D38" i="12" s="1"/>
  <c r="D46" i="12" s="1"/>
  <c r="D54" i="12" s="1"/>
  <c r="D10" i="12"/>
  <c r="D23" i="12" s="1"/>
  <c r="D31" i="12" s="1"/>
  <c r="D39" i="12" s="1"/>
  <c r="D47" i="12" s="1"/>
  <c r="D55" i="12" s="1"/>
  <c r="D3" i="12"/>
  <c r="D16" i="12" s="1"/>
  <c r="D24" i="12" s="1"/>
  <c r="D32" i="12" s="1"/>
  <c r="D40" i="12" s="1"/>
  <c r="D48" i="12" s="1"/>
  <c r="E2" i="12"/>
  <c r="I16" i="12" s="1"/>
  <c r="I17" i="12" s="1"/>
  <c r="I18" i="12" s="1"/>
  <c r="I19" i="12" s="1"/>
  <c r="I20" i="12" s="1"/>
  <c r="I21" i="12" s="1"/>
  <c r="I22" i="12" s="1"/>
  <c r="I23" i="12" s="1"/>
  <c r="F2" i="12"/>
  <c r="I24" i="12" s="1"/>
  <c r="I25" i="12" s="1"/>
  <c r="I26" i="12" s="1"/>
  <c r="I27" i="12" s="1"/>
  <c r="I28" i="12" s="1"/>
  <c r="I29" i="12" s="1"/>
  <c r="I30" i="12" s="1"/>
  <c r="I31" i="12" s="1"/>
  <c r="G2" i="12"/>
  <c r="H2" i="12"/>
  <c r="I40" i="12" s="1"/>
  <c r="I41" i="12" s="1"/>
  <c r="I42" i="12" s="1"/>
  <c r="I43" i="12" s="1"/>
  <c r="I44" i="12" s="1"/>
  <c r="I45" i="12" s="1"/>
  <c r="I46" i="12" s="1"/>
  <c r="I47" i="12" s="1"/>
  <c r="I2" i="12"/>
  <c r="I48" i="12" s="1"/>
  <c r="I49" i="12" s="1"/>
  <c r="I50" i="12" s="1"/>
  <c r="I51" i="12" s="1"/>
  <c r="I52" i="12" s="1"/>
  <c r="I53" i="12" s="1"/>
  <c r="I54" i="12" s="1"/>
  <c r="I55" i="12" s="1"/>
  <c r="W3" i="7"/>
  <c r="V3" i="7"/>
  <c r="V4" i="7"/>
  <c r="T4" i="7"/>
  <c r="T3" i="7"/>
  <c r="C222" i="9"/>
  <c r="C289" i="9"/>
  <c r="D289" i="9"/>
  <c r="E289" i="9"/>
  <c r="F289" i="9"/>
  <c r="G289" i="9"/>
  <c r="H289" i="9"/>
  <c r="I289" i="9"/>
  <c r="J289" i="9"/>
  <c r="K289" i="9"/>
  <c r="L289" i="9"/>
  <c r="M289" i="9"/>
  <c r="C290" i="9"/>
  <c r="D290" i="9"/>
  <c r="E290" i="9"/>
  <c r="F290" i="9"/>
  <c r="G290" i="9"/>
  <c r="H290" i="9"/>
  <c r="I290" i="9"/>
  <c r="J290" i="9"/>
  <c r="K290" i="9"/>
  <c r="L290" i="9"/>
  <c r="M290" i="9"/>
  <c r="B290" i="9"/>
  <c r="B289" i="9"/>
  <c r="C194" i="9"/>
  <c r="C193" i="9"/>
  <c r="C192" i="9"/>
  <c r="C191" i="9"/>
  <c r="C190" i="9"/>
  <c r="C224" i="9"/>
  <c r="C221" i="9"/>
  <c r="C223" i="9"/>
  <c r="C220" i="9"/>
  <c r="C219" i="9"/>
  <c r="AC23" i="13"/>
  <c r="AC24" i="13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AC125" i="13" s="1"/>
  <c r="AC126" i="13" s="1"/>
  <c r="AC127" i="13" s="1"/>
  <c r="AC128" i="13" s="1"/>
  <c r="AC129" i="13" s="1"/>
  <c r="AC130" i="13" s="1"/>
  <c r="AC131" i="13" s="1"/>
  <c r="AC132" i="13" s="1"/>
  <c r="AC133" i="13" s="1"/>
  <c r="AC134" i="13" s="1"/>
  <c r="AC135" i="13" s="1"/>
  <c r="AC136" i="13" s="1"/>
  <c r="AC137" i="13" s="1"/>
  <c r="AC138" i="13" s="1"/>
  <c r="AC139" i="13" s="1"/>
  <c r="AC140" i="13" s="1"/>
  <c r="AC141" i="13" s="1"/>
  <c r="AC142" i="13" s="1"/>
  <c r="AC143" i="13" s="1"/>
  <c r="AC144" i="13" s="1"/>
  <c r="AC145" i="13" s="1"/>
  <c r="AC146" i="13" s="1"/>
  <c r="AC147" i="13" s="1"/>
  <c r="AC148" i="13" s="1"/>
  <c r="AC149" i="13" s="1"/>
  <c r="AC150" i="13" s="1"/>
  <c r="AC151" i="13" s="1"/>
  <c r="AC152" i="13" s="1"/>
  <c r="AC153" i="13" s="1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AC166" i="13" s="1"/>
  <c r="AC167" i="13" s="1"/>
  <c r="AC168" i="13" s="1"/>
  <c r="AC169" i="13" s="1"/>
  <c r="AC170" i="13" s="1"/>
  <c r="AC171" i="13" s="1"/>
  <c r="AC172" i="13" s="1"/>
  <c r="AC173" i="13" s="1"/>
  <c r="AC174" i="13" s="1"/>
  <c r="AC175" i="13" s="1"/>
  <c r="AC176" i="13" s="1"/>
  <c r="AC177" i="13" s="1"/>
  <c r="AC178" i="13" s="1"/>
  <c r="AC179" i="13" s="1"/>
  <c r="AC180" i="13" s="1"/>
  <c r="AC181" i="13" s="1"/>
  <c r="AC182" i="13" s="1"/>
  <c r="AC183" i="13" s="1"/>
  <c r="AC184" i="13" s="1"/>
  <c r="AC185" i="13" s="1"/>
  <c r="AC186" i="13" s="1"/>
  <c r="AC187" i="13" s="1"/>
  <c r="AC188" i="13" s="1"/>
  <c r="AC189" i="13" s="1"/>
  <c r="AC190" i="13" s="1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AC203" i="13" s="1"/>
  <c r="AC204" i="13" s="1"/>
  <c r="AC205" i="13" s="1"/>
  <c r="AC206" i="13" s="1"/>
  <c r="AC207" i="13" s="1"/>
  <c r="AC208" i="13" s="1"/>
  <c r="AC209" i="13" s="1"/>
  <c r="AC210" i="13" s="1"/>
  <c r="AC211" i="13" s="1"/>
  <c r="AC212" i="13" s="1"/>
  <c r="AC213" i="13" s="1"/>
  <c r="AC214" i="13" s="1"/>
  <c r="AC215" i="13" s="1"/>
  <c r="AC216" i="13" s="1"/>
  <c r="AC217" i="13" s="1"/>
  <c r="AC218" i="13" s="1"/>
  <c r="AC219" i="13" s="1"/>
  <c r="AC220" i="13" s="1"/>
  <c r="AC221" i="13" s="1"/>
  <c r="AC222" i="13" s="1"/>
  <c r="AC223" i="13" s="1"/>
  <c r="AC224" i="13" s="1"/>
  <c r="AC225" i="13" s="1"/>
  <c r="AC226" i="13" s="1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AC251" i="13" s="1"/>
  <c r="AC252" i="13" s="1"/>
  <c r="AC253" i="13" s="1"/>
  <c r="AC254" i="13" s="1"/>
  <c r="AC255" i="13" s="1"/>
  <c r="AC256" i="13" s="1"/>
  <c r="AC257" i="13" s="1"/>
  <c r="AC258" i="13" s="1"/>
  <c r="AC259" i="13" s="1"/>
  <c r="AC260" i="13" s="1"/>
  <c r="AC22" i="13"/>
  <c r="V5" i="13"/>
  <c r="R18" i="13"/>
  <c r="Q18" i="13"/>
  <c r="P18" i="13"/>
  <c r="O18" i="13"/>
  <c r="N18" i="13"/>
  <c r="M18" i="13"/>
  <c r="M34" i="13" s="1"/>
  <c r="L18" i="13"/>
  <c r="K18" i="13"/>
  <c r="J18" i="13"/>
  <c r="J34" i="13" s="1"/>
  <c r="I18" i="13"/>
  <c r="H18" i="13"/>
  <c r="G18" i="13"/>
  <c r="F18" i="13"/>
  <c r="E18" i="13"/>
  <c r="D18" i="13"/>
  <c r="C18" i="13"/>
  <c r="B18" i="13"/>
  <c r="B34" i="13" s="1"/>
  <c r="AM34" i="13" s="1"/>
  <c r="AN34" i="13" s="1"/>
  <c r="AN50" i="13" s="1"/>
  <c r="AO83" i="13" s="1"/>
  <c r="R17" i="13"/>
  <c r="Q17" i="13"/>
  <c r="P17" i="13"/>
  <c r="P33" i="13" s="1"/>
  <c r="O17" i="13"/>
  <c r="O33" i="13" s="1"/>
  <c r="N17" i="13"/>
  <c r="M17" i="13"/>
  <c r="M33" i="13" s="1"/>
  <c r="L17" i="13"/>
  <c r="K17" i="13"/>
  <c r="J17" i="13"/>
  <c r="I17" i="13"/>
  <c r="H17" i="13"/>
  <c r="G17" i="13"/>
  <c r="G33" i="13" s="1"/>
  <c r="F17" i="13"/>
  <c r="E17" i="13"/>
  <c r="D17" i="13"/>
  <c r="C17" i="13"/>
  <c r="B17" i="13"/>
  <c r="R16" i="13"/>
  <c r="Q16" i="13"/>
  <c r="P16" i="13"/>
  <c r="P32" i="13" s="1"/>
  <c r="O16" i="13"/>
  <c r="N16" i="13"/>
  <c r="M16" i="13"/>
  <c r="M32" i="13" s="1"/>
  <c r="L16" i="13"/>
  <c r="K16" i="13"/>
  <c r="J16" i="13"/>
  <c r="I16" i="13"/>
  <c r="H16" i="13"/>
  <c r="G16" i="13"/>
  <c r="F16" i="13"/>
  <c r="E16" i="13"/>
  <c r="D16" i="13"/>
  <c r="D32" i="13" s="1"/>
  <c r="C16" i="13"/>
  <c r="B16" i="13"/>
  <c r="R15" i="13"/>
  <c r="Q15" i="13"/>
  <c r="P15" i="13"/>
  <c r="O15" i="13"/>
  <c r="N15" i="13"/>
  <c r="M15" i="13"/>
  <c r="L15" i="13"/>
  <c r="L31" i="13" s="1"/>
  <c r="K15" i="13"/>
  <c r="J15" i="13"/>
  <c r="I15" i="13"/>
  <c r="H15" i="13"/>
  <c r="G15" i="13"/>
  <c r="F15" i="13"/>
  <c r="E15" i="13"/>
  <c r="D15" i="13"/>
  <c r="C15" i="13"/>
  <c r="B15" i="13"/>
  <c r="B31" i="13" s="1"/>
  <c r="AM31" i="13" s="1"/>
  <c r="AN31" i="13" s="1"/>
  <c r="AN47" i="13" s="1"/>
  <c r="AO80" i="13" s="1"/>
  <c r="R14" i="13"/>
  <c r="Q14" i="13"/>
  <c r="P14" i="13"/>
  <c r="O14" i="13"/>
  <c r="N14" i="13"/>
  <c r="M14" i="13"/>
  <c r="M30" i="13" s="1"/>
  <c r="L14" i="13"/>
  <c r="K14" i="13"/>
  <c r="K30" i="13" s="1"/>
  <c r="J14" i="13"/>
  <c r="I14" i="13"/>
  <c r="H14" i="13"/>
  <c r="G14" i="13"/>
  <c r="G30" i="13" s="1"/>
  <c r="F14" i="13"/>
  <c r="E14" i="13"/>
  <c r="D14" i="13"/>
  <c r="C14" i="13"/>
  <c r="C30" i="13" s="1"/>
  <c r="B14" i="13"/>
  <c r="R13" i="13"/>
  <c r="Q13" i="13"/>
  <c r="P13" i="13"/>
  <c r="O13" i="13"/>
  <c r="N13" i="13"/>
  <c r="M13" i="13"/>
  <c r="L13" i="13"/>
  <c r="L29" i="13" s="1"/>
  <c r="K13" i="13"/>
  <c r="J13" i="13"/>
  <c r="I13" i="13"/>
  <c r="H13" i="13"/>
  <c r="G13" i="13"/>
  <c r="F13" i="13"/>
  <c r="E13" i="13"/>
  <c r="D13" i="13"/>
  <c r="C13" i="13"/>
  <c r="B13" i="13"/>
  <c r="R12" i="13"/>
  <c r="Q12" i="13"/>
  <c r="P12" i="13"/>
  <c r="O12" i="13"/>
  <c r="O28" i="13" s="1"/>
  <c r="N12" i="13"/>
  <c r="M12" i="13"/>
  <c r="L12" i="13"/>
  <c r="K12" i="13"/>
  <c r="J12" i="13"/>
  <c r="I12" i="13"/>
  <c r="H12" i="13"/>
  <c r="G12" i="13"/>
  <c r="G28" i="13" s="1"/>
  <c r="F12" i="13"/>
  <c r="E12" i="13"/>
  <c r="D12" i="13"/>
  <c r="C12" i="13"/>
  <c r="B12" i="13"/>
  <c r="R11" i="13"/>
  <c r="Q11" i="13"/>
  <c r="P11" i="13"/>
  <c r="O11" i="13"/>
  <c r="O27" i="13" s="1"/>
  <c r="N11" i="13"/>
  <c r="M11" i="13"/>
  <c r="L11" i="13"/>
  <c r="K11" i="13"/>
  <c r="J11" i="13"/>
  <c r="I11" i="13"/>
  <c r="H11" i="13"/>
  <c r="G11" i="13"/>
  <c r="G27" i="13" s="1"/>
  <c r="F11" i="13"/>
  <c r="E11" i="13"/>
  <c r="E27" i="13" s="1"/>
  <c r="D11" i="13"/>
  <c r="C11" i="13"/>
  <c r="B11" i="13"/>
  <c r="R10" i="13"/>
  <c r="Q10" i="13"/>
  <c r="P10" i="13"/>
  <c r="O10" i="13"/>
  <c r="O26" i="13" s="1"/>
  <c r="N10" i="13"/>
  <c r="M10" i="13"/>
  <c r="M26" i="13" s="1"/>
  <c r="L10" i="13"/>
  <c r="K10" i="13"/>
  <c r="J10" i="13"/>
  <c r="I10" i="13"/>
  <c r="H10" i="13"/>
  <c r="G10" i="13"/>
  <c r="F10" i="13"/>
  <c r="E10" i="13"/>
  <c r="D10" i="13"/>
  <c r="C10" i="13"/>
  <c r="B10" i="13"/>
  <c r="U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E25" i="13" s="1"/>
  <c r="D9" i="13"/>
  <c r="C9" i="13"/>
  <c r="B9" i="13"/>
  <c r="R8" i="13"/>
  <c r="Q8" i="13"/>
  <c r="P8" i="13"/>
  <c r="O8" i="13"/>
  <c r="N8" i="13"/>
  <c r="M8" i="13"/>
  <c r="M24" i="13" s="1"/>
  <c r="L8" i="13"/>
  <c r="K8" i="13"/>
  <c r="J8" i="13"/>
  <c r="I8" i="13"/>
  <c r="H8" i="13"/>
  <c r="G8" i="13"/>
  <c r="G24" i="13" s="1"/>
  <c r="F8" i="13"/>
  <c r="E8" i="13"/>
  <c r="E24" i="13" s="1"/>
  <c r="D8" i="13"/>
  <c r="C8" i="13"/>
  <c r="B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23" i="13" s="1"/>
  <c r="R6" i="13"/>
  <c r="Q6" i="13"/>
  <c r="P6" i="13"/>
  <c r="P22" i="13" s="1"/>
  <c r="O6" i="13"/>
  <c r="O22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V4" i="13"/>
  <c r="T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0" i="13" s="1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W3" i="13"/>
  <c r="V3" i="13"/>
  <c r="T3" i="13"/>
  <c r="R3" i="13"/>
  <c r="Q3" i="13"/>
  <c r="BD68" i="13" s="1"/>
  <c r="BT68" i="13" s="1"/>
  <c r="P3" i="13"/>
  <c r="BC68" i="13" s="1"/>
  <c r="BS68" i="13" s="1"/>
  <c r="O3" i="13"/>
  <c r="BB68" i="13" s="1"/>
  <c r="BR68" i="13" s="1"/>
  <c r="N3" i="13"/>
  <c r="BA68" i="13" s="1"/>
  <c r="BQ68" i="13" s="1"/>
  <c r="M3" i="13"/>
  <c r="AZ68" i="13" s="1"/>
  <c r="BP68" i="13" s="1"/>
  <c r="L3" i="13"/>
  <c r="AY68" i="13" s="1"/>
  <c r="BO68" i="13" s="1"/>
  <c r="K3" i="13"/>
  <c r="AX68" i="13" s="1"/>
  <c r="BN68" i="13" s="1"/>
  <c r="J3" i="13"/>
  <c r="I3" i="13"/>
  <c r="AV68" i="13" s="1"/>
  <c r="BL68" i="13" s="1"/>
  <c r="H3" i="13"/>
  <c r="AU68" i="13" s="1"/>
  <c r="BK68" i="13" s="1"/>
  <c r="G3" i="13"/>
  <c r="AT68" i="13" s="1"/>
  <c r="BJ68" i="13" s="1"/>
  <c r="F3" i="13"/>
  <c r="AS68" i="13" s="1"/>
  <c r="BI68" i="13" s="1"/>
  <c r="E3" i="13"/>
  <c r="AR68" i="13" s="1"/>
  <c r="BH68" i="13" s="1"/>
  <c r="D3" i="13"/>
  <c r="AQ68" i="13" s="1"/>
  <c r="BG68" i="13" s="1"/>
  <c r="C3" i="13"/>
  <c r="AP68" i="13" s="1"/>
  <c r="BF68" i="13" s="1"/>
  <c r="AG3" i="13" l="1"/>
  <c r="BO3" i="13" s="1"/>
  <c r="CW3" i="13" s="1"/>
  <c r="AC3" i="13"/>
  <c r="BK3" i="13" s="1"/>
  <c r="CS3" i="13" s="1"/>
  <c r="AM20" i="13"/>
  <c r="AN20" i="13" s="1"/>
  <c r="AN36" i="13" s="1"/>
  <c r="AO69" i="13" s="1"/>
  <c r="Z9" i="13"/>
  <c r="AB8" i="13"/>
  <c r="AH18" i="13"/>
  <c r="AK17" i="13"/>
  <c r="AG13" i="13"/>
  <c r="AJ12" i="13"/>
  <c r="AH10" i="13"/>
  <c r="Z8" i="13"/>
  <c r="AB17" i="13"/>
  <c r="AJ17" i="13"/>
  <c r="AK3" i="13"/>
  <c r="BS3" i="13" s="1"/>
  <c r="DA3" i="13" s="1"/>
  <c r="AM23" i="13"/>
  <c r="AN23" i="13" s="1"/>
  <c r="AN39" i="13" s="1"/>
  <c r="AO72" i="13" s="1"/>
  <c r="AB11" i="13"/>
  <c r="AE18" i="13"/>
  <c r="AH17" i="13"/>
  <c r="AK16" i="13"/>
  <c r="AJ11" i="13"/>
  <c r="AG15" i="13"/>
  <c r="AB12" i="13"/>
  <c r="AH14" i="13"/>
  <c r="AD3" i="13"/>
  <c r="BL3" i="13" s="1"/>
  <c r="CT3" i="13" s="1"/>
  <c r="AB3" i="13"/>
  <c r="BJ3" i="13" s="1"/>
  <c r="CR3" i="13" s="1"/>
  <c r="Y16" i="13"/>
  <c r="AA3" i="13"/>
  <c r="BI3" i="13" s="1"/>
  <c r="CQ3" i="13" s="1"/>
  <c r="X14" i="13"/>
  <c r="Z11" i="13"/>
  <c r="AB14" i="13"/>
  <c r="AH16" i="13"/>
  <c r="AF14" i="13"/>
  <c r="AJ10" i="13"/>
  <c r="AJ6" i="13"/>
  <c r="AK6" i="13"/>
  <c r="AH8" i="13"/>
  <c r="P20" i="13"/>
  <c r="AK4" i="13" s="1"/>
  <c r="N22" i="13"/>
  <c r="AZ54" i="13" s="1"/>
  <c r="BP22" i="13" s="1"/>
  <c r="BP38" i="13" s="1"/>
  <c r="BQ71" i="13" s="1"/>
  <c r="M23" i="13"/>
  <c r="W174" i="13" s="1"/>
  <c r="X174" i="13" s="1"/>
  <c r="Q31" i="13"/>
  <c r="AL15" i="13" s="1"/>
  <c r="AL3" i="13"/>
  <c r="BT3" i="13" s="1"/>
  <c r="DB3" i="13" s="1"/>
  <c r="B21" i="13"/>
  <c r="AM21" i="13" s="1"/>
  <c r="AN21" i="13" s="1"/>
  <c r="AN37" i="13" s="1"/>
  <c r="AO70" i="13" s="1"/>
  <c r="J21" i="13"/>
  <c r="W127" i="13" s="1"/>
  <c r="X127" i="13" s="1"/>
  <c r="R21" i="13"/>
  <c r="W247" i="13" s="1"/>
  <c r="X247" i="13" s="1"/>
  <c r="G22" i="13"/>
  <c r="AB6" i="13" s="1"/>
  <c r="I27" i="13"/>
  <c r="AU59" i="13" s="1"/>
  <c r="BK27" i="13" s="1"/>
  <c r="BK43" i="13" s="1"/>
  <c r="BL76" i="13" s="1"/>
  <c r="Q27" i="13"/>
  <c r="W238" i="13" s="1"/>
  <c r="X238" i="13" s="1"/>
  <c r="G29" i="13"/>
  <c r="W90" i="13" s="1"/>
  <c r="X90" i="13" s="1"/>
  <c r="D24" i="13"/>
  <c r="Y8" i="13" s="1"/>
  <c r="L24" i="13"/>
  <c r="W160" i="13" s="1"/>
  <c r="X160" i="13" s="1"/>
  <c r="C25" i="13"/>
  <c r="AO57" i="13" s="1"/>
  <c r="BE25" i="13" s="1"/>
  <c r="BE41" i="13" s="1"/>
  <c r="BF74" i="13" s="1"/>
  <c r="K25" i="13"/>
  <c r="W146" i="13" s="1"/>
  <c r="X146" i="13" s="1"/>
  <c r="I31" i="13"/>
  <c r="W122" i="13" s="1"/>
  <c r="X122" i="13" s="1"/>
  <c r="AW68" i="13"/>
  <c r="BM68" i="13" s="1"/>
  <c r="AE3" i="13"/>
  <c r="BM3" i="13" s="1"/>
  <c r="CU3" i="13" s="1"/>
  <c r="BE68" i="13"/>
  <c r="BU68" i="13" s="1"/>
  <c r="AM3" i="13"/>
  <c r="BU3" i="13" s="1"/>
  <c r="DC3" i="13" s="1"/>
  <c r="J20" i="13"/>
  <c r="AV52" i="13" s="1"/>
  <c r="BL20" i="13" s="1"/>
  <c r="BL36" i="13" s="1"/>
  <c r="BM69" i="13" s="1"/>
  <c r="R20" i="13"/>
  <c r="AM4" i="13" s="1"/>
  <c r="K21" i="13"/>
  <c r="AF5" i="13" s="1"/>
  <c r="C26" i="13"/>
  <c r="AO58" i="13" s="1"/>
  <c r="BE26" i="13" s="1"/>
  <c r="BE42" i="13" s="1"/>
  <c r="BF75" i="13" s="1"/>
  <c r="K26" i="13"/>
  <c r="AF10" i="13" s="1"/>
  <c r="B27" i="13"/>
  <c r="AM27" i="13" s="1"/>
  <c r="AN27" i="13" s="1"/>
  <c r="AN43" i="13" s="1"/>
  <c r="AO76" i="13" s="1"/>
  <c r="J27" i="13"/>
  <c r="W133" i="13" s="1"/>
  <c r="X133" i="13" s="1"/>
  <c r="R27" i="13"/>
  <c r="W253" i="13" s="1"/>
  <c r="X253" i="13" s="1"/>
  <c r="H29" i="13"/>
  <c r="W105" i="13" s="1"/>
  <c r="X105" i="13" s="1"/>
  <c r="P29" i="13"/>
  <c r="W225" i="13" s="1"/>
  <c r="X225" i="13" s="1"/>
  <c r="Q22" i="13"/>
  <c r="W233" i="13" s="1"/>
  <c r="X233" i="13" s="1"/>
  <c r="W85" i="13"/>
  <c r="X85" i="13" s="1"/>
  <c r="AS56" i="13"/>
  <c r="BI24" i="13" s="1"/>
  <c r="BI40" i="13" s="1"/>
  <c r="BJ73" i="13" s="1"/>
  <c r="O24" i="13"/>
  <c r="BA56" i="13" s="1"/>
  <c r="BQ24" i="13" s="1"/>
  <c r="BQ40" i="13" s="1"/>
  <c r="BR73" i="13" s="1"/>
  <c r="N25" i="13"/>
  <c r="AI9" i="13" s="1"/>
  <c r="L26" i="13"/>
  <c r="W162" i="13" s="1"/>
  <c r="X162" i="13" s="1"/>
  <c r="AF3" i="13"/>
  <c r="BN3" i="13" s="1"/>
  <c r="CV3" i="13" s="1"/>
  <c r="E21" i="13"/>
  <c r="AQ53" i="13" s="1"/>
  <c r="BG21" i="13" s="1"/>
  <c r="BG37" i="13" s="1"/>
  <c r="BH70" i="13" s="1"/>
  <c r="M21" i="13"/>
  <c r="AY53" i="13" s="1"/>
  <c r="BO21" i="13" s="1"/>
  <c r="BO37" i="13" s="1"/>
  <c r="BP70" i="13" s="1"/>
  <c r="B22" i="13"/>
  <c r="AM22" i="13" s="1"/>
  <c r="AN22" i="13" s="1"/>
  <c r="AN38" i="13" s="1"/>
  <c r="AO71" i="13" s="1"/>
  <c r="J22" i="13"/>
  <c r="W128" i="13" s="1"/>
  <c r="X128" i="13" s="1"/>
  <c r="R22" i="13"/>
  <c r="AM6" i="13" s="1"/>
  <c r="I23" i="13"/>
  <c r="W114" i="13" s="1"/>
  <c r="X114" i="13" s="1"/>
  <c r="Q23" i="13"/>
  <c r="AL7" i="13" s="1"/>
  <c r="H24" i="13"/>
  <c r="W100" i="13" s="1"/>
  <c r="X100" i="13" s="1"/>
  <c r="P24" i="13"/>
  <c r="W220" i="13" s="1"/>
  <c r="X220" i="13" s="1"/>
  <c r="G25" i="13"/>
  <c r="AS57" i="13" s="1"/>
  <c r="BI25" i="13" s="1"/>
  <c r="BI41" i="13" s="1"/>
  <c r="BJ74" i="13" s="1"/>
  <c r="O25" i="13"/>
  <c r="AJ9" i="13" s="1"/>
  <c r="H20" i="13"/>
  <c r="AC4" i="13" s="1"/>
  <c r="E23" i="13"/>
  <c r="AQ55" i="13" s="1"/>
  <c r="BG23" i="13" s="1"/>
  <c r="BG39" i="13" s="1"/>
  <c r="BH72" i="13" s="1"/>
  <c r="H23" i="13"/>
  <c r="AC7" i="13" s="1"/>
  <c r="P23" i="13"/>
  <c r="AK7" i="13" s="1"/>
  <c r="F25" i="13"/>
  <c r="AA9" i="13" s="1"/>
  <c r="D26" i="13"/>
  <c r="Y10" i="13" s="1"/>
  <c r="E20" i="13"/>
  <c r="AQ52" i="13" s="1"/>
  <c r="BG20" i="13" s="1"/>
  <c r="BG36" i="13" s="1"/>
  <c r="BH69" i="13" s="1"/>
  <c r="M20" i="13"/>
  <c r="AH4" i="13" s="1"/>
  <c r="F26" i="13"/>
  <c r="AR58" i="13" s="1"/>
  <c r="BH26" i="13" s="1"/>
  <c r="BH42" i="13" s="1"/>
  <c r="BI75" i="13" s="1"/>
  <c r="N26" i="13"/>
  <c r="AI10" i="13" s="1"/>
  <c r="H28" i="13"/>
  <c r="AC12" i="13" s="1"/>
  <c r="P28" i="13"/>
  <c r="W224" i="13" s="1"/>
  <c r="X224" i="13" s="1"/>
  <c r="H30" i="13"/>
  <c r="W106" i="13" s="1"/>
  <c r="X106" i="13" s="1"/>
  <c r="P30" i="13"/>
  <c r="AK14" i="13" s="1"/>
  <c r="I34" i="13"/>
  <c r="W125" i="13" s="1"/>
  <c r="X125" i="13" s="1"/>
  <c r="Q34" i="13"/>
  <c r="AL18" i="13" s="1"/>
  <c r="C21" i="13"/>
  <c r="X5" i="13" s="1"/>
  <c r="O29" i="13"/>
  <c r="BA61" i="13" s="1"/>
  <c r="BQ29" i="13" s="1"/>
  <c r="BQ45" i="13" s="1"/>
  <c r="BR78" i="13" s="1"/>
  <c r="K20" i="13"/>
  <c r="AF4" i="13" s="1"/>
  <c r="I22" i="13"/>
  <c r="AD6" i="13" s="1"/>
  <c r="F20" i="13"/>
  <c r="W66" i="13" s="1"/>
  <c r="X66" i="13" s="1"/>
  <c r="N20" i="13"/>
  <c r="W186" i="13" s="1"/>
  <c r="X186" i="13" s="1"/>
  <c r="O21" i="13"/>
  <c r="AJ5" i="13" s="1"/>
  <c r="D22" i="13"/>
  <c r="W38" i="13" s="1"/>
  <c r="X38" i="13" s="1"/>
  <c r="L22" i="13"/>
  <c r="AG6" i="13" s="1"/>
  <c r="C23" i="13"/>
  <c r="X7" i="13" s="1"/>
  <c r="K23" i="13"/>
  <c r="AF7" i="13" s="1"/>
  <c r="B24" i="13"/>
  <c r="AM24" i="13" s="1"/>
  <c r="AN24" i="13" s="1"/>
  <c r="AN40" i="13" s="1"/>
  <c r="AO73" i="13" s="1"/>
  <c r="J24" i="13"/>
  <c r="W130" i="13" s="1"/>
  <c r="X130" i="13" s="1"/>
  <c r="R24" i="13"/>
  <c r="AM8" i="13" s="1"/>
  <c r="I25" i="13"/>
  <c r="W116" i="13" s="1"/>
  <c r="X116" i="13" s="1"/>
  <c r="Q25" i="13"/>
  <c r="AL9" i="13" s="1"/>
  <c r="I28" i="13"/>
  <c r="AD12" i="13" s="1"/>
  <c r="Q28" i="13"/>
  <c r="AL12" i="13" s="1"/>
  <c r="I30" i="13"/>
  <c r="AU62" i="13" s="1"/>
  <c r="BK30" i="13" s="1"/>
  <c r="BK46" i="13" s="1"/>
  <c r="BL79" i="13" s="1"/>
  <c r="Q30" i="13"/>
  <c r="AL14" i="13" s="1"/>
  <c r="G21" i="13"/>
  <c r="AS53" i="13" s="1"/>
  <c r="BI21" i="13" s="1"/>
  <c r="BI37" i="13" s="1"/>
  <c r="BJ70" i="13" s="1"/>
  <c r="F22" i="13"/>
  <c r="AA6" i="13" s="1"/>
  <c r="C20" i="13"/>
  <c r="AO52" i="13" s="1"/>
  <c r="BE20" i="13" s="1"/>
  <c r="BE36" i="13" s="1"/>
  <c r="BF69" i="13" s="1"/>
  <c r="X3" i="13"/>
  <c r="BF3" i="13" s="1"/>
  <c r="CN3" i="13" s="1"/>
  <c r="AI3" i="13"/>
  <c r="BQ3" i="13" s="1"/>
  <c r="CY3" i="13" s="1"/>
  <c r="Y3" i="13"/>
  <c r="BG3" i="13" s="1"/>
  <c r="CO3" i="13" s="1"/>
  <c r="AJ3" i="13"/>
  <c r="BR3" i="13" s="1"/>
  <c r="CZ3" i="13" s="1"/>
  <c r="G20" i="13"/>
  <c r="W81" i="13" s="1"/>
  <c r="X81" i="13" s="1"/>
  <c r="O20" i="13"/>
  <c r="AJ4" i="13" s="1"/>
  <c r="H21" i="13"/>
  <c r="AT53" i="13" s="1"/>
  <c r="BJ21" i="13" s="1"/>
  <c r="BJ37" i="13" s="1"/>
  <c r="BK70" i="13" s="1"/>
  <c r="P21" i="13"/>
  <c r="AK5" i="13" s="1"/>
  <c r="H26" i="13"/>
  <c r="AC10" i="13" s="1"/>
  <c r="P26" i="13"/>
  <c r="AK10" i="13" s="1"/>
  <c r="I33" i="13"/>
  <c r="AD17" i="13" s="1"/>
  <c r="Q33" i="13"/>
  <c r="W244" i="13" s="1"/>
  <c r="X244" i="13" s="1"/>
  <c r="D21" i="13"/>
  <c r="Y5" i="13" s="1"/>
  <c r="L21" i="13"/>
  <c r="W157" i="13" s="1"/>
  <c r="X157" i="13" s="1"/>
  <c r="J23" i="13"/>
  <c r="AE7" i="13" s="1"/>
  <c r="R23" i="13"/>
  <c r="AM7" i="13" s="1"/>
  <c r="I24" i="13"/>
  <c r="AU56" i="13" s="1"/>
  <c r="BK24" i="13" s="1"/>
  <c r="BK40" i="13" s="1"/>
  <c r="BL73" i="13" s="1"/>
  <c r="Q24" i="13"/>
  <c r="AL8" i="13" s="1"/>
  <c r="H25" i="13"/>
  <c r="W101" i="13" s="1"/>
  <c r="X101" i="13" s="1"/>
  <c r="P25" i="13"/>
  <c r="AK9" i="13" s="1"/>
  <c r="E26" i="13"/>
  <c r="Z10" i="13" s="1"/>
  <c r="W177" i="13"/>
  <c r="X177" i="13" s="1"/>
  <c r="AY58" i="13"/>
  <c r="BO26" i="13" s="1"/>
  <c r="BO42" i="13" s="1"/>
  <c r="BP75" i="13" s="1"/>
  <c r="C27" i="13"/>
  <c r="X11" i="13" s="1"/>
  <c r="K27" i="13"/>
  <c r="AF11" i="13" s="1"/>
  <c r="B28" i="13"/>
  <c r="AM28" i="13" s="1"/>
  <c r="AN28" i="13" s="1"/>
  <c r="AN44" i="13" s="1"/>
  <c r="AO77" i="13" s="1"/>
  <c r="J28" i="13"/>
  <c r="AV60" i="13" s="1"/>
  <c r="BL28" i="13" s="1"/>
  <c r="BL44" i="13" s="1"/>
  <c r="BM77" i="13" s="1"/>
  <c r="R28" i="13"/>
  <c r="BD60" i="13" s="1"/>
  <c r="BT28" i="13" s="1"/>
  <c r="BT44" i="13" s="1"/>
  <c r="BU77" i="13" s="1"/>
  <c r="I29" i="13"/>
  <c r="AU61" i="13" s="1"/>
  <c r="BK29" i="13" s="1"/>
  <c r="BK45" i="13" s="1"/>
  <c r="BL78" i="13" s="1"/>
  <c r="Q29" i="13"/>
  <c r="W240" i="13" s="1"/>
  <c r="X240" i="13" s="1"/>
  <c r="B30" i="13"/>
  <c r="AM30" i="13" s="1"/>
  <c r="AN30" i="13" s="1"/>
  <c r="AN46" i="13" s="1"/>
  <c r="AO79" i="13" s="1"/>
  <c r="J30" i="13"/>
  <c r="AV62" i="13" s="1"/>
  <c r="BL30" i="13" s="1"/>
  <c r="BL46" i="13" s="1"/>
  <c r="BM79" i="13" s="1"/>
  <c r="R30" i="13"/>
  <c r="BD62" i="13" s="1"/>
  <c r="BT30" i="13" s="1"/>
  <c r="BT46" i="13" s="1"/>
  <c r="BU79" i="13" s="1"/>
  <c r="C31" i="13"/>
  <c r="X15" i="13" s="1"/>
  <c r="K31" i="13"/>
  <c r="AW63" i="13" s="1"/>
  <c r="BM31" i="13" s="1"/>
  <c r="BM47" i="13" s="1"/>
  <c r="BN80" i="13" s="1"/>
  <c r="I32" i="13"/>
  <c r="AU64" i="13" s="1"/>
  <c r="BK32" i="13" s="1"/>
  <c r="BK48" i="13" s="1"/>
  <c r="BL81" i="13" s="1"/>
  <c r="Q32" i="13"/>
  <c r="AL16" i="13" s="1"/>
  <c r="D27" i="13"/>
  <c r="AP59" i="13" s="1"/>
  <c r="BF27" i="13" s="1"/>
  <c r="BF43" i="13" s="1"/>
  <c r="BG76" i="13" s="1"/>
  <c r="L27" i="13"/>
  <c r="AX59" i="13" s="1"/>
  <c r="BN27" i="13" s="1"/>
  <c r="BN43" i="13" s="1"/>
  <c r="BO76" i="13" s="1"/>
  <c r="C28" i="13"/>
  <c r="AO60" i="13" s="1"/>
  <c r="BE28" i="13" s="1"/>
  <c r="BE44" i="13" s="1"/>
  <c r="BF77" i="13" s="1"/>
  <c r="K28" i="13"/>
  <c r="AW60" i="13" s="1"/>
  <c r="BM28" i="13" s="1"/>
  <c r="BM44" i="13" s="1"/>
  <c r="BN77" i="13" s="1"/>
  <c r="B29" i="13"/>
  <c r="AM29" i="13" s="1"/>
  <c r="AN29" i="13" s="1"/>
  <c r="AN45" i="13" s="1"/>
  <c r="AO78" i="13" s="1"/>
  <c r="J29" i="13"/>
  <c r="AV61" i="13" s="1"/>
  <c r="BL29" i="13" s="1"/>
  <c r="BL45" i="13" s="1"/>
  <c r="BM78" i="13" s="1"/>
  <c r="R29" i="13"/>
  <c r="AM13" i="13" s="1"/>
  <c r="D31" i="13"/>
  <c r="AP63" i="13" s="1"/>
  <c r="BF31" i="13" s="1"/>
  <c r="BF47" i="13" s="1"/>
  <c r="BG80" i="13" s="1"/>
  <c r="W167" i="13"/>
  <c r="X167" i="13" s="1"/>
  <c r="AX63" i="13"/>
  <c r="BN31" i="13" s="1"/>
  <c r="BN47" i="13" s="1"/>
  <c r="BO80" i="13" s="1"/>
  <c r="B32" i="13"/>
  <c r="AM32" i="13" s="1"/>
  <c r="AN32" i="13" s="1"/>
  <c r="AN48" i="13" s="1"/>
  <c r="AO81" i="13" s="1"/>
  <c r="J32" i="13"/>
  <c r="AE16" i="13" s="1"/>
  <c r="R32" i="13"/>
  <c r="W258" i="13" s="1"/>
  <c r="X258" i="13" s="1"/>
  <c r="D33" i="13"/>
  <c r="W49" i="13" s="1"/>
  <c r="X49" i="13" s="1"/>
  <c r="I20" i="13"/>
  <c r="W111" i="13" s="1"/>
  <c r="X111" i="13" s="1"/>
  <c r="Q20" i="13"/>
  <c r="AL4" i="13" s="1"/>
  <c r="F21" i="13"/>
  <c r="AA5" i="13" s="1"/>
  <c r="N21" i="13"/>
  <c r="AZ53" i="13" s="1"/>
  <c r="BP21" i="13" s="1"/>
  <c r="BP37" i="13" s="1"/>
  <c r="BQ70" i="13" s="1"/>
  <c r="E22" i="13"/>
  <c r="AQ54" i="13" s="1"/>
  <c r="BG22" i="13" s="1"/>
  <c r="BG38" i="13" s="1"/>
  <c r="BH71" i="13" s="1"/>
  <c r="M22" i="13"/>
  <c r="AY54" i="13" s="1"/>
  <c r="BO22" i="13" s="1"/>
  <c r="BO38" i="13" s="1"/>
  <c r="BP71" i="13" s="1"/>
  <c r="D23" i="13"/>
  <c r="W39" i="13" s="1"/>
  <c r="X39" i="13" s="1"/>
  <c r="C24" i="13"/>
  <c r="X8" i="13" s="1"/>
  <c r="K24" i="13"/>
  <c r="AF8" i="13" s="1"/>
  <c r="B25" i="13"/>
  <c r="AM25" i="13" s="1"/>
  <c r="AN25" i="13" s="1"/>
  <c r="AN41" i="13" s="1"/>
  <c r="AO74" i="13" s="1"/>
  <c r="J25" i="13"/>
  <c r="W131" i="13" s="1"/>
  <c r="X131" i="13" s="1"/>
  <c r="R25" i="13"/>
  <c r="AM9" i="13" s="1"/>
  <c r="W207" i="13"/>
  <c r="X207" i="13" s="1"/>
  <c r="BA58" i="13"/>
  <c r="BQ26" i="13" s="1"/>
  <c r="BQ42" i="13" s="1"/>
  <c r="BR75" i="13" s="1"/>
  <c r="AQ59" i="13"/>
  <c r="BG27" i="13" s="1"/>
  <c r="BG43" i="13" s="1"/>
  <c r="BH76" i="13" s="1"/>
  <c r="W58" i="13"/>
  <c r="X58" i="13" s="1"/>
  <c r="M27" i="13"/>
  <c r="AY59" i="13" s="1"/>
  <c r="BO27" i="13" s="1"/>
  <c r="BO43" i="13" s="1"/>
  <c r="BP76" i="13" s="1"/>
  <c r="D28" i="13"/>
  <c r="AP60" i="13" s="1"/>
  <c r="BF28" i="13" s="1"/>
  <c r="BF44" i="13" s="1"/>
  <c r="BG77" i="13" s="1"/>
  <c r="L28" i="13"/>
  <c r="AG12" i="13" s="1"/>
  <c r="C29" i="13"/>
  <c r="X13" i="13" s="1"/>
  <c r="K29" i="13"/>
  <c r="AF13" i="13" s="1"/>
  <c r="D30" i="13"/>
  <c r="Y14" i="13" s="1"/>
  <c r="L30" i="13"/>
  <c r="AG14" i="13" s="1"/>
  <c r="E31" i="13"/>
  <c r="Z15" i="13" s="1"/>
  <c r="C32" i="13"/>
  <c r="AO64" i="13" s="1"/>
  <c r="BE32" i="13" s="1"/>
  <c r="BE48" i="13" s="1"/>
  <c r="BF81" i="13" s="1"/>
  <c r="K32" i="13"/>
  <c r="AF16" i="13" s="1"/>
  <c r="E33" i="13"/>
  <c r="Z17" i="13" s="1"/>
  <c r="W184" i="13"/>
  <c r="X184" i="13" s="1"/>
  <c r="AY65" i="13"/>
  <c r="BO33" i="13" s="1"/>
  <c r="BO49" i="13" s="1"/>
  <c r="BP82" i="13" s="1"/>
  <c r="F27" i="13"/>
  <c r="AR59" i="13" s="1"/>
  <c r="BH27" i="13" s="1"/>
  <c r="BH43" i="13" s="1"/>
  <c r="BI76" i="13" s="1"/>
  <c r="N27" i="13"/>
  <c r="W193" i="13" s="1"/>
  <c r="X193" i="13" s="1"/>
  <c r="E28" i="13"/>
  <c r="W59" i="13" s="1"/>
  <c r="X59" i="13" s="1"/>
  <c r="D29" i="13"/>
  <c r="W45" i="13" s="1"/>
  <c r="X45" i="13" s="1"/>
  <c r="E30" i="13"/>
  <c r="AQ62" i="13" s="1"/>
  <c r="BG30" i="13" s="1"/>
  <c r="BG46" i="13" s="1"/>
  <c r="BH79" i="13" s="1"/>
  <c r="W181" i="13"/>
  <c r="X181" i="13" s="1"/>
  <c r="AY62" i="13"/>
  <c r="BO30" i="13" s="1"/>
  <c r="BO46" i="13" s="1"/>
  <c r="BP79" i="13" s="1"/>
  <c r="F31" i="13"/>
  <c r="AA15" i="13" s="1"/>
  <c r="N31" i="13"/>
  <c r="W197" i="13" s="1"/>
  <c r="X197" i="13" s="1"/>
  <c r="C22" i="13"/>
  <c r="X6" i="13" s="1"/>
  <c r="L23" i="13"/>
  <c r="W159" i="13" s="1"/>
  <c r="X159" i="13" s="1"/>
  <c r="M28" i="13"/>
  <c r="W179" i="13" s="1"/>
  <c r="X179" i="13" s="1"/>
  <c r="W203" i="13"/>
  <c r="X203" i="13" s="1"/>
  <c r="BA54" i="13"/>
  <c r="BQ22" i="13" s="1"/>
  <c r="BQ38" i="13" s="1"/>
  <c r="BR71" i="13" s="1"/>
  <c r="F23" i="13"/>
  <c r="AR55" i="13" s="1"/>
  <c r="BH23" i="13" s="1"/>
  <c r="BH39" i="13" s="1"/>
  <c r="BI72" i="13" s="1"/>
  <c r="N23" i="13"/>
  <c r="AI7" i="13" s="1"/>
  <c r="AQ56" i="13"/>
  <c r="BG24" i="13" s="1"/>
  <c r="BG40" i="13" s="1"/>
  <c r="BH73" i="13" s="1"/>
  <c r="W55" i="13"/>
  <c r="X55" i="13" s="1"/>
  <c r="W175" i="13"/>
  <c r="X175" i="13" s="1"/>
  <c r="AY56" i="13"/>
  <c r="BO24" i="13" s="1"/>
  <c r="BO40" i="13" s="1"/>
  <c r="BP73" i="13" s="1"/>
  <c r="D25" i="13"/>
  <c r="W41" i="13" s="1"/>
  <c r="X41" i="13" s="1"/>
  <c r="L25" i="13"/>
  <c r="W161" i="13" s="1"/>
  <c r="X161" i="13" s="1"/>
  <c r="I26" i="13"/>
  <c r="AD10" i="13" s="1"/>
  <c r="Q26" i="13"/>
  <c r="AL10" i="13" s="1"/>
  <c r="W88" i="13"/>
  <c r="X88" i="13" s="1"/>
  <c r="AS59" i="13"/>
  <c r="BI27" i="13" s="1"/>
  <c r="BI43" i="13" s="1"/>
  <c r="BJ76" i="13" s="1"/>
  <c r="W208" i="13"/>
  <c r="X208" i="13" s="1"/>
  <c r="BA59" i="13"/>
  <c r="BQ27" i="13" s="1"/>
  <c r="BQ43" i="13" s="1"/>
  <c r="BR76" i="13" s="1"/>
  <c r="F28" i="13"/>
  <c r="AA12" i="13" s="1"/>
  <c r="N28" i="13"/>
  <c r="AI12" i="13" s="1"/>
  <c r="M29" i="13"/>
  <c r="W180" i="13" s="1"/>
  <c r="X180" i="13" s="1"/>
  <c r="F30" i="13"/>
  <c r="AA14" i="13" s="1"/>
  <c r="N30" i="13"/>
  <c r="AZ62" i="13" s="1"/>
  <c r="BP30" i="13" s="1"/>
  <c r="BP46" i="13" s="1"/>
  <c r="BQ79" i="13" s="1"/>
  <c r="G31" i="13"/>
  <c r="AS63" i="13" s="1"/>
  <c r="BI31" i="13" s="1"/>
  <c r="BI47" i="13" s="1"/>
  <c r="BJ80" i="13" s="1"/>
  <c r="O31" i="13"/>
  <c r="AJ15" i="13" s="1"/>
  <c r="E29" i="13"/>
  <c r="Z13" i="13" s="1"/>
  <c r="Z3" i="13"/>
  <c r="BH3" i="13" s="1"/>
  <c r="CP3" i="13" s="1"/>
  <c r="AH3" i="13"/>
  <c r="BP3" i="13" s="1"/>
  <c r="CX3" i="13" s="1"/>
  <c r="D20" i="13"/>
  <c r="AP52" i="13" s="1"/>
  <c r="BF20" i="13" s="1"/>
  <c r="BF36" i="13" s="1"/>
  <c r="BG69" i="13" s="1"/>
  <c r="L20" i="13"/>
  <c r="W156" i="13" s="1"/>
  <c r="X156" i="13" s="1"/>
  <c r="I21" i="13"/>
  <c r="AD5" i="13" s="1"/>
  <c r="Q21" i="13"/>
  <c r="W232" i="13" s="1"/>
  <c r="X232" i="13" s="1"/>
  <c r="H22" i="13"/>
  <c r="AC6" i="13" s="1"/>
  <c r="W218" i="13"/>
  <c r="X218" i="13" s="1"/>
  <c r="BB54" i="13"/>
  <c r="BR22" i="13" s="1"/>
  <c r="BR38" i="13" s="1"/>
  <c r="BS71" i="13" s="1"/>
  <c r="G23" i="13"/>
  <c r="AB7" i="13" s="1"/>
  <c r="O23" i="13"/>
  <c r="AJ7" i="13" s="1"/>
  <c r="F24" i="13"/>
  <c r="AA8" i="13" s="1"/>
  <c r="N24" i="13"/>
  <c r="AI8" i="13" s="1"/>
  <c r="W56" i="13"/>
  <c r="X56" i="13" s="1"/>
  <c r="AQ57" i="13"/>
  <c r="BG25" i="13" s="1"/>
  <c r="BG41" i="13" s="1"/>
  <c r="BH74" i="13" s="1"/>
  <c r="M25" i="13"/>
  <c r="AY57" i="13" s="1"/>
  <c r="BO25" i="13" s="1"/>
  <c r="BO41" i="13" s="1"/>
  <c r="BP74" i="13" s="1"/>
  <c r="B26" i="13"/>
  <c r="AM26" i="13" s="1"/>
  <c r="AN26" i="13" s="1"/>
  <c r="AN42" i="13" s="1"/>
  <c r="AO75" i="13" s="1"/>
  <c r="J26" i="13"/>
  <c r="W132" i="13" s="1"/>
  <c r="X132" i="13" s="1"/>
  <c r="R26" i="13"/>
  <c r="BD58" i="13" s="1"/>
  <c r="BT26" i="13" s="1"/>
  <c r="BT42" i="13" s="1"/>
  <c r="BU75" i="13" s="1"/>
  <c r="H27" i="13"/>
  <c r="AC11" i="13" s="1"/>
  <c r="P27" i="13"/>
  <c r="W223" i="13" s="1"/>
  <c r="X223" i="13" s="1"/>
  <c r="W89" i="13"/>
  <c r="X89" i="13" s="1"/>
  <c r="AS60" i="13"/>
  <c r="BI28" i="13" s="1"/>
  <c r="BI44" i="13" s="1"/>
  <c r="BJ77" i="13" s="1"/>
  <c r="W209" i="13"/>
  <c r="X209" i="13" s="1"/>
  <c r="BA60" i="13"/>
  <c r="BQ28" i="13" s="1"/>
  <c r="BQ44" i="13" s="1"/>
  <c r="BR77" i="13" s="1"/>
  <c r="F29" i="13"/>
  <c r="AR61" i="13" s="1"/>
  <c r="BH29" i="13" s="1"/>
  <c r="BH45" i="13" s="1"/>
  <c r="BI78" i="13" s="1"/>
  <c r="N29" i="13"/>
  <c r="AI13" i="13" s="1"/>
  <c r="W91" i="13"/>
  <c r="X91" i="13" s="1"/>
  <c r="AS62" i="13"/>
  <c r="BI30" i="13" s="1"/>
  <c r="BI46" i="13" s="1"/>
  <c r="BJ79" i="13" s="1"/>
  <c r="O30" i="13"/>
  <c r="AJ14" i="13" s="1"/>
  <c r="H31" i="13"/>
  <c r="AC15" i="13" s="1"/>
  <c r="P31" i="13"/>
  <c r="BB63" i="13" s="1"/>
  <c r="BR31" i="13" s="1"/>
  <c r="BR47" i="13" s="1"/>
  <c r="BS80" i="13" s="1"/>
  <c r="F32" i="13"/>
  <c r="AA16" i="13" s="1"/>
  <c r="N32" i="13"/>
  <c r="AI16" i="13" s="1"/>
  <c r="H34" i="13"/>
  <c r="AT66" i="13" s="1"/>
  <c r="BJ34" i="13" s="1"/>
  <c r="BJ50" i="13" s="1"/>
  <c r="BK83" i="13" s="1"/>
  <c r="P34" i="13"/>
  <c r="AK18" i="13" s="1"/>
  <c r="K22" i="13"/>
  <c r="AW54" i="13" s="1"/>
  <c r="BM22" i="13" s="1"/>
  <c r="BM38" i="13" s="1"/>
  <c r="BN71" i="13" s="1"/>
  <c r="G26" i="13"/>
  <c r="W87" i="13" s="1"/>
  <c r="X87" i="13" s="1"/>
  <c r="L33" i="13"/>
  <c r="AX65" i="13" s="1"/>
  <c r="BN33" i="13" s="1"/>
  <c r="BN49" i="13" s="1"/>
  <c r="BO82" i="13" s="1"/>
  <c r="G32" i="13"/>
  <c r="W93" i="13" s="1"/>
  <c r="X93" i="13" s="1"/>
  <c r="O32" i="13"/>
  <c r="AJ16" i="13" s="1"/>
  <c r="J33" i="13"/>
  <c r="AE17" i="13" s="1"/>
  <c r="R33" i="13"/>
  <c r="W259" i="13" s="1"/>
  <c r="X259" i="13" s="1"/>
  <c r="B33" i="13"/>
  <c r="AM33" i="13" s="1"/>
  <c r="AN33" i="13" s="1"/>
  <c r="AN49" i="13" s="1"/>
  <c r="AO82" i="13" s="1"/>
  <c r="G34" i="13"/>
  <c r="AS66" i="13" s="1"/>
  <c r="BI34" i="13" s="1"/>
  <c r="BI50" i="13" s="1"/>
  <c r="BJ83" i="13" s="1"/>
  <c r="O34" i="13"/>
  <c r="BA66" i="13" s="1"/>
  <c r="BQ34" i="13" s="1"/>
  <c r="BQ50" i="13" s="1"/>
  <c r="BR83" i="13" s="1"/>
  <c r="F33" i="13"/>
  <c r="AA17" i="13" s="1"/>
  <c r="N33" i="13"/>
  <c r="AI17" i="13" s="1"/>
  <c r="C34" i="13"/>
  <c r="X18" i="13" s="1"/>
  <c r="K34" i="13"/>
  <c r="AW66" i="13" s="1"/>
  <c r="BM34" i="13" s="1"/>
  <c r="BM50" i="13" s="1"/>
  <c r="BN83" i="13" s="1"/>
  <c r="W165" i="13"/>
  <c r="X165" i="13" s="1"/>
  <c r="AO62" i="13"/>
  <c r="BE30" i="13" s="1"/>
  <c r="BE46" i="13" s="1"/>
  <c r="BF79" i="13" s="1"/>
  <c r="W31" i="13"/>
  <c r="X31" i="13" s="1"/>
  <c r="W151" i="13"/>
  <c r="X151" i="13" s="1"/>
  <c r="AW62" i="13"/>
  <c r="BM30" i="13" s="1"/>
  <c r="BM46" i="13" s="1"/>
  <c r="BN79" i="13" s="1"/>
  <c r="J31" i="13"/>
  <c r="AE15" i="13" s="1"/>
  <c r="R31" i="13"/>
  <c r="AM15" i="13" s="1"/>
  <c r="E32" i="13"/>
  <c r="Z16" i="13" s="1"/>
  <c r="W183" i="13"/>
  <c r="X183" i="13" s="1"/>
  <c r="AY64" i="13"/>
  <c r="BO32" i="13" s="1"/>
  <c r="BO48" i="13" s="1"/>
  <c r="BP81" i="13" s="1"/>
  <c r="H33" i="13"/>
  <c r="AC17" i="13" s="1"/>
  <c r="W229" i="13"/>
  <c r="X229" i="13" s="1"/>
  <c r="BB65" i="13"/>
  <c r="BR33" i="13" s="1"/>
  <c r="BR49" i="13" s="1"/>
  <c r="BS82" i="13" s="1"/>
  <c r="D34" i="13"/>
  <c r="Y18" i="13" s="1"/>
  <c r="L34" i="13"/>
  <c r="W170" i="13" s="1"/>
  <c r="X170" i="13" s="1"/>
  <c r="AX61" i="13"/>
  <c r="BN29" i="13" s="1"/>
  <c r="BN45" i="13" s="1"/>
  <c r="BO78" i="13" s="1"/>
  <c r="AP64" i="13"/>
  <c r="BF32" i="13" s="1"/>
  <c r="BF48" i="13" s="1"/>
  <c r="BG81" i="13" s="1"/>
  <c r="W48" i="13"/>
  <c r="X48" i="13" s="1"/>
  <c r="C33" i="13"/>
  <c r="X17" i="13" s="1"/>
  <c r="K33" i="13"/>
  <c r="AF17" i="13" s="1"/>
  <c r="W140" i="13"/>
  <c r="X140" i="13" s="1"/>
  <c r="AV66" i="13"/>
  <c r="BL34" i="13" s="1"/>
  <c r="BL50" i="13" s="1"/>
  <c r="BM83" i="13" s="1"/>
  <c r="M31" i="13"/>
  <c r="W182" i="13" s="1"/>
  <c r="X182" i="13" s="1"/>
  <c r="L32" i="13"/>
  <c r="AG16" i="13" s="1"/>
  <c r="W185" i="13"/>
  <c r="X185" i="13" s="1"/>
  <c r="AY66" i="13"/>
  <c r="BO34" i="13" s="1"/>
  <c r="BO50" i="13" s="1"/>
  <c r="BP83" i="13" s="1"/>
  <c r="E34" i="13"/>
  <c r="W65" i="13" s="1"/>
  <c r="X65" i="13" s="1"/>
  <c r="W228" i="13"/>
  <c r="X228" i="13" s="1"/>
  <c r="BB64" i="13"/>
  <c r="BR32" i="13" s="1"/>
  <c r="BR48" i="13" s="1"/>
  <c r="BS81" i="13" s="1"/>
  <c r="W94" i="13"/>
  <c r="X94" i="13" s="1"/>
  <c r="AS65" i="13"/>
  <c r="BI33" i="13" s="1"/>
  <c r="BI49" i="13" s="1"/>
  <c r="BJ82" i="13" s="1"/>
  <c r="W214" i="13"/>
  <c r="X214" i="13" s="1"/>
  <c r="BA65" i="13"/>
  <c r="BQ33" i="13" s="1"/>
  <c r="BQ49" i="13" s="1"/>
  <c r="BR82" i="13" s="1"/>
  <c r="F34" i="13"/>
  <c r="AA18" i="13" s="1"/>
  <c r="N34" i="13"/>
  <c r="AI18" i="13" s="1"/>
  <c r="H32" i="13"/>
  <c r="AT64" i="13" s="1"/>
  <c r="BJ32" i="13" s="1"/>
  <c r="BJ48" i="13" s="1"/>
  <c r="BK81" i="13" s="1"/>
  <c r="R34" i="13"/>
  <c r="AM18" i="13" s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K16" i="12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P16" i="12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O16" i="12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N16" i="12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L16" i="12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J16" i="12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G16" i="12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I10" i="12"/>
  <c r="S55" i="12" s="1"/>
  <c r="H10" i="12"/>
  <c r="S47" i="12" s="1"/>
  <c r="G10" i="12"/>
  <c r="S39" i="12" s="1"/>
  <c r="F10" i="12"/>
  <c r="S31" i="12" s="1"/>
  <c r="E10" i="12"/>
  <c r="S23" i="12" s="1"/>
  <c r="I9" i="12"/>
  <c r="S54" i="12" s="1"/>
  <c r="H9" i="12"/>
  <c r="S46" i="12" s="1"/>
  <c r="G9" i="12"/>
  <c r="S38" i="12" s="1"/>
  <c r="F9" i="12"/>
  <c r="S30" i="12" s="1"/>
  <c r="E9" i="12"/>
  <c r="S22" i="12" s="1"/>
  <c r="I8" i="12"/>
  <c r="S53" i="12" s="1"/>
  <c r="H8" i="12"/>
  <c r="S45" i="12" s="1"/>
  <c r="G8" i="12"/>
  <c r="S37" i="12" s="1"/>
  <c r="F8" i="12"/>
  <c r="S29" i="12" s="1"/>
  <c r="E8" i="12"/>
  <c r="S21" i="12" s="1"/>
  <c r="I7" i="12"/>
  <c r="S52" i="12" s="1"/>
  <c r="H7" i="12"/>
  <c r="S44" i="12" s="1"/>
  <c r="G7" i="12"/>
  <c r="S36" i="12" s="1"/>
  <c r="F7" i="12"/>
  <c r="S28" i="12" s="1"/>
  <c r="E7" i="12"/>
  <c r="S20" i="12" s="1"/>
  <c r="I6" i="12"/>
  <c r="S51" i="12" s="1"/>
  <c r="H6" i="12"/>
  <c r="S43" i="12" s="1"/>
  <c r="G6" i="12"/>
  <c r="S35" i="12" s="1"/>
  <c r="F6" i="12"/>
  <c r="S27" i="12" s="1"/>
  <c r="E6" i="12"/>
  <c r="S19" i="12" s="1"/>
  <c r="I5" i="12"/>
  <c r="S50" i="12" s="1"/>
  <c r="H5" i="12"/>
  <c r="S42" i="12" s="1"/>
  <c r="G5" i="12"/>
  <c r="S34" i="12" s="1"/>
  <c r="F5" i="12"/>
  <c r="S26" i="12" s="1"/>
  <c r="E5" i="12"/>
  <c r="S18" i="12" s="1"/>
  <c r="I4" i="12"/>
  <c r="S49" i="12" s="1"/>
  <c r="H4" i="12"/>
  <c r="S41" i="12" s="1"/>
  <c r="G4" i="12"/>
  <c r="S33" i="12" s="1"/>
  <c r="F4" i="12"/>
  <c r="S25" i="12" s="1"/>
  <c r="E4" i="12"/>
  <c r="S17" i="12" s="1"/>
  <c r="I3" i="12"/>
  <c r="S48" i="12" s="1"/>
  <c r="H3" i="12"/>
  <c r="S40" i="12" s="1"/>
  <c r="G3" i="12"/>
  <c r="S32" i="12" s="1"/>
  <c r="F3" i="12"/>
  <c r="S24" i="12" s="1"/>
  <c r="E3" i="12"/>
  <c r="S16" i="12" s="1"/>
  <c r="W135" i="13" l="1"/>
  <c r="X135" i="13" s="1"/>
  <c r="W120" i="13"/>
  <c r="X120" i="13" s="1"/>
  <c r="W251" i="13"/>
  <c r="X251" i="13" s="1"/>
  <c r="BC64" i="13"/>
  <c r="BS32" i="13" s="1"/>
  <c r="BS48" i="13" s="1"/>
  <c r="BT81" i="13" s="1"/>
  <c r="W129" i="13"/>
  <c r="X129" i="13" s="1"/>
  <c r="W119" i="13"/>
  <c r="X119" i="13" s="1"/>
  <c r="W230" i="13"/>
  <c r="X230" i="13" s="1"/>
  <c r="W27" i="13"/>
  <c r="X27" i="13" s="1"/>
  <c r="AO65" i="13"/>
  <c r="BE33" i="13" s="1"/>
  <c r="BE49" i="13" s="1"/>
  <c r="BF82" i="13" s="1"/>
  <c r="AZ60" i="13"/>
  <c r="BP28" i="13" s="1"/>
  <c r="BP44" i="13" s="1"/>
  <c r="BQ77" i="13" s="1"/>
  <c r="W69" i="13"/>
  <c r="X69" i="13" s="1"/>
  <c r="W77" i="13"/>
  <c r="X77" i="13" s="1"/>
  <c r="W154" i="13"/>
  <c r="X154" i="13" s="1"/>
  <c r="AZ55" i="13"/>
  <c r="BP23" i="13" s="1"/>
  <c r="BP39" i="13" s="1"/>
  <c r="BQ72" i="13" s="1"/>
  <c r="W163" i="13"/>
  <c r="X163" i="13" s="1"/>
  <c r="W216" i="13"/>
  <c r="X216" i="13" s="1"/>
  <c r="W189" i="13"/>
  <c r="X189" i="13" s="1"/>
  <c r="AW65" i="13"/>
  <c r="BM33" i="13" s="1"/>
  <c r="BM49" i="13" s="1"/>
  <c r="BN82" i="13" s="1"/>
  <c r="AO66" i="13"/>
  <c r="BE34" i="13" s="1"/>
  <c r="BE50" i="13" s="1"/>
  <c r="BF83" i="13" s="1"/>
  <c r="W25" i="13"/>
  <c r="X25" i="13" s="1"/>
  <c r="BB66" i="13"/>
  <c r="BR34" i="13" s="1"/>
  <c r="BR50" i="13" s="1"/>
  <c r="BS83" i="13" s="1"/>
  <c r="W92" i="13"/>
  <c r="X92" i="13" s="1"/>
  <c r="W243" i="13"/>
  <c r="X243" i="13" s="1"/>
  <c r="W72" i="13"/>
  <c r="X72" i="13" s="1"/>
  <c r="AV54" i="13"/>
  <c r="BL22" i="13" s="1"/>
  <c r="BL38" i="13" s="1"/>
  <c r="BM71" i="13" s="1"/>
  <c r="AT60" i="13"/>
  <c r="BJ28" i="13" s="1"/>
  <c r="BJ44" i="13" s="1"/>
  <c r="BK77" i="13" s="1"/>
  <c r="W30" i="13"/>
  <c r="X30" i="13" s="1"/>
  <c r="AT54" i="13"/>
  <c r="BJ22" i="13" s="1"/>
  <c r="BJ38" i="13" s="1"/>
  <c r="BK71" i="13" s="1"/>
  <c r="AP55" i="13"/>
  <c r="BF23" i="13" s="1"/>
  <c r="BF39" i="13" s="1"/>
  <c r="BG72" i="13" s="1"/>
  <c r="W158" i="13"/>
  <c r="X158" i="13" s="1"/>
  <c r="AZ58" i="13"/>
  <c r="BP26" i="13" s="1"/>
  <c r="BP42" i="13" s="1"/>
  <c r="BQ75" i="13" s="1"/>
  <c r="W172" i="13"/>
  <c r="X172" i="13" s="1"/>
  <c r="W98" i="13"/>
  <c r="X98" i="13" s="1"/>
  <c r="W194" i="13"/>
  <c r="X194" i="13" s="1"/>
  <c r="AQ63" i="13"/>
  <c r="BG31" i="13" s="1"/>
  <c r="BG47" i="13" s="1"/>
  <c r="BH80" i="13" s="1"/>
  <c r="BC60" i="13"/>
  <c r="BS28" i="13" s="1"/>
  <c r="BS44" i="13" s="1"/>
  <c r="BT77" i="13" s="1"/>
  <c r="W250" i="13"/>
  <c r="X250" i="13" s="1"/>
  <c r="W192" i="13"/>
  <c r="X192" i="13" s="1"/>
  <c r="W178" i="13"/>
  <c r="X178" i="13" s="1"/>
  <c r="W239" i="13"/>
  <c r="X239" i="13" s="1"/>
  <c r="W36" i="13"/>
  <c r="X36" i="13" s="1"/>
  <c r="W67" i="13"/>
  <c r="X67" i="13" s="1"/>
  <c r="W152" i="13"/>
  <c r="X152" i="13" s="1"/>
  <c r="W97" i="13"/>
  <c r="X97" i="13" s="1"/>
  <c r="AU60" i="13"/>
  <c r="BK28" i="13" s="1"/>
  <c r="BK44" i="13" s="1"/>
  <c r="BL77" i="13" s="1"/>
  <c r="AR63" i="13"/>
  <c r="BH31" i="13" s="1"/>
  <c r="BH47" i="13" s="1"/>
  <c r="BI80" i="13" s="1"/>
  <c r="AX60" i="13"/>
  <c r="BN28" i="13" s="1"/>
  <c r="BN44" i="13" s="1"/>
  <c r="BO77" i="13" s="1"/>
  <c r="AO56" i="13"/>
  <c r="BE24" i="13" s="1"/>
  <c r="BE40" i="13" s="1"/>
  <c r="BF73" i="13" s="1"/>
  <c r="W149" i="13"/>
  <c r="X149" i="13" s="1"/>
  <c r="BC62" i="13"/>
  <c r="BS30" i="13" s="1"/>
  <c r="BS46" i="13" s="1"/>
  <c r="BT79" i="13" s="1"/>
  <c r="BA53" i="13"/>
  <c r="BQ21" i="13" s="1"/>
  <c r="BQ37" i="13" s="1"/>
  <c r="BR70" i="13" s="1"/>
  <c r="W42" i="13"/>
  <c r="X42" i="13" s="1"/>
  <c r="W188" i="13"/>
  <c r="X188" i="13" s="1"/>
  <c r="W227" i="13"/>
  <c r="X227" i="13" s="1"/>
  <c r="W164" i="13"/>
  <c r="X164" i="13" s="1"/>
  <c r="W29" i="13"/>
  <c r="X29" i="13" s="1"/>
  <c r="W241" i="13"/>
  <c r="X241" i="13" s="1"/>
  <c r="AW55" i="13"/>
  <c r="BM23" i="13" s="1"/>
  <c r="BM39" i="13" s="1"/>
  <c r="BN72" i="13" s="1"/>
  <c r="W202" i="13"/>
  <c r="X202" i="13" s="1"/>
  <c r="AP58" i="13"/>
  <c r="BF26" i="13" s="1"/>
  <c r="BF42" i="13" s="1"/>
  <c r="BG75" i="13" s="1"/>
  <c r="W40" i="13"/>
  <c r="X40" i="13" s="1"/>
  <c r="AP62" i="13"/>
  <c r="BF30" i="13" s="1"/>
  <c r="BF46" i="13" s="1"/>
  <c r="BG79" i="13" s="1"/>
  <c r="W144" i="13"/>
  <c r="X144" i="13" s="1"/>
  <c r="W82" i="13"/>
  <c r="X82" i="13" s="1"/>
  <c r="W86" i="13"/>
  <c r="X86" i="13" s="1"/>
  <c r="AP56" i="13"/>
  <c r="BF24" i="13" s="1"/>
  <c r="BF40" i="13" s="1"/>
  <c r="BG73" i="13" s="1"/>
  <c r="AR66" i="13"/>
  <c r="BH34" i="13" s="1"/>
  <c r="BH50" i="13" s="1"/>
  <c r="BI83" i="13" s="1"/>
  <c r="W35" i="13"/>
  <c r="X35" i="13" s="1"/>
  <c r="AQ65" i="13"/>
  <c r="BG33" i="13" s="1"/>
  <c r="BG49" i="13" s="1"/>
  <c r="BH82" i="13" s="1"/>
  <c r="AP65" i="13"/>
  <c r="BF33" i="13" s="1"/>
  <c r="BF49" i="13" s="1"/>
  <c r="BG82" i="13" s="1"/>
  <c r="BD61" i="13"/>
  <c r="BT29" i="13" s="1"/>
  <c r="BT45" i="13" s="1"/>
  <c r="BU78" i="13" s="1"/>
  <c r="BC63" i="13"/>
  <c r="BS31" i="13" s="1"/>
  <c r="BS47" i="13" s="1"/>
  <c r="BT80" i="13" s="1"/>
  <c r="W242" i="13"/>
  <c r="X242" i="13" s="1"/>
  <c r="W34" i="13"/>
  <c r="X34" i="13" s="1"/>
  <c r="AO61" i="13"/>
  <c r="BE29" i="13" s="1"/>
  <c r="BE45" i="13" s="1"/>
  <c r="BF78" i="13" s="1"/>
  <c r="W256" i="13"/>
  <c r="X256" i="13" s="1"/>
  <c r="W134" i="13"/>
  <c r="X134" i="13" s="1"/>
  <c r="W54" i="13"/>
  <c r="X54" i="13" s="1"/>
  <c r="AT58" i="13"/>
  <c r="BJ26" i="13" s="1"/>
  <c r="BJ42" i="13" s="1"/>
  <c r="BK75" i="13" s="1"/>
  <c r="AC5" i="13"/>
  <c r="AA97" i="13" s="1"/>
  <c r="AB97" i="13" s="1"/>
  <c r="AL5" i="13"/>
  <c r="BC21" i="13" s="1"/>
  <c r="AG11" i="13"/>
  <c r="Z4" i="13"/>
  <c r="AH11" i="13"/>
  <c r="AY11" i="13" s="1"/>
  <c r="AI11" i="13"/>
  <c r="AZ27" i="13" s="1"/>
  <c r="AG17" i="13"/>
  <c r="Y6" i="13"/>
  <c r="AA38" i="13" s="1"/>
  <c r="AB38" i="13" s="1"/>
  <c r="AE4" i="13"/>
  <c r="AA126" i="13" s="1"/>
  <c r="AB126" i="13" s="1"/>
  <c r="Y15" i="13"/>
  <c r="AP31" i="13" s="1"/>
  <c r="Z18" i="13"/>
  <c r="AA65" i="13" s="1"/>
  <c r="AB65" i="13" s="1"/>
  <c r="AK11" i="13"/>
  <c r="BB11" i="13" s="1"/>
  <c r="AH15" i="13"/>
  <c r="AA182" i="13" s="1"/>
  <c r="AB182" i="13" s="1"/>
  <c r="AE6" i="13"/>
  <c r="AA128" i="13" s="1"/>
  <c r="AB128" i="13" s="1"/>
  <c r="AB16" i="13"/>
  <c r="AS32" i="13" s="1"/>
  <c r="X12" i="13"/>
  <c r="AO28" i="13" s="1"/>
  <c r="AE5" i="13"/>
  <c r="AA127" i="13" s="1"/>
  <c r="AB127" i="13" s="1"/>
  <c r="W215" i="13"/>
  <c r="X215" i="13" s="1"/>
  <c r="W75" i="13"/>
  <c r="X75" i="13" s="1"/>
  <c r="BD52" i="13"/>
  <c r="BT20" i="13" s="1"/>
  <c r="BT36" i="13" s="1"/>
  <c r="BU69" i="13" s="1"/>
  <c r="AI6" i="13"/>
  <c r="AZ6" i="13" s="1"/>
  <c r="AH7" i="13"/>
  <c r="AY7" i="13" s="1"/>
  <c r="AM17" i="13"/>
  <c r="AA259" i="13" s="1"/>
  <c r="AB259" i="13" s="1"/>
  <c r="Y12" i="13"/>
  <c r="AP28" i="13" s="1"/>
  <c r="AD4" i="13"/>
  <c r="AA111" i="13" s="1"/>
  <c r="AB111" i="13" s="1"/>
  <c r="AE12" i="13"/>
  <c r="AA134" i="13" s="1"/>
  <c r="AB134" i="13" s="1"/>
  <c r="AC18" i="13"/>
  <c r="Y13" i="13"/>
  <c r="AF12" i="13"/>
  <c r="AD18" i="13"/>
  <c r="AD13" i="13"/>
  <c r="X9" i="13"/>
  <c r="AH12" i="13"/>
  <c r="AG10" i="13"/>
  <c r="AX26" i="13" s="1"/>
  <c r="AD14" i="13"/>
  <c r="X4" i="13"/>
  <c r="AA21" i="13" s="1"/>
  <c r="AB21" i="13" s="1"/>
  <c r="AL17" i="13"/>
  <c r="AA244" i="13" s="1"/>
  <c r="AB244" i="13" s="1"/>
  <c r="AP66" i="13"/>
  <c r="BF34" i="13" s="1"/>
  <c r="BF50" i="13" s="1"/>
  <c r="BG83" i="13" s="1"/>
  <c r="W155" i="13"/>
  <c r="X155" i="13" s="1"/>
  <c r="W252" i="13"/>
  <c r="X252" i="13" s="1"/>
  <c r="W196" i="13"/>
  <c r="X196" i="13" s="1"/>
  <c r="AZ59" i="13"/>
  <c r="BP27" i="13" s="1"/>
  <c r="BP43" i="13" s="1"/>
  <c r="BQ76" i="13" s="1"/>
  <c r="AW64" i="13"/>
  <c r="BM32" i="13" s="1"/>
  <c r="BM48" i="13" s="1"/>
  <c r="BN81" i="13" s="1"/>
  <c r="AW61" i="13"/>
  <c r="BM29" i="13" s="1"/>
  <c r="BM45" i="13" s="1"/>
  <c r="BN78" i="13" s="1"/>
  <c r="AS58" i="13"/>
  <c r="BI26" i="13" s="1"/>
  <c r="BI42" i="13" s="1"/>
  <c r="BJ75" i="13" s="1"/>
  <c r="AW56" i="13"/>
  <c r="BM24" i="13" s="1"/>
  <c r="BM40" i="13" s="1"/>
  <c r="BN73" i="13" s="1"/>
  <c r="W173" i="13"/>
  <c r="X173" i="13" s="1"/>
  <c r="W255" i="13"/>
  <c r="X255" i="13" s="1"/>
  <c r="W115" i="13"/>
  <c r="X115" i="13" s="1"/>
  <c r="BC65" i="13"/>
  <c r="BS33" i="13" s="1"/>
  <c r="BS49" i="13" s="1"/>
  <c r="BT82" i="13" s="1"/>
  <c r="W102" i="13"/>
  <c r="X102" i="13" s="1"/>
  <c r="W104" i="13"/>
  <c r="X104" i="13" s="1"/>
  <c r="W246" i="13"/>
  <c r="X246" i="13" s="1"/>
  <c r="AU63" i="13"/>
  <c r="BK31" i="13" s="1"/>
  <c r="BK47" i="13" s="1"/>
  <c r="BL80" i="13" s="1"/>
  <c r="AI5" i="13"/>
  <c r="AA187" i="13" s="1"/>
  <c r="AB187" i="13" s="1"/>
  <c r="AH6" i="13"/>
  <c r="AE8" i="13"/>
  <c r="AJ18" i="13"/>
  <c r="AG5" i="13"/>
  <c r="AM12" i="13"/>
  <c r="AA254" i="13" s="1"/>
  <c r="AB254" i="13" s="1"/>
  <c r="AH5" i="13"/>
  <c r="AA172" i="13" s="1"/>
  <c r="AB172" i="13" s="1"/>
  <c r="AC13" i="13"/>
  <c r="AA105" i="13" s="1"/>
  <c r="AB105" i="13" s="1"/>
  <c r="AD7" i="13"/>
  <c r="AA114" i="13" s="1"/>
  <c r="AB114" i="13" s="1"/>
  <c r="AL13" i="13"/>
  <c r="AA240" i="13" s="1"/>
  <c r="AB240" i="13" s="1"/>
  <c r="AM5" i="13"/>
  <c r="BD21" i="13" s="1"/>
  <c r="AE13" i="13"/>
  <c r="AA135" i="13" s="1"/>
  <c r="AB135" i="13" s="1"/>
  <c r="AD11" i="13"/>
  <c r="AA118" i="13" s="1"/>
  <c r="AB118" i="13" s="1"/>
  <c r="AM16" i="13"/>
  <c r="AC9" i="13"/>
  <c r="AA101" i="13" s="1"/>
  <c r="AB101" i="13" s="1"/>
  <c r="AA7" i="13"/>
  <c r="AA69" i="13" s="1"/>
  <c r="AB69" i="13" s="1"/>
  <c r="AA13" i="13"/>
  <c r="AR29" i="13" s="1"/>
  <c r="W50" i="13"/>
  <c r="X50" i="13" s="1"/>
  <c r="W108" i="13"/>
  <c r="X108" i="13" s="1"/>
  <c r="W137" i="13"/>
  <c r="X137" i="13" s="1"/>
  <c r="W95" i="13"/>
  <c r="X95" i="13" s="1"/>
  <c r="W110" i="13"/>
  <c r="X110" i="13" s="1"/>
  <c r="BA62" i="13"/>
  <c r="BQ30" i="13" s="1"/>
  <c r="BQ46" i="13" s="1"/>
  <c r="BR79" i="13" s="1"/>
  <c r="BC53" i="13"/>
  <c r="BS21" i="13" s="1"/>
  <c r="BS37" i="13" s="1"/>
  <c r="BT70" i="13" s="1"/>
  <c r="AR60" i="13"/>
  <c r="BH28" i="13" s="1"/>
  <c r="BH44" i="13" s="1"/>
  <c r="BI77" i="13" s="1"/>
  <c r="W117" i="13"/>
  <c r="X117" i="13" s="1"/>
  <c r="W150" i="13"/>
  <c r="X150" i="13" s="1"/>
  <c r="W145" i="13"/>
  <c r="X145" i="13" s="1"/>
  <c r="AU52" i="13"/>
  <c r="BK20" i="13" s="1"/>
  <c r="BK36" i="13" s="1"/>
  <c r="BL69" i="13" s="1"/>
  <c r="W123" i="13"/>
  <c r="X123" i="13" s="1"/>
  <c r="W136" i="13"/>
  <c r="X136" i="13" s="1"/>
  <c r="W254" i="13"/>
  <c r="X254" i="13" s="1"/>
  <c r="W121" i="13"/>
  <c r="X121" i="13" s="1"/>
  <c r="BC57" i="13"/>
  <c r="BS25" i="13" s="1"/>
  <c r="BS41" i="13" s="1"/>
  <c r="BT74" i="13" s="1"/>
  <c r="AP54" i="13"/>
  <c r="BF22" i="13" s="1"/>
  <c r="BF38" i="13" s="1"/>
  <c r="BG71" i="13" s="1"/>
  <c r="AR52" i="13"/>
  <c r="BH20" i="13" s="1"/>
  <c r="BH36" i="13" s="1"/>
  <c r="BI69" i="13" s="1"/>
  <c r="W51" i="13"/>
  <c r="X51" i="13" s="1"/>
  <c r="AT56" i="13"/>
  <c r="BJ24" i="13" s="1"/>
  <c r="BJ40" i="13" s="1"/>
  <c r="BK73" i="13" s="1"/>
  <c r="BC54" i="13"/>
  <c r="BS22" i="13" s="1"/>
  <c r="BS38" i="13" s="1"/>
  <c r="BT71" i="13" s="1"/>
  <c r="AW58" i="13"/>
  <c r="BM26" i="13" s="1"/>
  <c r="BM42" i="13" s="1"/>
  <c r="BN75" i="13" s="1"/>
  <c r="AS61" i="13"/>
  <c r="BI29" i="13" s="1"/>
  <c r="BI45" i="13" s="1"/>
  <c r="BJ78" i="13" s="1"/>
  <c r="AV53" i="13"/>
  <c r="BL21" i="13" s="1"/>
  <c r="BL37" i="13" s="1"/>
  <c r="BM70" i="13" s="1"/>
  <c r="AF6" i="13"/>
  <c r="AC8" i="13"/>
  <c r="AA100" i="13" s="1"/>
  <c r="AB100" i="13" s="1"/>
  <c r="AL6" i="13"/>
  <c r="AA233" i="13" s="1"/>
  <c r="AB233" i="13" s="1"/>
  <c r="AJ13" i="13"/>
  <c r="AB13" i="13"/>
  <c r="AA90" i="13" s="1"/>
  <c r="AB90" i="13" s="1"/>
  <c r="AK13" i="13"/>
  <c r="X16" i="13"/>
  <c r="AO32" i="13" s="1"/>
  <c r="AI14" i="13"/>
  <c r="AA4" i="13"/>
  <c r="AA66" i="13" s="1"/>
  <c r="AB66" i="13" s="1"/>
  <c r="AG7" i="13"/>
  <c r="AL11" i="13"/>
  <c r="AA238" i="13" s="1"/>
  <c r="AB238" i="13" s="1"/>
  <c r="Y9" i="13"/>
  <c r="AI15" i="13"/>
  <c r="AK12" i="13"/>
  <c r="BB12" i="13" s="1"/>
  <c r="AB15" i="13"/>
  <c r="AA92" i="13" s="1"/>
  <c r="AB92" i="13" s="1"/>
  <c r="W211" i="13"/>
  <c r="X211" i="13" s="1"/>
  <c r="W74" i="13"/>
  <c r="X74" i="13" s="1"/>
  <c r="AX57" i="13"/>
  <c r="BN25" i="13" s="1"/>
  <c r="BN41" i="13" s="1"/>
  <c r="BO74" i="13" s="1"/>
  <c r="BD57" i="13"/>
  <c r="BT25" i="13" s="1"/>
  <c r="BT41" i="13" s="1"/>
  <c r="BU74" i="13" s="1"/>
  <c r="W53" i="13"/>
  <c r="X53" i="13" s="1"/>
  <c r="W236" i="13"/>
  <c r="X236" i="13" s="1"/>
  <c r="AU66" i="13"/>
  <c r="BK34" i="13" s="1"/>
  <c r="BK50" i="13" s="1"/>
  <c r="BL83" i="13" s="1"/>
  <c r="AX58" i="13"/>
  <c r="BN26" i="13" s="1"/>
  <c r="BN42" i="13" s="1"/>
  <c r="BO75" i="13" s="1"/>
  <c r="W147" i="13"/>
  <c r="X147" i="13" s="1"/>
  <c r="W126" i="13"/>
  <c r="X126" i="13" s="1"/>
  <c r="AK8" i="13"/>
  <c r="AD8" i="13"/>
  <c r="AU24" i="13" s="1"/>
  <c r="AB5" i="13"/>
  <c r="AS21" i="13" s="1"/>
  <c r="AG8" i="13"/>
  <c r="AA160" i="13" s="1"/>
  <c r="AB160" i="13" s="1"/>
  <c r="AB4" i="13"/>
  <c r="AH9" i="13"/>
  <c r="AY25" i="13" s="1"/>
  <c r="AF15" i="13"/>
  <c r="AG18" i="13"/>
  <c r="AX34" i="13" s="1"/>
  <c r="Y17" i="13"/>
  <c r="AA49" i="13" s="1"/>
  <c r="AB49" i="13" s="1"/>
  <c r="AH13" i="13"/>
  <c r="W60" i="13"/>
  <c r="X60" i="13" s="1"/>
  <c r="W169" i="13"/>
  <c r="X169" i="13" s="1"/>
  <c r="AJ8" i="13"/>
  <c r="BA24" i="13" s="1"/>
  <c r="AI4" i="13"/>
  <c r="AZ20" i="13" s="1"/>
  <c r="AE9" i="13"/>
  <c r="AD16" i="13"/>
  <c r="AU16" i="13" s="1"/>
  <c r="AF9" i="13"/>
  <c r="AA146" i="13" s="1"/>
  <c r="AB146" i="13" s="1"/>
  <c r="AD15" i="13"/>
  <c r="AA122" i="13" s="1"/>
  <c r="AB122" i="13" s="1"/>
  <c r="AA10" i="13"/>
  <c r="AA72" i="13" s="1"/>
  <c r="AB72" i="13" s="1"/>
  <c r="AB18" i="13"/>
  <c r="AA95" i="13" s="1"/>
  <c r="AB95" i="13" s="1"/>
  <c r="AG9" i="13"/>
  <c r="AA161" i="13" s="1"/>
  <c r="AB161" i="13" s="1"/>
  <c r="AA11" i="13"/>
  <c r="Z7" i="13"/>
  <c r="AE10" i="13"/>
  <c r="AA132" i="13" s="1"/>
  <c r="AB132" i="13" s="1"/>
  <c r="AC16" i="13"/>
  <c r="Z6" i="13"/>
  <c r="AQ6" i="13" s="1"/>
  <c r="AE11" i="13"/>
  <c r="AA133" i="13" s="1"/>
  <c r="AB133" i="13" s="1"/>
  <c r="AM14" i="13"/>
  <c r="AA256" i="13" s="1"/>
  <c r="AB256" i="13" s="1"/>
  <c r="AE14" i="13"/>
  <c r="AX66" i="13"/>
  <c r="BN34" i="13" s="1"/>
  <c r="BN50" i="13" s="1"/>
  <c r="BO83" i="13" s="1"/>
  <c r="BD65" i="13"/>
  <c r="BT33" i="13" s="1"/>
  <c r="BT49" i="13" s="1"/>
  <c r="BU82" i="13" s="1"/>
  <c r="W176" i="13"/>
  <c r="X176" i="13" s="1"/>
  <c r="AU53" i="13"/>
  <c r="BK21" i="13" s="1"/>
  <c r="BK37" i="13" s="1"/>
  <c r="BL70" i="13" s="1"/>
  <c r="AQ61" i="13"/>
  <c r="BG29" i="13" s="1"/>
  <c r="BG45" i="13" s="1"/>
  <c r="BH78" i="13" s="1"/>
  <c r="AP61" i="13"/>
  <c r="BF29" i="13" s="1"/>
  <c r="BF45" i="13" s="1"/>
  <c r="BG78" i="13" s="1"/>
  <c r="W187" i="13"/>
  <c r="X187" i="13" s="1"/>
  <c r="BB58" i="13"/>
  <c r="BR26" i="13" s="1"/>
  <c r="BR42" i="13" s="1"/>
  <c r="BS75" i="13" s="1"/>
  <c r="AX56" i="13"/>
  <c r="BN24" i="13" s="1"/>
  <c r="BN40" i="13" s="1"/>
  <c r="BO73" i="13" s="1"/>
  <c r="AG4" i="13"/>
  <c r="AA156" i="13" s="1"/>
  <c r="AB156" i="13" s="1"/>
  <c r="AK15" i="13"/>
  <c r="BB15" i="13" s="1"/>
  <c r="AB10" i="13"/>
  <c r="AA87" i="13" s="1"/>
  <c r="AB87" i="13" s="1"/>
  <c r="Z5" i="13"/>
  <c r="X10" i="13"/>
  <c r="AO26" i="13" s="1"/>
  <c r="AM10" i="13"/>
  <c r="Z14" i="13"/>
  <c r="AF18" i="13"/>
  <c r="AC14" i="13"/>
  <c r="AB9" i="13"/>
  <c r="AS25" i="13" s="1"/>
  <c r="AM11" i="13"/>
  <c r="AA253" i="13" s="1"/>
  <c r="AB253" i="13" s="1"/>
  <c r="AD9" i="13"/>
  <c r="AU9" i="13" s="1"/>
  <c r="Y4" i="13"/>
  <c r="AQ66" i="13"/>
  <c r="BG34" i="13" s="1"/>
  <c r="BG50" i="13" s="1"/>
  <c r="BH83" i="13" s="1"/>
  <c r="W112" i="13"/>
  <c r="X112" i="13" s="1"/>
  <c r="AY60" i="13"/>
  <c r="BO28" i="13" s="1"/>
  <c r="BO44" i="13" s="1"/>
  <c r="BP77" i="13" s="1"/>
  <c r="W222" i="13"/>
  <c r="X222" i="13" s="1"/>
  <c r="BD56" i="13"/>
  <c r="BT24" i="13" s="1"/>
  <c r="BT40" i="13" s="1"/>
  <c r="BU73" i="13" s="1"/>
  <c r="W141" i="13"/>
  <c r="X141" i="13" s="1"/>
  <c r="W205" i="13"/>
  <c r="X205" i="13" s="1"/>
  <c r="W118" i="13"/>
  <c r="X118" i="13" s="1"/>
  <c r="BB52" i="13"/>
  <c r="BR20" i="13" s="1"/>
  <c r="BR36" i="13" s="1"/>
  <c r="BS69" i="13" s="1"/>
  <c r="Z12" i="13"/>
  <c r="Y11" i="13"/>
  <c r="Y7" i="13"/>
  <c r="AR65" i="13"/>
  <c r="BH33" i="13" s="1"/>
  <c r="BH49" i="13" s="1"/>
  <c r="BI82" i="13" s="1"/>
  <c r="W79" i="13"/>
  <c r="X79" i="13" s="1"/>
  <c r="W70" i="13"/>
  <c r="X70" i="13" s="1"/>
  <c r="AR56" i="13"/>
  <c r="BH24" i="13" s="1"/>
  <c r="BH40" i="13" s="1"/>
  <c r="BI73" i="13" s="1"/>
  <c r="AA117" i="13"/>
  <c r="AB117" i="13" s="1"/>
  <c r="AU26" i="13"/>
  <c r="AU10" i="13"/>
  <c r="AA46" i="13"/>
  <c r="AB46" i="13" s="1"/>
  <c r="AP30" i="13"/>
  <c r="AP14" i="13"/>
  <c r="AA32" i="13"/>
  <c r="AB32" i="13" s="1"/>
  <c r="AO31" i="13"/>
  <c r="AO15" i="13"/>
  <c r="AA144" i="13"/>
  <c r="AB144" i="13" s="1"/>
  <c r="AW23" i="13"/>
  <c r="AW7" i="13"/>
  <c r="AA219" i="13"/>
  <c r="AB219" i="13" s="1"/>
  <c r="BB23" i="13"/>
  <c r="BB7" i="13"/>
  <c r="W63" i="13"/>
  <c r="X63" i="13" s="1"/>
  <c r="AQ64" i="13"/>
  <c r="BG32" i="13" s="1"/>
  <c r="BG48" i="13" s="1"/>
  <c r="BH81" i="13" s="1"/>
  <c r="W139" i="13"/>
  <c r="X139" i="13" s="1"/>
  <c r="AV65" i="13"/>
  <c r="BL33" i="13" s="1"/>
  <c r="BL49" i="13" s="1"/>
  <c r="BM82" i="13" s="1"/>
  <c r="W204" i="13"/>
  <c r="X204" i="13" s="1"/>
  <c r="BA55" i="13"/>
  <c r="BQ23" i="13" s="1"/>
  <c r="BQ39" i="13" s="1"/>
  <c r="BR72" i="13" s="1"/>
  <c r="AA76" i="13"/>
  <c r="AB76" i="13" s="1"/>
  <c r="AR30" i="13"/>
  <c r="AR14" i="13"/>
  <c r="AA67" i="13"/>
  <c r="AB67" i="13" s="1"/>
  <c r="AR21" i="13"/>
  <c r="AR5" i="13"/>
  <c r="AA243" i="13"/>
  <c r="AB243" i="13" s="1"/>
  <c r="BC32" i="13"/>
  <c r="BC16" i="13"/>
  <c r="AA222" i="13"/>
  <c r="AB222" i="13" s="1"/>
  <c r="BB10" i="13"/>
  <c r="BB26" i="13"/>
  <c r="AA202" i="13"/>
  <c r="AB202" i="13" s="1"/>
  <c r="BA21" i="13"/>
  <c r="BA5" i="13"/>
  <c r="AA245" i="13"/>
  <c r="AB245" i="13" s="1"/>
  <c r="BC34" i="13"/>
  <c r="BC18" i="13"/>
  <c r="AA234" i="13"/>
  <c r="AB234" i="13" s="1"/>
  <c r="BC23" i="13"/>
  <c r="BC7" i="13"/>
  <c r="AA154" i="13"/>
  <c r="AB154" i="13" s="1"/>
  <c r="AW17" i="13"/>
  <c r="AW33" i="13"/>
  <c r="AA80" i="13"/>
  <c r="AB80" i="13" s="1"/>
  <c r="AR34" i="13"/>
  <c r="AR18" i="13"/>
  <c r="AA230" i="13"/>
  <c r="AB230" i="13" s="1"/>
  <c r="BB34" i="13"/>
  <c r="BB18" i="13"/>
  <c r="AA74" i="13"/>
  <c r="AB74" i="13" s="1"/>
  <c r="AR12" i="13"/>
  <c r="AR28" i="13"/>
  <c r="AA64" i="13"/>
  <c r="AB64" i="13" s="1"/>
  <c r="AQ33" i="13"/>
  <c r="AQ17" i="13"/>
  <c r="BB53" i="13"/>
  <c r="BR21" i="13" s="1"/>
  <c r="BR37" i="13" s="1"/>
  <c r="BS70" i="13" s="1"/>
  <c r="W217" i="13"/>
  <c r="X217" i="13" s="1"/>
  <c r="AA206" i="13"/>
  <c r="AB206" i="13" s="1"/>
  <c r="BA25" i="13"/>
  <c r="BA9" i="13"/>
  <c r="BD63" i="13"/>
  <c r="BT31" i="13" s="1"/>
  <c r="BT47" i="13" s="1"/>
  <c r="BU80" i="13" s="1"/>
  <c r="W257" i="13"/>
  <c r="X257" i="13" s="1"/>
  <c r="BA64" i="13"/>
  <c r="BQ32" i="13" s="1"/>
  <c r="BQ48" i="13" s="1"/>
  <c r="BR81" i="13" s="1"/>
  <c r="W213" i="13"/>
  <c r="X213" i="13" s="1"/>
  <c r="AS55" i="13"/>
  <c r="BI23" i="13" s="1"/>
  <c r="BI39" i="13" s="1"/>
  <c r="BJ72" i="13" s="1"/>
  <c r="W84" i="13"/>
  <c r="X84" i="13" s="1"/>
  <c r="AA189" i="13"/>
  <c r="AB189" i="13" s="1"/>
  <c r="AZ7" i="13"/>
  <c r="AZ23" i="13"/>
  <c r="AA153" i="13"/>
  <c r="AB153" i="13" s="1"/>
  <c r="AW32" i="13"/>
  <c r="AW16" i="13"/>
  <c r="AA255" i="13"/>
  <c r="AB255" i="13" s="1"/>
  <c r="BD29" i="13"/>
  <c r="BD13" i="13"/>
  <c r="AA148" i="13"/>
  <c r="AB148" i="13" s="1"/>
  <c r="AW27" i="13"/>
  <c r="AW11" i="13"/>
  <c r="BC56" i="13"/>
  <c r="BS24" i="13" s="1"/>
  <c r="BS40" i="13" s="1"/>
  <c r="BT73" i="13" s="1"/>
  <c r="W235" i="13"/>
  <c r="X235" i="13" s="1"/>
  <c r="W37" i="13"/>
  <c r="X37" i="13" s="1"/>
  <c r="AP53" i="13"/>
  <c r="BF21" i="13" s="1"/>
  <c r="BF37" i="13" s="1"/>
  <c r="BG70" i="13" s="1"/>
  <c r="AA142" i="13"/>
  <c r="AB142" i="13" s="1"/>
  <c r="AW21" i="13"/>
  <c r="AW5" i="13"/>
  <c r="AA137" i="13"/>
  <c r="AB137" i="13" s="1"/>
  <c r="AV31" i="13"/>
  <c r="AV15" i="13"/>
  <c r="W212" i="13"/>
  <c r="X212" i="13" s="1"/>
  <c r="BA63" i="13"/>
  <c r="BQ31" i="13" s="1"/>
  <c r="BQ47" i="13" s="1"/>
  <c r="BR80" i="13" s="1"/>
  <c r="W138" i="13"/>
  <c r="X138" i="13" s="1"/>
  <c r="AV64" i="13"/>
  <c r="BL32" i="13" s="1"/>
  <c r="BL48" i="13" s="1"/>
  <c r="BM81" i="13" s="1"/>
  <c r="AR54" i="13"/>
  <c r="BH22" i="13" s="1"/>
  <c r="BH38" i="13" s="1"/>
  <c r="BI71" i="13" s="1"/>
  <c r="W68" i="13"/>
  <c r="X68" i="13" s="1"/>
  <c r="AA236" i="13"/>
  <c r="AB236" i="13" s="1"/>
  <c r="BC25" i="13"/>
  <c r="BC9" i="13"/>
  <c r="AA158" i="13"/>
  <c r="AB158" i="13" s="1"/>
  <c r="AX22" i="13"/>
  <c r="AX6" i="13"/>
  <c r="AA141" i="13"/>
  <c r="AB141" i="13" s="1"/>
  <c r="AW20" i="13"/>
  <c r="AW4" i="13"/>
  <c r="AA226" i="13"/>
  <c r="AB226" i="13" s="1"/>
  <c r="BB30" i="13"/>
  <c r="BB14" i="13"/>
  <c r="AA248" i="13"/>
  <c r="AB248" i="13" s="1"/>
  <c r="BD22" i="13"/>
  <c r="BD6" i="13"/>
  <c r="AA60" i="13"/>
  <c r="AB60" i="13" s="1"/>
  <c r="AQ29" i="13"/>
  <c r="AQ13" i="13"/>
  <c r="AA145" i="13"/>
  <c r="AB145" i="13" s="1"/>
  <c r="AW24" i="13"/>
  <c r="AW8" i="13"/>
  <c r="AA260" i="13"/>
  <c r="AB260" i="13" s="1"/>
  <c r="BD18" i="13"/>
  <c r="BD34" i="13"/>
  <c r="AA35" i="13"/>
  <c r="AB35" i="13" s="1"/>
  <c r="AO34" i="13"/>
  <c r="AO18" i="13"/>
  <c r="AA103" i="13"/>
  <c r="AB103" i="13" s="1"/>
  <c r="AT11" i="13"/>
  <c r="AT27" i="13"/>
  <c r="AA98" i="13"/>
  <c r="AB98" i="13" s="1"/>
  <c r="AT22" i="13"/>
  <c r="AT6" i="13"/>
  <c r="AA62" i="13"/>
  <c r="AB62" i="13" s="1"/>
  <c r="AQ31" i="13"/>
  <c r="AQ15" i="13"/>
  <c r="AA30" i="13"/>
  <c r="AB30" i="13" s="1"/>
  <c r="AO29" i="13"/>
  <c r="AO13" i="13"/>
  <c r="AA251" i="13"/>
  <c r="AB251" i="13" s="1"/>
  <c r="BD25" i="13"/>
  <c r="BD9" i="13"/>
  <c r="BD55" i="13"/>
  <c r="BT23" i="13" s="1"/>
  <c r="BT39" i="13" s="1"/>
  <c r="BU72" i="13" s="1"/>
  <c r="W249" i="13"/>
  <c r="X249" i="13" s="1"/>
  <c r="AA102" i="13"/>
  <c r="AB102" i="13" s="1"/>
  <c r="AT10" i="13"/>
  <c r="AT26" i="13"/>
  <c r="AA201" i="13"/>
  <c r="AB201" i="13" s="1"/>
  <c r="BA20" i="13"/>
  <c r="BA4" i="13"/>
  <c r="AA96" i="13"/>
  <c r="AB96" i="13" s="1"/>
  <c r="AT20" i="13"/>
  <c r="AT4" i="13"/>
  <c r="W195" i="13"/>
  <c r="X195" i="13" s="1"/>
  <c r="AZ61" i="13"/>
  <c r="BP29" i="13" s="1"/>
  <c r="BP45" i="13" s="1"/>
  <c r="BQ78" i="13" s="1"/>
  <c r="AO22" i="13"/>
  <c r="AA23" i="13"/>
  <c r="AB23" i="13" s="1"/>
  <c r="AO6" i="13"/>
  <c r="W28" i="13"/>
  <c r="X28" i="13" s="1"/>
  <c r="AO59" i="13"/>
  <c r="BE27" i="13" s="1"/>
  <c r="BE43" i="13" s="1"/>
  <c r="BF76" i="13" s="1"/>
  <c r="W113" i="13"/>
  <c r="X113" i="13" s="1"/>
  <c r="AU54" i="13"/>
  <c r="BK22" i="13" s="1"/>
  <c r="BK38" i="13" s="1"/>
  <c r="BL71" i="13" s="1"/>
  <c r="AA42" i="13"/>
  <c r="AB42" i="13" s="1"/>
  <c r="AP26" i="13"/>
  <c r="AP10" i="13"/>
  <c r="AA191" i="13"/>
  <c r="AB191" i="13" s="1"/>
  <c r="AZ25" i="13"/>
  <c r="AZ9" i="13"/>
  <c r="W107" i="13"/>
  <c r="X107" i="13" s="1"/>
  <c r="AT63" i="13"/>
  <c r="BJ31" i="13" s="1"/>
  <c r="BJ47" i="13" s="1"/>
  <c r="BK80" i="13" s="1"/>
  <c r="AA34" i="13"/>
  <c r="AB34" i="13" s="1"/>
  <c r="AO17" i="13"/>
  <c r="AO33" i="13"/>
  <c r="AT65" i="13"/>
  <c r="BJ33" i="13" s="1"/>
  <c r="BJ49" i="13" s="1"/>
  <c r="BK82" i="13" s="1"/>
  <c r="W109" i="13"/>
  <c r="X109" i="13" s="1"/>
  <c r="AA198" i="13"/>
  <c r="AB198" i="13" s="1"/>
  <c r="AZ32" i="13"/>
  <c r="AZ16" i="13"/>
  <c r="AA211" i="13"/>
  <c r="AB211" i="13" s="1"/>
  <c r="BA30" i="13"/>
  <c r="BA14" i="13"/>
  <c r="AA77" i="13"/>
  <c r="AB77" i="13" s="1"/>
  <c r="AR31" i="13"/>
  <c r="AR15" i="13"/>
  <c r="AA57" i="13"/>
  <c r="AB57" i="13" s="1"/>
  <c r="AQ26" i="13"/>
  <c r="AQ10" i="13"/>
  <c r="AA129" i="13"/>
  <c r="AB129" i="13" s="1"/>
  <c r="AV23" i="13"/>
  <c r="AV7" i="13"/>
  <c r="AU65" i="13"/>
  <c r="BK33" i="13" s="1"/>
  <c r="BK49" i="13" s="1"/>
  <c r="BL82" i="13" s="1"/>
  <c r="W124" i="13"/>
  <c r="X124" i="13" s="1"/>
  <c r="AA119" i="13"/>
  <c r="AB119" i="13" s="1"/>
  <c r="AU28" i="13"/>
  <c r="AU12" i="13"/>
  <c r="AA192" i="13"/>
  <c r="AB192" i="13" s="1"/>
  <c r="AZ26" i="13"/>
  <c r="AZ10" i="13"/>
  <c r="AA171" i="13"/>
  <c r="AB171" i="13" s="1"/>
  <c r="AY20" i="13"/>
  <c r="AY4" i="13"/>
  <c r="AA71" i="13"/>
  <c r="AB71" i="13" s="1"/>
  <c r="AR25" i="13"/>
  <c r="AR9" i="13"/>
  <c r="AA112" i="13"/>
  <c r="AB112" i="13" s="1"/>
  <c r="AU21" i="13"/>
  <c r="AU5" i="13"/>
  <c r="W24" i="13"/>
  <c r="X24" i="13" s="1"/>
  <c r="AO55" i="13"/>
  <c r="BE23" i="13" s="1"/>
  <c r="BE39" i="13" s="1"/>
  <c r="BF72" i="13" s="1"/>
  <c r="W168" i="13"/>
  <c r="X168" i="13" s="1"/>
  <c r="AX64" i="13"/>
  <c r="BN32" i="13" s="1"/>
  <c r="BN48" i="13" s="1"/>
  <c r="BO81" i="13" s="1"/>
  <c r="W200" i="13"/>
  <c r="X200" i="13" s="1"/>
  <c r="AZ66" i="13"/>
  <c r="BP34" i="13" s="1"/>
  <c r="BP50" i="13" s="1"/>
  <c r="BQ83" i="13" s="1"/>
  <c r="W199" i="13"/>
  <c r="X199" i="13" s="1"/>
  <c r="AZ65" i="13"/>
  <c r="BP33" i="13" s="1"/>
  <c r="BP49" i="13" s="1"/>
  <c r="BQ82" i="13" s="1"/>
  <c r="W143" i="13"/>
  <c r="X143" i="13" s="1"/>
  <c r="W78" i="13"/>
  <c r="X78" i="13" s="1"/>
  <c r="AR64" i="13"/>
  <c r="BH32" i="13" s="1"/>
  <c r="BH48" i="13" s="1"/>
  <c r="BI81" i="13" s="1"/>
  <c r="W190" i="13"/>
  <c r="X190" i="13" s="1"/>
  <c r="AZ56" i="13"/>
  <c r="BP24" i="13" s="1"/>
  <c r="BP40" i="13" s="1"/>
  <c r="BQ73" i="13" s="1"/>
  <c r="BC58" i="13"/>
  <c r="BS26" i="13" s="1"/>
  <c r="BS42" i="13" s="1"/>
  <c r="BT75" i="13" s="1"/>
  <c r="W237" i="13"/>
  <c r="X237" i="13" s="1"/>
  <c r="AX62" i="13"/>
  <c r="BN30" i="13" s="1"/>
  <c r="BN46" i="13" s="1"/>
  <c r="BO79" i="13" s="1"/>
  <c r="W166" i="13"/>
  <c r="X166" i="13" s="1"/>
  <c r="W221" i="13"/>
  <c r="X221" i="13" s="1"/>
  <c r="BB57" i="13"/>
  <c r="BR25" i="13" s="1"/>
  <c r="BR41" i="13" s="1"/>
  <c r="BS74" i="13" s="1"/>
  <c r="AA40" i="13"/>
  <c r="AB40" i="13" s="1"/>
  <c r="AP24" i="13"/>
  <c r="AP8" i="13"/>
  <c r="AO21" i="13"/>
  <c r="AA22" i="13"/>
  <c r="AB22" i="13" s="1"/>
  <c r="AO5" i="13"/>
  <c r="AA83" i="13"/>
  <c r="AB83" i="13" s="1"/>
  <c r="AS22" i="13"/>
  <c r="AS6" i="13"/>
  <c r="AA151" i="13"/>
  <c r="AB151" i="13" s="1"/>
  <c r="AW14" i="13"/>
  <c r="AW30" i="13"/>
  <c r="AA56" i="13"/>
  <c r="AB56" i="13" s="1"/>
  <c r="AQ25" i="13"/>
  <c r="AQ9" i="13"/>
  <c r="AA104" i="13"/>
  <c r="AB104" i="13" s="1"/>
  <c r="AT28" i="13"/>
  <c r="AT12" i="13"/>
  <c r="AA231" i="13"/>
  <c r="AB231" i="13" s="1"/>
  <c r="BC20" i="13"/>
  <c r="BC4" i="13"/>
  <c r="AA239" i="13"/>
  <c r="AB239" i="13" s="1"/>
  <c r="BC28" i="13"/>
  <c r="BC12" i="13"/>
  <c r="AR57" i="13"/>
  <c r="BH25" i="13" s="1"/>
  <c r="BH41" i="13" s="1"/>
  <c r="BI74" i="13" s="1"/>
  <c r="AT55" i="13"/>
  <c r="BJ23" i="13" s="1"/>
  <c r="BJ39" i="13" s="1"/>
  <c r="BK72" i="13" s="1"/>
  <c r="BC55" i="13"/>
  <c r="BS23" i="13" s="1"/>
  <c r="BS39" i="13" s="1"/>
  <c r="BT72" i="13" s="1"/>
  <c r="AA246" i="13"/>
  <c r="AB246" i="13" s="1"/>
  <c r="BD20" i="13"/>
  <c r="BD4" i="13"/>
  <c r="AA209" i="13"/>
  <c r="AB209" i="13" s="1"/>
  <c r="BA28" i="13"/>
  <c r="BA12" i="13"/>
  <c r="AA184" i="13"/>
  <c r="AB184" i="13" s="1"/>
  <c r="AY33" i="13"/>
  <c r="AY17" i="13"/>
  <c r="AA167" i="13"/>
  <c r="AB167" i="13" s="1"/>
  <c r="AX31" i="13"/>
  <c r="AX15" i="13"/>
  <c r="AA48" i="13"/>
  <c r="AB48" i="13" s="1"/>
  <c r="AP32" i="13"/>
  <c r="AP16" i="13"/>
  <c r="AZ57" i="13"/>
  <c r="BP25" i="13" s="1"/>
  <c r="BP41" i="13" s="1"/>
  <c r="BQ74" i="13" s="1"/>
  <c r="AW53" i="13"/>
  <c r="BM21" i="13" s="1"/>
  <c r="BM37" i="13" s="1"/>
  <c r="BN70" i="13" s="1"/>
  <c r="AA177" i="13"/>
  <c r="AB177" i="13" s="1"/>
  <c r="AY26" i="13"/>
  <c r="AY10" i="13"/>
  <c r="W26" i="13"/>
  <c r="X26" i="13" s="1"/>
  <c r="AA207" i="13"/>
  <c r="AB207" i="13" s="1"/>
  <c r="BA26" i="13"/>
  <c r="BA10" i="13"/>
  <c r="AS54" i="13"/>
  <c r="BI22" i="13" s="1"/>
  <c r="BI38" i="13" s="1"/>
  <c r="BJ71" i="13" s="1"/>
  <c r="W80" i="13"/>
  <c r="X80" i="13" s="1"/>
  <c r="W260" i="13"/>
  <c r="X260" i="13" s="1"/>
  <c r="AZ64" i="13"/>
  <c r="BP32" i="13" s="1"/>
  <c r="BP48" i="13" s="1"/>
  <c r="BQ81" i="13" s="1"/>
  <c r="W103" i="13"/>
  <c r="X103" i="13" s="1"/>
  <c r="AV58" i="13"/>
  <c r="BL26" i="13" s="1"/>
  <c r="BL42" i="13" s="1"/>
  <c r="BM75" i="13" s="1"/>
  <c r="AX52" i="13"/>
  <c r="BN20" i="13" s="1"/>
  <c r="BN36" i="13" s="1"/>
  <c r="BO69" i="13" s="1"/>
  <c r="W62" i="13"/>
  <c r="X62" i="13" s="1"/>
  <c r="AR62" i="13"/>
  <c r="BH30" i="13" s="1"/>
  <c r="BH46" i="13" s="1"/>
  <c r="BI79" i="13" s="1"/>
  <c r="AP57" i="13"/>
  <c r="BF25" i="13" s="1"/>
  <c r="BF41" i="13" s="1"/>
  <c r="BG74" i="13" s="1"/>
  <c r="AZ63" i="13"/>
  <c r="BP31" i="13" s="1"/>
  <c r="BP47" i="13" s="1"/>
  <c r="BQ80" i="13" s="1"/>
  <c r="W61" i="13"/>
  <c r="X61" i="13" s="1"/>
  <c r="W33" i="13"/>
  <c r="X33" i="13" s="1"/>
  <c r="W44" i="13"/>
  <c r="X44" i="13" s="1"/>
  <c r="BC52" i="13"/>
  <c r="BS20" i="13" s="1"/>
  <c r="BS36" i="13" s="1"/>
  <c r="BT69" i="13" s="1"/>
  <c r="W47" i="13"/>
  <c r="X47" i="13" s="1"/>
  <c r="W43" i="13"/>
  <c r="X43" i="13" s="1"/>
  <c r="AO63" i="13"/>
  <c r="BE31" i="13" s="1"/>
  <c r="BE47" i="13" s="1"/>
  <c r="BF80" i="13" s="1"/>
  <c r="AO54" i="13"/>
  <c r="BE22" i="13" s="1"/>
  <c r="BE38" i="13" s="1"/>
  <c r="BF71" i="13" s="1"/>
  <c r="BA52" i="13"/>
  <c r="BQ20" i="13" s="1"/>
  <c r="BQ36" i="13" s="1"/>
  <c r="BR69" i="13" s="1"/>
  <c r="AZ52" i="13"/>
  <c r="BP20" i="13" s="1"/>
  <c r="BP36" i="13" s="1"/>
  <c r="BQ69" i="13" s="1"/>
  <c r="BC66" i="13"/>
  <c r="BS34" i="13" s="1"/>
  <c r="BS50" i="13" s="1"/>
  <c r="BT83" i="13" s="1"/>
  <c r="BB62" i="13"/>
  <c r="BR30" i="13" s="1"/>
  <c r="BR46" i="13" s="1"/>
  <c r="BS79" i="13" s="1"/>
  <c r="BB60" i="13"/>
  <c r="BR28" i="13" s="1"/>
  <c r="BR44" i="13" s="1"/>
  <c r="BS77" i="13" s="1"/>
  <c r="AY52" i="13"/>
  <c r="BO20" i="13" s="1"/>
  <c r="BO36" i="13" s="1"/>
  <c r="BP69" i="13" s="1"/>
  <c r="W71" i="13"/>
  <c r="X71" i="13" s="1"/>
  <c r="W99" i="13"/>
  <c r="X99" i="13" s="1"/>
  <c r="AT52" i="13"/>
  <c r="BJ20" i="13" s="1"/>
  <c r="BJ36" i="13" s="1"/>
  <c r="BK69" i="13" s="1"/>
  <c r="BA57" i="13"/>
  <c r="BQ25" i="13" s="1"/>
  <c r="BQ41" i="13" s="1"/>
  <c r="BR74" i="13" s="1"/>
  <c r="BB56" i="13"/>
  <c r="BR24" i="13" s="1"/>
  <c r="BR40" i="13" s="1"/>
  <c r="BS73" i="13" s="1"/>
  <c r="W234" i="13"/>
  <c r="X234" i="13" s="1"/>
  <c r="W248" i="13"/>
  <c r="X248" i="13" s="1"/>
  <c r="AA229" i="13"/>
  <c r="AB229" i="13" s="1"/>
  <c r="BB33" i="13"/>
  <c r="BB17" i="13"/>
  <c r="AA242" i="13"/>
  <c r="AB242" i="13" s="1"/>
  <c r="BC15" i="13"/>
  <c r="BC31" i="13"/>
  <c r="W191" i="13"/>
  <c r="X191" i="13" s="1"/>
  <c r="BB61" i="13"/>
  <c r="BR29" i="13" s="1"/>
  <c r="BR45" i="13" s="1"/>
  <c r="BS78" i="13" s="1"/>
  <c r="BD59" i="13"/>
  <c r="BT27" i="13" s="1"/>
  <c r="BT43" i="13" s="1"/>
  <c r="BU76" i="13" s="1"/>
  <c r="W142" i="13"/>
  <c r="X142" i="13" s="1"/>
  <c r="W83" i="13"/>
  <c r="X83" i="13" s="1"/>
  <c r="AA175" i="13"/>
  <c r="AB175" i="13" s="1"/>
  <c r="AY24" i="13"/>
  <c r="AY8" i="13"/>
  <c r="AA89" i="13"/>
  <c r="AB89" i="13" s="1"/>
  <c r="AS28" i="13"/>
  <c r="AS12" i="13"/>
  <c r="AA185" i="13"/>
  <c r="AB185" i="13" s="1"/>
  <c r="AY18" i="13"/>
  <c r="AY34" i="13"/>
  <c r="BD54" i="13"/>
  <c r="BT22" i="13" s="1"/>
  <c r="BT38" i="13" s="1"/>
  <c r="BU71" i="13" s="1"/>
  <c r="AY63" i="13"/>
  <c r="BO31" i="13" s="1"/>
  <c r="BO47" i="13" s="1"/>
  <c r="BP80" i="13" s="1"/>
  <c r="W198" i="13"/>
  <c r="X198" i="13" s="1"/>
  <c r="AT59" i="13"/>
  <c r="BJ27" i="13" s="1"/>
  <c r="BJ43" i="13" s="1"/>
  <c r="BK76" i="13" s="1"/>
  <c r="W76" i="13"/>
  <c r="X76" i="13" s="1"/>
  <c r="W231" i="13"/>
  <c r="X231" i="13" s="1"/>
  <c r="AA183" i="13"/>
  <c r="AB183" i="13" s="1"/>
  <c r="AY32" i="13"/>
  <c r="AY16" i="13"/>
  <c r="W201" i="13"/>
  <c r="X201" i="13" s="1"/>
  <c r="W245" i="13"/>
  <c r="X245" i="13" s="1"/>
  <c r="W226" i="13"/>
  <c r="X226" i="13" s="1"/>
  <c r="W96" i="13"/>
  <c r="X96" i="13" s="1"/>
  <c r="W206" i="13"/>
  <c r="X206" i="13" s="1"/>
  <c r="AA58" i="13"/>
  <c r="AB58" i="13" s="1"/>
  <c r="AQ27" i="13"/>
  <c r="AQ11" i="13"/>
  <c r="AA91" i="13"/>
  <c r="AB91" i="13" s="1"/>
  <c r="AS30" i="13"/>
  <c r="AS14" i="13"/>
  <c r="W22" i="13"/>
  <c r="X22" i="13" s="1"/>
  <c r="AA85" i="13"/>
  <c r="AB85" i="13" s="1"/>
  <c r="AS24" i="13"/>
  <c r="AS8" i="13"/>
  <c r="AA99" i="13"/>
  <c r="AB99" i="13" s="1"/>
  <c r="AT23" i="13"/>
  <c r="AT7" i="13"/>
  <c r="AA194" i="13"/>
  <c r="AB194" i="13" s="1"/>
  <c r="AZ28" i="13"/>
  <c r="AZ12" i="13"/>
  <c r="BD66" i="13"/>
  <c r="BT34" i="13" s="1"/>
  <c r="BT50" i="13" s="1"/>
  <c r="BU83" i="13" s="1"/>
  <c r="AA250" i="13"/>
  <c r="AB250" i="13" s="1"/>
  <c r="BD24" i="13"/>
  <c r="BD8" i="13"/>
  <c r="AV63" i="13"/>
  <c r="BL31" i="13" s="1"/>
  <c r="BL47" i="13" s="1"/>
  <c r="BM80" i="13" s="1"/>
  <c r="AS64" i="13"/>
  <c r="BI32" i="13" s="1"/>
  <c r="BI48" i="13" s="1"/>
  <c r="BJ81" i="13" s="1"/>
  <c r="W23" i="13"/>
  <c r="X23" i="13" s="1"/>
  <c r="AU58" i="13"/>
  <c r="BK26" i="13" s="1"/>
  <c r="BK42" i="13" s="1"/>
  <c r="BL75" i="13" s="1"/>
  <c r="W64" i="13"/>
  <c r="X64" i="13" s="1"/>
  <c r="W46" i="13"/>
  <c r="X46" i="13" s="1"/>
  <c r="AX55" i="13"/>
  <c r="BN23" i="13" s="1"/>
  <c r="BN39" i="13" s="1"/>
  <c r="BO72" i="13" s="1"/>
  <c r="W32" i="13"/>
  <c r="X32" i="13" s="1"/>
  <c r="BC61" i="13"/>
  <c r="BS29" i="13" s="1"/>
  <c r="BS45" i="13" s="1"/>
  <c r="BT78" i="13" s="1"/>
  <c r="AT57" i="13"/>
  <c r="BJ25" i="13" s="1"/>
  <c r="BJ41" i="13" s="1"/>
  <c r="BK74" i="13" s="1"/>
  <c r="AV55" i="13"/>
  <c r="BL23" i="13" s="1"/>
  <c r="BL39" i="13" s="1"/>
  <c r="BM72" i="13" s="1"/>
  <c r="AX54" i="13"/>
  <c r="BN22" i="13" s="1"/>
  <c r="BN38" i="13" s="1"/>
  <c r="BO71" i="13" s="1"/>
  <c r="AW52" i="13"/>
  <c r="BM20" i="13" s="1"/>
  <c r="BM36" i="13" s="1"/>
  <c r="BN69" i="13" s="1"/>
  <c r="W171" i="13"/>
  <c r="X171" i="13" s="1"/>
  <c r="AU55" i="13"/>
  <c r="BK23" i="13" s="1"/>
  <c r="BK39" i="13" s="1"/>
  <c r="BL72" i="13" s="1"/>
  <c r="AA203" i="13"/>
  <c r="AB203" i="13" s="1"/>
  <c r="BA22" i="13"/>
  <c r="BA6" i="13"/>
  <c r="AA228" i="13"/>
  <c r="AB228" i="13" s="1"/>
  <c r="BB16" i="13"/>
  <c r="BB32" i="13"/>
  <c r="AV59" i="13"/>
  <c r="BL27" i="13" s="1"/>
  <c r="BL43" i="13" s="1"/>
  <c r="BM76" i="13" s="1"/>
  <c r="AO53" i="13"/>
  <c r="BE21" i="13" s="1"/>
  <c r="BE37" i="13" s="1"/>
  <c r="BF70" i="13" s="1"/>
  <c r="AW57" i="13"/>
  <c r="BM25" i="13" s="1"/>
  <c r="BM41" i="13" s="1"/>
  <c r="BN74" i="13" s="1"/>
  <c r="W210" i="13"/>
  <c r="X210" i="13" s="1"/>
  <c r="BC59" i="13"/>
  <c r="BS27" i="13" s="1"/>
  <c r="BS43" i="13" s="1"/>
  <c r="BT76" i="13" s="1"/>
  <c r="AA88" i="13"/>
  <c r="AB88" i="13" s="1"/>
  <c r="AS27" i="13"/>
  <c r="AS11" i="13"/>
  <c r="AA218" i="13"/>
  <c r="AB218" i="13" s="1"/>
  <c r="BB22" i="13"/>
  <c r="BB6" i="13"/>
  <c r="AA241" i="13"/>
  <c r="AB241" i="13" s="1"/>
  <c r="BC30" i="13"/>
  <c r="BC14" i="13"/>
  <c r="AA50" i="13"/>
  <c r="AB50" i="13" s="1"/>
  <c r="AP34" i="13"/>
  <c r="AP18" i="13"/>
  <c r="AA140" i="13"/>
  <c r="AB140" i="13" s="1"/>
  <c r="AV34" i="13"/>
  <c r="AV18" i="13"/>
  <c r="AA94" i="13"/>
  <c r="AB94" i="13" s="1"/>
  <c r="AS33" i="13"/>
  <c r="AS17" i="13"/>
  <c r="BD53" i="13"/>
  <c r="BT21" i="13" s="1"/>
  <c r="BT37" i="13" s="1"/>
  <c r="BU70" i="13" s="1"/>
  <c r="AY55" i="13"/>
  <c r="BO23" i="13" s="1"/>
  <c r="BO39" i="13" s="1"/>
  <c r="BP72" i="13" s="1"/>
  <c r="AA164" i="13"/>
  <c r="AB164" i="13" s="1"/>
  <c r="AX28" i="13"/>
  <c r="AX12" i="13"/>
  <c r="AA208" i="13"/>
  <c r="AB208" i="13" s="1"/>
  <c r="BA27" i="13"/>
  <c r="BA11" i="13"/>
  <c r="AA165" i="13"/>
  <c r="AB165" i="13" s="1"/>
  <c r="AX13" i="13"/>
  <c r="AX29" i="13"/>
  <c r="AA214" i="13"/>
  <c r="AB214" i="13" s="1"/>
  <c r="BA33" i="13"/>
  <c r="BA17" i="13"/>
  <c r="AT61" i="13"/>
  <c r="BJ29" i="13" s="1"/>
  <c r="BJ45" i="13" s="1"/>
  <c r="BK78" i="13" s="1"/>
  <c r="AA147" i="13"/>
  <c r="AB147" i="13" s="1"/>
  <c r="AW26" i="13"/>
  <c r="AW10" i="13"/>
  <c r="AA150" i="13"/>
  <c r="AB150" i="13" s="1"/>
  <c r="AW29" i="13"/>
  <c r="AW13" i="13"/>
  <c r="AO24" i="13"/>
  <c r="AA25" i="13"/>
  <c r="AB25" i="13" s="1"/>
  <c r="AO8" i="13"/>
  <c r="AY61" i="13"/>
  <c r="BO29" i="13" s="1"/>
  <c r="BO45" i="13" s="1"/>
  <c r="BP78" i="13" s="1"/>
  <c r="AQ60" i="13"/>
  <c r="BG28" i="13" s="1"/>
  <c r="BG44" i="13" s="1"/>
  <c r="BH77" i="13" s="1"/>
  <c r="W73" i="13"/>
  <c r="X73" i="13" s="1"/>
  <c r="AV57" i="13"/>
  <c r="BL25" i="13" s="1"/>
  <c r="BL41" i="13" s="1"/>
  <c r="BM74" i="13" s="1"/>
  <c r="BD64" i="13"/>
  <c r="BT32" i="13" s="1"/>
  <c r="BT48" i="13" s="1"/>
  <c r="BU81" i="13" s="1"/>
  <c r="AW59" i="13"/>
  <c r="BM27" i="13" s="1"/>
  <c r="BM43" i="13" s="1"/>
  <c r="BN76" i="13" s="1"/>
  <c r="W57" i="13"/>
  <c r="X57" i="13" s="1"/>
  <c r="AX53" i="13"/>
  <c r="BN21" i="13" s="1"/>
  <c r="BN37" i="13" s="1"/>
  <c r="BO70" i="13" s="1"/>
  <c r="AA216" i="13"/>
  <c r="AB216" i="13" s="1"/>
  <c r="BB20" i="13"/>
  <c r="BB4" i="13"/>
  <c r="AS52" i="13"/>
  <c r="BI20" i="13" s="1"/>
  <c r="BI36" i="13" s="1"/>
  <c r="BJ69" i="13" s="1"/>
  <c r="W21" i="13"/>
  <c r="X21" i="13" s="1"/>
  <c r="AU57" i="13"/>
  <c r="BK25" i="13" s="1"/>
  <c r="BK41" i="13" s="1"/>
  <c r="BL74" i="13" s="1"/>
  <c r="AV56" i="13"/>
  <c r="BL24" i="13" s="1"/>
  <c r="BL40" i="13" s="1"/>
  <c r="BM73" i="13" s="1"/>
  <c r="AT62" i="13"/>
  <c r="BJ30" i="13" s="1"/>
  <c r="BJ46" i="13" s="1"/>
  <c r="BK79" i="13" s="1"/>
  <c r="BB55" i="13"/>
  <c r="BR23" i="13" s="1"/>
  <c r="BR39" i="13" s="1"/>
  <c r="BS72" i="13" s="1"/>
  <c r="W52" i="13"/>
  <c r="X52" i="13" s="1"/>
  <c r="BB59" i="13"/>
  <c r="BR27" i="13" s="1"/>
  <c r="BR43" i="13" s="1"/>
  <c r="BS76" i="13" s="1"/>
  <c r="W153" i="13"/>
  <c r="X153" i="13" s="1"/>
  <c r="AR53" i="13"/>
  <c r="BH21" i="13" s="1"/>
  <c r="BH37" i="13" s="1"/>
  <c r="BI70" i="13" s="1"/>
  <c r="W148" i="13"/>
  <c r="X148" i="13" s="1"/>
  <c r="AQ58" i="13"/>
  <c r="BG26" i="13" s="1"/>
  <c r="BG42" i="13" s="1"/>
  <c r="BH75" i="13" s="1"/>
  <c r="W219" i="13"/>
  <c r="X219" i="13" s="1"/>
  <c r="AA181" i="13"/>
  <c r="AB181" i="13" s="1"/>
  <c r="AY30" i="13"/>
  <c r="AY14" i="13"/>
  <c r="AA55" i="13"/>
  <c r="AB55" i="13" s="1"/>
  <c r="AQ24" i="13"/>
  <c r="AQ8" i="13"/>
  <c r="AA31" i="13"/>
  <c r="AB31" i="13" s="1"/>
  <c r="AO30" i="13"/>
  <c r="AO14" i="13"/>
  <c r="R16" i="12"/>
  <c r="V16" i="12" s="1"/>
  <c r="K17" i="12"/>
  <c r="R17" i="12" s="1"/>
  <c r="G17" i="12"/>
  <c r="AY27" i="13" l="1"/>
  <c r="AY43" i="13" s="1"/>
  <c r="AZ76" i="13" s="1"/>
  <c r="AX8" i="13"/>
  <c r="BO8" i="13" s="1"/>
  <c r="BD17" i="13"/>
  <c r="CL17" i="13" s="1"/>
  <c r="DC17" i="13" s="1"/>
  <c r="AA75" i="13"/>
  <c r="AB75" i="13" s="1"/>
  <c r="AZ11" i="13"/>
  <c r="CH11" i="13" s="1"/>
  <c r="CY11" i="13" s="1"/>
  <c r="AA176" i="13"/>
  <c r="AB176" i="13" s="1"/>
  <c r="AA29" i="13"/>
  <c r="AB29" i="13" s="1"/>
  <c r="BB28" i="13"/>
  <c r="Y224" i="13" s="1"/>
  <c r="AA205" i="13"/>
  <c r="AB205" i="13" s="1"/>
  <c r="BC13" i="13"/>
  <c r="BT13" i="13" s="1"/>
  <c r="AP22" i="13"/>
  <c r="AP38" i="13" s="1"/>
  <c r="AQ71" i="13" s="1"/>
  <c r="AA44" i="13"/>
  <c r="AB44" i="13" s="1"/>
  <c r="AA227" i="13"/>
  <c r="AB227" i="13" s="1"/>
  <c r="AP12" i="13"/>
  <c r="BG12" i="13" s="1"/>
  <c r="AA33" i="13"/>
  <c r="AB33" i="13" s="1"/>
  <c r="AP6" i="13"/>
  <c r="BX6" i="13" s="1"/>
  <c r="CO6" i="13" s="1"/>
  <c r="AO12" i="13"/>
  <c r="BW12" i="13" s="1"/>
  <c r="CN12" i="13" s="1"/>
  <c r="AA186" i="13"/>
  <c r="AB186" i="13" s="1"/>
  <c r="BC29" i="13"/>
  <c r="Y240" i="13" s="1"/>
  <c r="AX4" i="13"/>
  <c r="BO4" i="13" s="1"/>
  <c r="AA93" i="13"/>
  <c r="AB93" i="13" s="1"/>
  <c r="AX20" i="13"/>
  <c r="AX36" i="13" s="1"/>
  <c r="AY69" i="13" s="1"/>
  <c r="BC5" i="13"/>
  <c r="BT5" i="13" s="1"/>
  <c r="AP33" i="13"/>
  <c r="Y49" i="13" s="1"/>
  <c r="AA47" i="13"/>
  <c r="AB47" i="13" s="1"/>
  <c r="AA162" i="13"/>
  <c r="AB162" i="13" s="1"/>
  <c r="AU32" i="13"/>
  <c r="Y123" i="13" s="1"/>
  <c r="AR4" i="13"/>
  <c r="BZ4" i="13" s="1"/>
  <c r="CQ4" i="13" s="1"/>
  <c r="AA170" i="13"/>
  <c r="AB170" i="13" s="1"/>
  <c r="AV4" i="13"/>
  <c r="CD4" i="13" s="1"/>
  <c r="CU4" i="13" s="1"/>
  <c r="AU4" i="13"/>
  <c r="BL4" i="13" s="1"/>
  <c r="AA247" i="13"/>
  <c r="AB247" i="13" s="1"/>
  <c r="AV5" i="13"/>
  <c r="CD5" i="13" s="1"/>
  <c r="CU5" i="13" s="1"/>
  <c r="AA116" i="13"/>
  <c r="AB116" i="13" s="1"/>
  <c r="AQ18" i="13"/>
  <c r="BY18" i="13" s="1"/>
  <c r="CP18" i="13" s="1"/>
  <c r="AU27" i="13"/>
  <c r="AU43" i="13" s="1"/>
  <c r="AV76" i="13" s="1"/>
  <c r="AA123" i="13"/>
  <c r="AB123" i="13" s="1"/>
  <c r="BB31" i="13"/>
  <c r="Y227" i="13" s="1"/>
  <c r="AX18" i="13"/>
  <c r="CF18" i="13" s="1"/>
  <c r="CW18" i="13" s="1"/>
  <c r="AU20" i="13"/>
  <c r="AU36" i="13" s="1"/>
  <c r="AV69" i="13" s="1"/>
  <c r="AO20" i="13"/>
  <c r="Y21" i="13" s="1"/>
  <c r="AT5" i="13"/>
  <c r="CB5" i="13" s="1"/>
  <c r="CS5" i="13" s="1"/>
  <c r="AR20" i="13"/>
  <c r="AR36" i="13" s="1"/>
  <c r="AS69" i="13" s="1"/>
  <c r="AA82" i="13"/>
  <c r="AB82" i="13" s="1"/>
  <c r="AV21" i="13"/>
  <c r="AV37" i="13" s="1"/>
  <c r="AW70" i="13" s="1"/>
  <c r="AV20" i="13"/>
  <c r="AV36" i="13" s="1"/>
  <c r="AW69" i="13" s="1"/>
  <c r="AA223" i="13"/>
  <c r="AB223" i="13" s="1"/>
  <c r="AV10" i="13"/>
  <c r="BM10" i="13" s="1"/>
  <c r="AT21" i="13"/>
  <c r="Y97" i="13" s="1"/>
  <c r="BD5" i="13"/>
  <c r="CL5" i="13" s="1"/>
  <c r="DC5" i="13" s="1"/>
  <c r="AA86" i="13"/>
  <c r="AB86" i="13" s="1"/>
  <c r="AU25" i="13"/>
  <c r="Y116" i="13" s="1"/>
  <c r="AU11" i="13"/>
  <c r="BL11" i="13" s="1"/>
  <c r="AA53" i="13"/>
  <c r="AB53" i="13" s="1"/>
  <c r="AA115" i="13"/>
  <c r="AB115" i="13" s="1"/>
  <c r="AU31" i="13"/>
  <c r="Y122" i="13" s="1"/>
  <c r="BC11" i="13"/>
  <c r="CK11" i="13" s="1"/>
  <c r="DB11" i="13" s="1"/>
  <c r="AQ34" i="13"/>
  <c r="Y65" i="13" s="1"/>
  <c r="BC6" i="13"/>
  <c r="CK6" i="13" s="1"/>
  <c r="DB6" i="13" s="1"/>
  <c r="AU15" i="13"/>
  <c r="BL15" i="13" s="1"/>
  <c r="BC27" i="13"/>
  <c r="Y238" i="13" s="1"/>
  <c r="BC22" i="13"/>
  <c r="BC38" i="13" s="1"/>
  <c r="BD71" i="13" s="1"/>
  <c r="AQ22" i="13"/>
  <c r="Y53" i="13" s="1"/>
  <c r="AU8" i="13"/>
  <c r="CC8" i="13" s="1"/>
  <c r="CT8" i="13" s="1"/>
  <c r="AR7" i="13"/>
  <c r="BI7" i="13" s="1"/>
  <c r="AZ22" i="13"/>
  <c r="AZ38" i="13" s="1"/>
  <c r="BA71" i="13" s="1"/>
  <c r="AV6" i="13"/>
  <c r="BM6" i="13" s="1"/>
  <c r="AY23" i="13"/>
  <c r="Y174" i="13" s="1"/>
  <c r="AA193" i="13"/>
  <c r="AB193" i="13" s="1"/>
  <c r="AR23" i="13"/>
  <c r="Y69" i="13" s="1"/>
  <c r="AV22" i="13"/>
  <c r="Y128" i="13" s="1"/>
  <c r="AT29" i="13"/>
  <c r="Y105" i="13" s="1"/>
  <c r="AA174" i="13"/>
  <c r="AB174" i="13" s="1"/>
  <c r="AX9" i="13"/>
  <c r="CF9" i="13" s="1"/>
  <c r="CW9" i="13" s="1"/>
  <c r="AT13" i="13"/>
  <c r="CB13" i="13" s="1"/>
  <c r="CS13" i="13" s="1"/>
  <c r="AX25" i="13"/>
  <c r="AX41" i="13" s="1"/>
  <c r="AY74" i="13" s="1"/>
  <c r="AA224" i="13"/>
  <c r="AB224" i="13" s="1"/>
  <c r="BA8" i="13"/>
  <c r="BR8" i="13" s="1"/>
  <c r="AX24" i="13"/>
  <c r="Y160" i="13" s="1"/>
  <c r="AY5" i="13"/>
  <c r="CG5" i="13" s="1"/>
  <c r="CX5" i="13" s="1"/>
  <c r="AR26" i="13"/>
  <c r="Y72" i="13" s="1"/>
  <c r="AS18" i="13"/>
  <c r="BJ18" i="13" s="1"/>
  <c r="AT25" i="13"/>
  <c r="Y101" i="13" s="1"/>
  <c r="AA178" i="13"/>
  <c r="AB178" i="13" s="1"/>
  <c r="AY15" i="13"/>
  <c r="CG15" i="13" s="1"/>
  <c r="CX15" i="13" s="1"/>
  <c r="AY21" i="13"/>
  <c r="Y172" i="13" s="1"/>
  <c r="AR10" i="13"/>
  <c r="BI10" i="13" s="1"/>
  <c r="BD12" i="13"/>
  <c r="CL12" i="13" s="1"/>
  <c r="DC12" i="13" s="1"/>
  <c r="AS34" i="13"/>
  <c r="Y95" i="13" s="1"/>
  <c r="AT9" i="13"/>
  <c r="CB9" i="13" s="1"/>
  <c r="CS9" i="13" s="1"/>
  <c r="AY31" i="13"/>
  <c r="Y182" i="13" s="1"/>
  <c r="AS13" i="13"/>
  <c r="CA13" i="13" s="1"/>
  <c r="CR13" i="13" s="1"/>
  <c r="AO10" i="13"/>
  <c r="BF10" i="13" s="1"/>
  <c r="BD28" i="13"/>
  <c r="BD44" i="13" s="1"/>
  <c r="BE77" i="13" s="1"/>
  <c r="AV11" i="13"/>
  <c r="CD11" i="13" s="1"/>
  <c r="CU11" i="13" s="1"/>
  <c r="AV27" i="13"/>
  <c r="Y133" i="13" s="1"/>
  <c r="AS29" i="13"/>
  <c r="Y90" i="13" s="1"/>
  <c r="AA27" i="13"/>
  <c r="AB27" i="13" s="1"/>
  <c r="BC17" i="13"/>
  <c r="CK17" i="13" s="1"/>
  <c r="DB17" i="13" s="1"/>
  <c r="BD14" i="13"/>
  <c r="CL14" i="13" s="1"/>
  <c r="DC14" i="13" s="1"/>
  <c r="AA188" i="13"/>
  <c r="AB188" i="13" s="1"/>
  <c r="AO4" i="13"/>
  <c r="BW4" i="13" s="1"/>
  <c r="CN4" i="13" s="1"/>
  <c r="AS5" i="13"/>
  <c r="CA5" i="13" s="1"/>
  <c r="CR5" i="13" s="1"/>
  <c r="BC33" i="13"/>
  <c r="Y244" i="13" s="1"/>
  <c r="BB27" i="13"/>
  <c r="BB43" i="13" s="1"/>
  <c r="BC76" i="13" s="1"/>
  <c r="BD30" i="13"/>
  <c r="Y256" i="13" s="1"/>
  <c r="AA232" i="13"/>
  <c r="AB232" i="13" s="1"/>
  <c r="AW9" i="13"/>
  <c r="CE9" i="13" s="1"/>
  <c r="CV9" i="13" s="1"/>
  <c r="AV28" i="13"/>
  <c r="Y134" i="13" s="1"/>
  <c r="AV13" i="13"/>
  <c r="CD13" i="13" s="1"/>
  <c r="CU13" i="13" s="1"/>
  <c r="AV12" i="13"/>
  <c r="CD12" i="13" s="1"/>
  <c r="CU12" i="13" s="1"/>
  <c r="AW25" i="13"/>
  <c r="Y146" i="13" s="1"/>
  <c r="AS10" i="13"/>
  <c r="CA10" i="13" s="1"/>
  <c r="CR10" i="13" s="1"/>
  <c r="AV29" i="13"/>
  <c r="AV45" i="13" s="1"/>
  <c r="AW78" i="13" s="1"/>
  <c r="AV26" i="13"/>
  <c r="Y132" i="13" s="1"/>
  <c r="AS26" i="13"/>
  <c r="Y87" i="13" s="1"/>
  <c r="AT8" i="13"/>
  <c r="CB8" i="13" s="1"/>
  <c r="CS8" i="13" s="1"/>
  <c r="BD11" i="13"/>
  <c r="CL11" i="13" s="1"/>
  <c r="DC11" i="13" s="1"/>
  <c r="AT24" i="13"/>
  <c r="Y100" i="13" s="1"/>
  <c r="BD27" i="13"/>
  <c r="Y253" i="13" s="1"/>
  <c r="AX10" i="13"/>
  <c r="CF10" i="13" s="1"/>
  <c r="CW10" i="13" s="1"/>
  <c r="AP15" i="13"/>
  <c r="BX15" i="13" s="1"/>
  <c r="CO15" i="13" s="1"/>
  <c r="AP17" i="13"/>
  <c r="BX17" i="13" s="1"/>
  <c r="CO17" i="13" s="1"/>
  <c r="AS9" i="13"/>
  <c r="BJ9" i="13" s="1"/>
  <c r="AS15" i="13"/>
  <c r="CA15" i="13" s="1"/>
  <c r="CR15" i="13" s="1"/>
  <c r="AS31" i="13"/>
  <c r="Y92" i="13" s="1"/>
  <c r="BD33" i="13"/>
  <c r="BD49" i="13" s="1"/>
  <c r="BE82" i="13" s="1"/>
  <c r="AZ5" i="13"/>
  <c r="CH5" i="13" s="1"/>
  <c r="CY5" i="13" s="1"/>
  <c r="AU7" i="13"/>
  <c r="CC7" i="13" s="1"/>
  <c r="CT7" i="13" s="1"/>
  <c r="AZ21" i="13"/>
  <c r="AZ37" i="13" s="1"/>
  <c r="BA70" i="13" s="1"/>
  <c r="AU23" i="13"/>
  <c r="Y114" i="13" s="1"/>
  <c r="AO16" i="13"/>
  <c r="BW16" i="13" s="1"/>
  <c r="CN16" i="13" s="1"/>
  <c r="AY9" i="13"/>
  <c r="CG9" i="13" s="1"/>
  <c r="CX9" i="13" s="1"/>
  <c r="AR13" i="13"/>
  <c r="BZ13" i="13" s="1"/>
  <c r="CQ13" i="13" s="1"/>
  <c r="AZ4" i="13"/>
  <c r="CH4" i="13" s="1"/>
  <c r="CY4" i="13" s="1"/>
  <c r="AS16" i="13"/>
  <c r="BJ16" i="13" s="1"/>
  <c r="AA51" i="13"/>
  <c r="AB51" i="13" s="1"/>
  <c r="AQ20" i="13"/>
  <c r="AQ4" i="13"/>
  <c r="Y216" i="13"/>
  <c r="BB36" i="13"/>
  <c r="BC69" i="13" s="1"/>
  <c r="CF12" i="13"/>
  <c r="CW12" i="13" s="1"/>
  <c r="BO12" i="13"/>
  <c r="AP50" i="13"/>
  <c r="AQ83" i="13" s="1"/>
  <c r="Y50" i="13"/>
  <c r="AO48" i="13"/>
  <c r="AP81" i="13" s="1"/>
  <c r="Y33" i="13"/>
  <c r="CL8" i="13"/>
  <c r="DC8" i="13" s="1"/>
  <c r="BU8" i="13"/>
  <c r="CG18" i="13"/>
  <c r="CX18" i="13" s="1"/>
  <c r="BP18" i="13"/>
  <c r="AO25" i="13"/>
  <c r="AA26" i="13"/>
  <c r="AB26" i="13" s="1"/>
  <c r="AO9" i="13"/>
  <c r="BY6" i="13"/>
  <c r="CP6" i="13" s="1"/>
  <c r="BH6" i="13"/>
  <c r="Y239" i="13"/>
  <c r="BC44" i="13"/>
  <c r="BD77" i="13" s="1"/>
  <c r="AA212" i="13"/>
  <c r="AB212" i="13" s="1"/>
  <c r="BA31" i="13"/>
  <c r="BA15" i="13"/>
  <c r="Y55" i="13"/>
  <c r="AQ40" i="13"/>
  <c r="AR73" i="13" s="1"/>
  <c r="CF13" i="13"/>
  <c r="CW13" i="13" s="1"/>
  <c r="BO13" i="13"/>
  <c r="Y164" i="13"/>
  <c r="AX44" i="13"/>
  <c r="AY77" i="13" s="1"/>
  <c r="CA11" i="13"/>
  <c r="CR11" i="13" s="1"/>
  <c r="BJ11" i="13"/>
  <c r="CB7" i="13"/>
  <c r="CS7" i="13" s="1"/>
  <c r="BK7" i="13"/>
  <c r="AA210" i="13"/>
  <c r="AB210" i="13" s="1"/>
  <c r="BA29" i="13"/>
  <c r="BA13" i="13"/>
  <c r="Y193" i="13"/>
  <c r="AZ43" i="13"/>
  <c r="BA76" i="13" s="1"/>
  <c r="Y231" i="13"/>
  <c r="BC36" i="13"/>
  <c r="BD69" i="13" s="1"/>
  <c r="AO23" i="13"/>
  <c r="AA24" i="13"/>
  <c r="AB24" i="13" s="1"/>
  <c r="AO7" i="13"/>
  <c r="AO27" i="13"/>
  <c r="AA28" i="13"/>
  <c r="AB28" i="13" s="1"/>
  <c r="AO11" i="13"/>
  <c r="Y102" i="13"/>
  <c r="AT42" i="13"/>
  <c r="AU75" i="13" s="1"/>
  <c r="BW18" i="13"/>
  <c r="CN18" i="13" s="1"/>
  <c r="BF18" i="13"/>
  <c r="CE4" i="13"/>
  <c r="CV4" i="13" s="1"/>
  <c r="BN4" i="13"/>
  <c r="AA37" i="13"/>
  <c r="AB37" i="13" s="1"/>
  <c r="AP21" i="13"/>
  <c r="AP5" i="13"/>
  <c r="Y154" i="13"/>
  <c r="AW49" i="13"/>
  <c r="AX82" i="13" s="1"/>
  <c r="BZ14" i="13"/>
  <c r="CQ14" i="13" s="1"/>
  <c r="BI14" i="13"/>
  <c r="Y144" i="13"/>
  <c r="AW39" i="13"/>
  <c r="AX72" i="13" s="1"/>
  <c r="BX14" i="13"/>
  <c r="CO14" i="13" s="1"/>
  <c r="BG14" i="13"/>
  <c r="AP44" i="13"/>
  <c r="AQ77" i="13" s="1"/>
  <c r="Y44" i="13"/>
  <c r="Y147" i="13"/>
  <c r="AW42" i="13"/>
  <c r="AX75" i="13" s="1"/>
  <c r="Y94" i="13"/>
  <c r="AS49" i="13"/>
  <c r="AT82" i="13" s="1"/>
  <c r="AP13" i="13"/>
  <c r="AA45" i="13"/>
  <c r="AB45" i="13" s="1"/>
  <c r="AP29" i="13"/>
  <c r="Y88" i="13"/>
  <c r="AS43" i="13"/>
  <c r="AT76" i="13" s="1"/>
  <c r="Y228" i="13"/>
  <c r="BB48" i="13"/>
  <c r="BC81" i="13" s="1"/>
  <c r="AA155" i="13"/>
  <c r="AB155" i="13" s="1"/>
  <c r="AW18" i="13"/>
  <c r="AW34" i="13"/>
  <c r="CC16" i="13"/>
  <c r="CT16" i="13" s="1"/>
  <c r="BL16" i="13"/>
  <c r="Y99" i="13"/>
  <c r="AT39" i="13"/>
  <c r="AU72" i="13" s="1"/>
  <c r="Y91" i="13"/>
  <c r="AS46" i="13"/>
  <c r="AT79" i="13" s="1"/>
  <c r="CA12" i="13"/>
  <c r="CR12" i="13" s="1"/>
  <c r="BJ12" i="13"/>
  <c r="CK15" i="13"/>
  <c r="DB15" i="13" s="1"/>
  <c r="BT15" i="13"/>
  <c r="CJ17" i="13"/>
  <c r="DA17" i="13" s="1"/>
  <c r="BS17" i="13"/>
  <c r="CI10" i="13"/>
  <c r="CZ10" i="13" s="1"/>
  <c r="BR10" i="13"/>
  <c r="AA130" i="13"/>
  <c r="AB130" i="13" s="1"/>
  <c r="AV24" i="13"/>
  <c r="AV8" i="13"/>
  <c r="AA215" i="13"/>
  <c r="AB215" i="13" s="1"/>
  <c r="BA34" i="13"/>
  <c r="BA18" i="13"/>
  <c r="Y246" i="13"/>
  <c r="BD36" i="13"/>
  <c r="BE69" i="13" s="1"/>
  <c r="Y82" i="13"/>
  <c r="AS37" i="13"/>
  <c r="AT70" i="13" s="1"/>
  <c r="CE14" i="13"/>
  <c r="CV14" i="13" s="1"/>
  <c r="BN14" i="13"/>
  <c r="AO37" i="13"/>
  <c r="AP70" i="13" s="1"/>
  <c r="Y22" i="13"/>
  <c r="AA166" i="13"/>
  <c r="AB166" i="13" s="1"/>
  <c r="AX30" i="13"/>
  <c r="AX14" i="13"/>
  <c r="AA78" i="13"/>
  <c r="AB78" i="13" s="1"/>
  <c r="AR16" i="13"/>
  <c r="AR32" i="13"/>
  <c r="AA200" i="13"/>
  <c r="AB200" i="13" s="1"/>
  <c r="AZ18" i="13"/>
  <c r="AZ34" i="13"/>
  <c r="Y71" i="13"/>
  <c r="AR41" i="13"/>
  <c r="AS74" i="13" s="1"/>
  <c r="Y77" i="13"/>
  <c r="AR47" i="13"/>
  <c r="AS80" i="13" s="1"/>
  <c r="Y42" i="13"/>
  <c r="AP42" i="13"/>
  <c r="AQ75" i="13" s="1"/>
  <c r="BW6" i="13"/>
  <c r="CN6" i="13" s="1"/>
  <c r="BF6" i="13"/>
  <c r="CB10" i="13"/>
  <c r="CS10" i="13" s="1"/>
  <c r="BK10" i="13"/>
  <c r="CL9" i="13"/>
  <c r="DC9" i="13" s="1"/>
  <c r="BU9" i="13"/>
  <c r="AO50" i="13"/>
  <c r="AP83" i="13" s="1"/>
  <c r="Y35" i="13"/>
  <c r="CE8" i="13"/>
  <c r="CV8" i="13" s="1"/>
  <c r="BN8" i="13"/>
  <c r="Y141" i="13"/>
  <c r="AW36" i="13"/>
  <c r="AX69" i="13" s="1"/>
  <c r="Y189" i="13"/>
  <c r="AZ39" i="13"/>
  <c r="BA72" i="13" s="1"/>
  <c r="AA213" i="13"/>
  <c r="AB213" i="13" s="1"/>
  <c r="BA32" i="13"/>
  <c r="BA16" i="13"/>
  <c r="BY17" i="13"/>
  <c r="CP17" i="13" s="1"/>
  <c r="BH17" i="13"/>
  <c r="CE17" i="13"/>
  <c r="CV17" i="13" s="1"/>
  <c r="BN17" i="13"/>
  <c r="CK18" i="13"/>
  <c r="DB18" i="13" s="1"/>
  <c r="BT18" i="13"/>
  <c r="Y76" i="13"/>
  <c r="AR46" i="13"/>
  <c r="AS79" i="13" s="1"/>
  <c r="AA63" i="13"/>
  <c r="AB63" i="13" s="1"/>
  <c r="AQ32" i="13"/>
  <c r="AQ16" i="13"/>
  <c r="Y46" i="13"/>
  <c r="AP46" i="13"/>
  <c r="AQ79" i="13" s="1"/>
  <c r="BY8" i="13"/>
  <c r="CP8" i="13" s="1"/>
  <c r="BH8" i="13"/>
  <c r="AA39" i="13"/>
  <c r="AB39" i="13" s="1"/>
  <c r="AP23" i="13"/>
  <c r="AP7" i="13"/>
  <c r="AA258" i="13"/>
  <c r="AB258" i="13" s="1"/>
  <c r="BD32" i="13"/>
  <c r="BD16" i="13"/>
  <c r="AA197" i="13"/>
  <c r="AB197" i="13" s="1"/>
  <c r="AZ31" i="13"/>
  <c r="AZ15" i="13"/>
  <c r="CK4" i="13"/>
  <c r="DB4" i="13" s="1"/>
  <c r="BT4" i="13"/>
  <c r="AA221" i="13"/>
  <c r="AB221" i="13" s="1"/>
  <c r="BB9" i="13"/>
  <c r="BB25" i="13"/>
  <c r="Y198" i="13"/>
  <c r="AZ48" i="13"/>
  <c r="BA81" i="13" s="1"/>
  <c r="Y142" i="13"/>
  <c r="AW37" i="13"/>
  <c r="AX70" i="13" s="1"/>
  <c r="CE7" i="13"/>
  <c r="CV7" i="13" s="1"/>
  <c r="BN7" i="13"/>
  <c r="CE10" i="13"/>
  <c r="CV10" i="13" s="1"/>
  <c r="BN10" i="13"/>
  <c r="CA17" i="13"/>
  <c r="CR17" i="13" s="1"/>
  <c r="BJ17" i="13"/>
  <c r="Y85" i="13"/>
  <c r="AS40" i="13"/>
  <c r="AT73" i="13" s="1"/>
  <c r="Y47" i="13"/>
  <c r="AP47" i="13"/>
  <c r="AQ80" i="13" s="1"/>
  <c r="Y242" i="13"/>
  <c r="BC47" i="13"/>
  <c r="BD80" i="13" s="1"/>
  <c r="AA125" i="13"/>
  <c r="AB125" i="13" s="1"/>
  <c r="AU34" i="13"/>
  <c r="AU18" i="13"/>
  <c r="CG16" i="13"/>
  <c r="CX16" i="13" s="1"/>
  <c r="BP16" i="13"/>
  <c r="Y89" i="13"/>
  <c r="AS44" i="13"/>
  <c r="AT77" i="13" s="1"/>
  <c r="Y229" i="13"/>
  <c r="BB49" i="13"/>
  <c r="BC82" i="13" s="1"/>
  <c r="Y207" i="13"/>
  <c r="BA42" i="13"/>
  <c r="BB75" i="13" s="1"/>
  <c r="AA252" i="13"/>
  <c r="AB252" i="13" s="1"/>
  <c r="BD26" i="13"/>
  <c r="BD10" i="13"/>
  <c r="CG17" i="13"/>
  <c r="CX17" i="13" s="1"/>
  <c r="BP17" i="13"/>
  <c r="AA61" i="13"/>
  <c r="AB61" i="13" s="1"/>
  <c r="AQ30" i="13"/>
  <c r="AQ14" i="13"/>
  <c r="CJ15" i="13"/>
  <c r="DA15" i="13" s="1"/>
  <c r="BS15" i="13"/>
  <c r="CB12" i="13"/>
  <c r="CS12" i="13" s="1"/>
  <c r="BK12" i="13"/>
  <c r="BX8" i="13"/>
  <c r="CO8" i="13" s="1"/>
  <c r="BG8" i="13"/>
  <c r="CC5" i="13"/>
  <c r="CT5" i="13" s="1"/>
  <c r="BL5" i="13"/>
  <c r="Y186" i="13"/>
  <c r="AZ36" i="13"/>
  <c r="BA69" i="13" s="1"/>
  <c r="CD7" i="13"/>
  <c r="CU7" i="13" s="1"/>
  <c r="BM7" i="13"/>
  <c r="AA107" i="13"/>
  <c r="AB107" i="13" s="1"/>
  <c r="AT31" i="13"/>
  <c r="AT15" i="13"/>
  <c r="CB4" i="13"/>
  <c r="CS4" i="13" s="1"/>
  <c r="BK4" i="13"/>
  <c r="Y251" i="13"/>
  <c r="BD41" i="13"/>
  <c r="BE74" i="13" s="1"/>
  <c r="CB6" i="13"/>
  <c r="CS6" i="13" s="1"/>
  <c r="BK6" i="13"/>
  <c r="Y145" i="13"/>
  <c r="AW40" i="13"/>
  <c r="AX73" i="13" s="1"/>
  <c r="CL6" i="13"/>
  <c r="DC6" i="13" s="1"/>
  <c r="BU6" i="13"/>
  <c r="AA68" i="13"/>
  <c r="AB68" i="13" s="1"/>
  <c r="AR22" i="13"/>
  <c r="AR6" i="13"/>
  <c r="CG11" i="13"/>
  <c r="CX11" i="13" s="1"/>
  <c r="BP11" i="13"/>
  <c r="AA235" i="13"/>
  <c r="AB235" i="13" s="1"/>
  <c r="BC24" i="13"/>
  <c r="BC8" i="13"/>
  <c r="CH7" i="13"/>
  <c r="CY7" i="13" s="1"/>
  <c r="BQ7" i="13"/>
  <c r="AA217" i="13"/>
  <c r="AB217" i="13" s="1"/>
  <c r="BB21" i="13"/>
  <c r="BB5" i="13"/>
  <c r="Y64" i="13"/>
  <c r="AQ49" i="13"/>
  <c r="AR82" i="13" s="1"/>
  <c r="CJ18" i="13"/>
  <c r="DA18" i="13" s="1"/>
  <c r="BS18" i="13"/>
  <c r="Y245" i="13"/>
  <c r="BC50" i="13"/>
  <c r="BD83" i="13" s="1"/>
  <c r="CK16" i="13"/>
  <c r="DB16" i="13" s="1"/>
  <c r="BT16" i="13"/>
  <c r="BY15" i="13"/>
  <c r="CP15" i="13" s="1"/>
  <c r="BH15" i="13"/>
  <c r="Y236" i="13"/>
  <c r="BC41" i="13"/>
  <c r="BD74" i="13" s="1"/>
  <c r="AA136" i="13"/>
  <c r="AB136" i="13" s="1"/>
  <c r="AV30" i="13"/>
  <c r="AV14" i="13"/>
  <c r="CL4" i="13"/>
  <c r="DC4" i="13" s="1"/>
  <c r="BU4" i="13"/>
  <c r="Y170" i="13"/>
  <c r="AX50" i="13"/>
  <c r="AY83" i="13" s="1"/>
  <c r="Y93" i="13"/>
  <c r="AS48" i="13"/>
  <c r="AT81" i="13" s="1"/>
  <c r="CJ11" i="13"/>
  <c r="DA11" i="13" s="1"/>
  <c r="BS11" i="13"/>
  <c r="CG14" i="13"/>
  <c r="CX14" i="13" s="1"/>
  <c r="BP14" i="13"/>
  <c r="AA149" i="13"/>
  <c r="AB149" i="13" s="1"/>
  <c r="AW28" i="13"/>
  <c r="AW12" i="13"/>
  <c r="AO44" i="13"/>
  <c r="AP77" i="13" s="1"/>
  <c r="Y29" i="13"/>
  <c r="Y181" i="13"/>
  <c r="AY46" i="13"/>
  <c r="AZ79" i="13" s="1"/>
  <c r="BW8" i="13"/>
  <c r="CN8" i="13" s="1"/>
  <c r="BF8" i="13"/>
  <c r="Y162" i="13"/>
  <c r="AX42" i="13"/>
  <c r="AY75" i="13" s="1"/>
  <c r="CI11" i="13"/>
  <c r="CZ11" i="13" s="1"/>
  <c r="BR11" i="13"/>
  <c r="CD18" i="13"/>
  <c r="CU18" i="13" s="1"/>
  <c r="BM18" i="13"/>
  <c r="Y241" i="13"/>
  <c r="BC46" i="13"/>
  <c r="BD79" i="13" s="1"/>
  <c r="AA52" i="13"/>
  <c r="AB52" i="13" s="1"/>
  <c r="AQ21" i="13"/>
  <c r="AQ5" i="13"/>
  <c r="CJ12" i="13"/>
  <c r="DA12" i="13" s="1"/>
  <c r="BS12" i="13"/>
  <c r="AA108" i="13"/>
  <c r="AB108" i="13" s="1"/>
  <c r="AT16" i="13"/>
  <c r="AT32" i="13"/>
  <c r="AA179" i="13"/>
  <c r="AB179" i="13" s="1"/>
  <c r="AY28" i="13"/>
  <c r="AY12" i="13"/>
  <c r="AA157" i="13"/>
  <c r="AB157" i="13" s="1"/>
  <c r="AX5" i="13"/>
  <c r="AX21" i="13"/>
  <c r="Y183" i="13"/>
  <c r="AY48" i="13"/>
  <c r="AZ81" i="13" s="1"/>
  <c r="AA110" i="13"/>
  <c r="AB110" i="13" s="1"/>
  <c r="AT18" i="13"/>
  <c r="AT34" i="13"/>
  <c r="CG7" i="13"/>
  <c r="CX7" i="13" s="1"/>
  <c r="BP7" i="13"/>
  <c r="BX16" i="13"/>
  <c r="CO16" i="13" s="1"/>
  <c r="BG16" i="13"/>
  <c r="Y184" i="13"/>
  <c r="AY49" i="13"/>
  <c r="AZ82" i="13" s="1"/>
  <c r="Y104" i="13"/>
  <c r="AT44" i="13"/>
  <c r="AU77" i="13" s="1"/>
  <c r="AP40" i="13"/>
  <c r="AQ73" i="13" s="1"/>
  <c r="Y40" i="13"/>
  <c r="Y112" i="13"/>
  <c r="AU37" i="13"/>
  <c r="AV70" i="13" s="1"/>
  <c r="CG4" i="13"/>
  <c r="CX4" i="13" s="1"/>
  <c r="BP4" i="13"/>
  <c r="Y129" i="13"/>
  <c r="AV39" i="13"/>
  <c r="AW72" i="13" s="1"/>
  <c r="CI14" i="13"/>
  <c r="CZ14" i="13" s="1"/>
  <c r="BR14" i="13"/>
  <c r="AA109" i="13"/>
  <c r="AB109" i="13" s="1"/>
  <c r="AT33" i="13"/>
  <c r="AT17" i="13"/>
  <c r="AO38" i="13"/>
  <c r="AP71" i="13" s="1"/>
  <c r="Y23" i="13"/>
  <c r="Y96" i="13"/>
  <c r="AT36" i="13"/>
  <c r="AU69" i="13" s="1"/>
  <c r="Y98" i="13"/>
  <c r="AT38" i="13"/>
  <c r="AU71" i="13" s="1"/>
  <c r="Y260" i="13"/>
  <c r="BD50" i="13"/>
  <c r="BE83" i="13" s="1"/>
  <c r="Y248" i="13"/>
  <c r="BD38" i="13"/>
  <c r="BE71" i="13" s="1"/>
  <c r="CF6" i="13"/>
  <c r="CW6" i="13" s="1"/>
  <c r="BO6" i="13"/>
  <c r="CD15" i="13"/>
  <c r="CU15" i="13" s="1"/>
  <c r="BM15" i="13"/>
  <c r="CL13" i="13"/>
  <c r="DC13" i="13" s="1"/>
  <c r="BU13" i="13"/>
  <c r="Y230" i="13"/>
  <c r="BB50" i="13"/>
  <c r="BC83" i="13" s="1"/>
  <c r="CK7" i="13"/>
  <c r="DB7" i="13" s="1"/>
  <c r="BT7" i="13"/>
  <c r="Y243" i="13"/>
  <c r="BC48" i="13"/>
  <c r="BD81" i="13" s="1"/>
  <c r="CC10" i="13"/>
  <c r="CT10" i="13" s="1"/>
  <c r="BL10" i="13"/>
  <c r="AA79" i="13"/>
  <c r="AB79" i="13" s="1"/>
  <c r="AR33" i="13"/>
  <c r="AR17" i="13"/>
  <c r="BJ14" i="13"/>
  <c r="CA14" i="13"/>
  <c r="CR14" i="13" s="1"/>
  <c r="CC9" i="13"/>
  <c r="CT9" i="13" s="1"/>
  <c r="BL9" i="13"/>
  <c r="Y151" i="13"/>
  <c r="AW46" i="13"/>
  <c r="AX79" i="13" s="1"/>
  <c r="AA124" i="13"/>
  <c r="AB124" i="13" s="1"/>
  <c r="AU33" i="13"/>
  <c r="AU17" i="13"/>
  <c r="BX10" i="13"/>
  <c r="CO10" i="13" s="1"/>
  <c r="BG10" i="13"/>
  <c r="Y62" i="13"/>
  <c r="AQ47" i="13"/>
  <c r="AR80" i="13" s="1"/>
  <c r="CJ10" i="13"/>
  <c r="DA10" i="13" s="1"/>
  <c r="BS10" i="13"/>
  <c r="AA36" i="13"/>
  <c r="AB36" i="13" s="1"/>
  <c r="AP20" i="13"/>
  <c r="AP4" i="13"/>
  <c r="CJ16" i="13"/>
  <c r="DA16" i="13" s="1"/>
  <c r="BS16" i="13"/>
  <c r="BW14" i="13"/>
  <c r="CN14" i="13" s="1"/>
  <c r="BF14" i="13"/>
  <c r="CI17" i="13"/>
  <c r="CZ17" i="13" s="1"/>
  <c r="BR17" i="13"/>
  <c r="Y208" i="13"/>
  <c r="BA43" i="13"/>
  <c r="BB76" i="13" s="1"/>
  <c r="Y140" i="13"/>
  <c r="AV50" i="13"/>
  <c r="AW83" i="13" s="1"/>
  <c r="AA106" i="13"/>
  <c r="AB106" i="13" s="1"/>
  <c r="AT30" i="13"/>
  <c r="AT14" i="13"/>
  <c r="CH12" i="13"/>
  <c r="CY12" i="13" s="1"/>
  <c r="BQ12" i="13"/>
  <c r="AA225" i="13"/>
  <c r="AB225" i="13" s="1"/>
  <c r="BB29" i="13"/>
  <c r="BB13" i="13"/>
  <c r="BY11" i="13"/>
  <c r="CP11" i="13" s="1"/>
  <c r="BH11" i="13"/>
  <c r="Y176" i="13"/>
  <c r="AY41" i="13"/>
  <c r="AZ74" i="13" s="1"/>
  <c r="CG8" i="13"/>
  <c r="CX8" i="13" s="1"/>
  <c r="BP8" i="13"/>
  <c r="AA59" i="13"/>
  <c r="AB59" i="13" s="1"/>
  <c r="AQ28" i="13"/>
  <c r="AQ12" i="13"/>
  <c r="AA54" i="13"/>
  <c r="AB54" i="13" s="1"/>
  <c r="AQ23" i="13"/>
  <c r="AQ7" i="13"/>
  <c r="Y48" i="13"/>
  <c r="AP48" i="13"/>
  <c r="AQ81" i="13" s="1"/>
  <c r="Y75" i="13"/>
  <c r="AR45" i="13"/>
  <c r="AS78" i="13" s="1"/>
  <c r="AA43" i="13"/>
  <c r="AB43" i="13" s="1"/>
  <c r="AP27" i="13"/>
  <c r="AP11" i="13"/>
  <c r="AA180" i="13"/>
  <c r="AB180" i="13" s="1"/>
  <c r="AY29" i="13"/>
  <c r="AY13" i="13"/>
  <c r="Y115" i="13"/>
  <c r="AU40" i="13"/>
  <c r="AV73" i="13" s="1"/>
  <c r="CA6" i="13"/>
  <c r="CR6" i="13" s="1"/>
  <c r="BJ6" i="13"/>
  <c r="AA168" i="13"/>
  <c r="AB168" i="13" s="1"/>
  <c r="AX32" i="13"/>
  <c r="AX16" i="13"/>
  <c r="Y171" i="13"/>
  <c r="AY36" i="13"/>
  <c r="AZ69" i="13" s="1"/>
  <c r="CC12" i="13"/>
  <c r="CT12" i="13" s="1"/>
  <c r="BL12" i="13"/>
  <c r="Y211" i="13"/>
  <c r="BA46" i="13"/>
  <c r="BB79" i="13" s="1"/>
  <c r="AO49" i="13"/>
  <c r="AP82" i="13" s="1"/>
  <c r="Y34" i="13"/>
  <c r="BW13" i="13"/>
  <c r="CN13" i="13" s="1"/>
  <c r="BF13" i="13"/>
  <c r="CL18" i="13"/>
  <c r="DC18" i="13" s="1"/>
  <c r="BU18" i="13"/>
  <c r="BY13" i="13"/>
  <c r="CP13" i="13" s="1"/>
  <c r="BH13" i="13"/>
  <c r="Y158" i="13"/>
  <c r="AX38" i="13"/>
  <c r="AY71" i="13" s="1"/>
  <c r="Y137" i="13"/>
  <c r="AV47" i="13"/>
  <c r="AW80" i="13" s="1"/>
  <c r="Y255" i="13"/>
  <c r="BD45" i="13"/>
  <c r="BE78" i="13" s="1"/>
  <c r="AA257" i="13"/>
  <c r="AB257" i="13" s="1"/>
  <c r="BD31" i="13"/>
  <c r="BD15" i="13"/>
  <c r="Y74" i="13"/>
  <c r="AR44" i="13"/>
  <c r="AS77" i="13" s="1"/>
  <c r="Y234" i="13"/>
  <c r="BC39" i="13"/>
  <c r="BD72" i="13" s="1"/>
  <c r="CI5" i="13"/>
  <c r="CZ5" i="13" s="1"/>
  <c r="BR5" i="13"/>
  <c r="CJ7" i="13"/>
  <c r="DA7" i="13" s="1"/>
  <c r="BS7" i="13"/>
  <c r="Y117" i="13"/>
  <c r="AU42" i="13"/>
  <c r="AV75" i="13" s="1"/>
  <c r="AA81" i="13"/>
  <c r="AB81" i="13" s="1"/>
  <c r="AS20" i="13"/>
  <c r="AS4" i="13"/>
  <c r="CE13" i="13"/>
  <c r="CV13" i="13" s="1"/>
  <c r="BN13" i="13"/>
  <c r="Y165" i="13"/>
  <c r="AX45" i="13"/>
  <c r="AY78" i="13" s="1"/>
  <c r="AA73" i="13"/>
  <c r="AB73" i="13" s="1"/>
  <c r="AR27" i="13"/>
  <c r="AR11" i="13"/>
  <c r="CA8" i="13"/>
  <c r="CR8" i="13" s="1"/>
  <c r="BJ8" i="13"/>
  <c r="AA41" i="13"/>
  <c r="AB41" i="13" s="1"/>
  <c r="AP25" i="13"/>
  <c r="AP9" i="13"/>
  <c r="AA152" i="13"/>
  <c r="AB152" i="13" s="1"/>
  <c r="AW31" i="13"/>
  <c r="AW15" i="13"/>
  <c r="Y167" i="13"/>
  <c r="AX47" i="13"/>
  <c r="AY80" i="13" s="1"/>
  <c r="Y205" i="13"/>
  <c r="BA40" i="13"/>
  <c r="BB73" i="13" s="1"/>
  <c r="BF5" i="13"/>
  <c r="BW5" i="13"/>
  <c r="CN5" i="13" s="1"/>
  <c r="Y192" i="13"/>
  <c r="AZ42" i="13"/>
  <c r="BA75" i="13" s="1"/>
  <c r="Y153" i="13"/>
  <c r="AW48" i="13"/>
  <c r="AX81" i="13" s="1"/>
  <c r="Y232" i="13"/>
  <c r="BC37" i="13"/>
  <c r="BD70" i="13" s="1"/>
  <c r="Y86" i="13"/>
  <c r="AS41" i="13"/>
  <c r="AT74" i="13" s="1"/>
  <c r="Y222" i="13"/>
  <c r="BB42" i="13"/>
  <c r="BC75" i="13" s="1"/>
  <c r="Y150" i="13"/>
  <c r="AW45" i="13"/>
  <c r="AX78" i="13" s="1"/>
  <c r="AA159" i="13"/>
  <c r="AB159" i="13" s="1"/>
  <c r="AX23" i="13"/>
  <c r="AX7" i="13"/>
  <c r="Y250" i="13"/>
  <c r="BD40" i="13"/>
  <c r="BE73" i="13" s="1"/>
  <c r="AA163" i="13"/>
  <c r="AB163" i="13" s="1"/>
  <c r="AX27" i="13"/>
  <c r="AX11" i="13"/>
  <c r="BZ9" i="13"/>
  <c r="CQ9" i="13" s="1"/>
  <c r="BI9" i="13"/>
  <c r="BZ15" i="13"/>
  <c r="CQ15" i="13" s="1"/>
  <c r="BI15" i="13"/>
  <c r="AA120" i="13"/>
  <c r="AB120" i="13" s="1"/>
  <c r="AU29" i="13"/>
  <c r="AU13" i="13"/>
  <c r="CK14" i="13"/>
  <c r="DB14" i="13" s="1"/>
  <c r="BT14" i="13"/>
  <c r="AO46" i="13"/>
  <c r="AP79" i="13" s="1"/>
  <c r="Y31" i="13"/>
  <c r="CJ4" i="13"/>
  <c r="DA4" i="13" s="1"/>
  <c r="BS4" i="13"/>
  <c r="AO40" i="13"/>
  <c r="AP73" i="13" s="1"/>
  <c r="Y25" i="13"/>
  <c r="Y214" i="13"/>
  <c r="BA49" i="13"/>
  <c r="BB82" i="13" s="1"/>
  <c r="CJ6" i="13"/>
  <c r="DA6" i="13" s="1"/>
  <c r="BS6" i="13"/>
  <c r="CH6" i="13"/>
  <c r="CY6" i="13" s="1"/>
  <c r="BQ6" i="13"/>
  <c r="CI6" i="13"/>
  <c r="CZ6" i="13" s="1"/>
  <c r="BR6" i="13"/>
  <c r="Y194" i="13"/>
  <c r="AZ44" i="13"/>
  <c r="BA77" i="13" s="1"/>
  <c r="Y58" i="13"/>
  <c r="AQ43" i="13"/>
  <c r="AR76" i="13" s="1"/>
  <c r="Y175" i="13"/>
  <c r="AY40" i="13"/>
  <c r="AZ73" i="13" s="1"/>
  <c r="AA196" i="13"/>
  <c r="AB196" i="13" s="1"/>
  <c r="AZ30" i="13"/>
  <c r="AZ14" i="13"/>
  <c r="AO42" i="13"/>
  <c r="AP75" i="13" s="1"/>
  <c r="Y27" i="13"/>
  <c r="CG10" i="13"/>
  <c r="CX10" i="13" s="1"/>
  <c r="BP10" i="13"/>
  <c r="CI12" i="13"/>
  <c r="CZ12" i="13" s="1"/>
  <c r="BR12" i="13"/>
  <c r="BY9" i="13"/>
  <c r="CP9" i="13" s="1"/>
  <c r="BH9" i="13"/>
  <c r="Y83" i="13"/>
  <c r="AS38" i="13"/>
  <c r="AT71" i="13" s="1"/>
  <c r="AA237" i="13"/>
  <c r="AB237" i="13" s="1"/>
  <c r="BC26" i="13"/>
  <c r="BC10" i="13"/>
  <c r="AA143" i="13"/>
  <c r="AB143" i="13" s="1"/>
  <c r="AW22" i="13"/>
  <c r="AW6" i="13"/>
  <c r="Y119" i="13"/>
  <c r="AU44" i="13"/>
  <c r="AV77" i="13" s="1"/>
  <c r="BY10" i="13"/>
  <c r="CP10" i="13" s="1"/>
  <c r="BH10" i="13"/>
  <c r="BW17" i="13"/>
  <c r="CN17" i="13" s="1"/>
  <c r="BF17" i="13"/>
  <c r="CH9" i="13"/>
  <c r="CY9" i="13" s="1"/>
  <c r="BQ9" i="13"/>
  <c r="AA113" i="13"/>
  <c r="AB113" i="13" s="1"/>
  <c r="AU22" i="13"/>
  <c r="AU6" i="13"/>
  <c r="CI4" i="13"/>
  <c r="CZ4" i="13" s="1"/>
  <c r="BR4" i="13"/>
  <c r="AA249" i="13"/>
  <c r="AB249" i="13" s="1"/>
  <c r="BD23" i="13"/>
  <c r="BD7" i="13"/>
  <c r="AO45" i="13"/>
  <c r="AP78" i="13" s="1"/>
  <c r="Y30" i="13"/>
  <c r="Y103" i="13"/>
  <c r="AT43" i="13"/>
  <c r="AU76" i="13" s="1"/>
  <c r="Y60" i="13"/>
  <c r="AQ45" i="13"/>
  <c r="AR78" i="13" s="1"/>
  <c r="CJ14" i="13"/>
  <c r="DA14" i="13" s="1"/>
  <c r="BS14" i="13"/>
  <c r="CE11" i="13"/>
  <c r="CV11" i="13" s="1"/>
  <c r="BN11" i="13"/>
  <c r="CI9" i="13"/>
  <c r="CZ9" i="13" s="1"/>
  <c r="BR9" i="13"/>
  <c r="BZ12" i="13"/>
  <c r="CQ12" i="13" s="1"/>
  <c r="BI12" i="13"/>
  <c r="BZ18" i="13"/>
  <c r="CQ18" i="13" s="1"/>
  <c r="BI18" i="13"/>
  <c r="Y202" i="13"/>
  <c r="BA37" i="13"/>
  <c r="BB70" i="13" s="1"/>
  <c r="BZ5" i="13"/>
  <c r="CQ5" i="13" s="1"/>
  <c r="BI5" i="13"/>
  <c r="AA204" i="13"/>
  <c r="AB204" i="13" s="1"/>
  <c r="BA23" i="13"/>
  <c r="BA7" i="13"/>
  <c r="Y219" i="13"/>
  <c r="BB39" i="13"/>
  <c r="BC72" i="13" s="1"/>
  <c r="BW15" i="13"/>
  <c r="CN15" i="13" s="1"/>
  <c r="BF15" i="13"/>
  <c r="AA169" i="13"/>
  <c r="AB169" i="13" s="1"/>
  <c r="AX33" i="13"/>
  <c r="AX17" i="13"/>
  <c r="Y247" i="13"/>
  <c r="BD37" i="13"/>
  <c r="BE70" i="13" s="1"/>
  <c r="BX18" i="13"/>
  <c r="CO18" i="13" s="1"/>
  <c r="BG18" i="13"/>
  <c r="Y218" i="13"/>
  <c r="BB38" i="13"/>
  <c r="BC71" i="13" s="1"/>
  <c r="Y203" i="13"/>
  <c r="BA38" i="13"/>
  <c r="BB71" i="13" s="1"/>
  <c r="AA121" i="13"/>
  <c r="AB121" i="13" s="1"/>
  <c r="AU14" i="13"/>
  <c r="AU30" i="13"/>
  <c r="AA220" i="13"/>
  <c r="AB220" i="13" s="1"/>
  <c r="BB8" i="13"/>
  <c r="BB24" i="13"/>
  <c r="Y185" i="13"/>
  <c r="AY50" i="13"/>
  <c r="AZ83" i="13" s="1"/>
  <c r="AA173" i="13"/>
  <c r="AB173" i="13" s="1"/>
  <c r="AY22" i="13"/>
  <c r="AY6" i="13"/>
  <c r="Y177" i="13"/>
  <c r="AY42" i="13"/>
  <c r="AZ75" i="13" s="1"/>
  <c r="CF15" i="13"/>
  <c r="CW15" i="13" s="1"/>
  <c r="BO15" i="13"/>
  <c r="Y209" i="13"/>
  <c r="BA44" i="13"/>
  <c r="BB77" i="13" s="1"/>
  <c r="AA131" i="13"/>
  <c r="AB131" i="13" s="1"/>
  <c r="AV25" i="13"/>
  <c r="AV9" i="13"/>
  <c r="CK12" i="13"/>
  <c r="DB12" i="13" s="1"/>
  <c r="BT12" i="13"/>
  <c r="AQ41" i="13"/>
  <c r="AR74" i="13" s="1"/>
  <c r="Y56" i="13"/>
  <c r="AA190" i="13"/>
  <c r="AB190" i="13" s="1"/>
  <c r="AZ24" i="13"/>
  <c r="AZ8" i="13"/>
  <c r="AA199" i="13"/>
  <c r="AB199" i="13" s="1"/>
  <c r="AZ17" i="13"/>
  <c r="AZ33" i="13"/>
  <c r="CH10" i="13"/>
  <c r="CY10" i="13" s="1"/>
  <c r="BQ10" i="13"/>
  <c r="Y57" i="13"/>
  <c r="AQ42" i="13"/>
  <c r="AR75" i="13" s="1"/>
  <c r="CH16" i="13"/>
  <c r="CY16" i="13" s="1"/>
  <c r="BQ16" i="13"/>
  <c r="Y191" i="13"/>
  <c r="AZ41" i="13"/>
  <c r="BA74" i="13" s="1"/>
  <c r="AA195" i="13"/>
  <c r="AB195" i="13" s="1"/>
  <c r="AZ29" i="13"/>
  <c r="AZ13" i="13"/>
  <c r="Y201" i="13"/>
  <c r="BA36" i="13"/>
  <c r="BB69" i="13" s="1"/>
  <c r="CB11" i="13"/>
  <c r="CS11" i="13" s="1"/>
  <c r="BK11" i="13"/>
  <c r="Y226" i="13"/>
  <c r="BB46" i="13"/>
  <c r="BC79" i="13" s="1"/>
  <c r="BT9" i="13"/>
  <c r="CK9" i="13"/>
  <c r="DB9" i="13" s="1"/>
  <c r="AA138" i="13"/>
  <c r="AB138" i="13" s="1"/>
  <c r="AV32" i="13"/>
  <c r="AV16" i="13"/>
  <c r="CE5" i="13"/>
  <c r="CV5" i="13" s="1"/>
  <c r="BN5" i="13"/>
  <c r="Y148" i="13"/>
  <c r="AW43" i="13"/>
  <c r="AX76" i="13" s="1"/>
  <c r="CE16" i="13"/>
  <c r="CV16" i="13" s="1"/>
  <c r="BN16" i="13"/>
  <c r="AA84" i="13"/>
  <c r="AB84" i="13" s="1"/>
  <c r="AS23" i="13"/>
  <c r="AS7" i="13"/>
  <c r="Y206" i="13"/>
  <c r="BA41" i="13"/>
  <c r="BB74" i="13" s="1"/>
  <c r="Y80" i="13"/>
  <c r="AR50" i="13"/>
  <c r="AS83" i="13" s="1"/>
  <c r="AR37" i="13"/>
  <c r="AS70" i="13" s="1"/>
  <c r="Y67" i="13"/>
  <c r="AA139" i="13"/>
  <c r="AB139" i="13" s="1"/>
  <c r="AV33" i="13"/>
  <c r="AV17" i="13"/>
  <c r="AO47" i="13"/>
  <c r="AP80" i="13" s="1"/>
  <c r="Y32" i="13"/>
  <c r="AA70" i="13"/>
  <c r="AB70" i="13" s="1"/>
  <c r="AR24" i="13"/>
  <c r="AR8" i="13"/>
  <c r="K18" i="12"/>
  <c r="K19" i="12" s="1"/>
  <c r="T17" i="12"/>
  <c r="T16" i="12"/>
  <c r="V17" i="12"/>
  <c r="G18" i="12"/>
  <c r="G19" i="12" s="1"/>
  <c r="CF8" i="13" l="1"/>
  <c r="CW8" i="13" s="1"/>
  <c r="Y178" i="13"/>
  <c r="CD10" i="13"/>
  <c r="CU10" i="13" s="1"/>
  <c r="BG6" i="13"/>
  <c r="AP49" i="13"/>
  <c r="AQ82" i="13" s="1"/>
  <c r="BB44" i="13"/>
  <c r="BC77" i="13" s="1"/>
  <c r="Y111" i="13"/>
  <c r="BU17" i="13"/>
  <c r="CK13" i="13"/>
  <c r="DB13" i="13" s="1"/>
  <c r="BX12" i="13"/>
  <c r="CO12" i="13" s="1"/>
  <c r="Y38" i="13"/>
  <c r="BC45" i="13"/>
  <c r="BD78" i="13" s="1"/>
  <c r="BM5" i="13"/>
  <c r="BQ11" i="13"/>
  <c r="Y66" i="13"/>
  <c r="AQ38" i="13"/>
  <c r="AR71" i="13" s="1"/>
  <c r="Y259" i="13"/>
  <c r="CK5" i="13"/>
  <c r="DB5" i="13" s="1"/>
  <c r="CC4" i="13"/>
  <c r="CT4" i="13" s="1"/>
  <c r="BJ5" i="13"/>
  <c r="BO18" i="13"/>
  <c r="Y156" i="13"/>
  <c r="BZ10" i="13"/>
  <c r="CQ10" i="13" s="1"/>
  <c r="BM12" i="13"/>
  <c r="BF12" i="13"/>
  <c r="Y233" i="13"/>
  <c r="CI8" i="13"/>
  <c r="CZ8" i="13" s="1"/>
  <c r="BM4" i="13"/>
  <c r="Y118" i="13"/>
  <c r="CC15" i="13"/>
  <c r="CT15" i="13" s="1"/>
  <c r="Y161" i="13"/>
  <c r="CA9" i="13"/>
  <c r="CR9" i="13" s="1"/>
  <c r="CF4" i="13"/>
  <c r="CW4" i="13" s="1"/>
  <c r="BK8" i="13"/>
  <c r="BN9" i="13"/>
  <c r="BU14" i="13"/>
  <c r="BW10" i="13"/>
  <c r="CN10" i="13" s="1"/>
  <c r="CC11" i="13"/>
  <c r="CT11" i="13" s="1"/>
  <c r="BP15" i="13"/>
  <c r="BI4" i="13"/>
  <c r="BC43" i="13"/>
  <c r="BD76" i="13" s="1"/>
  <c r="AY37" i="13"/>
  <c r="AZ70" i="13" s="1"/>
  <c r="AU48" i="13"/>
  <c r="AV81" i="13" s="1"/>
  <c r="Y127" i="13"/>
  <c r="AV44" i="13"/>
  <c r="AW77" i="13" s="1"/>
  <c r="Y126" i="13"/>
  <c r="Y254" i="13"/>
  <c r="CD6" i="13"/>
  <c r="CU6" i="13" s="1"/>
  <c r="BH18" i="13"/>
  <c r="AS47" i="13"/>
  <c r="AT80" i="13" s="1"/>
  <c r="BK13" i="13"/>
  <c r="BI13" i="13"/>
  <c r="BT17" i="13"/>
  <c r="BF4" i="13"/>
  <c r="BM13" i="13"/>
  <c r="AR39" i="13"/>
  <c r="AS72" i="13" s="1"/>
  <c r="BU11" i="13"/>
  <c r="BB47" i="13"/>
  <c r="BC80" i="13" s="1"/>
  <c r="Y188" i="13"/>
  <c r="Y135" i="13"/>
  <c r="Y187" i="13"/>
  <c r="AT37" i="13"/>
  <c r="AU70" i="13" s="1"/>
  <c r="BU5" i="13"/>
  <c r="CA18" i="13"/>
  <c r="CR18" i="13" s="1"/>
  <c r="BK9" i="13"/>
  <c r="BK5" i="13"/>
  <c r="BD46" i="13"/>
  <c r="BE79" i="13" s="1"/>
  <c r="AO36" i="13"/>
  <c r="AP69" i="13" s="1"/>
  <c r="BL8" i="13"/>
  <c r="BZ7" i="13"/>
  <c r="CQ7" i="13" s="1"/>
  <c r="AS42" i="13"/>
  <c r="AT75" i="13" s="1"/>
  <c r="AU47" i="13"/>
  <c r="AV80" i="13" s="1"/>
  <c r="Y223" i="13"/>
  <c r="AY39" i="13"/>
  <c r="AZ72" i="13" s="1"/>
  <c r="BJ13" i="13"/>
  <c r="BT11" i="13"/>
  <c r="AU41" i="13"/>
  <c r="AV74" i="13" s="1"/>
  <c r="BT6" i="13"/>
  <c r="BO9" i="13"/>
  <c r="AY47" i="13"/>
  <c r="AZ80" i="13" s="1"/>
  <c r="AV42" i="13"/>
  <c r="AW75" i="13" s="1"/>
  <c r="AT41" i="13"/>
  <c r="AU74" i="13" s="1"/>
  <c r="BG15" i="13"/>
  <c r="BG17" i="13"/>
  <c r="AQ50" i="13"/>
  <c r="AR83" i="13" s="1"/>
  <c r="AU39" i="13"/>
  <c r="AV72" i="13" s="1"/>
  <c r="BP5" i="13"/>
  <c r="S56" i="9"/>
  <c r="I59" i="9" s="1"/>
  <c r="AT40" i="13"/>
  <c r="AU73" i="13" s="1"/>
  <c r="BU12" i="13"/>
  <c r="AX40" i="13"/>
  <c r="AY73" i="13" s="1"/>
  <c r="BC49" i="13"/>
  <c r="BD82" i="13" s="1"/>
  <c r="BM11" i="13"/>
  <c r="AV38" i="13"/>
  <c r="AW71" i="13" s="1"/>
  <c r="AT45" i="13"/>
  <c r="AU78" i="13" s="1"/>
  <c r="BQ4" i="13"/>
  <c r="BQ5" i="13"/>
  <c r="AR42" i="13"/>
  <c r="AS75" i="13" s="1"/>
  <c r="CA16" i="13"/>
  <c r="CR16" i="13" s="1"/>
  <c r="AS45" i="13"/>
  <c r="AT78" i="13" s="1"/>
  <c r="S52" i="9"/>
  <c r="I57" i="9" s="1"/>
  <c r="AV43" i="13"/>
  <c r="AW76" i="13" s="1"/>
  <c r="AS50" i="13"/>
  <c r="AT83" i="13" s="1"/>
  <c r="S53" i="9"/>
  <c r="I56" i="9" s="1"/>
  <c r="S54" i="9"/>
  <c r="I58" i="9" s="1"/>
  <c r="AW41" i="13"/>
  <c r="AX74" i="13" s="1"/>
  <c r="BD43" i="13"/>
  <c r="BE76" i="13" s="1"/>
  <c r="S55" i="9"/>
  <c r="I60" i="9" s="1"/>
  <c r="BJ10" i="13"/>
  <c r="BP9" i="13"/>
  <c r="BJ15" i="13"/>
  <c r="BL7" i="13"/>
  <c r="BO10" i="13"/>
  <c r="BF16" i="13"/>
  <c r="AQ46" i="13"/>
  <c r="AR79" i="13" s="1"/>
  <c r="Y61" i="13"/>
  <c r="Y125" i="13"/>
  <c r="AU50" i="13"/>
  <c r="AV83" i="13" s="1"/>
  <c r="CL16" i="13"/>
  <c r="DC16" i="13" s="1"/>
  <c r="BU16" i="13"/>
  <c r="CE18" i="13"/>
  <c r="CV18" i="13" s="1"/>
  <c r="BN18" i="13"/>
  <c r="BX13" i="13"/>
  <c r="CO13" i="13" s="1"/>
  <c r="BG13" i="13"/>
  <c r="CA7" i="13"/>
  <c r="CR7" i="13" s="1"/>
  <c r="BJ7" i="13"/>
  <c r="CH13" i="13"/>
  <c r="CY13" i="13" s="1"/>
  <c r="BQ13" i="13"/>
  <c r="CH8" i="13"/>
  <c r="CY8" i="13" s="1"/>
  <c r="BQ8" i="13"/>
  <c r="Y121" i="13"/>
  <c r="AU46" i="13"/>
  <c r="AV79" i="13" s="1"/>
  <c r="CC6" i="13"/>
  <c r="CT6" i="13" s="1"/>
  <c r="BL6" i="13"/>
  <c r="CK10" i="13"/>
  <c r="DB10" i="13" s="1"/>
  <c r="BT10" i="13"/>
  <c r="Y163" i="13"/>
  <c r="AX43" i="13"/>
  <c r="AY76" i="13" s="1"/>
  <c r="Y257" i="13"/>
  <c r="BD47" i="13"/>
  <c r="BE80" i="13" s="1"/>
  <c r="CF16" i="13"/>
  <c r="CW16" i="13" s="1"/>
  <c r="BO16" i="13"/>
  <c r="Y180" i="13"/>
  <c r="AY45" i="13"/>
  <c r="AZ78" i="13" s="1"/>
  <c r="Y225" i="13"/>
  <c r="BB45" i="13"/>
  <c r="BC78" i="13" s="1"/>
  <c r="Y179" i="13"/>
  <c r="AY44" i="13"/>
  <c r="AZ77" i="13" s="1"/>
  <c r="CE12" i="13"/>
  <c r="CV12" i="13" s="1"/>
  <c r="BN12" i="13"/>
  <c r="BS5" i="13"/>
  <c r="CJ5" i="13"/>
  <c r="DA5" i="13" s="1"/>
  <c r="Y258" i="13"/>
  <c r="BD48" i="13"/>
  <c r="BE81" i="13" s="1"/>
  <c r="Y63" i="13"/>
  <c r="AQ48" i="13"/>
  <c r="AR81" i="13" s="1"/>
  <c r="Y166" i="13"/>
  <c r="AX46" i="13"/>
  <c r="AY79" i="13" s="1"/>
  <c r="AO39" i="13"/>
  <c r="AP72" i="13" s="1"/>
  <c r="Y24" i="13"/>
  <c r="CI15" i="13"/>
  <c r="CZ15" i="13" s="1"/>
  <c r="BR15" i="13"/>
  <c r="Y70" i="13"/>
  <c r="AR40" i="13"/>
  <c r="AS73" i="13" s="1"/>
  <c r="CL15" i="13"/>
  <c r="DC15" i="13" s="1"/>
  <c r="BU15" i="13"/>
  <c r="Y43" i="13"/>
  <c r="AP43" i="13"/>
  <c r="AQ76" i="13" s="1"/>
  <c r="CJ13" i="13"/>
  <c r="DA13" i="13" s="1"/>
  <c r="BS13" i="13"/>
  <c r="CG12" i="13"/>
  <c r="CX12" i="13" s="1"/>
  <c r="BP12" i="13"/>
  <c r="BY16" i="13"/>
  <c r="CP16" i="13" s="1"/>
  <c r="BH16" i="13"/>
  <c r="BO14" i="13"/>
  <c r="CF14" i="13"/>
  <c r="CW14" i="13" s="1"/>
  <c r="Y84" i="13"/>
  <c r="AS39" i="13"/>
  <c r="AT72" i="13" s="1"/>
  <c r="CD16" i="13"/>
  <c r="CU16" i="13" s="1"/>
  <c r="BM16" i="13"/>
  <c r="Y195" i="13"/>
  <c r="AZ45" i="13"/>
  <c r="BA78" i="13" s="1"/>
  <c r="Y190" i="13"/>
  <c r="AZ40" i="13"/>
  <c r="BA73" i="13" s="1"/>
  <c r="CD9" i="13"/>
  <c r="CU9" i="13" s="1"/>
  <c r="BM9" i="13"/>
  <c r="CC14" i="13"/>
  <c r="CT14" i="13" s="1"/>
  <c r="BL14" i="13"/>
  <c r="CF17" i="13"/>
  <c r="CW17" i="13" s="1"/>
  <c r="BO17" i="13"/>
  <c r="Y113" i="13"/>
  <c r="AU38" i="13"/>
  <c r="AV71" i="13" s="1"/>
  <c r="Y237" i="13"/>
  <c r="BC42" i="13"/>
  <c r="BD75" i="13" s="1"/>
  <c r="Y168" i="13"/>
  <c r="AX48" i="13"/>
  <c r="AY81" i="13" s="1"/>
  <c r="BY7" i="13"/>
  <c r="CP7" i="13" s="1"/>
  <c r="BH7" i="13"/>
  <c r="BX4" i="13"/>
  <c r="CO4" i="13" s="1"/>
  <c r="BG4" i="13"/>
  <c r="BI17" i="13"/>
  <c r="BZ17" i="13"/>
  <c r="CQ17" i="13" s="1"/>
  <c r="AT50" i="13"/>
  <c r="AU83" i="13" s="1"/>
  <c r="Y110" i="13"/>
  <c r="BY5" i="13"/>
  <c r="CP5" i="13" s="1"/>
  <c r="BH5" i="13"/>
  <c r="Y149" i="13"/>
  <c r="AW44" i="13"/>
  <c r="AX77" i="13" s="1"/>
  <c r="Y217" i="13"/>
  <c r="BB37" i="13"/>
  <c r="BC70" i="13" s="1"/>
  <c r="CB15" i="13"/>
  <c r="CS15" i="13" s="1"/>
  <c r="BK15" i="13"/>
  <c r="Y200" i="13"/>
  <c r="AZ50" i="13"/>
  <c r="BA83" i="13" s="1"/>
  <c r="CD8" i="13"/>
  <c r="CU8" i="13" s="1"/>
  <c r="BM8" i="13"/>
  <c r="Y212" i="13"/>
  <c r="BA47" i="13"/>
  <c r="BB80" i="13" s="1"/>
  <c r="BW9" i="13"/>
  <c r="CN9" i="13" s="1"/>
  <c r="BF9" i="13"/>
  <c r="Y54" i="13"/>
  <c r="AQ39" i="13"/>
  <c r="AR72" i="13" s="1"/>
  <c r="CB14" i="13"/>
  <c r="CS14" i="13" s="1"/>
  <c r="BK14" i="13"/>
  <c r="AP36" i="13"/>
  <c r="AQ69" i="13" s="1"/>
  <c r="Y36" i="13"/>
  <c r="Y79" i="13"/>
  <c r="AR49" i="13"/>
  <c r="AS82" i="13" s="1"/>
  <c r="Y52" i="13"/>
  <c r="AQ37" i="13"/>
  <c r="AR70" i="13" s="1"/>
  <c r="Y107" i="13"/>
  <c r="AT47" i="13"/>
  <c r="AU80" i="13" s="1"/>
  <c r="CI16" i="13"/>
  <c r="CZ16" i="13" s="1"/>
  <c r="BR16" i="13"/>
  <c r="CH18" i="13"/>
  <c r="CY18" i="13" s="1"/>
  <c r="BQ18" i="13"/>
  <c r="Y130" i="13"/>
  <c r="AV40" i="13"/>
  <c r="AW73" i="13" s="1"/>
  <c r="BX5" i="13"/>
  <c r="CO5" i="13" s="1"/>
  <c r="BG5" i="13"/>
  <c r="Y131" i="13"/>
  <c r="AV41" i="13"/>
  <c r="AW74" i="13" s="1"/>
  <c r="Y169" i="13"/>
  <c r="AX49" i="13"/>
  <c r="AY82" i="13" s="1"/>
  <c r="BK17" i="13"/>
  <c r="CB17" i="13"/>
  <c r="CS17" i="13" s="1"/>
  <c r="CB18" i="13"/>
  <c r="CS18" i="13" s="1"/>
  <c r="BK18" i="13"/>
  <c r="Y108" i="13"/>
  <c r="AT48" i="13"/>
  <c r="AU81" i="13" s="1"/>
  <c r="CD17" i="13"/>
  <c r="CU17" i="13" s="1"/>
  <c r="BM17" i="13"/>
  <c r="Y173" i="13"/>
  <c r="AY38" i="13"/>
  <c r="AZ71" i="13" s="1"/>
  <c r="Y220" i="13"/>
  <c r="BB40" i="13"/>
  <c r="BC73" i="13" s="1"/>
  <c r="Y204" i="13"/>
  <c r="BA39" i="13"/>
  <c r="BB72" i="13" s="1"/>
  <c r="CL7" i="13"/>
  <c r="DC7" i="13" s="1"/>
  <c r="BU7" i="13"/>
  <c r="CH14" i="13"/>
  <c r="CY14" i="13" s="1"/>
  <c r="BQ14" i="13"/>
  <c r="CE15" i="13"/>
  <c r="CV15" i="13" s="1"/>
  <c r="BN15" i="13"/>
  <c r="BZ11" i="13"/>
  <c r="CQ11" i="13" s="1"/>
  <c r="BI11" i="13"/>
  <c r="Y106" i="13"/>
  <c r="AT46" i="13"/>
  <c r="AU79" i="13" s="1"/>
  <c r="AT49" i="13"/>
  <c r="AU82" i="13" s="1"/>
  <c r="Y109" i="13"/>
  <c r="CB16" i="13"/>
  <c r="CS16" i="13" s="1"/>
  <c r="BK16" i="13"/>
  <c r="BM14" i="13"/>
  <c r="CD14" i="13"/>
  <c r="CU14" i="13" s="1"/>
  <c r="CL10" i="13"/>
  <c r="DC10" i="13" s="1"/>
  <c r="BU10" i="13"/>
  <c r="Y213" i="13"/>
  <c r="BA48" i="13"/>
  <c r="BB81" i="13" s="1"/>
  <c r="Y37" i="13"/>
  <c r="AP37" i="13"/>
  <c r="AQ70" i="13" s="1"/>
  <c r="BW11" i="13"/>
  <c r="CN11" i="13" s="1"/>
  <c r="BF11" i="13"/>
  <c r="AO41" i="13"/>
  <c r="AP74" i="13" s="1"/>
  <c r="Y26" i="13"/>
  <c r="CF11" i="13"/>
  <c r="CW11" i="13" s="1"/>
  <c r="BO11" i="13"/>
  <c r="CG13" i="13"/>
  <c r="CX13" i="13" s="1"/>
  <c r="BP13" i="13"/>
  <c r="Y138" i="13"/>
  <c r="AV48" i="13"/>
  <c r="AW81" i="13" s="1"/>
  <c r="Y139" i="13"/>
  <c r="AV49" i="13"/>
  <c r="AW82" i="13" s="1"/>
  <c r="CJ8" i="13"/>
  <c r="DA8" i="13" s="1"/>
  <c r="BS8" i="13"/>
  <c r="Y249" i="13"/>
  <c r="BD39" i="13"/>
  <c r="BE72" i="13" s="1"/>
  <c r="Y196" i="13"/>
  <c r="AZ46" i="13"/>
  <c r="BA79" i="13" s="1"/>
  <c r="BL13" i="13"/>
  <c r="CC13" i="13"/>
  <c r="CT13" i="13" s="1"/>
  <c r="CF7" i="13"/>
  <c r="CW7" i="13" s="1"/>
  <c r="BO7" i="13"/>
  <c r="Y152" i="13"/>
  <c r="AW47" i="13"/>
  <c r="AX80" i="13" s="1"/>
  <c r="Y73" i="13"/>
  <c r="AR43" i="13"/>
  <c r="AS76" i="13" s="1"/>
  <c r="CA4" i="13"/>
  <c r="CR4" i="13" s="1"/>
  <c r="BJ4" i="13"/>
  <c r="BY12" i="13"/>
  <c r="CP12" i="13" s="1"/>
  <c r="BH12" i="13"/>
  <c r="CC17" i="13"/>
  <c r="CT17" i="13" s="1"/>
  <c r="BL17" i="13"/>
  <c r="Y157" i="13"/>
  <c r="AX37" i="13"/>
  <c r="AY70" i="13" s="1"/>
  <c r="Y136" i="13"/>
  <c r="AV46" i="13"/>
  <c r="AW79" i="13" s="1"/>
  <c r="BZ6" i="13"/>
  <c r="CQ6" i="13" s="1"/>
  <c r="BI6" i="13"/>
  <c r="Y252" i="13"/>
  <c r="BD42" i="13"/>
  <c r="BE75" i="13" s="1"/>
  <c r="CH15" i="13"/>
  <c r="CY15" i="13" s="1"/>
  <c r="BQ15" i="13"/>
  <c r="BX7" i="13"/>
  <c r="CO7" i="13" s="1"/>
  <c r="BG7" i="13"/>
  <c r="Y78" i="13"/>
  <c r="AR48" i="13"/>
  <c r="AS81" i="13" s="1"/>
  <c r="CI18" i="13"/>
  <c r="CZ18" i="13" s="1"/>
  <c r="BR18" i="13"/>
  <c r="BY4" i="13"/>
  <c r="CP4" i="13" s="1"/>
  <c r="BH4" i="13"/>
  <c r="AP41" i="13"/>
  <c r="AQ74" i="13" s="1"/>
  <c r="Y41" i="13"/>
  <c r="CG6" i="13"/>
  <c r="CX6" i="13" s="1"/>
  <c r="BP6" i="13"/>
  <c r="CE6" i="13"/>
  <c r="CV6" i="13" s="1"/>
  <c r="BN6" i="13"/>
  <c r="Y120" i="13"/>
  <c r="AU45" i="13"/>
  <c r="AV78" i="13" s="1"/>
  <c r="Y159" i="13"/>
  <c r="AX39" i="13"/>
  <c r="AY72" i="13" s="1"/>
  <c r="Y81" i="13"/>
  <c r="AS36" i="13"/>
  <c r="AT69" i="13" s="1"/>
  <c r="Y59" i="13"/>
  <c r="AQ44" i="13"/>
  <c r="AR77" i="13" s="1"/>
  <c r="Y124" i="13"/>
  <c r="AU49" i="13"/>
  <c r="AV82" i="13" s="1"/>
  <c r="CF5" i="13"/>
  <c r="CW5" i="13" s="1"/>
  <c r="BO5" i="13"/>
  <c r="CK8" i="13"/>
  <c r="DB8" i="13" s="1"/>
  <c r="BT8" i="13"/>
  <c r="Y68" i="13"/>
  <c r="AR38" i="13"/>
  <c r="AS71" i="13" s="1"/>
  <c r="Y221" i="13"/>
  <c r="BB41" i="13"/>
  <c r="BC74" i="13" s="1"/>
  <c r="Y197" i="13"/>
  <c r="AZ47" i="13"/>
  <c r="BA80" i="13" s="1"/>
  <c r="Y39" i="13"/>
  <c r="AP39" i="13"/>
  <c r="AQ72" i="13" s="1"/>
  <c r="BZ16" i="13"/>
  <c r="CQ16" i="13" s="1"/>
  <c r="BI16" i="13"/>
  <c r="Y215" i="13"/>
  <c r="BA50" i="13"/>
  <c r="BB83" i="13" s="1"/>
  <c r="AP45" i="13"/>
  <c r="AQ78" i="13" s="1"/>
  <c r="Y45" i="13"/>
  <c r="Y28" i="13"/>
  <c r="AO43" i="13"/>
  <c r="AP76" i="13" s="1"/>
  <c r="CI13" i="13"/>
  <c r="CZ13" i="13" s="1"/>
  <c r="BR13" i="13"/>
  <c r="Y51" i="13"/>
  <c r="AQ36" i="13"/>
  <c r="AR69" i="13" s="1"/>
  <c r="CI7" i="13"/>
  <c r="CZ7" i="13" s="1"/>
  <c r="BR7" i="13"/>
  <c r="Y199" i="13"/>
  <c r="AZ49" i="13"/>
  <c r="BA82" i="13" s="1"/>
  <c r="BZ8" i="13"/>
  <c r="CQ8" i="13" s="1"/>
  <c r="BI8" i="13"/>
  <c r="CH17" i="13"/>
  <c r="CY17" i="13" s="1"/>
  <c r="BQ17" i="13"/>
  <c r="Y143" i="13"/>
  <c r="AW38" i="13"/>
  <c r="AX71" i="13" s="1"/>
  <c r="BX9" i="13"/>
  <c r="CO9" i="13" s="1"/>
  <c r="BG9" i="13"/>
  <c r="BX11" i="13"/>
  <c r="CO11" i="13" s="1"/>
  <c r="BG11" i="13"/>
  <c r="Y235" i="13"/>
  <c r="BC40" i="13"/>
  <c r="BD73" i="13" s="1"/>
  <c r="BY14" i="13"/>
  <c r="CP14" i="13" s="1"/>
  <c r="BH14" i="13"/>
  <c r="CC18" i="13"/>
  <c r="CT18" i="13" s="1"/>
  <c r="BL18" i="13"/>
  <c r="CJ9" i="13"/>
  <c r="DA9" i="13" s="1"/>
  <c r="BS9" i="13"/>
  <c r="Y155" i="13"/>
  <c r="AW50" i="13"/>
  <c r="AX83" i="13" s="1"/>
  <c r="BW7" i="13"/>
  <c r="CN7" i="13" s="1"/>
  <c r="BF7" i="13"/>
  <c r="Y210" i="13"/>
  <c r="BA45" i="13"/>
  <c r="BB78" i="13" s="1"/>
  <c r="R18" i="12"/>
  <c r="T18" i="12" s="1"/>
  <c r="K20" i="12"/>
  <c r="R19" i="12"/>
  <c r="G20" i="12"/>
  <c r="CR1" i="13" l="1"/>
  <c r="V11" i="13" s="1"/>
  <c r="BJ1" i="13"/>
  <c r="V10" i="13" s="1"/>
  <c r="K45" i="9" s="1"/>
  <c r="C225" i="9" s="1"/>
  <c r="K21" i="12"/>
  <c r="R20" i="12"/>
  <c r="V18" i="12"/>
  <c r="T19" i="12"/>
  <c r="V19" i="12"/>
  <c r="G21" i="12"/>
  <c r="K22" i="12" l="1"/>
  <c r="R21" i="12"/>
  <c r="G22" i="12"/>
  <c r="V20" i="12"/>
  <c r="T20" i="12"/>
  <c r="K23" i="12" l="1"/>
  <c r="R22" i="12"/>
  <c r="G23" i="12"/>
  <c r="T21" i="12"/>
  <c r="V21" i="12"/>
  <c r="G16" i="1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E16" i="11"/>
  <c r="L16" i="1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F16" i="11"/>
  <c r="M16" i="11"/>
  <c r="K16" i="1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O16" i="1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E3" i="11"/>
  <c r="Q16" i="11" s="1"/>
  <c r="E17" i="11"/>
  <c r="F17" i="1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E4" i="11"/>
  <c r="Q17" i="11" s="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" i="11"/>
  <c r="Q18" i="11" s="1"/>
  <c r="E6" i="11"/>
  <c r="Q19" i="11" s="1"/>
  <c r="E7" i="11"/>
  <c r="Q20" i="11" s="1"/>
  <c r="E8" i="11"/>
  <c r="Q21" i="11" s="1"/>
  <c r="E9" i="11"/>
  <c r="Q22" i="11" s="1"/>
  <c r="E10" i="11"/>
  <c r="Q23" i="11" s="1"/>
  <c r="F3" i="11"/>
  <c r="Q24" i="11" s="1"/>
  <c r="F4" i="11"/>
  <c r="Q25" i="11" s="1"/>
  <c r="F5" i="11"/>
  <c r="Q26" i="11" s="1"/>
  <c r="F6" i="11"/>
  <c r="Q27" i="11" s="1"/>
  <c r="F7" i="11"/>
  <c r="Q28" i="11" s="1"/>
  <c r="F8" i="11"/>
  <c r="Q29" i="11" s="1"/>
  <c r="F9" i="11"/>
  <c r="Q30" i="11" s="1"/>
  <c r="F10" i="11"/>
  <c r="Q31" i="11" s="1"/>
  <c r="G3" i="11"/>
  <c r="Q32" i="11" s="1"/>
  <c r="G4" i="11"/>
  <c r="Q33" i="11" s="1"/>
  <c r="G5" i="11"/>
  <c r="Q34" i="11" s="1"/>
  <c r="G6" i="11"/>
  <c r="Q35" i="11" s="1"/>
  <c r="G7" i="11"/>
  <c r="Q36" i="11" s="1"/>
  <c r="G8" i="11"/>
  <c r="Q37" i="11" s="1"/>
  <c r="G9" i="11"/>
  <c r="Q38" i="11" s="1"/>
  <c r="G10" i="11"/>
  <c r="Q39" i="11" s="1"/>
  <c r="H3" i="11"/>
  <c r="Q40" i="11" s="1"/>
  <c r="H4" i="11"/>
  <c r="Q41" i="11" s="1"/>
  <c r="H5" i="11"/>
  <c r="Q42" i="11" s="1"/>
  <c r="H6" i="11"/>
  <c r="Q43" i="11" s="1"/>
  <c r="H7" i="11"/>
  <c r="Q44" i="11" s="1"/>
  <c r="H8" i="11"/>
  <c r="Q45" i="11" s="1"/>
  <c r="H9" i="11"/>
  <c r="Q46" i="11" s="1"/>
  <c r="H10" i="11"/>
  <c r="Q47" i="11" s="1"/>
  <c r="I3" i="11"/>
  <c r="Q48" i="11" s="1"/>
  <c r="I4" i="11"/>
  <c r="Q49" i="11" s="1"/>
  <c r="I5" i="11"/>
  <c r="Q50" i="11" s="1"/>
  <c r="I6" i="11"/>
  <c r="Q51" i="11" s="1"/>
  <c r="I7" i="11"/>
  <c r="Q52" i="11" s="1"/>
  <c r="I8" i="11"/>
  <c r="Q53" i="11" s="1"/>
  <c r="I9" i="11"/>
  <c r="Q54" i="11" s="1"/>
  <c r="I10" i="11"/>
  <c r="Q55" i="11" s="1"/>
  <c r="C4" i="5"/>
  <c r="C20" i="5" s="1"/>
  <c r="C36" i="5" s="1"/>
  <c r="D4" i="5"/>
  <c r="D20" i="5" s="1"/>
  <c r="D36" i="5" s="1"/>
  <c r="E4" i="5"/>
  <c r="E20" i="5" s="1"/>
  <c r="E36" i="5" s="1"/>
  <c r="F4" i="5"/>
  <c r="F20" i="5" s="1"/>
  <c r="F36" i="5" s="1"/>
  <c r="G4" i="5"/>
  <c r="G20" i="5" s="1"/>
  <c r="G36" i="5" s="1"/>
  <c r="H4" i="5"/>
  <c r="C5" i="5"/>
  <c r="C21" i="5" s="1"/>
  <c r="C37" i="5" s="1"/>
  <c r="D5" i="5"/>
  <c r="D21" i="5" s="1"/>
  <c r="D37" i="5" s="1"/>
  <c r="E5" i="5"/>
  <c r="E21" i="5" s="1"/>
  <c r="E37" i="5" s="1"/>
  <c r="F5" i="5"/>
  <c r="F21" i="5" s="1"/>
  <c r="F37" i="5" s="1"/>
  <c r="G5" i="5"/>
  <c r="H5" i="5"/>
  <c r="H21" i="5" s="1"/>
  <c r="H37" i="5" s="1"/>
  <c r="C6" i="5"/>
  <c r="C22" i="5" s="1"/>
  <c r="C38" i="5" s="1"/>
  <c r="D6" i="5"/>
  <c r="D22" i="5" s="1"/>
  <c r="D38" i="5" s="1"/>
  <c r="E6" i="5"/>
  <c r="E22" i="5" s="1"/>
  <c r="E38" i="5" s="1"/>
  <c r="F6" i="5"/>
  <c r="F22" i="5" s="1"/>
  <c r="F38" i="5" s="1"/>
  <c r="G6" i="5"/>
  <c r="G22" i="5" s="1"/>
  <c r="G38" i="5" s="1"/>
  <c r="H6" i="5"/>
  <c r="C7" i="5"/>
  <c r="C23" i="5" s="1"/>
  <c r="C39" i="5" s="1"/>
  <c r="D7" i="5"/>
  <c r="D23" i="5" s="1"/>
  <c r="D39" i="5" s="1"/>
  <c r="E7" i="5"/>
  <c r="E23" i="5" s="1"/>
  <c r="E39" i="5" s="1"/>
  <c r="F7" i="5"/>
  <c r="F23" i="5" s="1"/>
  <c r="F39" i="5" s="1"/>
  <c r="G7" i="5"/>
  <c r="G23" i="5" s="1"/>
  <c r="H7" i="5"/>
  <c r="H23" i="5" s="1"/>
  <c r="H39" i="5" s="1"/>
  <c r="C8" i="5"/>
  <c r="C24" i="5" s="1"/>
  <c r="C40" i="5" s="1"/>
  <c r="D8" i="5"/>
  <c r="D24" i="5" s="1"/>
  <c r="D40" i="5" s="1"/>
  <c r="E8" i="5"/>
  <c r="E24" i="5" s="1"/>
  <c r="E40" i="5" s="1"/>
  <c r="F8" i="5"/>
  <c r="F24" i="5" s="1"/>
  <c r="F40" i="5" s="1"/>
  <c r="G8" i="5"/>
  <c r="G24" i="5" s="1"/>
  <c r="G40" i="5" s="1"/>
  <c r="H8" i="5"/>
  <c r="H24" i="5" s="1"/>
  <c r="H40" i="5" s="1"/>
  <c r="C9" i="5"/>
  <c r="C25" i="5" s="1"/>
  <c r="C41" i="5" s="1"/>
  <c r="D9" i="5"/>
  <c r="D25" i="5" s="1"/>
  <c r="D41" i="5" s="1"/>
  <c r="E9" i="5"/>
  <c r="E25" i="5" s="1"/>
  <c r="E41" i="5" s="1"/>
  <c r="F9" i="5"/>
  <c r="F25" i="5" s="1"/>
  <c r="F41" i="5" s="1"/>
  <c r="G9" i="5"/>
  <c r="G25" i="5" s="1"/>
  <c r="G41" i="5" s="1"/>
  <c r="H9" i="5"/>
  <c r="H25" i="5" s="1"/>
  <c r="H41" i="5" s="1"/>
  <c r="C10" i="5"/>
  <c r="C26" i="5" s="1"/>
  <c r="C42" i="5" s="1"/>
  <c r="D10" i="5"/>
  <c r="D26" i="5" s="1"/>
  <c r="D42" i="5" s="1"/>
  <c r="E10" i="5"/>
  <c r="E26" i="5" s="1"/>
  <c r="F10" i="5"/>
  <c r="F26" i="5" s="1"/>
  <c r="F42" i="5" s="1"/>
  <c r="G10" i="5"/>
  <c r="G26" i="5" s="1"/>
  <c r="G42" i="5" s="1"/>
  <c r="H10" i="5"/>
  <c r="H26" i="5" s="1"/>
  <c r="H42" i="5" s="1"/>
  <c r="C11" i="5"/>
  <c r="C27" i="5" s="1"/>
  <c r="C43" i="5" s="1"/>
  <c r="D11" i="5"/>
  <c r="D27" i="5" s="1"/>
  <c r="D43" i="5" s="1"/>
  <c r="E11" i="5"/>
  <c r="E27" i="5" s="1"/>
  <c r="E43" i="5" s="1"/>
  <c r="F11" i="5"/>
  <c r="F27" i="5" s="1"/>
  <c r="F43" i="5" s="1"/>
  <c r="G11" i="5"/>
  <c r="G27" i="5" s="1"/>
  <c r="G43" i="5" s="1"/>
  <c r="H11" i="5"/>
  <c r="H27" i="5" s="1"/>
  <c r="H43" i="5" s="1"/>
  <c r="C12" i="5"/>
  <c r="C28" i="5" s="1"/>
  <c r="C44" i="5" s="1"/>
  <c r="D12" i="5"/>
  <c r="D28" i="5" s="1"/>
  <c r="D44" i="5" s="1"/>
  <c r="E12" i="5"/>
  <c r="E28" i="5" s="1"/>
  <c r="E44" i="5" s="1"/>
  <c r="F12" i="5"/>
  <c r="F28" i="5" s="1"/>
  <c r="F44" i="5" s="1"/>
  <c r="G12" i="5"/>
  <c r="G28" i="5" s="1"/>
  <c r="G44" i="5" s="1"/>
  <c r="H12" i="5"/>
  <c r="H28" i="5" s="1"/>
  <c r="H44" i="5" s="1"/>
  <c r="C13" i="5"/>
  <c r="C29" i="5" s="1"/>
  <c r="C45" i="5" s="1"/>
  <c r="D13" i="5"/>
  <c r="D29" i="5" s="1"/>
  <c r="D45" i="5" s="1"/>
  <c r="E13" i="5"/>
  <c r="E29" i="5" s="1"/>
  <c r="E45" i="5" s="1"/>
  <c r="F13" i="5"/>
  <c r="F29" i="5" s="1"/>
  <c r="F45" i="5" s="1"/>
  <c r="G13" i="5"/>
  <c r="G29" i="5" s="1"/>
  <c r="G45" i="5" s="1"/>
  <c r="H13" i="5"/>
  <c r="H29" i="5" s="1"/>
  <c r="H45" i="5" s="1"/>
  <c r="C14" i="5"/>
  <c r="C30" i="5" s="1"/>
  <c r="C46" i="5" s="1"/>
  <c r="D14" i="5"/>
  <c r="D30" i="5" s="1"/>
  <c r="D46" i="5" s="1"/>
  <c r="E14" i="5"/>
  <c r="E30" i="5" s="1"/>
  <c r="E46" i="5" s="1"/>
  <c r="F14" i="5"/>
  <c r="F30" i="5" s="1"/>
  <c r="F46" i="5" s="1"/>
  <c r="G14" i="5"/>
  <c r="G30" i="5" s="1"/>
  <c r="G46" i="5" s="1"/>
  <c r="H14" i="5"/>
  <c r="H30" i="5" s="1"/>
  <c r="H46" i="5" s="1"/>
  <c r="C15" i="5"/>
  <c r="C31" i="5" s="1"/>
  <c r="C47" i="5" s="1"/>
  <c r="D15" i="5"/>
  <c r="D31" i="5" s="1"/>
  <c r="D47" i="5" s="1"/>
  <c r="E15" i="5"/>
  <c r="E31" i="5" s="1"/>
  <c r="E47" i="5" s="1"/>
  <c r="F15" i="5"/>
  <c r="F31" i="5" s="1"/>
  <c r="F47" i="5" s="1"/>
  <c r="G15" i="5"/>
  <c r="G31" i="5" s="1"/>
  <c r="H15" i="5"/>
  <c r="H31" i="5" s="1"/>
  <c r="H47" i="5" s="1"/>
  <c r="I4" i="5"/>
  <c r="I20" i="5" s="1"/>
  <c r="I36" i="5" s="1"/>
  <c r="I5" i="5"/>
  <c r="I21" i="5" s="1"/>
  <c r="I37" i="5" s="1"/>
  <c r="I6" i="5"/>
  <c r="I22" i="5" s="1"/>
  <c r="I38" i="5" s="1"/>
  <c r="I7" i="5"/>
  <c r="I23" i="5" s="1"/>
  <c r="I39" i="5" s="1"/>
  <c r="I8" i="5"/>
  <c r="I24" i="5" s="1"/>
  <c r="I40" i="5" s="1"/>
  <c r="I9" i="5"/>
  <c r="I25" i="5" s="1"/>
  <c r="I41" i="5" s="1"/>
  <c r="I10" i="5"/>
  <c r="I26" i="5" s="1"/>
  <c r="I42" i="5" s="1"/>
  <c r="I11" i="5"/>
  <c r="I27" i="5" s="1"/>
  <c r="I43" i="5" s="1"/>
  <c r="I12" i="5"/>
  <c r="I28" i="5" s="1"/>
  <c r="I44" i="5" s="1"/>
  <c r="I13" i="5"/>
  <c r="I29" i="5" s="1"/>
  <c r="I45" i="5" s="1"/>
  <c r="I14" i="5"/>
  <c r="I30" i="5" s="1"/>
  <c r="I46" i="5" s="1"/>
  <c r="C4" i="7"/>
  <c r="D4" i="7"/>
  <c r="E4" i="7"/>
  <c r="E20" i="7" s="1"/>
  <c r="F4" i="7"/>
  <c r="G4" i="7"/>
  <c r="G20" i="7" s="1"/>
  <c r="AS52" i="7" s="1"/>
  <c r="BI20" i="7" s="1"/>
  <c r="BI36" i="7" s="1"/>
  <c r="BJ69" i="7" s="1"/>
  <c r="H4" i="7"/>
  <c r="H20" i="7" s="1"/>
  <c r="C5" i="7"/>
  <c r="C21" i="7" s="1"/>
  <c r="D5" i="7"/>
  <c r="E5" i="7"/>
  <c r="E21" i="7" s="1"/>
  <c r="F5" i="7"/>
  <c r="G5" i="7"/>
  <c r="G21" i="7" s="1"/>
  <c r="H5" i="7"/>
  <c r="H21" i="7" s="1"/>
  <c r="C6" i="7"/>
  <c r="C22" i="7" s="1"/>
  <c r="D6" i="7"/>
  <c r="D22" i="7" s="1"/>
  <c r="E6" i="7"/>
  <c r="F6" i="7"/>
  <c r="G6" i="7"/>
  <c r="G22" i="7" s="1"/>
  <c r="H6" i="7"/>
  <c r="C7" i="7"/>
  <c r="C23" i="7" s="1"/>
  <c r="D7" i="7"/>
  <c r="D23" i="7" s="1"/>
  <c r="E7" i="7"/>
  <c r="E23" i="7" s="1"/>
  <c r="F7" i="7"/>
  <c r="F23" i="7" s="1"/>
  <c r="G7" i="7"/>
  <c r="H7" i="7"/>
  <c r="H23" i="7" s="1"/>
  <c r="C8" i="7"/>
  <c r="C24" i="7" s="1"/>
  <c r="D8" i="7"/>
  <c r="E8" i="7"/>
  <c r="E24" i="7" s="1"/>
  <c r="F8" i="7"/>
  <c r="F24" i="7" s="1"/>
  <c r="G8" i="7"/>
  <c r="G24" i="7" s="1"/>
  <c r="AS56" i="7" s="1"/>
  <c r="BI24" i="7" s="1"/>
  <c r="BI40" i="7" s="1"/>
  <c r="BJ73" i="7" s="1"/>
  <c r="H8" i="7"/>
  <c r="H24" i="7" s="1"/>
  <c r="C9" i="7"/>
  <c r="C25" i="7" s="1"/>
  <c r="D9" i="7"/>
  <c r="D25" i="7" s="1"/>
  <c r="E9" i="7"/>
  <c r="E25" i="7" s="1"/>
  <c r="F9" i="7"/>
  <c r="G9" i="7"/>
  <c r="G25" i="7" s="1"/>
  <c r="H9" i="7"/>
  <c r="H25" i="7" s="1"/>
  <c r="C10" i="7"/>
  <c r="C26" i="7" s="1"/>
  <c r="D10" i="7"/>
  <c r="D26" i="7" s="1"/>
  <c r="E10" i="7"/>
  <c r="E26" i="7" s="1"/>
  <c r="F10" i="7"/>
  <c r="F26" i="7" s="1"/>
  <c r="G10" i="7"/>
  <c r="H10" i="7"/>
  <c r="C11" i="7"/>
  <c r="C27" i="7" s="1"/>
  <c r="D11" i="7"/>
  <c r="D27" i="7" s="1"/>
  <c r="E11" i="7"/>
  <c r="E27" i="7" s="1"/>
  <c r="F11" i="7"/>
  <c r="F27" i="7" s="1"/>
  <c r="G11" i="7"/>
  <c r="G27" i="7" s="1"/>
  <c r="H11" i="7"/>
  <c r="H27" i="7" s="1"/>
  <c r="C12" i="7"/>
  <c r="C28" i="7" s="1"/>
  <c r="D12" i="7"/>
  <c r="E12" i="7"/>
  <c r="E28" i="7" s="1"/>
  <c r="F12" i="7"/>
  <c r="F28" i="7" s="1"/>
  <c r="G12" i="7"/>
  <c r="G28" i="7" s="1"/>
  <c r="H12" i="7"/>
  <c r="C13" i="7"/>
  <c r="C29" i="7" s="1"/>
  <c r="D13" i="7"/>
  <c r="E13" i="7"/>
  <c r="E29" i="7" s="1"/>
  <c r="F13" i="7"/>
  <c r="G13" i="7"/>
  <c r="G29" i="7" s="1"/>
  <c r="H13" i="7"/>
  <c r="H29" i="7" s="1"/>
  <c r="C14" i="7"/>
  <c r="C30" i="7" s="1"/>
  <c r="D14" i="7"/>
  <c r="E14" i="7"/>
  <c r="E30" i="7" s="1"/>
  <c r="F14" i="7"/>
  <c r="F30" i="7" s="1"/>
  <c r="G14" i="7"/>
  <c r="H14" i="7"/>
  <c r="C15" i="7"/>
  <c r="C31" i="7" s="1"/>
  <c r="D15" i="7"/>
  <c r="D31" i="7" s="1"/>
  <c r="E15" i="7"/>
  <c r="E31" i="7" s="1"/>
  <c r="F15" i="7"/>
  <c r="F31" i="7" s="1"/>
  <c r="G15" i="7"/>
  <c r="G31" i="7" s="1"/>
  <c r="H15" i="7"/>
  <c r="I4" i="7"/>
  <c r="I20" i="7" s="1"/>
  <c r="I5" i="7"/>
  <c r="I21" i="7" s="1"/>
  <c r="I6" i="7"/>
  <c r="I22" i="7" s="1"/>
  <c r="I7" i="7"/>
  <c r="I23" i="7" s="1"/>
  <c r="I8" i="7"/>
  <c r="I9" i="7"/>
  <c r="I25" i="7" s="1"/>
  <c r="I10" i="7"/>
  <c r="I26" i="7" s="1"/>
  <c r="I11" i="7"/>
  <c r="I12" i="7"/>
  <c r="I13" i="7"/>
  <c r="I29" i="7" s="1"/>
  <c r="I14" i="7"/>
  <c r="C257" i="9"/>
  <c r="D257" i="9"/>
  <c r="E257" i="9"/>
  <c r="F257" i="9"/>
  <c r="G257" i="9"/>
  <c r="H257" i="9"/>
  <c r="I257" i="9"/>
  <c r="J257" i="9"/>
  <c r="K257" i="9"/>
  <c r="B257" i="9"/>
  <c r="U17" i="1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4" i="4"/>
  <c r="B4" i="4"/>
  <c r="B20" i="4" s="1"/>
  <c r="AM20" i="4" s="1"/>
  <c r="AN20" i="4" s="1"/>
  <c r="AN36" i="4" s="1"/>
  <c r="AO69" i="4" s="1"/>
  <c r="C3" i="4"/>
  <c r="X3" i="4" s="1"/>
  <c r="BF3" i="4" s="1"/>
  <c r="CN3" i="4" s="1"/>
  <c r="V4" i="4"/>
  <c r="T4" i="4"/>
  <c r="C4" i="4"/>
  <c r="C20" i="4" s="1"/>
  <c r="B5" i="4"/>
  <c r="B21" i="4" s="1"/>
  <c r="AM21" i="4" s="1"/>
  <c r="AN21" i="4" s="1"/>
  <c r="AN37" i="4" s="1"/>
  <c r="AO70" i="4" s="1"/>
  <c r="C5" i="4"/>
  <c r="C21" i="4" s="1"/>
  <c r="W22" i="4" s="1"/>
  <c r="X22" i="4" s="1"/>
  <c r="B6" i="4"/>
  <c r="B22" i="4" s="1"/>
  <c r="AM22" i="4" s="1"/>
  <c r="AN22" i="4" s="1"/>
  <c r="AN38" i="4" s="1"/>
  <c r="AO71" i="4" s="1"/>
  <c r="C6" i="4"/>
  <c r="C22" i="4" s="1"/>
  <c r="B7" i="4"/>
  <c r="B23" i="4" s="1"/>
  <c r="AM23" i="4" s="1"/>
  <c r="AN23" i="4" s="1"/>
  <c r="AN39" i="4" s="1"/>
  <c r="AO72" i="4" s="1"/>
  <c r="C7" i="4"/>
  <c r="C23" i="4" s="1"/>
  <c r="B8" i="4"/>
  <c r="C8" i="4"/>
  <c r="C24" i="4" s="1"/>
  <c r="B9" i="4"/>
  <c r="B25" i="4" s="1"/>
  <c r="AM25" i="4" s="1"/>
  <c r="AN25" i="4" s="1"/>
  <c r="AN41" i="4" s="1"/>
  <c r="AO74" i="4" s="1"/>
  <c r="C9" i="4"/>
  <c r="C25" i="4" s="1"/>
  <c r="B10" i="4"/>
  <c r="B26" i="4" s="1"/>
  <c r="AM26" i="4" s="1"/>
  <c r="AN26" i="4" s="1"/>
  <c r="AN42" i="4" s="1"/>
  <c r="AO75" i="4" s="1"/>
  <c r="C10" i="4"/>
  <c r="C26" i="4" s="1"/>
  <c r="B11" i="4"/>
  <c r="B27" i="4" s="1"/>
  <c r="AM27" i="4" s="1"/>
  <c r="AN27" i="4" s="1"/>
  <c r="AN43" i="4" s="1"/>
  <c r="AO76" i="4" s="1"/>
  <c r="C11" i="4"/>
  <c r="C27" i="4" s="1"/>
  <c r="B12" i="4"/>
  <c r="C12" i="4"/>
  <c r="C28" i="4" s="1"/>
  <c r="B13" i="4"/>
  <c r="B29" i="4" s="1"/>
  <c r="AM29" i="4" s="1"/>
  <c r="AN29" i="4" s="1"/>
  <c r="AN45" i="4" s="1"/>
  <c r="AO78" i="4" s="1"/>
  <c r="C13" i="4"/>
  <c r="C29" i="4" s="1"/>
  <c r="B14" i="4"/>
  <c r="B30" i="4" s="1"/>
  <c r="AM30" i="4" s="1"/>
  <c r="AN30" i="4" s="1"/>
  <c r="AN46" i="4" s="1"/>
  <c r="AO79" i="4" s="1"/>
  <c r="C14" i="4"/>
  <c r="C30" i="4" s="1"/>
  <c r="W31" i="4" s="1"/>
  <c r="X31" i="4" s="1"/>
  <c r="B15" i="4"/>
  <c r="B31" i="4" s="1"/>
  <c r="AM31" i="4" s="1"/>
  <c r="AN31" i="4" s="1"/>
  <c r="AN47" i="4" s="1"/>
  <c r="AO80" i="4" s="1"/>
  <c r="C15" i="4"/>
  <c r="C31" i="4" s="1"/>
  <c r="B16" i="4"/>
  <c r="B32" i="4" s="1"/>
  <c r="AM32" i="4" s="1"/>
  <c r="AN32" i="4" s="1"/>
  <c r="AN48" i="4" s="1"/>
  <c r="AO81" i="4" s="1"/>
  <c r="C16" i="4"/>
  <c r="C32" i="4" s="1"/>
  <c r="B17" i="4"/>
  <c r="B33" i="4" s="1"/>
  <c r="AM33" i="4" s="1"/>
  <c r="AN33" i="4" s="1"/>
  <c r="AN49" i="4" s="1"/>
  <c r="AO82" i="4" s="1"/>
  <c r="C17" i="4"/>
  <c r="C33" i="4" s="1"/>
  <c r="B18" i="4"/>
  <c r="B34" i="4" s="1"/>
  <c r="AM34" i="4" s="1"/>
  <c r="AN34" i="4" s="1"/>
  <c r="AN50" i="4" s="1"/>
  <c r="AO83" i="4" s="1"/>
  <c r="C18" i="4"/>
  <c r="C34" i="4" s="1"/>
  <c r="D3" i="4"/>
  <c r="Y3" i="4" s="1"/>
  <c r="BG3" i="4" s="1"/>
  <c r="CO3" i="4" s="1"/>
  <c r="D4" i="4"/>
  <c r="D20" i="4" s="1"/>
  <c r="D5" i="4"/>
  <c r="D21" i="4" s="1"/>
  <c r="D6" i="4"/>
  <c r="D22" i="4" s="1"/>
  <c r="D7" i="4"/>
  <c r="D23" i="4" s="1"/>
  <c r="D8" i="4"/>
  <c r="D24" i="4" s="1"/>
  <c r="D9" i="4"/>
  <c r="D25" i="4" s="1"/>
  <c r="D10" i="4"/>
  <c r="D26" i="4" s="1"/>
  <c r="D11" i="4"/>
  <c r="D27" i="4" s="1"/>
  <c r="D12" i="4"/>
  <c r="D28" i="4" s="1"/>
  <c r="D13" i="4"/>
  <c r="D29" i="4" s="1"/>
  <c r="D14" i="4"/>
  <c r="D15" i="4"/>
  <c r="D31" i="4" s="1"/>
  <c r="D16" i="4"/>
  <c r="D32" i="4" s="1"/>
  <c r="D17" i="4"/>
  <c r="D33" i="4" s="1"/>
  <c r="D18" i="4"/>
  <c r="D34" i="4" s="1"/>
  <c r="E3" i="4"/>
  <c r="AR68" i="4" s="1"/>
  <c r="BH68" i="4" s="1"/>
  <c r="E4" i="4"/>
  <c r="E20" i="4" s="1"/>
  <c r="E5" i="4"/>
  <c r="E21" i="4" s="1"/>
  <c r="E6" i="4"/>
  <c r="E22" i="4" s="1"/>
  <c r="E7" i="4"/>
  <c r="E23" i="4" s="1"/>
  <c r="E8" i="4"/>
  <c r="E24" i="4" s="1"/>
  <c r="E9" i="4"/>
  <c r="E25" i="4" s="1"/>
  <c r="E10" i="4"/>
  <c r="E26" i="4" s="1"/>
  <c r="E11" i="4"/>
  <c r="E27" i="4" s="1"/>
  <c r="E12" i="4"/>
  <c r="E28" i="4" s="1"/>
  <c r="E13" i="4"/>
  <c r="E29" i="4" s="1"/>
  <c r="E14" i="4"/>
  <c r="E30" i="4" s="1"/>
  <c r="E15" i="4"/>
  <c r="E31" i="4" s="1"/>
  <c r="E16" i="4"/>
  <c r="E32" i="4" s="1"/>
  <c r="E17" i="4"/>
  <c r="E33" i="4" s="1"/>
  <c r="E18" i="4"/>
  <c r="E34" i="4" s="1"/>
  <c r="F3" i="4"/>
  <c r="AS68" i="4" s="1"/>
  <c r="BI68" i="4" s="1"/>
  <c r="F4" i="4"/>
  <c r="F20" i="4" s="1"/>
  <c r="F5" i="4"/>
  <c r="F21" i="4" s="1"/>
  <c r="F6" i="4"/>
  <c r="F22" i="4" s="1"/>
  <c r="F7" i="4"/>
  <c r="F23" i="4" s="1"/>
  <c r="W69" i="4" s="1"/>
  <c r="X69" i="4" s="1"/>
  <c r="F8" i="4"/>
  <c r="F24" i="4" s="1"/>
  <c r="F9" i="4"/>
  <c r="F25" i="4" s="1"/>
  <c r="F10" i="4"/>
  <c r="F26" i="4" s="1"/>
  <c r="F11" i="4"/>
  <c r="F27" i="4" s="1"/>
  <c r="F12" i="4"/>
  <c r="F28" i="4" s="1"/>
  <c r="F13" i="4"/>
  <c r="F29" i="4" s="1"/>
  <c r="F14" i="4"/>
  <c r="F30" i="4" s="1"/>
  <c r="F15" i="4"/>
  <c r="F31" i="4" s="1"/>
  <c r="F16" i="4"/>
  <c r="F32" i="4" s="1"/>
  <c r="F17" i="4"/>
  <c r="F33" i="4" s="1"/>
  <c r="F18" i="4"/>
  <c r="F34" i="4" s="1"/>
  <c r="G3" i="4"/>
  <c r="AB3" i="4" s="1"/>
  <c r="BJ3" i="4" s="1"/>
  <c r="CR3" i="4" s="1"/>
  <c r="G4" i="4"/>
  <c r="G20" i="4" s="1"/>
  <c r="G5" i="4"/>
  <c r="G21" i="4" s="1"/>
  <c r="G6" i="4"/>
  <c r="G22" i="4" s="1"/>
  <c r="G7" i="4"/>
  <c r="G23" i="4" s="1"/>
  <c r="G8" i="4"/>
  <c r="G24" i="4" s="1"/>
  <c r="G9" i="4"/>
  <c r="G25" i="4" s="1"/>
  <c r="G10" i="4"/>
  <c r="G26" i="4" s="1"/>
  <c r="G11" i="4"/>
  <c r="G27" i="4" s="1"/>
  <c r="G12" i="4"/>
  <c r="G28" i="4" s="1"/>
  <c r="G13" i="4"/>
  <c r="G29" i="4" s="1"/>
  <c r="G14" i="4"/>
  <c r="G30" i="4" s="1"/>
  <c r="G15" i="4"/>
  <c r="G31" i="4" s="1"/>
  <c r="G16" i="4"/>
  <c r="G32" i="4" s="1"/>
  <c r="G17" i="4"/>
  <c r="G33" i="4" s="1"/>
  <c r="G18" i="4"/>
  <c r="G34" i="4" s="1"/>
  <c r="H3" i="4"/>
  <c r="AU68" i="4" s="1"/>
  <c r="BK68" i="4" s="1"/>
  <c r="H4" i="4"/>
  <c r="H20" i="4" s="1"/>
  <c r="H5" i="4"/>
  <c r="H21" i="4" s="1"/>
  <c r="H6" i="4"/>
  <c r="H22" i="4" s="1"/>
  <c r="H7" i="4"/>
  <c r="H23" i="4" s="1"/>
  <c r="W99" i="4" s="1"/>
  <c r="X99" i="4" s="1"/>
  <c r="H8" i="4"/>
  <c r="H24" i="4" s="1"/>
  <c r="H9" i="4"/>
  <c r="H25" i="4" s="1"/>
  <c r="H10" i="4"/>
  <c r="H26" i="4" s="1"/>
  <c r="H11" i="4"/>
  <c r="H27" i="4" s="1"/>
  <c r="H12" i="4"/>
  <c r="H28" i="4" s="1"/>
  <c r="H13" i="4"/>
  <c r="H29" i="4" s="1"/>
  <c r="H14" i="4"/>
  <c r="H30" i="4" s="1"/>
  <c r="H15" i="4"/>
  <c r="H31" i="4" s="1"/>
  <c r="W107" i="4" s="1"/>
  <c r="X107" i="4" s="1"/>
  <c r="H16" i="4"/>
  <c r="H32" i="4" s="1"/>
  <c r="H17" i="4"/>
  <c r="H33" i="4" s="1"/>
  <c r="H18" i="4"/>
  <c r="H34" i="4" s="1"/>
  <c r="I3" i="4"/>
  <c r="AD3" i="4" s="1"/>
  <c r="BL3" i="4" s="1"/>
  <c r="CT3" i="4" s="1"/>
  <c r="I4" i="4"/>
  <c r="I20" i="4" s="1"/>
  <c r="I5" i="4"/>
  <c r="I21" i="4" s="1"/>
  <c r="I6" i="4"/>
  <c r="I22" i="4" s="1"/>
  <c r="I7" i="4"/>
  <c r="I23" i="4" s="1"/>
  <c r="I8" i="4"/>
  <c r="I24" i="4" s="1"/>
  <c r="I9" i="4"/>
  <c r="I25" i="4" s="1"/>
  <c r="I10" i="4"/>
  <c r="I26" i="4" s="1"/>
  <c r="I11" i="4"/>
  <c r="I27" i="4" s="1"/>
  <c r="I12" i="4"/>
  <c r="I28" i="4" s="1"/>
  <c r="I13" i="4"/>
  <c r="I29" i="4" s="1"/>
  <c r="I14" i="4"/>
  <c r="I30" i="4" s="1"/>
  <c r="I15" i="4"/>
  <c r="I31" i="4" s="1"/>
  <c r="I16" i="4"/>
  <c r="I32" i="4" s="1"/>
  <c r="I17" i="4"/>
  <c r="I33" i="4" s="1"/>
  <c r="I18" i="4"/>
  <c r="I34" i="4" s="1"/>
  <c r="J3" i="4"/>
  <c r="AW68" i="4" s="1"/>
  <c r="BM68" i="4" s="1"/>
  <c r="J4" i="4"/>
  <c r="J20" i="4" s="1"/>
  <c r="J5" i="4"/>
  <c r="J21" i="4" s="1"/>
  <c r="J6" i="4"/>
  <c r="J22" i="4" s="1"/>
  <c r="J7" i="4"/>
  <c r="J23" i="4" s="1"/>
  <c r="J8" i="4"/>
  <c r="J24" i="4" s="1"/>
  <c r="J9" i="4"/>
  <c r="J25" i="4" s="1"/>
  <c r="J10" i="4"/>
  <c r="J26" i="4" s="1"/>
  <c r="J11" i="4"/>
  <c r="J27" i="4" s="1"/>
  <c r="J12" i="4"/>
  <c r="J28" i="4" s="1"/>
  <c r="J13" i="4"/>
  <c r="J29" i="4" s="1"/>
  <c r="J14" i="4"/>
  <c r="J30" i="4" s="1"/>
  <c r="J15" i="4"/>
  <c r="J31" i="4" s="1"/>
  <c r="J16" i="4"/>
  <c r="J32" i="4" s="1"/>
  <c r="J17" i="4"/>
  <c r="J33" i="4" s="1"/>
  <c r="J18" i="4"/>
  <c r="J34" i="4" s="1"/>
  <c r="K3" i="4"/>
  <c r="AX68" i="4" s="1"/>
  <c r="BN68" i="4" s="1"/>
  <c r="K4" i="4"/>
  <c r="K20" i="4" s="1"/>
  <c r="K5" i="4"/>
  <c r="K21" i="4" s="1"/>
  <c r="K6" i="4"/>
  <c r="K7" i="4"/>
  <c r="K23" i="4" s="1"/>
  <c r="K8" i="4"/>
  <c r="K24" i="4" s="1"/>
  <c r="W145" i="4" s="1"/>
  <c r="X145" i="4" s="1"/>
  <c r="K9" i="4"/>
  <c r="K25" i="4" s="1"/>
  <c r="K10" i="4"/>
  <c r="K26" i="4" s="1"/>
  <c r="K11" i="4"/>
  <c r="K27" i="4" s="1"/>
  <c r="K12" i="4"/>
  <c r="K28" i="4" s="1"/>
  <c r="K13" i="4"/>
  <c r="K29" i="4" s="1"/>
  <c r="K14" i="4"/>
  <c r="K30" i="4" s="1"/>
  <c r="K15" i="4"/>
  <c r="K31" i="4" s="1"/>
  <c r="K16" i="4"/>
  <c r="K32" i="4" s="1"/>
  <c r="K17" i="4"/>
  <c r="K33" i="4" s="1"/>
  <c r="K18" i="4"/>
  <c r="K34" i="4" s="1"/>
  <c r="W155" i="4" s="1"/>
  <c r="X155" i="4" s="1"/>
  <c r="L3" i="4"/>
  <c r="AG3" i="4" s="1"/>
  <c r="BO3" i="4" s="1"/>
  <c r="CW3" i="4" s="1"/>
  <c r="L4" i="4"/>
  <c r="L20" i="4" s="1"/>
  <c r="L5" i="4"/>
  <c r="L21" i="4" s="1"/>
  <c r="L6" i="4"/>
  <c r="L22" i="4" s="1"/>
  <c r="L7" i="4"/>
  <c r="L23" i="4" s="1"/>
  <c r="L8" i="4"/>
  <c r="L24" i="4" s="1"/>
  <c r="L9" i="4"/>
  <c r="L25" i="4" s="1"/>
  <c r="L10" i="4"/>
  <c r="L26" i="4" s="1"/>
  <c r="L11" i="4"/>
  <c r="L27" i="4" s="1"/>
  <c r="L12" i="4"/>
  <c r="L28" i="4" s="1"/>
  <c r="W164" i="4" s="1"/>
  <c r="X164" i="4" s="1"/>
  <c r="L13" i="4"/>
  <c r="L29" i="4" s="1"/>
  <c r="L14" i="4"/>
  <c r="L30" i="4" s="1"/>
  <c r="L15" i="4"/>
  <c r="L31" i="4" s="1"/>
  <c r="L16" i="4"/>
  <c r="L32" i="4" s="1"/>
  <c r="L17" i="4"/>
  <c r="L33" i="4" s="1"/>
  <c r="L18" i="4"/>
  <c r="L34" i="4" s="1"/>
  <c r="M3" i="4"/>
  <c r="AZ68" i="4" s="1"/>
  <c r="BP68" i="4" s="1"/>
  <c r="M4" i="4"/>
  <c r="M20" i="4" s="1"/>
  <c r="M5" i="4"/>
  <c r="M21" i="4" s="1"/>
  <c r="M6" i="4"/>
  <c r="M22" i="4" s="1"/>
  <c r="M7" i="4"/>
  <c r="M23" i="4" s="1"/>
  <c r="M8" i="4"/>
  <c r="M24" i="4" s="1"/>
  <c r="M9" i="4"/>
  <c r="M25" i="4" s="1"/>
  <c r="M10" i="4"/>
  <c r="M26" i="4" s="1"/>
  <c r="M11" i="4"/>
  <c r="M27" i="4" s="1"/>
  <c r="M12" i="4"/>
  <c r="M28" i="4" s="1"/>
  <c r="M13" i="4"/>
  <c r="M29" i="4" s="1"/>
  <c r="M14" i="4"/>
  <c r="M30" i="4" s="1"/>
  <c r="M15" i="4"/>
  <c r="M31" i="4" s="1"/>
  <c r="M16" i="4"/>
  <c r="M32" i="4" s="1"/>
  <c r="M17" i="4"/>
  <c r="M33" i="4" s="1"/>
  <c r="M18" i="4"/>
  <c r="M34" i="4" s="1"/>
  <c r="N3" i="4"/>
  <c r="BA68" i="4" s="1"/>
  <c r="BQ68" i="4" s="1"/>
  <c r="N4" i="4"/>
  <c r="N20" i="4" s="1"/>
  <c r="N5" i="4"/>
  <c r="N21" i="4" s="1"/>
  <c r="N6" i="4"/>
  <c r="N22" i="4" s="1"/>
  <c r="N7" i="4"/>
  <c r="N23" i="4" s="1"/>
  <c r="N8" i="4"/>
  <c r="N24" i="4" s="1"/>
  <c r="N9" i="4"/>
  <c r="N25" i="4" s="1"/>
  <c r="N10" i="4"/>
  <c r="N26" i="4" s="1"/>
  <c r="N11" i="4"/>
  <c r="N27" i="4" s="1"/>
  <c r="N12" i="4"/>
  <c r="N28" i="4" s="1"/>
  <c r="N13" i="4"/>
  <c r="N14" i="4"/>
  <c r="N30" i="4" s="1"/>
  <c r="N15" i="4"/>
  <c r="N31" i="4" s="1"/>
  <c r="N16" i="4"/>
  <c r="N32" i="4" s="1"/>
  <c r="N17" i="4"/>
  <c r="N33" i="4" s="1"/>
  <c r="N18" i="4"/>
  <c r="N34" i="4" s="1"/>
  <c r="O3" i="4"/>
  <c r="BB68" i="4" s="1"/>
  <c r="BR68" i="4" s="1"/>
  <c r="O4" i="4"/>
  <c r="O20" i="4" s="1"/>
  <c r="O5" i="4"/>
  <c r="O21" i="4" s="1"/>
  <c r="O6" i="4"/>
  <c r="O22" i="4" s="1"/>
  <c r="O7" i="4"/>
  <c r="O23" i="4" s="1"/>
  <c r="O8" i="4"/>
  <c r="O24" i="4" s="1"/>
  <c r="O9" i="4"/>
  <c r="O25" i="4" s="1"/>
  <c r="O10" i="4"/>
  <c r="O26" i="4" s="1"/>
  <c r="O11" i="4"/>
  <c r="O27" i="4" s="1"/>
  <c r="O12" i="4"/>
  <c r="O28" i="4" s="1"/>
  <c r="O13" i="4"/>
  <c r="O29" i="4" s="1"/>
  <c r="O14" i="4"/>
  <c r="O30" i="4" s="1"/>
  <c r="O15" i="4"/>
  <c r="O31" i="4" s="1"/>
  <c r="O16" i="4"/>
  <c r="O32" i="4" s="1"/>
  <c r="O17" i="4"/>
  <c r="O33" i="4" s="1"/>
  <c r="O18" i="4"/>
  <c r="O34" i="4" s="1"/>
  <c r="P3" i="4"/>
  <c r="BC68" i="4" s="1"/>
  <c r="BS68" i="4" s="1"/>
  <c r="P4" i="4"/>
  <c r="P20" i="4" s="1"/>
  <c r="P5" i="4"/>
  <c r="P21" i="4" s="1"/>
  <c r="P6" i="4"/>
  <c r="P22" i="4" s="1"/>
  <c r="P7" i="4"/>
  <c r="P23" i="4" s="1"/>
  <c r="P8" i="4"/>
  <c r="P24" i="4" s="1"/>
  <c r="P9" i="4"/>
  <c r="P25" i="4" s="1"/>
  <c r="P10" i="4"/>
  <c r="P26" i="4" s="1"/>
  <c r="P11" i="4"/>
  <c r="P27" i="4" s="1"/>
  <c r="P12" i="4"/>
  <c r="P28" i="4" s="1"/>
  <c r="P13" i="4"/>
  <c r="P29" i="4" s="1"/>
  <c r="P14" i="4"/>
  <c r="P30" i="4" s="1"/>
  <c r="P15" i="4"/>
  <c r="P31" i="4" s="1"/>
  <c r="P16" i="4"/>
  <c r="P32" i="4" s="1"/>
  <c r="P17" i="4"/>
  <c r="P33" i="4" s="1"/>
  <c r="P18" i="4"/>
  <c r="P34" i="4" s="1"/>
  <c r="Q3" i="4"/>
  <c r="AL3" i="4" s="1"/>
  <c r="BT3" i="4" s="1"/>
  <c r="DB3" i="4" s="1"/>
  <c r="Q4" i="4"/>
  <c r="Q5" i="4"/>
  <c r="Q21" i="4" s="1"/>
  <c r="Q6" i="4"/>
  <c r="Q22" i="4" s="1"/>
  <c r="Q7" i="4"/>
  <c r="Q23" i="4" s="1"/>
  <c r="Q8" i="4"/>
  <c r="Q24" i="4" s="1"/>
  <c r="Q9" i="4"/>
  <c r="Q25" i="4" s="1"/>
  <c r="Q10" i="4"/>
  <c r="Q11" i="4"/>
  <c r="Q27" i="4" s="1"/>
  <c r="Q12" i="4"/>
  <c r="Q28" i="4" s="1"/>
  <c r="Q13" i="4"/>
  <c r="Q29" i="4" s="1"/>
  <c r="Q14" i="4"/>
  <c r="Q30" i="4" s="1"/>
  <c r="Q15" i="4"/>
  <c r="Q31" i="4" s="1"/>
  <c r="Q16" i="4"/>
  <c r="Q32" i="4" s="1"/>
  <c r="Q17" i="4"/>
  <c r="Q33" i="4" s="1"/>
  <c r="Q18" i="4"/>
  <c r="R3" i="4"/>
  <c r="AM3" i="4" s="1"/>
  <c r="BU3" i="4" s="1"/>
  <c r="DC3" i="4" s="1"/>
  <c r="R4" i="4"/>
  <c r="R20" i="4" s="1"/>
  <c r="R5" i="4"/>
  <c r="R21" i="4" s="1"/>
  <c r="R6" i="4"/>
  <c r="R22" i="4" s="1"/>
  <c r="R7" i="4"/>
  <c r="R23" i="4" s="1"/>
  <c r="R8" i="4"/>
  <c r="R24" i="4" s="1"/>
  <c r="R9" i="4"/>
  <c r="R25" i="4" s="1"/>
  <c r="R10" i="4"/>
  <c r="R26" i="4" s="1"/>
  <c r="R11" i="4"/>
  <c r="R27" i="4" s="1"/>
  <c r="W253" i="4" s="1"/>
  <c r="X253" i="4" s="1"/>
  <c r="R12" i="4"/>
  <c r="R28" i="4" s="1"/>
  <c r="R13" i="4"/>
  <c r="R29" i="4" s="1"/>
  <c r="R14" i="4"/>
  <c r="R30" i="4" s="1"/>
  <c r="R15" i="4"/>
  <c r="R31" i="4" s="1"/>
  <c r="R16" i="4"/>
  <c r="R32" i="4" s="1"/>
  <c r="R17" i="4"/>
  <c r="R33" i="4" s="1"/>
  <c r="R18" i="4"/>
  <c r="R34" i="4" s="1"/>
  <c r="U4" i="5"/>
  <c r="B4" i="5"/>
  <c r="T4" i="5"/>
  <c r="C3" i="5"/>
  <c r="X3" i="5" s="1"/>
  <c r="BF3" i="5" s="1"/>
  <c r="CN3" i="5" s="1"/>
  <c r="V4" i="5"/>
  <c r="B5" i="5"/>
  <c r="B21" i="5" s="1"/>
  <c r="B6" i="5"/>
  <c r="B22" i="5" s="1"/>
  <c r="AM22" i="5" s="1"/>
  <c r="AN22" i="5" s="1"/>
  <c r="AN38" i="5" s="1"/>
  <c r="AO71" i="5" s="1"/>
  <c r="B7" i="5"/>
  <c r="B23" i="5" s="1"/>
  <c r="AM23" i="5" s="1"/>
  <c r="AN23" i="5" s="1"/>
  <c r="AN39" i="5" s="1"/>
  <c r="AO72" i="5" s="1"/>
  <c r="B8" i="5"/>
  <c r="B24" i="5" s="1"/>
  <c r="AM24" i="5" s="1"/>
  <c r="AN24" i="5" s="1"/>
  <c r="AN40" i="5" s="1"/>
  <c r="AO73" i="5" s="1"/>
  <c r="B9" i="5"/>
  <c r="B25" i="5" s="1"/>
  <c r="AM25" i="5" s="1"/>
  <c r="AN25" i="5" s="1"/>
  <c r="AN41" i="5" s="1"/>
  <c r="AO74" i="5" s="1"/>
  <c r="B10" i="5"/>
  <c r="B26" i="5" s="1"/>
  <c r="AM26" i="5" s="1"/>
  <c r="AN26" i="5" s="1"/>
  <c r="AN42" i="5" s="1"/>
  <c r="AO75" i="5" s="1"/>
  <c r="B11" i="5"/>
  <c r="B27" i="5" s="1"/>
  <c r="AM27" i="5" s="1"/>
  <c r="AN27" i="5" s="1"/>
  <c r="AN43" i="5" s="1"/>
  <c r="AO76" i="5" s="1"/>
  <c r="B12" i="5"/>
  <c r="B28" i="5" s="1"/>
  <c r="AM28" i="5" s="1"/>
  <c r="AN28" i="5" s="1"/>
  <c r="AN44" i="5" s="1"/>
  <c r="AO77" i="5" s="1"/>
  <c r="B13" i="5"/>
  <c r="B29" i="5" s="1"/>
  <c r="AM29" i="5" s="1"/>
  <c r="AN29" i="5" s="1"/>
  <c r="AN45" i="5" s="1"/>
  <c r="AO78" i="5" s="1"/>
  <c r="B14" i="5"/>
  <c r="B30" i="5" s="1"/>
  <c r="AM30" i="5" s="1"/>
  <c r="AN30" i="5" s="1"/>
  <c r="AN46" i="5" s="1"/>
  <c r="AO79" i="5" s="1"/>
  <c r="B15" i="5"/>
  <c r="B31" i="5" s="1"/>
  <c r="AM31" i="5" s="1"/>
  <c r="AN31" i="5" s="1"/>
  <c r="AN47" i="5" s="1"/>
  <c r="AO80" i="5" s="1"/>
  <c r="B16" i="5"/>
  <c r="B32" i="5" s="1"/>
  <c r="AM32" i="5" s="1"/>
  <c r="AN32" i="5" s="1"/>
  <c r="AN48" i="5" s="1"/>
  <c r="AO81" i="5" s="1"/>
  <c r="C16" i="5"/>
  <c r="C32" i="5" s="1"/>
  <c r="C48" i="5" s="1"/>
  <c r="B17" i="5"/>
  <c r="B33" i="5" s="1"/>
  <c r="C17" i="5"/>
  <c r="C33" i="5" s="1"/>
  <c r="C49" i="5" s="1"/>
  <c r="B18" i="5"/>
  <c r="B34" i="5" s="1"/>
  <c r="AM34" i="5" s="1"/>
  <c r="AN34" i="5" s="1"/>
  <c r="AN50" i="5" s="1"/>
  <c r="AO83" i="5" s="1"/>
  <c r="C18" i="5"/>
  <c r="C34" i="5" s="1"/>
  <c r="C50" i="5" s="1"/>
  <c r="D3" i="5"/>
  <c r="AQ68" i="5" s="1"/>
  <c r="BG68" i="5" s="1"/>
  <c r="D16" i="5"/>
  <c r="D32" i="5" s="1"/>
  <c r="D48" i="5" s="1"/>
  <c r="D17" i="5"/>
  <c r="D33" i="5" s="1"/>
  <c r="AP65" i="5" s="1"/>
  <c r="BF33" i="5" s="1"/>
  <c r="BF49" i="5" s="1"/>
  <c r="BG82" i="5" s="1"/>
  <c r="D18" i="5"/>
  <c r="D34" i="5" s="1"/>
  <c r="D50" i="5" s="1"/>
  <c r="E3" i="5"/>
  <c r="Z3" i="5" s="1"/>
  <c r="BH3" i="5" s="1"/>
  <c r="CP3" i="5" s="1"/>
  <c r="E16" i="5"/>
  <c r="E32" i="5" s="1"/>
  <c r="E48" i="5" s="1"/>
  <c r="E17" i="5"/>
  <c r="E33" i="5" s="1"/>
  <c r="E49" i="5" s="1"/>
  <c r="E18" i="5"/>
  <c r="E34" i="5" s="1"/>
  <c r="E50" i="5" s="1"/>
  <c r="F3" i="5"/>
  <c r="AA3" i="5" s="1"/>
  <c r="BI3" i="5" s="1"/>
  <c r="CQ3" i="5" s="1"/>
  <c r="F16" i="5"/>
  <c r="F32" i="5" s="1"/>
  <c r="F17" i="5"/>
  <c r="F33" i="5" s="1"/>
  <c r="F49" i="5" s="1"/>
  <c r="F18" i="5"/>
  <c r="F34" i="5" s="1"/>
  <c r="G3" i="5"/>
  <c r="AT68" i="5" s="1"/>
  <c r="BJ68" i="5" s="1"/>
  <c r="G16" i="5"/>
  <c r="G32" i="5" s="1"/>
  <c r="G48" i="5" s="1"/>
  <c r="G17" i="5"/>
  <c r="G33" i="5" s="1"/>
  <c r="G49" i="5" s="1"/>
  <c r="G18" i="5"/>
  <c r="G34" i="5" s="1"/>
  <c r="G50" i="5" s="1"/>
  <c r="H3" i="5"/>
  <c r="AU68" i="5" s="1"/>
  <c r="BK68" i="5" s="1"/>
  <c r="H16" i="5"/>
  <c r="H32" i="5" s="1"/>
  <c r="H48" i="5" s="1"/>
  <c r="H17" i="5"/>
  <c r="H33" i="5" s="1"/>
  <c r="H18" i="5"/>
  <c r="I3" i="5"/>
  <c r="AD3" i="5" s="1"/>
  <c r="BL3" i="5" s="1"/>
  <c r="CT3" i="5" s="1"/>
  <c r="I15" i="5"/>
  <c r="I31" i="5" s="1"/>
  <c r="I47" i="5" s="1"/>
  <c r="I16" i="5"/>
  <c r="I32" i="5" s="1"/>
  <c r="I48" i="5" s="1"/>
  <c r="I17" i="5"/>
  <c r="I33" i="5" s="1"/>
  <c r="I49" i="5" s="1"/>
  <c r="I18" i="5"/>
  <c r="I34" i="5" s="1"/>
  <c r="I50" i="5" s="1"/>
  <c r="J3" i="5"/>
  <c r="AE3" i="5" s="1"/>
  <c r="BM3" i="5" s="1"/>
  <c r="CU3" i="5" s="1"/>
  <c r="J4" i="5"/>
  <c r="J20" i="5" s="1"/>
  <c r="J36" i="5" s="1"/>
  <c r="J5" i="5"/>
  <c r="J21" i="5" s="1"/>
  <c r="J37" i="5" s="1"/>
  <c r="J6" i="5"/>
  <c r="J22" i="5" s="1"/>
  <c r="J38" i="5" s="1"/>
  <c r="J7" i="5"/>
  <c r="J23" i="5" s="1"/>
  <c r="J39" i="5" s="1"/>
  <c r="J8" i="5"/>
  <c r="J24" i="5" s="1"/>
  <c r="J40" i="5" s="1"/>
  <c r="J9" i="5"/>
  <c r="J25" i="5" s="1"/>
  <c r="J41" i="5" s="1"/>
  <c r="J10" i="5"/>
  <c r="J26" i="5" s="1"/>
  <c r="J42" i="5" s="1"/>
  <c r="J11" i="5"/>
  <c r="J27" i="5" s="1"/>
  <c r="J43" i="5" s="1"/>
  <c r="J12" i="5"/>
  <c r="J28" i="5" s="1"/>
  <c r="J44" i="5" s="1"/>
  <c r="J13" i="5"/>
  <c r="J29" i="5" s="1"/>
  <c r="J45" i="5" s="1"/>
  <c r="J14" i="5"/>
  <c r="J30" i="5" s="1"/>
  <c r="J46" i="5" s="1"/>
  <c r="J15" i="5"/>
  <c r="J31" i="5" s="1"/>
  <c r="J47" i="5" s="1"/>
  <c r="J16" i="5"/>
  <c r="J32" i="5" s="1"/>
  <c r="J17" i="5"/>
  <c r="J33" i="5" s="1"/>
  <c r="J49" i="5" s="1"/>
  <c r="J18" i="5"/>
  <c r="J34" i="5" s="1"/>
  <c r="K3" i="5"/>
  <c r="AX68" i="5" s="1"/>
  <c r="BN68" i="5" s="1"/>
  <c r="K4" i="5"/>
  <c r="K20" i="5" s="1"/>
  <c r="K36" i="5" s="1"/>
  <c r="K5" i="5"/>
  <c r="K21" i="5" s="1"/>
  <c r="K37" i="5" s="1"/>
  <c r="K6" i="5"/>
  <c r="K22" i="5" s="1"/>
  <c r="K38" i="5" s="1"/>
  <c r="K7" i="5"/>
  <c r="K8" i="5"/>
  <c r="K24" i="5" s="1"/>
  <c r="K40" i="5" s="1"/>
  <c r="K9" i="5"/>
  <c r="K25" i="5" s="1"/>
  <c r="K10" i="5"/>
  <c r="K26" i="5" s="1"/>
  <c r="K42" i="5" s="1"/>
  <c r="K11" i="5"/>
  <c r="K27" i="5" s="1"/>
  <c r="K43" i="5" s="1"/>
  <c r="K12" i="5"/>
  <c r="K28" i="5" s="1"/>
  <c r="K44" i="5" s="1"/>
  <c r="K13" i="5"/>
  <c r="K29" i="5" s="1"/>
  <c r="K14" i="5"/>
  <c r="K15" i="5"/>
  <c r="K31" i="5" s="1"/>
  <c r="K47" i="5" s="1"/>
  <c r="K16" i="5"/>
  <c r="K32" i="5" s="1"/>
  <c r="K48" i="5" s="1"/>
  <c r="K17" i="5"/>
  <c r="K33" i="5" s="1"/>
  <c r="K18" i="5"/>
  <c r="K34" i="5" s="1"/>
  <c r="K50" i="5" s="1"/>
  <c r="L3" i="5"/>
  <c r="AY68" i="5" s="1"/>
  <c r="BO68" i="5" s="1"/>
  <c r="L4" i="5"/>
  <c r="L20" i="5" s="1"/>
  <c r="L36" i="5" s="1"/>
  <c r="L5" i="5"/>
  <c r="L21" i="5" s="1"/>
  <c r="L37" i="5" s="1"/>
  <c r="L6" i="5"/>
  <c r="L22" i="5" s="1"/>
  <c r="L7" i="5"/>
  <c r="L23" i="5" s="1"/>
  <c r="L39" i="5" s="1"/>
  <c r="L8" i="5"/>
  <c r="L24" i="5" s="1"/>
  <c r="L40" i="5" s="1"/>
  <c r="L9" i="5"/>
  <c r="L25" i="5" s="1"/>
  <c r="L41" i="5" s="1"/>
  <c r="L10" i="5"/>
  <c r="L26" i="5" s="1"/>
  <c r="L42" i="5" s="1"/>
  <c r="L11" i="5"/>
  <c r="L27" i="5" s="1"/>
  <c r="L43" i="5" s="1"/>
  <c r="L12" i="5"/>
  <c r="L13" i="5"/>
  <c r="L29" i="5" s="1"/>
  <c r="L45" i="5" s="1"/>
  <c r="L14" i="5"/>
  <c r="L30" i="5" s="1"/>
  <c r="L15" i="5"/>
  <c r="L31" i="5" s="1"/>
  <c r="L47" i="5" s="1"/>
  <c r="L16" i="5"/>
  <c r="L32" i="5" s="1"/>
  <c r="L17" i="5"/>
  <c r="L33" i="5" s="1"/>
  <c r="L49" i="5" s="1"/>
  <c r="L18" i="5"/>
  <c r="M3" i="5"/>
  <c r="AZ68" i="5" s="1"/>
  <c r="BP68" i="5" s="1"/>
  <c r="M4" i="5"/>
  <c r="M20" i="5" s="1"/>
  <c r="M36" i="5" s="1"/>
  <c r="M5" i="5"/>
  <c r="M21" i="5" s="1"/>
  <c r="M6" i="5"/>
  <c r="M22" i="5" s="1"/>
  <c r="M38" i="5" s="1"/>
  <c r="M7" i="5"/>
  <c r="M23" i="5" s="1"/>
  <c r="M39" i="5" s="1"/>
  <c r="M8" i="5"/>
  <c r="M24" i="5" s="1"/>
  <c r="M40" i="5" s="1"/>
  <c r="M9" i="5"/>
  <c r="M25" i="5" s="1"/>
  <c r="M41" i="5" s="1"/>
  <c r="M10" i="5"/>
  <c r="M26" i="5" s="1"/>
  <c r="M42" i="5" s="1"/>
  <c r="M11" i="5"/>
  <c r="M27" i="5" s="1"/>
  <c r="M43" i="5" s="1"/>
  <c r="M12" i="5"/>
  <c r="M28" i="5" s="1"/>
  <c r="M13" i="5"/>
  <c r="M29" i="5" s="1"/>
  <c r="M45" i="5" s="1"/>
  <c r="M14" i="5"/>
  <c r="M30" i="5" s="1"/>
  <c r="M46" i="5" s="1"/>
  <c r="M15" i="5"/>
  <c r="M31" i="5" s="1"/>
  <c r="M47" i="5" s="1"/>
  <c r="M16" i="5"/>
  <c r="M32" i="5" s="1"/>
  <c r="M48" i="5" s="1"/>
  <c r="M17" i="5"/>
  <c r="M33" i="5" s="1"/>
  <c r="M49" i="5" s="1"/>
  <c r="M18" i="5"/>
  <c r="M34" i="5" s="1"/>
  <c r="M50" i="5" s="1"/>
  <c r="N3" i="5"/>
  <c r="BA68" i="5" s="1"/>
  <c r="BQ68" i="5" s="1"/>
  <c r="N4" i="5"/>
  <c r="N20" i="5" s="1"/>
  <c r="N5" i="5"/>
  <c r="N21" i="5" s="1"/>
  <c r="N37" i="5" s="1"/>
  <c r="N6" i="5"/>
  <c r="N22" i="5" s="1"/>
  <c r="N38" i="5" s="1"/>
  <c r="N7" i="5"/>
  <c r="N23" i="5" s="1"/>
  <c r="N39" i="5" s="1"/>
  <c r="N8" i="5"/>
  <c r="N24" i="5" s="1"/>
  <c r="N40" i="5" s="1"/>
  <c r="N9" i="5"/>
  <c r="N25" i="5" s="1"/>
  <c r="N41" i="5" s="1"/>
  <c r="N10" i="5"/>
  <c r="N26" i="5" s="1"/>
  <c r="N42" i="5" s="1"/>
  <c r="N11" i="5"/>
  <c r="N12" i="5"/>
  <c r="N28" i="5" s="1"/>
  <c r="N44" i="5" s="1"/>
  <c r="N13" i="5"/>
  <c r="N29" i="5" s="1"/>
  <c r="N45" i="5" s="1"/>
  <c r="N14" i="5"/>
  <c r="N30" i="5" s="1"/>
  <c r="N46" i="5" s="1"/>
  <c r="N15" i="5"/>
  <c r="N31" i="5" s="1"/>
  <c r="N47" i="5" s="1"/>
  <c r="N16" i="5"/>
  <c r="N32" i="5" s="1"/>
  <c r="N17" i="5"/>
  <c r="N33" i="5" s="1"/>
  <c r="N18" i="5"/>
  <c r="N34" i="5" s="1"/>
  <c r="N50" i="5" s="1"/>
  <c r="O3" i="5"/>
  <c r="BB68" i="5" s="1"/>
  <c r="BR68" i="5" s="1"/>
  <c r="O4" i="5"/>
  <c r="O20" i="5" s="1"/>
  <c r="O36" i="5" s="1"/>
  <c r="O5" i="5"/>
  <c r="O21" i="5" s="1"/>
  <c r="O37" i="5" s="1"/>
  <c r="O6" i="5"/>
  <c r="O22" i="5" s="1"/>
  <c r="O38" i="5" s="1"/>
  <c r="O7" i="5"/>
  <c r="O23" i="5" s="1"/>
  <c r="O39" i="5" s="1"/>
  <c r="O8" i="5"/>
  <c r="O24" i="5" s="1"/>
  <c r="O40" i="5" s="1"/>
  <c r="O9" i="5"/>
  <c r="O25" i="5" s="1"/>
  <c r="O41" i="5" s="1"/>
  <c r="O10" i="5"/>
  <c r="O26" i="5" s="1"/>
  <c r="O42" i="5" s="1"/>
  <c r="O11" i="5"/>
  <c r="O27" i="5" s="1"/>
  <c r="O43" i="5" s="1"/>
  <c r="O12" i="5"/>
  <c r="O28" i="5" s="1"/>
  <c r="O44" i="5" s="1"/>
  <c r="O13" i="5"/>
  <c r="O14" i="5"/>
  <c r="O30" i="5" s="1"/>
  <c r="O46" i="5" s="1"/>
  <c r="O15" i="5"/>
  <c r="O31" i="5" s="1"/>
  <c r="O47" i="5" s="1"/>
  <c r="O16" i="5"/>
  <c r="O32" i="5" s="1"/>
  <c r="O48" i="5" s="1"/>
  <c r="O17" i="5"/>
  <c r="O33" i="5" s="1"/>
  <c r="O49" i="5" s="1"/>
  <c r="O18" i="5"/>
  <c r="O34" i="5" s="1"/>
  <c r="O50" i="5" s="1"/>
  <c r="P3" i="5"/>
  <c r="AK3" i="5" s="1"/>
  <c r="BS3" i="5" s="1"/>
  <c r="DA3" i="5" s="1"/>
  <c r="P4" i="5"/>
  <c r="P20" i="5" s="1"/>
  <c r="P5" i="5"/>
  <c r="P21" i="5" s="1"/>
  <c r="P37" i="5" s="1"/>
  <c r="P6" i="5"/>
  <c r="P22" i="5" s="1"/>
  <c r="P38" i="5" s="1"/>
  <c r="P7" i="5"/>
  <c r="P23" i="5" s="1"/>
  <c r="P39" i="5" s="1"/>
  <c r="P8" i="5"/>
  <c r="P24" i="5" s="1"/>
  <c r="P40" i="5" s="1"/>
  <c r="P9" i="5"/>
  <c r="P25" i="5" s="1"/>
  <c r="P41" i="5" s="1"/>
  <c r="P10" i="5"/>
  <c r="P26" i="5" s="1"/>
  <c r="P11" i="5"/>
  <c r="P27" i="5" s="1"/>
  <c r="P43" i="5" s="1"/>
  <c r="P12" i="5"/>
  <c r="P28" i="5" s="1"/>
  <c r="P44" i="5" s="1"/>
  <c r="P13" i="5"/>
  <c r="P29" i="5" s="1"/>
  <c r="P45" i="5" s="1"/>
  <c r="P14" i="5"/>
  <c r="P15" i="5"/>
  <c r="P31" i="5" s="1"/>
  <c r="P47" i="5" s="1"/>
  <c r="P16" i="5"/>
  <c r="P32" i="5" s="1"/>
  <c r="P17" i="5"/>
  <c r="P33" i="5" s="1"/>
  <c r="P49" i="5" s="1"/>
  <c r="P18" i="5"/>
  <c r="P34" i="5" s="1"/>
  <c r="Q3" i="5"/>
  <c r="BD68" i="5" s="1"/>
  <c r="BT68" i="5" s="1"/>
  <c r="Q4" i="5"/>
  <c r="Q20" i="5" s="1"/>
  <c r="Q36" i="5" s="1"/>
  <c r="Q5" i="5"/>
  <c r="Q21" i="5" s="1"/>
  <c r="Q37" i="5" s="1"/>
  <c r="Q6" i="5"/>
  <c r="Q22" i="5" s="1"/>
  <c r="Q38" i="5" s="1"/>
  <c r="Q7" i="5"/>
  <c r="Q23" i="5" s="1"/>
  <c r="Q39" i="5" s="1"/>
  <c r="Q8" i="5"/>
  <c r="Q24" i="5" s="1"/>
  <c r="Q40" i="5" s="1"/>
  <c r="Q9" i="5"/>
  <c r="Q25" i="5" s="1"/>
  <c r="Q41" i="5" s="1"/>
  <c r="Q10" i="5"/>
  <c r="Q11" i="5"/>
  <c r="Q12" i="5"/>
  <c r="Q28" i="5" s="1"/>
  <c r="Q44" i="5" s="1"/>
  <c r="Q13" i="5"/>
  <c r="Q29" i="5" s="1"/>
  <c r="Q45" i="5" s="1"/>
  <c r="Q14" i="5"/>
  <c r="Q30" i="5" s="1"/>
  <c r="Q46" i="5" s="1"/>
  <c r="Q15" i="5"/>
  <c r="Q31" i="5" s="1"/>
  <c r="Q47" i="5" s="1"/>
  <c r="Q16" i="5"/>
  <c r="Q32" i="5" s="1"/>
  <c r="Q48" i="5" s="1"/>
  <c r="Q17" i="5"/>
  <c r="Q33" i="5" s="1"/>
  <c r="Q49" i="5" s="1"/>
  <c r="Q18" i="5"/>
  <c r="R3" i="5"/>
  <c r="BE68" i="5" s="1"/>
  <c r="BU68" i="5" s="1"/>
  <c r="R4" i="5"/>
  <c r="R20" i="5" s="1"/>
  <c r="R5" i="5"/>
  <c r="R21" i="5" s="1"/>
  <c r="R37" i="5" s="1"/>
  <c r="R6" i="5"/>
  <c r="R22" i="5" s="1"/>
  <c r="R38" i="5" s="1"/>
  <c r="R7" i="5"/>
  <c r="R23" i="5" s="1"/>
  <c r="R8" i="5"/>
  <c r="R24" i="5" s="1"/>
  <c r="R40" i="5" s="1"/>
  <c r="R9" i="5"/>
  <c r="R25" i="5" s="1"/>
  <c r="R10" i="5"/>
  <c r="R26" i="5" s="1"/>
  <c r="R11" i="5"/>
  <c r="R27" i="5" s="1"/>
  <c r="R12" i="5"/>
  <c r="R28" i="5" s="1"/>
  <c r="R44" i="5" s="1"/>
  <c r="R13" i="5"/>
  <c r="R29" i="5" s="1"/>
  <c r="R45" i="5" s="1"/>
  <c r="R14" i="5"/>
  <c r="R30" i="5" s="1"/>
  <c r="R15" i="5"/>
  <c r="R31" i="5" s="1"/>
  <c r="R16" i="5"/>
  <c r="R32" i="5" s="1"/>
  <c r="R17" i="5"/>
  <c r="R33" i="5" s="1"/>
  <c r="R49" i="5" s="1"/>
  <c r="R18" i="5"/>
  <c r="R34" i="5" s="1"/>
  <c r="C3" i="7"/>
  <c r="X3" i="7" s="1"/>
  <c r="BF3" i="7" s="1"/>
  <c r="CN3" i="7" s="1"/>
  <c r="B4" i="7"/>
  <c r="B20" i="7" s="1"/>
  <c r="AM20" i="7" s="1"/>
  <c r="AN20" i="7" s="1"/>
  <c r="AN36" i="7" s="1"/>
  <c r="AO69" i="7" s="1"/>
  <c r="D3" i="7"/>
  <c r="Y3" i="7" s="1"/>
  <c r="BG3" i="7" s="1"/>
  <c r="CO3" i="7" s="1"/>
  <c r="E3" i="7"/>
  <c r="AR68" i="7" s="1"/>
  <c r="BH68" i="7" s="1"/>
  <c r="F3" i="7"/>
  <c r="AA3" i="7" s="1"/>
  <c r="BI3" i="7" s="1"/>
  <c r="CQ3" i="7" s="1"/>
  <c r="G3" i="7"/>
  <c r="AB3" i="7" s="1"/>
  <c r="BJ3" i="7" s="1"/>
  <c r="CR3" i="7" s="1"/>
  <c r="H3" i="7"/>
  <c r="AU68" i="7" s="1"/>
  <c r="BK68" i="7" s="1"/>
  <c r="I3" i="7"/>
  <c r="AD3" i="7" s="1"/>
  <c r="BL3" i="7" s="1"/>
  <c r="CT3" i="7" s="1"/>
  <c r="J4" i="7"/>
  <c r="J3" i="7"/>
  <c r="AW68" i="7" s="1"/>
  <c r="BM68" i="7" s="1"/>
  <c r="K4" i="7"/>
  <c r="K20" i="7" s="1"/>
  <c r="K3" i="7"/>
  <c r="AX68" i="7" s="1"/>
  <c r="BN68" i="7" s="1"/>
  <c r="L4" i="7"/>
  <c r="L3" i="7"/>
  <c r="AY68" i="7" s="1"/>
  <c r="BO68" i="7" s="1"/>
  <c r="M4" i="7"/>
  <c r="M3" i="7"/>
  <c r="AZ68" i="7" s="1"/>
  <c r="BP68" i="7" s="1"/>
  <c r="N4" i="7"/>
  <c r="N3" i="7"/>
  <c r="AI3" i="7" s="1"/>
  <c r="BQ3" i="7" s="1"/>
  <c r="CY3" i="7" s="1"/>
  <c r="O4" i="7"/>
  <c r="O20" i="7" s="1"/>
  <c r="W201" i="7" s="1"/>
  <c r="X201" i="7" s="1"/>
  <c r="O3" i="7"/>
  <c r="BB68" i="7" s="1"/>
  <c r="BR68" i="7" s="1"/>
  <c r="P4" i="7"/>
  <c r="P3" i="7"/>
  <c r="AK3" i="7" s="1"/>
  <c r="BS3" i="7" s="1"/>
  <c r="DA3" i="7" s="1"/>
  <c r="Q4" i="7"/>
  <c r="Q20" i="7" s="1"/>
  <c r="Q3" i="7"/>
  <c r="R4" i="7"/>
  <c r="R20" i="7" s="1"/>
  <c r="R3" i="7"/>
  <c r="AM3" i="7" s="1"/>
  <c r="BU3" i="7" s="1"/>
  <c r="DC3" i="7" s="1"/>
  <c r="B5" i="7"/>
  <c r="B21" i="7" s="1"/>
  <c r="J5" i="7"/>
  <c r="K5" i="7"/>
  <c r="L5" i="7"/>
  <c r="L21" i="7" s="1"/>
  <c r="M5" i="7"/>
  <c r="N5" i="7"/>
  <c r="O5" i="7"/>
  <c r="P5" i="7"/>
  <c r="P21" i="7" s="1"/>
  <c r="W217" i="7" s="1"/>
  <c r="X217" i="7" s="1"/>
  <c r="Q5" i="7"/>
  <c r="R5" i="7"/>
  <c r="B6" i="7"/>
  <c r="B22" i="7" s="1"/>
  <c r="AM22" i="7" s="1"/>
  <c r="AN22" i="7" s="1"/>
  <c r="AN38" i="7" s="1"/>
  <c r="AO71" i="7" s="1"/>
  <c r="J6" i="7"/>
  <c r="K6" i="7"/>
  <c r="K22" i="7" s="1"/>
  <c r="AW54" i="7" s="1"/>
  <c r="BM22" i="7" s="1"/>
  <c r="BM38" i="7" s="1"/>
  <c r="BN71" i="7" s="1"/>
  <c r="L6" i="7"/>
  <c r="L22" i="7" s="1"/>
  <c r="AX54" i="7" s="1"/>
  <c r="BN22" i="7" s="1"/>
  <c r="BN38" i="7" s="1"/>
  <c r="BO71" i="7" s="1"/>
  <c r="M6" i="7"/>
  <c r="N6" i="7"/>
  <c r="N22" i="7" s="1"/>
  <c r="O6" i="7"/>
  <c r="O22" i="7" s="1"/>
  <c r="P6" i="7"/>
  <c r="Q6" i="7"/>
  <c r="Q22" i="7" s="1"/>
  <c r="BC54" i="7" s="1"/>
  <c r="BS22" i="7" s="1"/>
  <c r="BS38" i="7" s="1"/>
  <c r="BT71" i="7" s="1"/>
  <c r="R6" i="7"/>
  <c r="R22" i="7" s="1"/>
  <c r="B7" i="7"/>
  <c r="B23" i="7" s="1"/>
  <c r="AM23" i="7" s="1"/>
  <c r="AN23" i="7" s="1"/>
  <c r="AN39" i="7" s="1"/>
  <c r="AO72" i="7" s="1"/>
  <c r="J7" i="7"/>
  <c r="K7" i="7"/>
  <c r="L7" i="7"/>
  <c r="M7" i="7"/>
  <c r="N7" i="7"/>
  <c r="O7" i="7"/>
  <c r="P7" i="7"/>
  <c r="Q7" i="7"/>
  <c r="Q23" i="7" s="1"/>
  <c r="R7" i="7"/>
  <c r="B8" i="7"/>
  <c r="B24" i="7" s="1"/>
  <c r="AM24" i="7" s="1"/>
  <c r="AN24" i="7" s="1"/>
  <c r="AN40" i="7" s="1"/>
  <c r="AO73" i="7" s="1"/>
  <c r="J8" i="7"/>
  <c r="K8" i="7"/>
  <c r="K24" i="7" s="1"/>
  <c r="L8" i="7"/>
  <c r="M8" i="7"/>
  <c r="M24" i="7" s="1"/>
  <c r="W175" i="7" s="1"/>
  <c r="X175" i="7" s="1"/>
  <c r="N8" i="7"/>
  <c r="N24" i="7" s="1"/>
  <c r="W190" i="7" s="1"/>
  <c r="X190" i="7" s="1"/>
  <c r="O8" i="7"/>
  <c r="O24" i="7" s="1"/>
  <c r="P8" i="7"/>
  <c r="Q8" i="7"/>
  <c r="Q24" i="7" s="1"/>
  <c r="R8" i="7"/>
  <c r="R24" i="7" s="1"/>
  <c r="B9" i="7"/>
  <c r="B25" i="7" s="1"/>
  <c r="AM25" i="7" s="1"/>
  <c r="AN25" i="7" s="1"/>
  <c r="AN41" i="7" s="1"/>
  <c r="AO74" i="7" s="1"/>
  <c r="J9" i="7"/>
  <c r="J25" i="7" s="1"/>
  <c r="K9" i="7"/>
  <c r="L9" i="7"/>
  <c r="M9" i="7"/>
  <c r="N9" i="7"/>
  <c r="N25" i="7" s="1"/>
  <c r="O9" i="7"/>
  <c r="P9" i="7"/>
  <c r="Q9" i="7"/>
  <c r="R9" i="7"/>
  <c r="B10" i="7"/>
  <c r="B26" i="7" s="1"/>
  <c r="AM26" i="7" s="1"/>
  <c r="AN26" i="7" s="1"/>
  <c r="AN42" i="7" s="1"/>
  <c r="AO75" i="7" s="1"/>
  <c r="J10" i="7"/>
  <c r="J26" i="7" s="1"/>
  <c r="K10" i="7"/>
  <c r="L10" i="7"/>
  <c r="L26" i="7" s="1"/>
  <c r="M10" i="7"/>
  <c r="N10" i="7"/>
  <c r="N26" i="7" s="1"/>
  <c r="O10" i="7"/>
  <c r="O26" i="7" s="1"/>
  <c r="P10" i="7"/>
  <c r="Q10" i="7"/>
  <c r="Q26" i="7" s="1"/>
  <c r="R10" i="7"/>
  <c r="B11" i="7"/>
  <c r="B27" i="7" s="1"/>
  <c r="AM27" i="7" s="1"/>
  <c r="AN27" i="7" s="1"/>
  <c r="AN43" i="7" s="1"/>
  <c r="AO76" i="7" s="1"/>
  <c r="J11" i="7"/>
  <c r="K11" i="7"/>
  <c r="K27" i="7" s="1"/>
  <c r="AW59" i="7" s="1"/>
  <c r="BM27" i="7" s="1"/>
  <c r="BM43" i="7" s="1"/>
  <c r="BN76" i="7" s="1"/>
  <c r="L11" i="7"/>
  <c r="M11" i="7"/>
  <c r="N11" i="7"/>
  <c r="O11" i="7"/>
  <c r="P11" i="7"/>
  <c r="Q11" i="7"/>
  <c r="R11" i="7"/>
  <c r="B12" i="7"/>
  <c r="B28" i="7" s="1"/>
  <c r="AM28" i="7" s="1"/>
  <c r="AN28" i="7" s="1"/>
  <c r="AN44" i="7" s="1"/>
  <c r="AO77" i="7" s="1"/>
  <c r="J12" i="7"/>
  <c r="K12" i="7"/>
  <c r="K28" i="7" s="1"/>
  <c r="L12" i="7"/>
  <c r="L28" i="7" s="1"/>
  <c r="M12" i="7"/>
  <c r="M28" i="7" s="1"/>
  <c r="N12" i="7"/>
  <c r="N28" i="7" s="1"/>
  <c r="O12" i="7"/>
  <c r="O28" i="7" s="1"/>
  <c r="W209" i="7" s="1"/>
  <c r="X209" i="7" s="1"/>
  <c r="P12" i="7"/>
  <c r="P28" i="7" s="1"/>
  <c r="Q12" i="7"/>
  <c r="R12" i="7"/>
  <c r="R28" i="7" s="1"/>
  <c r="B13" i="7"/>
  <c r="B29" i="7" s="1"/>
  <c r="AM29" i="7" s="1"/>
  <c r="AN29" i="7" s="1"/>
  <c r="AN45" i="7" s="1"/>
  <c r="AO78" i="7" s="1"/>
  <c r="J13" i="7"/>
  <c r="K13" i="7"/>
  <c r="L13" i="7"/>
  <c r="M13" i="7"/>
  <c r="N13" i="7"/>
  <c r="O13" i="7"/>
  <c r="P13" i="7"/>
  <c r="P29" i="7" s="1"/>
  <c r="Q13" i="7"/>
  <c r="R13" i="7"/>
  <c r="B14" i="7"/>
  <c r="B30" i="7" s="1"/>
  <c r="AM30" i="7" s="1"/>
  <c r="AN30" i="7" s="1"/>
  <c r="AN46" i="7" s="1"/>
  <c r="AO79" i="7" s="1"/>
  <c r="J14" i="7"/>
  <c r="K14" i="7"/>
  <c r="K30" i="7" s="1"/>
  <c r="L14" i="7"/>
  <c r="L30" i="7" s="1"/>
  <c r="M14" i="7"/>
  <c r="M30" i="7" s="1"/>
  <c r="N14" i="7"/>
  <c r="N30" i="7" s="1"/>
  <c r="O14" i="7"/>
  <c r="P14" i="7"/>
  <c r="P30" i="7" s="1"/>
  <c r="BB62" i="7" s="1"/>
  <c r="BR30" i="7" s="1"/>
  <c r="BR46" i="7" s="1"/>
  <c r="BS79" i="7" s="1"/>
  <c r="Q14" i="7"/>
  <c r="Q30" i="7" s="1"/>
  <c r="BC62" i="7" s="1"/>
  <c r="BS30" i="7" s="1"/>
  <c r="BS46" i="7" s="1"/>
  <c r="BT79" i="7" s="1"/>
  <c r="R14" i="7"/>
  <c r="B15" i="7"/>
  <c r="B31" i="7" s="1"/>
  <c r="AM31" i="7" s="1"/>
  <c r="AN31" i="7" s="1"/>
  <c r="AN47" i="7" s="1"/>
  <c r="AO80" i="7" s="1"/>
  <c r="I15" i="7"/>
  <c r="J15" i="7"/>
  <c r="K15" i="7"/>
  <c r="L15" i="7"/>
  <c r="L31" i="7" s="1"/>
  <c r="M15" i="7"/>
  <c r="N15" i="7"/>
  <c r="O15" i="7"/>
  <c r="P15" i="7"/>
  <c r="P31" i="7" s="1"/>
  <c r="Q15" i="7"/>
  <c r="R15" i="7"/>
  <c r="C16" i="7"/>
  <c r="B16" i="7"/>
  <c r="B32" i="7" s="1"/>
  <c r="AM32" i="7" s="1"/>
  <c r="AN32" i="7" s="1"/>
  <c r="AN48" i="7" s="1"/>
  <c r="AO81" i="7" s="1"/>
  <c r="D16" i="7"/>
  <c r="D32" i="7" s="1"/>
  <c r="E16" i="7"/>
  <c r="E32" i="7" s="1"/>
  <c r="F16" i="7"/>
  <c r="F32" i="7" s="1"/>
  <c r="G16" i="7"/>
  <c r="G32" i="7" s="1"/>
  <c r="H16" i="7"/>
  <c r="I16" i="7"/>
  <c r="I32" i="7" s="1"/>
  <c r="J16" i="7"/>
  <c r="J32" i="7" s="1"/>
  <c r="K16" i="7"/>
  <c r="K32" i="7" s="1"/>
  <c r="L16" i="7"/>
  <c r="L32" i="7" s="1"/>
  <c r="M16" i="7"/>
  <c r="N16" i="7"/>
  <c r="N32" i="7" s="1"/>
  <c r="AZ64" i="7" s="1"/>
  <c r="BP32" i="7" s="1"/>
  <c r="BP48" i="7" s="1"/>
  <c r="BQ81" i="7" s="1"/>
  <c r="O16" i="7"/>
  <c r="O32" i="7" s="1"/>
  <c r="P16" i="7"/>
  <c r="Q16" i="7"/>
  <c r="Q32" i="7" s="1"/>
  <c r="R16" i="7"/>
  <c r="R32" i="7" s="1"/>
  <c r="C17" i="7"/>
  <c r="C33" i="7" s="1"/>
  <c r="AO65" i="7" s="1"/>
  <c r="BE33" i="7" s="1"/>
  <c r="BE49" i="7" s="1"/>
  <c r="BF82" i="7" s="1"/>
  <c r="B17" i="7"/>
  <c r="B33" i="7" s="1"/>
  <c r="AM33" i="7" s="1"/>
  <c r="AN33" i="7" s="1"/>
  <c r="AN49" i="7" s="1"/>
  <c r="AO82" i="7" s="1"/>
  <c r="D17" i="7"/>
  <c r="E17" i="7"/>
  <c r="F17" i="7"/>
  <c r="G17" i="7"/>
  <c r="G33" i="7" s="1"/>
  <c r="W94" i="7" s="1"/>
  <c r="X94" i="7" s="1"/>
  <c r="H17" i="7"/>
  <c r="I17" i="7"/>
  <c r="J17" i="7"/>
  <c r="K17" i="7"/>
  <c r="K33" i="7" s="1"/>
  <c r="L17" i="7"/>
  <c r="M17" i="7"/>
  <c r="N17" i="7"/>
  <c r="O17" i="7"/>
  <c r="O33" i="7" s="1"/>
  <c r="W214" i="7" s="1"/>
  <c r="X214" i="7" s="1"/>
  <c r="P17" i="7"/>
  <c r="Q17" i="7"/>
  <c r="R17" i="7"/>
  <c r="C18" i="7"/>
  <c r="C34" i="7" s="1"/>
  <c r="B18" i="7"/>
  <c r="B34" i="7" s="1"/>
  <c r="AM34" i="7" s="1"/>
  <c r="AN34" i="7" s="1"/>
  <c r="AN50" i="7" s="1"/>
  <c r="AO83" i="7" s="1"/>
  <c r="D18" i="7"/>
  <c r="D34" i="7" s="1"/>
  <c r="AP66" i="7" s="1"/>
  <c r="BF34" i="7" s="1"/>
  <c r="BF50" i="7" s="1"/>
  <c r="BG83" i="7" s="1"/>
  <c r="E18" i="7"/>
  <c r="E34" i="7" s="1"/>
  <c r="F18" i="7"/>
  <c r="G18" i="7"/>
  <c r="G34" i="7" s="1"/>
  <c r="H18" i="7"/>
  <c r="H34" i="7" s="1"/>
  <c r="I18" i="7"/>
  <c r="J18" i="7"/>
  <c r="J34" i="7" s="1"/>
  <c r="K18" i="7"/>
  <c r="K34" i="7" s="1"/>
  <c r="W155" i="7" s="1"/>
  <c r="X155" i="7" s="1"/>
  <c r="L18" i="7"/>
  <c r="L34" i="7" s="1"/>
  <c r="M18" i="7"/>
  <c r="M34" i="7" s="1"/>
  <c r="N18" i="7"/>
  <c r="N34" i="7" s="1"/>
  <c r="O18" i="7"/>
  <c r="O34" i="7" s="1"/>
  <c r="P18" i="7"/>
  <c r="P34" i="7" s="1"/>
  <c r="BB66" i="7" s="1"/>
  <c r="BR34" i="7" s="1"/>
  <c r="BR50" i="7" s="1"/>
  <c r="BS83" i="7" s="1"/>
  <c r="Q18" i="7"/>
  <c r="Q34" i="7" s="1"/>
  <c r="R18" i="7"/>
  <c r="R34" i="7" s="1"/>
  <c r="C4" i="6"/>
  <c r="C20" i="6" s="1"/>
  <c r="T4" i="6"/>
  <c r="B4" i="6"/>
  <c r="B20" i="6" s="1"/>
  <c r="AM20" i="6" s="1"/>
  <c r="AN20" i="6" s="1"/>
  <c r="AN36" i="6" s="1"/>
  <c r="AO69" i="6" s="1"/>
  <c r="C3" i="6"/>
  <c r="X3" i="6" s="1"/>
  <c r="BF3" i="6" s="1"/>
  <c r="CN3" i="6" s="1"/>
  <c r="V4" i="6"/>
  <c r="S4" i="6"/>
  <c r="U4" i="6"/>
  <c r="D4" i="6"/>
  <c r="D20" i="6" s="1"/>
  <c r="D3" i="6"/>
  <c r="Y3" i="6" s="1"/>
  <c r="BG3" i="6" s="1"/>
  <c r="CO3" i="6" s="1"/>
  <c r="E4" i="6"/>
  <c r="E20" i="6" s="1"/>
  <c r="E3" i="6"/>
  <c r="F4" i="6"/>
  <c r="F20" i="6" s="1"/>
  <c r="F3" i="6"/>
  <c r="AS68" i="6" s="1"/>
  <c r="BI68" i="6" s="1"/>
  <c r="G4" i="6"/>
  <c r="G3" i="6"/>
  <c r="AT68" i="6" s="1"/>
  <c r="BJ68" i="6" s="1"/>
  <c r="H4" i="6"/>
  <c r="H20" i="6" s="1"/>
  <c r="H3" i="6"/>
  <c r="AU68" i="6" s="1"/>
  <c r="BK68" i="6" s="1"/>
  <c r="I4" i="6"/>
  <c r="I20" i="6" s="1"/>
  <c r="I3" i="6"/>
  <c r="AV68" i="6" s="1"/>
  <c r="BL68" i="6" s="1"/>
  <c r="J4" i="6"/>
  <c r="J20" i="6" s="1"/>
  <c r="J3" i="6"/>
  <c r="AW68" i="6" s="1"/>
  <c r="BM68" i="6" s="1"/>
  <c r="K4" i="6"/>
  <c r="K3" i="6"/>
  <c r="AX68" i="6" s="1"/>
  <c r="BN68" i="6" s="1"/>
  <c r="L4" i="6"/>
  <c r="L20" i="6" s="1"/>
  <c r="L3" i="6"/>
  <c r="AY68" i="6" s="1"/>
  <c r="BO68" i="6" s="1"/>
  <c r="M4" i="6"/>
  <c r="M20" i="6" s="1"/>
  <c r="M3" i="6"/>
  <c r="AZ68" i="6" s="1"/>
  <c r="BP68" i="6" s="1"/>
  <c r="N4" i="6"/>
  <c r="N20" i="6" s="1"/>
  <c r="N3" i="6"/>
  <c r="BA68" i="6" s="1"/>
  <c r="BQ68" i="6" s="1"/>
  <c r="O4" i="6"/>
  <c r="O3" i="6"/>
  <c r="BB68" i="6" s="1"/>
  <c r="BR68" i="6" s="1"/>
  <c r="P4" i="6"/>
  <c r="P20" i="6" s="1"/>
  <c r="P3" i="6"/>
  <c r="BC68" i="6" s="1"/>
  <c r="BS68" i="6" s="1"/>
  <c r="Q4" i="6"/>
  <c r="Q20" i="6" s="1"/>
  <c r="Q3" i="6"/>
  <c r="R4" i="6"/>
  <c r="R20" i="6" s="1"/>
  <c r="R3" i="6"/>
  <c r="C5" i="6"/>
  <c r="C21" i="6" s="1"/>
  <c r="B5" i="6"/>
  <c r="B21" i="6" s="1"/>
  <c r="AM21" i="6" s="1"/>
  <c r="AN21" i="6" s="1"/>
  <c r="AN37" i="6" s="1"/>
  <c r="AO70" i="6" s="1"/>
  <c r="D5" i="6"/>
  <c r="D21" i="6" s="1"/>
  <c r="E5" i="6"/>
  <c r="E21" i="6" s="1"/>
  <c r="F5" i="6"/>
  <c r="F21" i="6" s="1"/>
  <c r="G5" i="6"/>
  <c r="H5" i="6"/>
  <c r="I5" i="6"/>
  <c r="J5" i="6"/>
  <c r="J21" i="6" s="1"/>
  <c r="K5" i="6"/>
  <c r="K21" i="6" s="1"/>
  <c r="W142" i="6" s="1"/>
  <c r="X142" i="6" s="1"/>
  <c r="L5" i="6"/>
  <c r="L21" i="6" s="1"/>
  <c r="M5" i="6"/>
  <c r="M21" i="6" s="1"/>
  <c r="N5" i="6"/>
  <c r="N21" i="6" s="1"/>
  <c r="O5" i="6"/>
  <c r="P5" i="6"/>
  <c r="P21" i="6" s="1"/>
  <c r="Q5" i="6"/>
  <c r="R5" i="6"/>
  <c r="C6" i="6"/>
  <c r="C22" i="6" s="1"/>
  <c r="B6" i="6"/>
  <c r="B22" i="6" s="1"/>
  <c r="AM22" i="6" s="1"/>
  <c r="AN22" i="6" s="1"/>
  <c r="AN38" i="6" s="1"/>
  <c r="AO71" i="6" s="1"/>
  <c r="D6" i="6"/>
  <c r="D22" i="6" s="1"/>
  <c r="E6" i="6"/>
  <c r="E22" i="6" s="1"/>
  <c r="F6" i="6"/>
  <c r="F22" i="6" s="1"/>
  <c r="G6" i="6"/>
  <c r="G22" i="6" s="1"/>
  <c r="H6" i="6"/>
  <c r="H22" i="6" s="1"/>
  <c r="I6" i="6"/>
  <c r="I22" i="6" s="1"/>
  <c r="J6" i="6"/>
  <c r="K6" i="6"/>
  <c r="L6" i="6"/>
  <c r="L22" i="6" s="1"/>
  <c r="M6" i="6"/>
  <c r="N6" i="6"/>
  <c r="N22" i="6" s="1"/>
  <c r="O6" i="6"/>
  <c r="O22" i="6" s="1"/>
  <c r="P6" i="6"/>
  <c r="Q6" i="6"/>
  <c r="Q22" i="6" s="1"/>
  <c r="R6" i="6"/>
  <c r="C7" i="6"/>
  <c r="B7" i="6"/>
  <c r="B23" i="6" s="1"/>
  <c r="AM23" i="6" s="1"/>
  <c r="AN23" i="6" s="1"/>
  <c r="AN39" i="6" s="1"/>
  <c r="AO72" i="6" s="1"/>
  <c r="D7" i="6"/>
  <c r="D23" i="6" s="1"/>
  <c r="E7" i="6"/>
  <c r="F7" i="6"/>
  <c r="F23" i="6" s="1"/>
  <c r="G7" i="6"/>
  <c r="H7" i="6"/>
  <c r="I7" i="6"/>
  <c r="I23" i="6" s="1"/>
  <c r="J7" i="6"/>
  <c r="K7" i="6"/>
  <c r="K23" i="6" s="1"/>
  <c r="L7" i="6"/>
  <c r="L23" i="6" s="1"/>
  <c r="M7" i="6"/>
  <c r="N7" i="6"/>
  <c r="O7" i="6"/>
  <c r="O23" i="6" s="1"/>
  <c r="P7" i="6"/>
  <c r="P23" i="6" s="1"/>
  <c r="Q7" i="6"/>
  <c r="Q23" i="6" s="1"/>
  <c r="R7" i="6"/>
  <c r="R23" i="6" s="1"/>
  <c r="C8" i="6"/>
  <c r="C24" i="6" s="1"/>
  <c r="B8" i="6"/>
  <c r="B24" i="6" s="1"/>
  <c r="AM24" i="6" s="1"/>
  <c r="AN24" i="6" s="1"/>
  <c r="AN40" i="6" s="1"/>
  <c r="AO73" i="6" s="1"/>
  <c r="D8" i="6"/>
  <c r="D24" i="6" s="1"/>
  <c r="E8" i="6"/>
  <c r="E24" i="6" s="1"/>
  <c r="F8" i="6"/>
  <c r="F24" i="6" s="1"/>
  <c r="G8" i="6"/>
  <c r="G24" i="6" s="1"/>
  <c r="H8" i="6"/>
  <c r="I8" i="6"/>
  <c r="J8" i="6"/>
  <c r="J24" i="6" s="1"/>
  <c r="K8" i="6"/>
  <c r="K24" i="6" s="1"/>
  <c r="L8" i="6"/>
  <c r="M8" i="6"/>
  <c r="M24" i="6" s="1"/>
  <c r="N8" i="6"/>
  <c r="O8" i="6"/>
  <c r="O24" i="6" s="1"/>
  <c r="P8" i="6"/>
  <c r="Q8" i="6"/>
  <c r="Q24" i="6" s="1"/>
  <c r="R8" i="6"/>
  <c r="C9" i="6"/>
  <c r="B9" i="6"/>
  <c r="B25" i="6" s="1"/>
  <c r="AM25" i="6" s="1"/>
  <c r="AN25" i="6" s="1"/>
  <c r="AN41" i="6" s="1"/>
  <c r="AO74" i="6" s="1"/>
  <c r="D9" i="6"/>
  <c r="D25" i="6" s="1"/>
  <c r="E9" i="6"/>
  <c r="E25" i="6" s="1"/>
  <c r="F9" i="6"/>
  <c r="G9" i="6"/>
  <c r="G25" i="6" s="1"/>
  <c r="H9" i="6"/>
  <c r="H25" i="6" s="1"/>
  <c r="I9" i="6"/>
  <c r="I25" i="6" s="1"/>
  <c r="J9" i="6"/>
  <c r="J25" i="6" s="1"/>
  <c r="K9" i="6"/>
  <c r="L9" i="6"/>
  <c r="M9" i="6"/>
  <c r="M25" i="6" s="1"/>
  <c r="N9" i="6"/>
  <c r="N25" i="6" s="1"/>
  <c r="O9" i="6"/>
  <c r="O25" i="6" s="1"/>
  <c r="P9" i="6"/>
  <c r="P25" i="6" s="1"/>
  <c r="Q9" i="6"/>
  <c r="Q25" i="6" s="1"/>
  <c r="R9" i="6"/>
  <c r="R25" i="6" s="1"/>
  <c r="C10" i="6"/>
  <c r="C26" i="6" s="1"/>
  <c r="B10" i="6"/>
  <c r="B26" i="6" s="1"/>
  <c r="AM26" i="6" s="1"/>
  <c r="AN26" i="6" s="1"/>
  <c r="AN42" i="6" s="1"/>
  <c r="AO75" i="6" s="1"/>
  <c r="D10" i="6"/>
  <c r="D26" i="6" s="1"/>
  <c r="E10" i="6"/>
  <c r="E26" i="6" s="1"/>
  <c r="F10" i="6"/>
  <c r="G10" i="6"/>
  <c r="H10" i="6"/>
  <c r="H26" i="6" s="1"/>
  <c r="I10" i="6"/>
  <c r="I26" i="6" s="1"/>
  <c r="J10" i="6"/>
  <c r="K10" i="6"/>
  <c r="K26" i="6" s="1"/>
  <c r="L10" i="6"/>
  <c r="L26" i="6" s="1"/>
  <c r="M10" i="6"/>
  <c r="M26" i="6" s="1"/>
  <c r="N10" i="6"/>
  <c r="O10" i="6"/>
  <c r="P10" i="6"/>
  <c r="P26" i="6" s="1"/>
  <c r="Q10" i="6"/>
  <c r="Q26" i="6" s="1"/>
  <c r="R10" i="6"/>
  <c r="C11" i="6"/>
  <c r="C27" i="6" s="1"/>
  <c r="B11" i="6"/>
  <c r="B27" i="6" s="1"/>
  <c r="AM27" i="6" s="1"/>
  <c r="AN27" i="6" s="1"/>
  <c r="AN43" i="6" s="1"/>
  <c r="AO76" i="6" s="1"/>
  <c r="D11" i="6"/>
  <c r="E11" i="6"/>
  <c r="E27" i="6" s="1"/>
  <c r="F11" i="6"/>
  <c r="F27" i="6" s="1"/>
  <c r="G11" i="6"/>
  <c r="G27" i="6" s="1"/>
  <c r="H11" i="6"/>
  <c r="H27" i="6" s="1"/>
  <c r="I11" i="6"/>
  <c r="J11" i="6"/>
  <c r="K11" i="6"/>
  <c r="K27" i="6" s="1"/>
  <c r="L11" i="6"/>
  <c r="L27" i="6" s="1"/>
  <c r="M11" i="6"/>
  <c r="M27" i="6" s="1"/>
  <c r="N11" i="6"/>
  <c r="N27" i="6" s="1"/>
  <c r="O11" i="6"/>
  <c r="P11" i="6"/>
  <c r="P27" i="6" s="1"/>
  <c r="Q11" i="6"/>
  <c r="R11" i="6"/>
  <c r="R27" i="6" s="1"/>
  <c r="C12" i="6"/>
  <c r="B12" i="6"/>
  <c r="B28" i="6" s="1"/>
  <c r="AM28" i="6" s="1"/>
  <c r="AN28" i="6" s="1"/>
  <c r="AN44" i="6" s="1"/>
  <c r="AO77" i="6" s="1"/>
  <c r="D12" i="6"/>
  <c r="E12" i="6"/>
  <c r="F12" i="6"/>
  <c r="G12" i="6"/>
  <c r="H12" i="6"/>
  <c r="H28" i="6" s="1"/>
  <c r="W104" i="6" s="1"/>
  <c r="X104" i="6" s="1"/>
  <c r="I12" i="6"/>
  <c r="I28" i="6" s="1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C13" i="6"/>
  <c r="C29" i="6" s="1"/>
  <c r="B13" i="6"/>
  <c r="B29" i="6" s="1"/>
  <c r="AM29" i="6" s="1"/>
  <c r="AN29" i="6" s="1"/>
  <c r="AN45" i="6" s="1"/>
  <c r="AO78" i="6" s="1"/>
  <c r="D13" i="6"/>
  <c r="D29" i="6" s="1"/>
  <c r="E13" i="6"/>
  <c r="F13" i="6"/>
  <c r="F29" i="6" s="1"/>
  <c r="G13" i="6"/>
  <c r="H13" i="6"/>
  <c r="I13" i="6"/>
  <c r="I29" i="6" s="1"/>
  <c r="J13" i="6"/>
  <c r="J29" i="6" s="1"/>
  <c r="K13" i="6"/>
  <c r="L13" i="6"/>
  <c r="L29" i="6" s="1"/>
  <c r="M13" i="6"/>
  <c r="M29" i="6" s="1"/>
  <c r="N13" i="6"/>
  <c r="O13" i="6"/>
  <c r="P13" i="6"/>
  <c r="Q13" i="6"/>
  <c r="R13" i="6"/>
  <c r="R29" i="6" s="1"/>
  <c r="C14" i="6"/>
  <c r="C30" i="6" s="1"/>
  <c r="B14" i="6"/>
  <c r="B30" i="6" s="1"/>
  <c r="AM30" i="6" s="1"/>
  <c r="AN30" i="6" s="1"/>
  <c r="AN46" i="6" s="1"/>
  <c r="AO79" i="6" s="1"/>
  <c r="D14" i="6"/>
  <c r="E14" i="6"/>
  <c r="F14" i="6"/>
  <c r="F30" i="6" s="1"/>
  <c r="G14" i="6"/>
  <c r="G30" i="6" s="1"/>
  <c r="H14" i="6"/>
  <c r="I14" i="6"/>
  <c r="J14" i="6"/>
  <c r="K14" i="6"/>
  <c r="L14" i="6"/>
  <c r="L30" i="6" s="1"/>
  <c r="M14" i="6"/>
  <c r="M30" i="6" s="1"/>
  <c r="AY62" i="6" s="1"/>
  <c r="BO30" i="6" s="1"/>
  <c r="BO46" i="6" s="1"/>
  <c r="BP79" i="6" s="1"/>
  <c r="N14" i="6"/>
  <c r="N30" i="6" s="1"/>
  <c r="O14" i="6"/>
  <c r="O30" i="6" s="1"/>
  <c r="BA62" i="6" s="1"/>
  <c r="BQ30" i="6" s="1"/>
  <c r="BQ46" i="6" s="1"/>
  <c r="BR79" i="6" s="1"/>
  <c r="P14" i="6"/>
  <c r="P30" i="6" s="1"/>
  <c r="Q14" i="6"/>
  <c r="Q30" i="6" s="1"/>
  <c r="R14" i="6"/>
  <c r="C15" i="6"/>
  <c r="C31" i="6" s="1"/>
  <c r="B15" i="6"/>
  <c r="B31" i="6" s="1"/>
  <c r="AM31" i="6" s="1"/>
  <c r="AN31" i="6" s="1"/>
  <c r="AN47" i="6" s="1"/>
  <c r="AO80" i="6" s="1"/>
  <c r="D15" i="6"/>
  <c r="E15" i="6"/>
  <c r="F15" i="6"/>
  <c r="G15" i="6"/>
  <c r="H15" i="6"/>
  <c r="I15" i="6"/>
  <c r="I31" i="6" s="1"/>
  <c r="J15" i="6"/>
  <c r="J31" i="6" s="1"/>
  <c r="K15" i="6"/>
  <c r="K31" i="6" s="1"/>
  <c r="L15" i="6"/>
  <c r="M15" i="6"/>
  <c r="N15" i="6"/>
  <c r="O15" i="6"/>
  <c r="O31" i="6" s="1"/>
  <c r="P15" i="6"/>
  <c r="P31" i="6" s="1"/>
  <c r="Q15" i="6"/>
  <c r="Q31" i="6" s="1"/>
  <c r="R15" i="6"/>
  <c r="R31" i="6" s="1"/>
  <c r="C16" i="6"/>
  <c r="B16" i="6"/>
  <c r="B32" i="6" s="1"/>
  <c r="AM32" i="6" s="1"/>
  <c r="AN32" i="6" s="1"/>
  <c r="AN48" i="6" s="1"/>
  <c r="AO81" i="6" s="1"/>
  <c r="D16" i="6"/>
  <c r="D32" i="6" s="1"/>
  <c r="E16" i="6"/>
  <c r="E32" i="6" s="1"/>
  <c r="F16" i="6"/>
  <c r="F32" i="6" s="1"/>
  <c r="G16" i="6"/>
  <c r="G32" i="6" s="1"/>
  <c r="H16" i="6"/>
  <c r="I16" i="6"/>
  <c r="J16" i="6"/>
  <c r="K16" i="6"/>
  <c r="L16" i="6"/>
  <c r="L32" i="6" s="1"/>
  <c r="W168" i="6" s="1"/>
  <c r="X168" i="6" s="1"/>
  <c r="M16" i="6"/>
  <c r="N16" i="6"/>
  <c r="N32" i="6" s="1"/>
  <c r="O16" i="6"/>
  <c r="P16" i="6"/>
  <c r="Q16" i="6"/>
  <c r="R16" i="6"/>
  <c r="R32" i="6" s="1"/>
  <c r="C17" i="6"/>
  <c r="B17" i="6"/>
  <c r="B33" i="6" s="1"/>
  <c r="AM33" i="6" s="1"/>
  <c r="AN33" i="6" s="1"/>
  <c r="AN49" i="6" s="1"/>
  <c r="AO82" i="6" s="1"/>
  <c r="D17" i="6"/>
  <c r="E17" i="6"/>
  <c r="F17" i="6"/>
  <c r="G17" i="6"/>
  <c r="G33" i="6" s="1"/>
  <c r="H17" i="6"/>
  <c r="H33" i="6" s="1"/>
  <c r="I17" i="6"/>
  <c r="I33" i="6" s="1"/>
  <c r="J17" i="6"/>
  <c r="K17" i="6"/>
  <c r="L17" i="6"/>
  <c r="M17" i="6"/>
  <c r="M33" i="6" s="1"/>
  <c r="N17" i="6"/>
  <c r="O17" i="6"/>
  <c r="O33" i="6" s="1"/>
  <c r="P17" i="6"/>
  <c r="P33" i="6" s="1"/>
  <c r="Q17" i="6"/>
  <c r="Q33" i="6" s="1"/>
  <c r="R17" i="6"/>
  <c r="C18" i="6"/>
  <c r="C34" i="6" s="1"/>
  <c r="B18" i="6"/>
  <c r="B34" i="6" s="1"/>
  <c r="AM34" i="6" s="1"/>
  <c r="AN34" i="6" s="1"/>
  <c r="AN50" i="6" s="1"/>
  <c r="AO83" i="6" s="1"/>
  <c r="D18" i="6"/>
  <c r="E18" i="6"/>
  <c r="E34" i="6" s="1"/>
  <c r="F18" i="6"/>
  <c r="G18" i="6"/>
  <c r="H18" i="6"/>
  <c r="I18" i="6"/>
  <c r="I34" i="6" s="1"/>
  <c r="J18" i="6"/>
  <c r="J34" i="6" s="1"/>
  <c r="K18" i="6"/>
  <c r="K34" i="6" s="1"/>
  <c r="L18" i="6"/>
  <c r="L34" i="6" s="1"/>
  <c r="M18" i="6"/>
  <c r="N18" i="6"/>
  <c r="O18" i="6"/>
  <c r="P18" i="6"/>
  <c r="Q18" i="6"/>
  <c r="Q34" i="6" s="1"/>
  <c r="R18" i="6"/>
  <c r="C4" i="2"/>
  <c r="C20" i="2" s="1"/>
  <c r="AO52" i="2" s="1"/>
  <c r="BE20" i="2" s="1"/>
  <c r="BE36" i="2" s="1"/>
  <c r="BF69" i="2" s="1"/>
  <c r="U4" i="2"/>
  <c r="B4" i="2"/>
  <c r="B20" i="2" s="1"/>
  <c r="AM20" i="2" s="1"/>
  <c r="AN20" i="2" s="1"/>
  <c r="AN36" i="2" s="1"/>
  <c r="AO69" i="2" s="1"/>
  <c r="T4" i="2"/>
  <c r="C3" i="2"/>
  <c r="AP68" i="2" s="1"/>
  <c r="BF68" i="2" s="1"/>
  <c r="V4" i="2"/>
  <c r="D4" i="2"/>
  <c r="D3" i="2"/>
  <c r="Y3" i="2" s="1"/>
  <c r="BG3" i="2" s="1"/>
  <c r="CO3" i="2" s="1"/>
  <c r="E4" i="2"/>
  <c r="E3" i="2"/>
  <c r="AR68" i="2" s="1"/>
  <c r="BH68" i="2" s="1"/>
  <c r="F4" i="2"/>
  <c r="F20" i="2" s="1"/>
  <c r="F3" i="2"/>
  <c r="AS68" i="2" s="1"/>
  <c r="BI68" i="2" s="1"/>
  <c r="G4" i="2"/>
  <c r="G20" i="2" s="1"/>
  <c r="G3" i="2"/>
  <c r="AT68" i="2" s="1"/>
  <c r="BJ68" i="2" s="1"/>
  <c r="H4" i="2"/>
  <c r="H3" i="2"/>
  <c r="AU68" i="2" s="1"/>
  <c r="BK68" i="2" s="1"/>
  <c r="I4" i="2"/>
  <c r="I3" i="2"/>
  <c r="AV68" i="2" s="1"/>
  <c r="BL68" i="2" s="1"/>
  <c r="J4" i="2"/>
  <c r="J3" i="2"/>
  <c r="AW68" i="2" s="1"/>
  <c r="BM68" i="2" s="1"/>
  <c r="K4" i="2"/>
  <c r="K20" i="2" s="1"/>
  <c r="K3" i="2"/>
  <c r="AX68" i="2" s="1"/>
  <c r="BN68" i="2" s="1"/>
  <c r="L4" i="2"/>
  <c r="L3" i="2"/>
  <c r="AG3" i="2" s="1"/>
  <c r="BO3" i="2" s="1"/>
  <c r="CW3" i="2" s="1"/>
  <c r="M4" i="2"/>
  <c r="M20" i="2" s="1"/>
  <c r="M3" i="2"/>
  <c r="AZ68" i="2" s="1"/>
  <c r="BP68" i="2" s="1"/>
  <c r="N4" i="2"/>
  <c r="N3" i="2"/>
  <c r="AI3" i="2" s="1"/>
  <c r="BQ3" i="2" s="1"/>
  <c r="CY3" i="2" s="1"/>
  <c r="O4" i="2"/>
  <c r="O20" i="2" s="1"/>
  <c r="O3" i="2"/>
  <c r="BB68" i="2" s="1"/>
  <c r="BR68" i="2" s="1"/>
  <c r="P4" i="2"/>
  <c r="P3" i="2"/>
  <c r="BC68" i="2" s="1"/>
  <c r="BS68" i="2" s="1"/>
  <c r="Q4" i="2"/>
  <c r="Q20" i="2" s="1"/>
  <c r="Q3" i="2"/>
  <c r="BD68" i="2" s="1"/>
  <c r="BT68" i="2" s="1"/>
  <c r="R4" i="2"/>
  <c r="R3" i="2"/>
  <c r="BE68" i="2" s="1"/>
  <c r="BU68" i="2" s="1"/>
  <c r="C5" i="2"/>
  <c r="C21" i="2" s="1"/>
  <c r="B5" i="2"/>
  <c r="B21" i="2" s="1"/>
  <c r="AM21" i="2" s="1"/>
  <c r="AN21" i="2" s="1"/>
  <c r="AN37" i="2" s="1"/>
  <c r="AO70" i="2" s="1"/>
  <c r="D5" i="2"/>
  <c r="D21" i="2" s="1"/>
  <c r="E5" i="2"/>
  <c r="E21" i="2" s="1"/>
  <c r="F5" i="2"/>
  <c r="F21" i="2" s="1"/>
  <c r="G5" i="2"/>
  <c r="G21" i="2" s="1"/>
  <c r="H5" i="2"/>
  <c r="I5" i="2"/>
  <c r="I21" i="2" s="1"/>
  <c r="J5" i="2"/>
  <c r="J21" i="2" s="1"/>
  <c r="K5" i="2"/>
  <c r="K21" i="2" s="1"/>
  <c r="L5" i="2"/>
  <c r="L21" i="2" s="1"/>
  <c r="M5" i="2"/>
  <c r="M21" i="2" s="1"/>
  <c r="N5" i="2"/>
  <c r="O5" i="2"/>
  <c r="O21" i="2" s="1"/>
  <c r="P5" i="2"/>
  <c r="P21" i="2" s="1"/>
  <c r="Q5" i="2"/>
  <c r="R5" i="2"/>
  <c r="R21" i="2" s="1"/>
  <c r="C6" i="2"/>
  <c r="B6" i="2"/>
  <c r="B22" i="2" s="1"/>
  <c r="AM22" i="2" s="1"/>
  <c r="AN22" i="2" s="1"/>
  <c r="AN38" i="2" s="1"/>
  <c r="AO71" i="2" s="1"/>
  <c r="D6" i="2"/>
  <c r="D22" i="2" s="1"/>
  <c r="E6" i="2"/>
  <c r="F6" i="2"/>
  <c r="F22" i="2" s="1"/>
  <c r="G6" i="2"/>
  <c r="G22" i="2" s="1"/>
  <c r="H6" i="2"/>
  <c r="H22" i="2" s="1"/>
  <c r="I6" i="2"/>
  <c r="I22" i="2" s="1"/>
  <c r="J6" i="2"/>
  <c r="K6" i="2"/>
  <c r="L6" i="2"/>
  <c r="L22" i="2" s="1"/>
  <c r="M6" i="2"/>
  <c r="M22" i="2" s="1"/>
  <c r="N6" i="2"/>
  <c r="O6" i="2"/>
  <c r="O22" i="2" s="1"/>
  <c r="P6" i="2"/>
  <c r="P22" i="2" s="1"/>
  <c r="Q6" i="2"/>
  <c r="Q22" i="2" s="1"/>
  <c r="R6" i="2"/>
  <c r="C7" i="2"/>
  <c r="B7" i="2"/>
  <c r="B23" i="2" s="1"/>
  <c r="AM23" i="2" s="1"/>
  <c r="AN23" i="2" s="1"/>
  <c r="AN39" i="2" s="1"/>
  <c r="AO72" i="2" s="1"/>
  <c r="D7" i="2"/>
  <c r="D23" i="2" s="1"/>
  <c r="E7" i="2"/>
  <c r="F7" i="2"/>
  <c r="G7" i="2"/>
  <c r="G23" i="2" s="1"/>
  <c r="H7" i="2"/>
  <c r="H23" i="2" s="1"/>
  <c r="I7" i="2"/>
  <c r="J7" i="2"/>
  <c r="J23" i="2" s="1"/>
  <c r="K7" i="2"/>
  <c r="K23" i="2" s="1"/>
  <c r="W144" i="2" s="1"/>
  <c r="X144" i="2" s="1"/>
  <c r="L7" i="2"/>
  <c r="L23" i="2" s="1"/>
  <c r="M7" i="2"/>
  <c r="N7" i="2"/>
  <c r="O7" i="2"/>
  <c r="O23" i="2" s="1"/>
  <c r="P7" i="2"/>
  <c r="Q7" i="2"/>
  <c r="Q23" i="2" s="1"/>
  <c r="R7" i="2"/>
  <c r="R23" i="2" s="1"/>
  <c r="C8" i="2"/>
  <c r="B8" i="2"/>
  <c r="B24" i="2" s="1"/>
  <c r="AM24" i="2" s="1"/>
  <c r="AN24" i="2" s="1"/>
  <c r="AN40" i="2" s="1"/>
  <c r="AO73" i="2" s="1"/>
  <c r="D8" i="2"/>
  <c r="D24" i="2" s="1"/>
  <c r="AP56" i="2" s="1"/>
  <c r="BF24" i="2" s="1"/>
  <c r="BF40" i="2" s="1"/>
  <c r="BG73" i="2" s="1"/>
  <c r="E8" i="2"/>
  <c r="E24" i="2" s="1"/>
  <c r="F8" i="2"/>
  <c r="F24" i="2" s="1"/>
  <c r="G8" i="2"/>
  <c r="H8" i="2"/>
  <c r="I8" i="2"/>
  <c r="J8" i="2"/>
  <c r="J24" i="2" s="1"/>
  <c r="K8" i="2"/>
  <c r="K24" i="2" s="1"/>
  <c r="L8" i="2"/>
  <c r="L24" i="2" s="1"/>
  <c r="W160" i="2" s="1"/>
  <c r="X160" i="2" s="1"/>
  <c r="M8" i="2"/>
  <c r="M24" i="2" s="1"/>
  <c r="N8" i="2"/>
  <c r="N24" i="2" s="1"/>
  <c r="O8" i="2"/>
  <c r="O24" i="2" s="1"/>
  <c r="P8" i="2"/>
  <c r="Q8" i="2"/>
  <c r="R8" i="2"/>
  <c r="R24" i="2" s="1"/>
  <c r="C9" i="2"/>
  <c r="C25" i="2" s="1"/>
  <c r="B9" i="2"/>
  <c r="B25" i="2" s="1"/>
  <c r="AM25" i="2" s="1"/>
  <c r="AN25" i="2" s="1"/>
  <c r="AN41" i="2" s="1"/>
  <c r="AO74" i="2" s="1"/>
  <c r="D9" i="2"/>
  <c r="E9" i="2"/>
  <c r="E25" i="2" s="1"/>
  <c r="F9" i="2"/>
  <c r="F25" i="2" s="1"/>
  <c r="G9" i="2"/>
  <c r="G25" i="2" s="1"/>
  <c r="H9" i="2"/>
  <c r="H25" i="2" s="1"/>
  <c r="I9" i="2"/>
  <c r="I25" i="2" s="1"/>
  <c r="J9" i="2"/>
  <c r="J25" i="2" s="1"/>
  <c r="K9" i="2"/>
  <c r="L9" i="2"/>
  <c r="M9" i="2"/>
  <c r="N9" i="2"/>
  <c r="N25" i="2" s="1"/>
  <c r="AZ57" i="2" s="1"/>
  <c r="BP25" i="2" s="1"/>
  <c r="BP41" i="2" s="1"/>
  <c r="BQ74" i="2" s="1"/>
  <c r="O9" i="2"/>
  <c r="O25" i="2" s="1"/>
  <c r="P9" i="2"/>
  <c r="P25" i="2" s="1"/>
  <c r="Q9" i="2"/>
  <c r="R9" i="2"/>
  <c r="R25" i="2" s="1"/>
  <c r="C10" i="2"/>
  <c r="C26" i="2" s="1"/>
  <c r="B10" i="2"/>
  <c r="B26" i="2" s="1"/>
  <c r="AM26" i="2" s="1"/>
  <c r="AN26" i="2" s="1"/>
  <c r="AN42" i="2" s="1"/>
  <c r="AO75" i="2" s="1"/>
  <c r="D10" i="2"/>
  <c r="D26" i="2" s="1"/>
  <c r="E10" i="2"/>
  <c r="E26" i="2" s="1"/>
  <c r="F10" i="2"/>
  <c r="G10" i="2"/>
  <c r="H10" i="2"/>
  <c r="H26" i="2" s="1"/>
  <c r="I10" i="2"/>
  <c r="I26" i="2" s="1"/>
  <c r="J10" i="2"/>
  <c r="J26" i="2" s="1"/>
  <c r="K10" i="2"/>
  <c r="K26" i="2" s="1"/>
  <c r="L10" i="2"/>
  <c r="L26" i="2" s="1"/>
  <c r="M10" i="2"/>
  <c r="M26" i="2" s="1"/>
  <c r="N10" i="2"/>
  <c r="O10" i="2"/>
  <c r="P10" i="2"/>
  <c r="P26" i="2" s="1"/>
  <c r="Q10" i="2"/>
  <c r="Q26" i="2" s="1"/>
  <c r="R10" i="2"/>
  <c r="R26" i="2" s="1"/>
  <c r="C11" i="2"/>
  <c r="C27" i="2" s="1"/>
  <c r="B11" i="2"/>
  <c r="D11" i="2"/>
  <c r="D27" i="2" s="1"/>
  <c r="E11" i="2"/>
  <c r="E27" i="2" s="1"/>
  <c r="F11" i="2"/>
  <c r="F27" i="2" s="1"/>
  <c r="G11" i="2"/>
  <c r="G27" i="2" s="1"/>
  <c r="W88" i="2" s="1"/>
  <c r="X88" i="2" s="1"/>
  <c r="H11" i="2"/>
  <c r="I11" i="2"/>
  <c r="J11" i="2"/>
  <c r="K11" i="2"/>
  <c r="K27" i="2" s="1"/>
  <c r="L11" i="2"/>
  <c r="L27" i="2" s="1"/>
  <c r="M11" i="2"/>
  <c r="M27" i="2" s="1"/>
  <c r="N11" i="2"/>
  <c r="N27" i="2" s="1"/>
  <c r="O11" i="2"/>
  <c r="P11" i="2"/>
  <c r="P27" i="2" s="1"/>
  <c r="Q11" i="2"/>
  <c r="R11" i="2"/>
  <c r="C12" i="2"/>
  <c r="C28" i="2" s="1"/>
  <c r="B12" i="2"/>
  <c r="B28" i="2" s="1"/>
  <c r="AM28" i="2" s="1"/>
  <c r="AN28" i="2" s="1"/>
  <c r="AN44" i="2" s="1"/>
  <c r="AO77" i="2" s="1"/>
  <c r="D12" i="2"/>
  <c r="E12" i="2"/>
  <c r="F12" i="2"/>
  <c r="F28" i="2" s="1"/>
  <c r="G12" i="2"/>
  <c r="G28" i="2" s="1"/>
  <c r="H12" i="2"/>
  <c r="H28" i="2" s="1"/>
  <c r="I12" i="2"/>
  <c r="I28" i="2" s="1"/>
  <c r="J12" i="2"/>
  <c r="J28" i="2" s="1"/>
  <c r="K12" i="2"/>
  <c r="L12" i="2"/>
  <c r="M12" i="2"/>
  <c r="N12" i="2"/>
  <c r="N28" i="2" s="1"/>
  <c r="O12" i="2"/>
  <c r="O28" i="2" s="1"/>
  <c r="P12" i="2"/>
  <c r="P28" i="2" s="1"/>
  <c r="Q12" i="2"/>
  <c r="Q28" i="2" s="1"/>
  <c r="R12" i="2"/>
  <c r="C13" i="2"/>
  <c r="C29" i="2" s="1"/>
  <c r="B13" i="2"/>
  <c r="B29" i="2" s="1"/>
  <c r="AM29" i="2" s="1"/>
  <c r="AN29" i="2" s="1"/>
  <c r="AN45" i="2" s="1"/>
  <c r="AO78" i="2" s="1"/>
  <c r="D13" i="2"/>
  <c r="D29" i="2" s="1"/>
  <c r="E13" i="2"/>
  <c r="E29" i="2" s="1"/>
  <c r="F13" i="2"/>
  <c r="F29" i="2" s="1"/>
  <c r="G13" i="2"/>
  <c r="H13" i="2"/>
  <c r="I13" i="2"/>
  <c r="J13" i="2"/>
  <c r="J29" i="2" s="1"/>
  <c r="K13" i="2"/>
  <c r="K29" i="2" s="1"/>
  <c r="AW61" i="2" s="1"/>
  <c r="BM29" i="2" s="1"/>
  <c r="BM45" i="2" s="1"/>
  <c r="BN78" i="2" s="1"/>
  <c r="L13" i="2"/>
  <c r="M13" i="2"/>
  <c r="M29" i="2" s="1"/>
  <c r="N13" i="2"/>
  <c r="N29" i="2" s="1"/>
  <c r="O13" i="2"/>
  <c r="P13" i="2"/>
  <c r="Q13" i="2"/>
  <c r="Q29" i="2" s="1"/>
  <c r="R13" i="2"/>
  <c r="R29" i="2" s="1"/>
  <c r="C14" i="2"/>
  <c r="B14" i="2"/>
  <c r="B30" i="2" s="1"/>
  <c r="AM30" i="2" s="1"/>
  <c r="AN30" i="2" s="1"/>
  <c r="AN46" i="2" s="1"/>
  <c r="AO79" i="2" s="1"/>
  <c r="D14" i="2"/>
  <c r="D30" i="2" s="1"/>
  <c r="E14" i="2"/>
  <c r="E30" i="2" s="1"/>
  <c r="F14" i="2"/>
  <c r="F30" i="2" s="1"/>
  <c r="G14" i="2"/>
  <c r="G30" i="2" s="1"/>
  <c r="H14" i="2"/>
  <c r="H30" i="2" s="1"/>
  <c r="I14" i="2"/>
  <c r="I30" i="2" s="1"/>
  <c r="J14" i="2"/>
  <c r="K14" i="2"/>
  <c r="L14" i="2"/>
  <c r="M14" i="2"/>
  <c r="M30" i="2" s="1"/>
  <c r="N14" i="2"/>
  <c r="N30" i="2" s="1"/>
  <c r="O14" i="2"/>
  <c r="P14" i="2"/>
  <c r="P30" i="2" s="1"/>
  <c r="Q14" i="2"/>
  <c r="Q30" i="2" s="1"/>
  <c r="R14" i="2"/>
  <c r="C15" i="2"/>
  <c r="C31" i="2" s="1"/>
  <c r="B15" i="2"/>
  <c r="B31" i="2" s="1"/>
  <c r="AM31" i="2" s="1"/>
  <c r="AN31" i="2" s="1"/>
  <c r="AN47" i="2" s="1"/>
  <c r="AO80" i="2" s="1"/>
  <c r="D15" i="2"/>
  <c r="D31" i="2" s="1"/>
  <c r="E15" i="2"/>
  <c r="F15" i="2"/>
  <c r="G15" i="2"/>
  <c r="G31" i="2" s="1"/>
  <c r="H15" i="2"/>
  <c r="H31" i="2" s="1"/>
  <c r="I15" i="2"/>
  <c r="J15" i="2"/>
  <c r="J31" i="2" s="1"/>
  <c r="K15" i="2"/>
  <c r="L15" i="2"/>
  <c r="L31" i="2" s="1"/>
  <c r="M15" i="2"/>
  <c r="N15" i="2"/>
  <c r="O15" i="2"/>
  <c r="O31" i="2" s="1"/>
  <c r="P15" i="2"/>
  <c r="P31" i="2" s="1"/>
  <c r="Q15" i="2"/>
  <c r="Q31" i="2" s="1"/>
  <c r="BC63" i="2" s="1"/>
  <c r="BS31" i="2" s="1"/>
  <c r="BS47" i="2" s="1"/>
  <c r="BT80" i="2" s="1"/>
  <c r="R15" i="2"/>
  <c r="R31" i="2" s="1"/>
  <c r="C16" i="2"/>
  <c r="C32" i="2" s="1"/>
  <c r="AO64" i="2" s="1"/>
  <c r="BE32" i="2" s="1"/>
  <c r="BE48" i="2" s="1"/>
  <c r="BF81" i="2" s="1"/>
  <c r="B16" i="2"/>
  <c r="B32" i="2" s="1"/>
  <c r="AM32" i="2" s="1"/>
  <c r="AN32" i="2" s="1"/>
  <c r="AN48" i="2" s="1"/>
  <c r="AO81" i="2" s="1"/>
  <c r="D16" i="2"/>
  <c r="D32" i="2" s="1"/>
  <c r="E16" i="2"/>
  <c r="E32" i="2" s="1"/>
  <c r="F16" i="2"/>
  <c r="F32" i="2" s="1"/>
  <c r="G16" i="2"/>
  <c r="H16" i="2"/>
  <c r="I16" i="2"/>
  <c r="J16" i="2"/>
  <c r="J32" i="2" s="1"/>
  <c r="K16" i="2"/>
  <c r="K32" i="2" s="1"/>
  <c r="L16" i="2"/>
  <c r="L32" i="2" s="1"/>
  <c r="M16" i="2"/>
  <c r="M32" i="2" s="1"/>
  <c r="N16" i="2"/>
  <c r="N32" i="2" s="1"/>
  <c r="O16" i="2"/>
  <c r="P16" i="2"/>
  <c r="Q16" i="2"/>
  <c r="R16" i="2"/>
  <c r="R32" i="2" s="1"/>
  <c r="C17" i="2"/>
  <c r="B17" i="2"/>
  <c r="B33" i="2" s="1"/>
  <c r="AM33" i="2" s="1"/>
  <c r="AN33" i="2" s="1"/>
  <c r="AN49" i="2" s="1"/>
  <c r="AO82" i="2" s="1"/>
  <c r="D17" i="2"/>
  <c r="E17" i="2"/>
  <c r="E33" i="2" s="1"/>
  <c r="F17" i="2"/>
  <c r="G17" i="2"/>
  <c r="G33" i="2" s="1"/>
  <c r="H17" i="2"/>
  <c r="I17" i="2"/>
  <c r="I33" i="2" s="1"/>
  <c r="J17" i="2"/>
  <c r="J33" i="2" s="1"/>
  <c r="K17" i="2"/>
  <c r="L17" i="2"/>
  <c r="M17" i="2"/>
  <c r="N17" i="2"/>
  <c r="N33" i="2" s="1"/>
  <c r="O17" i="2"/>
  <c r="O33" i="2" s="1"/>
  <c r="P17" i="2"/>
  <c r="Q17" i="2"/>
  <c r="Q33" i="2" s="1"/>
  <c r="R17" i="2"/>
  <c r="R33" i="2" s="1"/>
  <c r="C18" i="2"/>
  <c r="C34" i="2" s="1"/>
  <c r="B18" i="2"/>
  <c r="B34" i="2" s="1"/>
  <c r="AM34" i="2" s="1"/>
  <c r="AN34" i="2" s="1"/>
  <c r="AN50" i="2" s="1"/>
  <c r="AO83" i="2" s="1"/>
  <c r="D18" i="2"/>
  <c r="E18" i="2"/>
  <c r="E34" i="2" s="1"/>
  <c r="F18" i="2"/>
  <c r="G18" i="2"/>
  <c r="H18" i="2"/>
  <c r="H34" i="2" s="1"/>
  <c r="I18" i="2"/>
  <c r="I34" i="2" s="1"/>
  <c r="J18" i="2"/>
  <c r="J34" i="2" s="1"/>
  <c r="K18" i="2"/>
  <c r="L18" i="2"/>
  <c r="L34" i="2" s="1"/>
  <c r="M18" i="2"/>
  <c r="M34" i="2" s="1"/>
  <c r="N18" i="2"/>
  <c r="O18" i="2"/>
  <c r="P18" i="2"/>
  <c r="P34" i="2" s="1"/>
  <c r="Q18" i="2"/>
  <c r="Q34" i="2" s="1"/>
  <c r="R18" i="2"/>
  <c r="B195" i="9"/>
  <c r="B194" i="9"/>
  <c r="B192" i="9"/>
  <c r="B190" i="9"/>
  <c r="E55" i="9"/>
  <c r="D55" i="9"/>
  <c r="H24" i="9"/>
  <c r="I24" i="9"/>
  <c r="I25" i="9"/>
  <c r="K25" i="9" s="1"/>
  <c r="M25" i="9" s="1"/>
  <c r="O25" i="9" s="1"/>
  <c r="I26" i="9"/>
  <c r="I27" i="9"/>
  <c r="K27" i="9" s="1"/>
  <c r="M27" i="9" s="1"/>
  <c r="O27" i="9" s="1"/>
  <c r="I28" i="9"/>
  <c r="I29" i="9"/>
  <c r="K29" i="9" s="1"/>
  <c r="M29" i="9" s="1"/>
  <c r="O29" i="9" s="1"/>
  <c r="I30" i="9"/>
  <c r="I31" i="9"/>
  <c r="K31" i="9" s="1"/>
  <c r="M31" i="9" s="1"/>
  <c r="O31" i="9" s="1"/>
  <c r="I32" i="9"/>
  <c r="I33" i="9"/>
  <c r="K33" i="9" s="1"/>
  <c r="M33" i="9" s="1"/>
  <c r="O33" i="9" s="1"/>
  <c r="I34" i="9"/>
  <c r="I35" i="9"/>
  <c r="K35" i="9" s="1"/>
  <c r="M35" i="9" s="1"/>
  <c r="O35" i="9" s="1"/>
  <c r="I36" i="9"/>
  <c r="I37" i="9"/>
  <c r="K37" i="9" s="1"/>
  <c r="M37" i="9" s="1"/>
  <c r="O37" i="9" s="1"/>
  <c r="I23" i="9"/>
  <c r="H23" i="9"/>
  <c r="D29" i="9" s="1"/>
  <c r="B193" i="9"/>
  <c r="B191" i="9"/>
  <c r="B73" i="9"/>
  <c r="B103" i="9" s="1"/>
  <c r="B133" i="9" s="1"/>
  <c r="B164" i="9" s="1"/>
  <c r="B72" i="9"/>
  <c r="B102" i="9" s="1"/>
  <c r="B132" i="9" s="1"/>
  <c r="B162" i="9" s="1"/>
  <c r="B71" i="9"/>
  <c r="B101" i="9" s="1"/>
  <c r="B131" i="9" s="1"/>
  <c r="B161" i="9"/>
  <c r="B70" i="9"/>
  <c r="B100" i="9" s="1"/>
  <c r="B130" i="9" s="1"/>
  <c r="B160" i="9" s="1"/>
  <c r="C8" i="10"/>
  <c r="E8" i="10" s="1"/>
  <c r="O67" i="10" s="1"/>
  <c r="C9" i="10"/>
  <c r="E9" i="10" s="1"/>
  <c r="P67" i="10" s="1"/>
  <c r="C10" i="10"/>
  <c r="E10" i="10" s="1"/>
  <c r="C11" i="10"/>
  <c r="E11" i="10" s="1"/>
  <c r="C44" i="10" s="1"/>
  <c r="F45" i="10" s="1"/>
  <c r="C12" i="10"/>
  <c r="E12" i="10" s="1"/>
  <c r="C13" i="10"/>
  <c r="C14" i="10"/>
  <c r="E14" i="10" s="1"/>
  <c r="C15" i="10"/>
  <c r="E15" i="10" s="1"/>
  <c r="C60" i="10" s="1"/>
  <c r="F61" i="10" s="1"/>
  <c r="C16" i="10"/>
  <c r="E16" i="10" s="1"/>
  <c r="W67" i="10" s="1"/>
  <c r="C17" i="10"/>
  <c r="E17" i="10" s="1"/>
  <c r="C68" i="10" s="1"/>
  <c r="F69" i="10" s="1"/>
  <c r="C18" i="10"/>
  <c r="E18" i="10" s="1"/>
  <c r="C72" i="10" s="1"/>
  <c r="F73" i="10" s="1"/>
  <c r="C19" i="10"/>
  <c r="E19" i="10" s="1"/>
  <c r="C20" i="10"/>
  <c r="E20" i="10" s="1"/>
  <c r="C80" i="10" s="1"/>
  <c r="F81" i="10" s="1"/>
  <c r="C21" i="10"/>
  <c r="E21" i="10" s="1"/>
  <c r="AB67" i="10" s="1"/>
  <c r="C7" i="10"/>
  <c r="E7" i="10" s="1"/>
  <c r="N6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AQ68" i="7"/>
  <c r="BG68" i="7" s="1"/>
  <c r="AV68" i="7"/>
  <c r="BL68" i="7" s="1"/>
  <c r="AQ68" i="4"/>
  <c r="BG68" i="4" s="1"/>
  <c r="C72" i="9"/>
  <c r="M83" i="10"/>
  <c r="M85" i="10"/>
  <c r="AF67" i="10"/>
  <c r="M86" i="10"/>
  <c r="C102" i="9"/>
  <c r="AE67" i="10"/>
  <c r="M84" i="10"/>
  <c r="AD67" i="10"/>
  <c r="C162" i="9"/>
  <c r="C132" i="9"/>
  <c r="C163" i="9"/>
  <c r="C161" i="9"/>
  <c r="C131" i="9"/>
  <c r="C160" i="9"/>
  <c r="C130" i="9"/>
  <c r="C71" i="9"/>
  <c r="C101" i="9"/>
  <c r="C100" i="9"/>
  <c r="C70" i="9"/>
  <c r="AO62" i="7"/>
  <c r="BE30" i="7" s="1"/>
  <c r="BE46" i="7" s="1"/>
  <c r="BF79" i="7" s="1"/>
  <c r="U9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O63" i="7"/>
  <c r="BE31" i="7" s="1"/>
  <c r="BE47" i="7" s="1"/>
  <c r="BF80" i="7" s="1"/>
  <c r="W32" i="7"/>
  <c r="X32" i="7" s="1"/>
  <c r="W112" i="7"/>
  <c r="X112" i="7" s="1"/>
  <c r="AU53" i="7"/>
  <c r="BK21" i="7" s="1"/>
  <c r="BK37" i="7" s="1"/>
  <c r="BL70" i="7" s="1"/>
  <c r="W90" i="7"/>
  <c r="X90" i="7" s="1"/>
  <c r="AS61" i="7"/>
  <c r="BI29" i="7" s="1"/>
  <c r="BI45" i="7" s="1"/>
  <c r="BJ78" i="7" s="1"/>
  <c r="AZ57" i="7"/>
  <c r="BP25" i="7" s="1"/>
  <c r="BP41" i="7" s="1"/>
  <c r="BQ74" i="7" s="1"/>
  <c r="W120" i="7"/>
  <c r="X120" i="7" s="1"/>
  <c r="AU61" i="7"/>
  <c r="BK29" i="7" s="1"/>
  <c r="BK45" i="7" s="1"/>
  <c r="BL78" i="7" s="1"/>
  <c r="AW66" i="7"/>
  <c r="BM34" i="7" s="1"/>
  <c r="BM50" i="7" s="1"/>
  <c r="BN83" i="7" s="1"/>
  <c r="AQ52" i="7"/>
  <c r="BG20" i="7" s="1"/>
  <c r="BG36" i="7" s="1"/>
  <c r="BH69" i="7" s="1"/>
  <c r="W51" i="7"/>
  <c r="X51" i="7" s="1"/>
  <c r="W24" i="7"/>
  <c r="X24" i="7" s="1"/>
  <c r="W55" i="7"/>
  <c r="X55" i="7" s="1"/>
  <c r="AQ56" i="7"/>
  <c r="BG24" i="7" s="1"/>
  <c r="BG40" i="7" s="1"/>
  <c r="BH73" i="7" s="1"/>
  <c r="AO55" i="7"/>
  <c r="BE23" i="7" s="1"/>
  <c r="BE39" i="7" s="1"/>
  <c r="BF72" i="7" s="1"/>
  <c r="U9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U9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O63" i="4"/>
  <c r="BE31" i="4" s="1"/>
  <c r="BE47" i="4" s="1"/>
  <c r="BF80" i="4" s="1"/>
  <c r="W119" i="4"/>
  <c r="X119" i="4" s="1"/>
  <c r="U9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AX66" i="2"/>
  <c r="BN34" i="2" s="1"/>
  <c r="BN50" i="2" s="1"/>
  <c r="BO83" i="2" s="1"/>
  <c r="W217" i="5"/>
  <c r="X217" i="5" s="1"/>
  <c r="AT57" i="5"/>
  <c r="BJ25" i="5" s="1"/>
  <c r="BJ41" i="5" s="1"/>
  <c r="BK74" i="5" s="1"/>
  <c r="W102" i="5"/>
  <c r="X102" i="5" s="1"/>
  <c r="W105" i="5"/>
  <c r="X105" i="5" s="1"/>
  <c r="AO62" i="5"/>
  <c r="BE30" i="5" s="1"/>
  <c r="BE46" i="5" s="1"/>
  <c r="BF79" i="5" s="1"/>
  <c r="W180" i="5"/>
  <c r="X180" i="5" s="1"/>
  <c r="W92" i="5"/>
  <c r="X92" i="5" s="1"/>
  <c r="W32" i="5"/>
  <c r="X32" i="5" s="1"/>
  <c r="W85" i="5"/>
  <c r="X85" i="5" s="1"/>
  <c r="AQ63" i="5"/>
  <c r="BG31" i="5" s="1"/>
  <c r="BG47" i="5" s="1"/>
  <c r="BH80" i="5" s="1"/>
  <c r="W122" i="5"/>
  <c r="X122" i="5" s="1"/>
  <c r="W31" i="5"/>
  <c r="X31" i="5" s="1"/>
  <c r="AV55" i="5"/>
  <c r="BL23" i="5" s="1"/>
  <c r="BL39" i="5" s="1"/>
  <c r="BM72" i="5" s="1"/>
  <c r="W129" i="5"/>
  <c r="X129" i="5" s="1"/>
  <c r="AT58" i="5"/>
  <c r="BJ26" i="5" s="1"/>
  <c r="BJ42" i="5" s="1"/>
  <c r="BK75" i="5" s="1"/>
  <c r="BA65" i="6"/>
  <c r="BQ33" i="6" s="1"/>
  <c r="BQ49" i="6" s="1"/>
  <c r="BR82" i="6" s="1"/>
  <c r="AS64" i="5"/>
  <c r="BI32" i="5" s="1"/>
  <c r="BI48" i="5" s="1"/>
  <c r="BJ81" i="5" s="1"/>
  <c r="W93" i="5"/>
  <c r="X93" i="5" s="1"/>
  <c r="W61" i="5"/>
  <c r="X61" i="5" s="1"/>
  <c r="AQ62" i="5"/>
  <c r="BG30" i="5" s="1"/>
  <c r="BG46" i="5" s="1"/>
  <c r="BH79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113" i="5"/>
  <c r="X113" i="5" s="1"/>
  <c r="AU54" i="5"/>
  <c r="BK22" i="5" s="1"/>
  <c r="BK38" i="5" s="1"/>
  <c r="BL71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AY61" i="5"/>
  <c r="BO29" i="5" s="1"/>
  <c r="BO45" i="5" s="1"/>
  <c r="BP78" i="5" s="1"/>
  <c r="W101" i="5"/>
  <c r="X101" i="5" s="1"/>
  <c r="AP63" i="5"/>
  <c r="BF31" i="5" s="1"/>
  <c r="BF47" i="5" s="1"/>
  <c r="BG80" i="5" s="1"/>
  <c r="W47" i="5"/>
  <c r="X47" i="5" s="1"/>
  <c r="AO64" i="5"/>
  <c r="BE32" i="5" s="1"/>
  <c r="BE48" i="5" s="1"/>
  <c r="BF81" i="5" s="1"/>
  <c r="W33" i="5"/>
  <c r="X33" i="5" s="1"/>
  <c r="AU62" i="5"/>
  <c r="BK30" i="5" s="1"/>
  <c r="BK46" i="5" s="1"/>
  <c r="BL79" i="5" s="1"/>
  <c r="W121" i="5"/>
  <c r="X121" i="5" s="1"/>
  <c r="AS57" i="5"/>
  <c r="BI25" i="5" s="1"/>
  <c r="BI41" i="5" s="1"/>
  <c r="BJ74" i="5" s="1"/>
  <c r="W86" i="5"/>
  <c r="X86" i="5" s="1"/>
  <c r="AO63" i="5"/>
  <c r="BE31" i="5" s="1"/>
  <c r="BE47" i="5" s="1"/>
  <c r="BF80" i="5" s="1"/>
  <c r="AS56" i="5"/>
  <c r="BI24" i="5" s="1"/>
  <c r="BI40" i="5" s="1"/>
  <c r="BJ73" i="5" s="1"/>
  <c r="W202" i="5"/>
  <c r="X202" i="5" s="1"/>
  <c r="BA53" i="5"/>
  <c r="BQ21" i="5" s="1"/>
  <c r="BQ37" i="5" s="1"/>
  <c r="BR70" i="5" s="1"/>
  <c r="W117" i="5"/>
  <c r="X117" i="5" s="1"/>
  <c r="AU58" i="5"/>
  <c r="BK26" i="5" s="1"/>
  <c r="BK42" i="5" s="1"/>
  <c r="BL75" i="5" s="1"/>
  <c r="W90" i="5"/>
  <c r="X90" i="5" s="1"/>
  <c r="AS61" i="5"/>
  <c r="BI29" i="5" s="1"/>
  <c r="BI45" i="5" s="1"/>
  <c r="BJ78" i="5" s="1"/>
  <c r="W62" i="5"/>
  <c r="X62" i="5" s="1"/>
  <c r="AU63" i="5"/>
  <c r="BK31" i="5" s="1"/>
  <c r="BK47" i="5" s="1"/>
  <c r="BL80" i="5" s="1"/>
  <c r="W97" i="5"/>
  <c r="X97" i="5" s="1"/>
  <c r="AT53" i="5"/>
  <c r="BJ21" i="5" s="1"/>
  <c r="BJ37" i="5" s="1"/>
  <c r="BK70" i="5" s="1"/>
  <c r="W114" i="5"/>
  <c r="X114" i="5" s="1"/>
  <c r="AU55" i="5"/>
  <c r="BK23" i="5" s="1"/>
  <c r="BK39" i="5" s="1"/>
  <c r="BL72" i="5" s="1"/>
  <c r="W115" i="5"/>
  <c r="X115" i="5" s="1"/>
  <c r="AU56" i="5"/>
  <c r="BK24" i="5" s="1"/>
  <c r="BK40" i="5" s="1"/>
  <c r="BL73" i="5" s="1"/>
  <c r="W89" i="5"/>
  <c r="X89" i="5" s="1"/>
  <c r="AS60" i="5"/>
  <c r="BI28" i="5" s="1"/>
  <c r="BI44" i="5" s="1"/>
  <c r="BJ77" i="5" s="1"/>
  <c r="W165" i="5"/>
  <c r="X165" i="5" s="1"/>
  <c r="AX61" i="5"/>
  <c r="BN29" i="5" s="1"/>
  <c r="BN45" i="5" s="1"/>
  <c r="BO78" i="5" s="1"/>
  <c r="W63" i="5"/>
  <c r="X63" i="5" s="1"/>
  <c r="AT61" i="5"/>
  <c r="BJ29" i="5" s="1"/>
  <c r="BJ45" i="5" s="1"/>
  <c r="BK78" i="5" s="1"/>
  <c r="W127" i="5"/>
  <c r="X127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AZ61" i="5"/>
  <c r="BP29" i="5" s="1"/>
  <c r="BP45" i="5" s="1"/>
  <c r="BQ78" i="5" s="1"/>
  <c r="W195" i="5"/>
  <c r="X195" i="5" s="1"/>
  <c r="W106" i="5"/>
  <c r="X106" i="5" s="1"/>
  <c r="AT62" i="5"/>
  <c r="BJ30" i="5" s="1"/>
  <c r="BJ46" i="5" s="1"/>
  <c r="BK79" i="5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W181" i="4"/>
  <c r="X181" i="4" s="1"/>
  <c r="BC62" i="4"/>
  <c r="BS30" i="4" s="1"/>
  <c r="BS46" i="4" s="1"/>
  <c r="BT79" i="4" s="1"/>
  <c r="BD54" i="4"/>
  <c r="BT22" i="4" s="1"/>
  <c r="BT38" i="4" s="1"/>
  <c r="BU71" i="4" s="1"/>
  <c r="W221" i="4"/>
  <c r="X221" i="4" s="1"/>
  <c r="BB57" i="4"/>
  <c r="BR25" i="4" s="1"/>
  <c r="BR41" i="4" s="1"/>
  <c r="BS74" i="4" s="1"/>
  <c r="W111" i="4"/>
  <c r="X111" i="4" s="1"/>
  <c r="AU52" i="4"/>
  <c r="BK20" i="4" s="1"/>
  <c r="BK36" i="4" s="1"/>
  <c r="BL69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W236" i="4"/>
  <c r="X236" i="4" s="1"/>
  <c r="BC57" i="4"/>
  <c r="BS25" i="4" s="1"/>
  <c r="BS41" i="4" s="1"/>
  <c r="BT74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18" i="4"/>
  <c r="X218" i="4" s="1"/>
  <c r="AZ57" i="4"/>
  <c r="BP25" i="4" s="1"/>
  <c r="BP41" i="4" s="1"/>
  <c r="BQ74" i="4" s="1"/>
  <c r="W32" i="4"/>
  <c r="X32" i="4" s="1"/>
  <c r="AW65" i="4"/>
  <c r="BM33" i="4" s="1"/>
  <c r="BM49" i="4" s="1"/>
  <c r="BN82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AY60" i="4"/>
  <c r="BO28" i="4" s="1"/>
  <c r="BO44" i="4" s="1"/>
  <c r="BP77" i="4" s="1"/>
  <c r="W104" i="4"/>
  <c r="X104" i="4" s="1"/>
  <c r="AT60" i="4"/>
  <c r="BJ28" i="4" s="1"/>
  <c r="BJ44" i="4" s="1"/>
  <c r="BK77" i="4" s="1"/>
  <c r="W79" i="4"/>
  <c r="X79" i="4" s="1"/>
  <c r="BD65" i="4"/>
  <c r="BT33" i="4" s="1"/>
  <c r="BT49" i="4" s="1"/>
  <c r="BU82" i="4" s="1"/>
  <c r="W134" i="4"/>
  <c r="X134" i="4" s="1"/>
  <c r="AV60" i="4"/>
  <c r="BL28" i="4" s="1"/>
  <c r="BL44" i="4" s="1"/>
  <c r="BM77" i="4" s="1"/>
  <c r="W254" i="4"/>
  <c r="X254" i="4" s="1"/>
  <c r="BD60" i="4"/>
  <c r="BT28" i="4" s="1"/>
  <c r="BT44" i="4" s="1"/>
  <c r="BU77" i="4" s="1"/>
  <c r="W256" i="4"/>
  <c r="X256" i="4" s="1"/>
  <c r="AZ56" i="2"/>
  <c r="BP24" i="2" s="1"/>
  <c r="BP40" i="2" s="1"/>
  <c r="BQ73" i="2" s="1"/>
  <c r="AW59" i="2"/>
  <c r="BM27" i="2" s="1"/>
  <c r="BM43" i="2" s="1"/>
  <c r="BN76" i="2" s="1"/>
  <c r="AP52" i="4"/>
  <c r="BF20" i="4" s="1"/>
  <c r="BF36" i="4" s="1"/>
  <c r="BG69" i="4" s="1"/>
  <c r="W51" i="5"/>
  <c r="X51" i="5" s="1"/>
  <c r="AO53" i="5"/>
  <c r="BE21" i="5" s="1"/>
  <c r="BE37" i="5" s="1"/>
  <c r="BF70" i="5" s="1"/>
  <c r="AR52" i="5"/>
  <c r="BH20" i="5" s="1"/>
  <c r="BH36" i="5" s="1"/>
  <c r="BI69" i="5" s="1"/>
  <c r="W36" i="5"/>
  <c r="X36" i="5" s="1"/>
  <c r="AQ52" i="5"/>
  <c r="BG20" i="5" s="1"/>
  <c r="BG36" i="5" s="1"/>
  <c r="BH69" i="5" s="1"/>
  <c r="W36" i="4"/>
  <c r="X36" i="4" s="1"/>
  <c r="B24" i="4"/>
  <c r="AM24" i="4" s="1"/>
  <c r="AN24" i="4" s="1"/>
  <c r="AN40" i="4" s="1"/>
  <c r="AO73" i="4" s="1"/>
  <c r="W24" i="5"/>
  <c r="X24" i="5" s="1"/>
  <c r="AQ55" i="5"/>
  <c r="BG23" i="5" s="1"/>
  <c r="BG39" i="5" s="1"/>
  <c r="BH72" i="5" s="1"/>
  <c r="W39" i="5"/>
  <c r="X39" i="5" s="1"/>
  <c r="W54" i="5"/>
  <c r="X54" i="5" s="1"/>
  <c r="AP55" i="5"/>
  <c r="BF23" i="5" s="1"/>
  <c r="BF39" i="5" s="1"/>
  <c r="BG72" i="5" s="1"/>
  <c r="AO55" i="5"/>
  <c r="BE23" i="5" s="1"/>
  <c r="BE39" i="5" s="1"/>
  <c r="BF72" i="5" s="1"/>
  <c r="W59" i="7"/>
  <c r="X59" i="7" s="1"/>
  <c r="AQ60" i="7"/>
  <c r="BG28" i="7" s="1"/>
  <c r="BG44" i="7" s="1"/>
  <c r="BH77" i="7" s="1"/>
  <c r="W70" i="5"/>
  <c r="X70" i="5" s="1"/>
  <c r="AR56" i="5"/>
  <c r="BH24" i="5" s="1"/>
  <c r="BH40" i="5" s="1"/>
  <c r="BI73" i="5" s="1"/>
  <c r="W55" i="5"/>
  <c r="X55" i="5" s="1"/>
  <c r="AQ56" i="5"/>
  <c r="BG24" i="5" s="1"/>
  <c r="BG40" i="5" s="1"/>
  <c r="BH73" i="5" s="1"/>
  <c r="W70" i="2"/>
  <c r="X70" i="2" s="1"/>
  <c r="AR57" i="5"/>
  <c r="BH25" i="5" s="1"/>
  <c r="BH41" i="5" s="1"/>
  <c r="BI74" i="5" s="1"/>
  <c r="AF3" i="6"/>
  <c r="BN3" i="6" s="1"/>
  <c r="CV3" i="6" s="1"/>
  <c r="W27" i="5"/>
  <c r="X27" i="5" s="1"/>
  <c r="W58" i="5"/>
  <c r="X58" i="5" s="1"/>
  <c r="AO58" i="5"/>
  <c r="BE26" i="5" s="1"/>
  <c r="BE42" i="5" s="1"/>
  <c r="BF75" i="5" s="1"/>
  <c r="B28" i="4"/>
  <c r="AM28" i="4" s="1"/>
  <c r="AN28" i="4" s="1"/>
  <c r="AN44" i="4" s="1"/>
  <c r="AO77" i="4" s="1"/>
  <c r="B27" i="2"/>
  <c r="AM27" i="2" s="1"/>
  <c r="AN27" i="2" s="1"/>
  <c r="AN43" i="2" s="1"/>
  <c r="AO76" i="2" s="1"/>
  <c r="W28" i="4"/>
  <c r="X28" i="4" s="1"/>
  <c r="AO59" i="4"/>
  <c r="BE27" i="4" s="1"/>
  <c r="BE43" i="4" s="1"/>
  <c r="BF76" i="4" s="1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R60" i="5"/>
  <c r="BH28" i="5" s="1"/>
  <c r="BH44" i="5" s="1"/>
  <c r="BI77" i="5" s="1"/>
  <c r="AP60" i="4"/>
  <c r="BF28" i="4" s="1"/>
  <c r="BF44" i="4" s="1"/>
  <c r="BG77" i="4" s="1"/>
  <c r="AR60" i="4"/>
  <c r="BH28" i="4" s="1"/>
  <c r="BH44" i="4" s="1"/>
  <c r="BI77" i="4" s="1"/>
  <c r="W44" i="4"/>
  <c r="X44" i="4" s="1"/>
  <c r="W74" i="4"/>
  <c r="X74" i="4" s="1"/>
  <c r="AP60" i="5"/>
  <c r="BF28" i="5" s="1"/>
  <c r="BF44" i="5" s="1"/>
  <c r="BG77" i="5" s="1"/>
  <c r="W44" i="5"/>
  <c r="X44" i="5" s="1"/>
  <c r="W74" i="5"/>
  <c r="X74" i="5" s="1"/>
  <c r="W59" i="5"/>
  <c r="X59" i="5" s="1"/>
  <c r="AQ60" i="5"/>
  <c r="BG28" i="5" s="1"/>
  <c r="BG44" i="5" s="1"/>
  <c r="BH77" i="5" s="1"/>
  <c r="W59" i="4"/>
  <c r="X59" i="4" s="1"/>
  <c r="AQ60" i="4"/>
  <c r="BG28" i="4" s="1"/>
  <c r="BG44" i="4" s="1"/>
  <c r="BH77" i="4" s="1"/>
  <c r="W30" i="5"/>
  <c r="X30" i="5" s="1"/>
  <c r="W75" i="5"/>
  <c r="X75" i="5" s="1"/>
  <c r="AO61" i="5"/>
  <c r="BE29" i="5" s="1"/>
  <c r="BE45" i="5" s="1"/>
  <c r="BF78" i="5" s="1"/>
  <c r="AR61" i="5"/>
  <c r="BH29" i="5" s="1"/>
  <c r="BH45" i="5" s="1"/>
  <c r="BI78" i="5" s="1"/>
  <c r="AR61" i="2"/>
  <c r="BH29" i="2" s="1"/>
  <c r="BH45" i="2" s="1"/>
  <c r="BI78" i="2" s="1"/>
  <c r="W71" i="4" l="1"/>
  <c r="X71" i="4" s="1"/>
  <c r="W86" i="4"/>
  <c r="X86" i="4" s="1"/>
  <c r="AS57" i="4"/>
  <c r="BI25" i="4" s="1"/>
  <c r="BI41" i="4" s="1"/>
  <c r="BJ74" i="4" s="1"/>
  <c r="W40" i="5"/>
  <c r="X40" i="5" s="1"/>
  <c r="AR53" i="5"/>
  <c r="BH21" i="5" s="1"/>
  <c r="BH37" i="5" s="1"/>
  <c r="BI70" i="5" s="1"/>
  <c r="W22" i="5"/>
  <c r="X22" i="5" s="1"/>
  <c r="Y3" i="5"/>
  <c r="BG3" i="5" s="1"/>
  <c r="CO3" i="5" s="1"/>
  <c r="W56" i="4"/>
  <c r="X56" i="4" s="1"/>
  <c r="W88" i="5"/>
  <c r="X88" i="5" s="1"/>
  <c r="W67" i="5"/>
  <c r="X67" i="5" s="1"/>
  <c r="AP57" i="4"/>
  <c r="BF25" i="4" s="1"/>
  <c r="BF41" i="4" s="1"/>
  <c r="BG74" i="4" s="1"/>
  <c r="AP56" i="5"/>
  <c r="BF24" i="5" s="1"/>
  <c r="BF40" i="5" s="1"/>
  <c r="BG73" i="5" s="1"/>
  <c r="AP52" i="5"/>
  <c r="BF20" i="5" s="1"/>
  <c r="BF36" i="5" s="1"/>
  <c r="BG69" i="5" s="1"/>
  <c r="W71" i="5"/>
  <c r="X71" i="5" s="1"/>
  <c r="AQ57" i="7"/>
  <c r="BG25" i="7" s="1"/>
  <c r="BG41" i="7" s="1"/>
  <c r="BH74" i="7" s="1"/>
  <c r="AE3" i="4"/>
  <c r="BM3" i="4" s="1"/>
  <c r="CU3" i="4" s="1"/>
  <c r="BA59" i="4"/>
  <c r="BQ27" i="4" s="1"/>
  <c r="BQ43" i="4" s="1"/>
  <c r="BR76" i="4" s="1"/>
  <c r="W43" i="4"/>
  <c r="X43" i="4" s="1"/>
  <c r="AW59" i="4"/>
  <c r="BM27" i="4" s="1"/>
  <c r="BM43" i="4" s="1"/>
  <c r="BN76" i="4" s="1"/>
  <c r="W73" i="4"/>
  <c r="X73" i="4" s="1"/>
  <c r="W58" i="4"/>
  <c r="X58" i="4" s="1"/>
  <c r="W148" i="4"/>
  <c r="X148" i="4" s="1"/>
  <c r="Z3" i="4"/>
  <c r="BH3" i="4" s="1"/>
  <c r="CP3" i="4" s="1"/>
  <c r="W79" i="5"/>
  <c r="X79" i="5" s="1"/>
  <c r="AS54" i="7"/>
  <c r="BI22" i="7" s="1"/>
  <c r="BI38" i="7" s="1"/>
  <c r="BJ71" i="7" s="1"/>
  <c r="AI3" i="4"/>
  <c r="BQ3" i="4" s="1"/>
  <c r="CY3" i="4" s="1"/>
  <c r="W193" i="4"/>
  <c r="X193" i="4" s="1"/>
  <c r="W178" i="4"/>
  <c r="X178" i="4" s="1"/>
  <c r="BB59" i="4"/>
  <c r="BR27" i="4" s="1"/>
  <c r="BR43" i="4" s="1"/>
  <c r="BS76" i="4" s="1"/>
  <c r="AK3" i="4"/>
  <c r="BS3" i="4" s="1"/>
  <c r="DA3" i="4" s="1"/>
  <c r="W133" i="4"/>
  <c r="X133" i="4" s="1"/>
  <c r="W118" i="4"/>
  <c r="X118" i="4" s="1"/>
  <c r="W103" i="4"/>
  <c r="X103" i="4" s="1"/>
  <c r="W25" i="7"/>
  <c r="X25" i="7" s="1"/>
  <c r="AH3" i="4"/>
  <c r="BP3" i="4" s="1"/>
  <c r="CX3" i="4" s="1"/>
  <c r="AQ59" i="4"/>
  <c r="BG27" i="4" s="1"/>
  <c r="BG43" i="4" s="1"/>
  <c r="BH76" i="4" s="1"/>
  <c r="W208" i="4"/>
  <c r="X208" i="4" s="1"/>
  <c r="AV59" i="4"/>
  <c r="BL27" i="4" s="1"/>
  <c r="BL43" i="4" s="1"/>
  <c r="BM76" i="4" s="1"/>
  <c r="AY59" i="4"/>
  <c r="BO27" i="4" s="1"/>
  <c r="BO43" i="4" s="1"/>
  <c r="BP76" i="4" s="1"/>
  <c r="W83" i="7"/>
  <c r="X83" i="7" s="1"/>
  <c r="AY68" i="4"/>
  <c r="BO68" i="4" s="1"/>
  <c r="AF3" i="4"/>
  <c r="BN3" i="4" s="1"/>
  <c r="CV3" i="4" s="1"/>
  <c r="AQ61" i="7"/>
  <c r="BG29" i="7" s="1"/>
  <c r="BG45" i="7" s="1"/>
  <c r="BH78" i="7" s="1"/>
  <c r="AO60" i="7"/>
  <c r="BE28" i="7" s="1"/>
  <c r="BE44" i="7" s="1"/>
  <c r="BF77" i="7" s="1"/>
  <c r="AU59" i="4"/>
  <c r="BK27" i="4" s="1"/>
  <c r="BK43" i="4" s="1"/>
  <c r="BL76" i="4" s="1"/>
  <c r="W223" i="4"/>
  <c r="X223" i="4" s="1"/>
  <c r="W134" i="5"/>
  <c r="X134" i="5" s="1"/>
  <c r="W126" i="5"/>
  <c r="X126" i="5" s="1"/>
  <c r="AU52" i="7"/>
  <c r="BK20" i="7" s="1"/>
  <c r="BK36" i="7" s="1"/>
  <c r="BL69" i="7" s="1"/>
  <c r="AT52" i="7"/>
  <c r="BJ20" i="7" s="1"/>
  <c r="BJ36" i="7" s="1"/>
  <c r="BK69" i="7" s="1"/>
  <c r="AP68" i="4"/>
  <c r="BF68" i="4" s="1"/>
  <c r="AV68" i="4"/>
  <c r="BL68" i="4" s="1"/>
  <c r="AU60" i="2"/>
  <c r="BK28" i="2" s="1"/>
  <c r="BK44" i="2" s="1"/>
  <c r="BL77" i="2" s="1"/>
  <c r="AC3" i="4"/>
  <c r="BK3" i="4" s="1"/>
  <c r="CS3" i="4" s="1"/>
  <c r="AX59" i="4"/>
  <c r="BN27" i="4" s="1"/>
  <c r="BN43" i="4" s="1"/>
  <c r="BO76" i="4" s="1"/>
  <c r="AV52" i="5"/>
  <c r="BL20" i="5" s="1"/>
  <c r="BL36" i="5" s="1"/>
  <c r="BM69" i="5" s="1"/>
  <c r="W111" i="7"/>
  <c r="X111" i="7" s="1"/>
  <c r="W96" i="7"/>
  <c r="X96" i="7" s="1"/>
  <c r="BD68" i="4"/>
  <c r="BT68" i="4" s="1"/>
  <c r="AP59" i="4"/>
  <c r="BF27" i="4" s="1"/>
  <c r="BF43" i="4" s="1"/>
  <c r="BG76" i="4" s="1"/>
  <c r="W163" i="4"/>
  <c r="X163" i="4" s="1"/>
  <c r="AA3" i="4"/>
  <c r="BI3" i="4" s="1"/>
  <c r="CQ3" i="4" s="1"/>
  <c r="AV60" i="5"/>
  <c r="BL28" i="5" s="1"/>
  <c r="BL44" i="5" s="1"/>
  <c r="BM77" i="5" s="1"/>
  <c r="AJ3" i="4"/>
  <c r="BR3" i="4" s="1"/>
  <c r="CZ3" i="4" s="1"/>
  <c r="AR59" i="4"/>
  <c r="BH27" i="4" s="1"/>
  <c r="BH43" i="4" s="1"/>
  <c r="BI76" i="4" s="1"/>
  <c r="AZ59" i="4"/>
  <c r="BP27" i="4" s="1"/>
  <c r="BP43" i="4" s="1"/>
  <c r="BQ76" i="4" s="1"/>
  <c r="AT59" i="4"/>
  <c r="BJ27" i="4" s="1"/>
  <c r="BJ43" i="4" s="1"/>
  <c r="BK76" i="4" s="1"/>
  <c r="AR65" i="5"/>
  <c r="BH33" i="5" s="1"/>
  <c r="BH49" i="5" s="1"/>
  <c r="BI82" i="5" s="1"/>
  <c r="AV61" i="6"/>
  <c r="BL29" i="6" s="1"/>
  <c r="BL45" i="6" s="1"/>
  <c r="BM78" i="6" s="1"/>
  <c r="AO56" i="7"/>
  <c r="BE24" i="7" s="1"/>
  <c r="BE40" i="7" s="1"/>
  <c r="BF73" i="7" s="1"/>
  <c r="W54" i="7"/>
  <c r="X54" i="7" s="1"/>
  <c r="W58" i="7"/>
  <c r="X58" i="7" s="1"/>
  <c r="AS60" i="7"/>
  <c r="BI28" i="7" s="1"/>
  <c r="BI44" i="7" s="1"/>
  <c r="BJ77" i="7" s="1"/>
  <c r="AQ55" i="7"/>
  <c r="BG23" i="7" s="1"/>
  <c r="BG39" i="7" s="1"/>
  <c r="BH72" i="7" s="1"/>
  <c r="AQ59" i="7"/>
  <c r="BG27" i="7" s="1"/>
  <c r="BG43" i="7" s="1"/>
  <c r="BH76" i="7" s="1"/>
  <c r="W230" i="5"/>
  <c r="X230" i="5" s="1"/>
  <c r="AS54" i="6"/>
  <c r="BI22" i="6" s="1"/>
  <c r="BI38" i="6" s="1"/>
  <c r="BJ71" i="6" s="1"/>
  <c r="W89" i="7"/>
  <c r="X89" i="7" s="1"/>
  <c r="W85" i="7"/>
  <c r="X85" i="7" s="1"/>
  <c r="AP58" i="5"/>
  <c r="BF26" i="5" s="1"/>
  <c r="BF42" i="5" s="1"/>
  <c r="BG75" i="5" s="1"/>
  <c r="W23" i="7"/>
  <c r="X23" i="7" s="1"/>
  <c r="W191" i="7"/>
  <c r="X191" i="7" s="1"/>
  <c r="W31" i="7"/>
  <c r="X31" i="7" s="1"/>
  <c r="AO54" i="7"/>
  <c r="BE22" i="7" s="1"/>
  <c r="BE38" i="7" s="1"/>
  <c r="BF71" i="7" s="1"/>
  <c r="AO58" i="4"/>
  <c r="BE26" i="4" s="1"/>
  <c r="BE42" i="4" s="1"/>
  <c r="BF75" i="4" s="1"/>
  <c r="W110" i="4"/>
  <c r="X110" i="4" s="1"/>
  <c r="W102" i="4"/>
  <c r="X102" i="4" s="1"/>
  <c r="AV58" i="4"/>
  <c r="BL26" i="4" s="1"/>
  <c r="BL42" i="4" s="1"/>
  <c r="BM75" i="4" s="1"/>
  <c r="W200" i="4"/>
  <c r="X200" i="4" s="1"/>
  <c r="W41" i="4"/>
  <c r="X41" i="4" s="1"/>
  <c r="AQ57" i="4"/>
  <c r="BG25" i="4" s="1"/>
  <c r="BG41" i="4" s="1"/>
  <c r="BH74" i="4" s="1"/>
  <c r="W47" i="2"/>
  <c r="X47" i="2" s="1"/>
  <c r="W140" i="4"/>
  <c r="X140" i="4" s="1"/>
  <c r="AY66" i="4"/>
  <c r="BO34" i="4" s="1"/>
  <c r="BO50" i="4" s="1"/>
  <c r="BP83" i="4" s="1"/>
  <c r="W259" i="4"/>
  <c r="X259" i="4" s="1"/>
  <c r="AU58" i="4"/>
  <c r="BK26" i="4" s="1"/>
  <c r="BK42" i="4" s="1"/>
  <c r="BL75" i="4" s="1"/>
  <c r="W154" i="4"/>
  <c r="X154" i="4" s="1"/>
  <c r="W191" i="4"/>
  <c r="X191" i="4" s="1"/>
  <c r="AY57" i="4"/>
  <c r="BO25" i="4" s="1"/>
  <c r="BO41" i="4" s="1"/>
  <c r="BP74" i="4" s="1"/>
  <c r="AX57" i="4"/>
  <c r="BN25" i="4" s="1"/>
  <c r="BN41" i="4" s="1"/>
  <c r="BO74" i="4" s="1"/>
  <c r="BB53" i="6"/>
  <c r="BR21" i="6" s="1"/>
  <c r="BR37" i="6" s="1"/>
  <c r="BS70" i="6" s="1"/>
  <c r="W251" i="4"/>
  <c r="X251" i="4" s="1"/>
  <c r="AM3" i="5"/>
  <c r="BU3" i="5" s="1"/>
  <c r="DC3" i="5" s="1"/>
  <c r="W76" i="7"/>
  <c r="X76" i="7" s="1"/>
  <c r="AH3" i="7"/>
  <c r="BP3" i="7" s="1"/>
  <c r="CX3" i="7" s="1"/>
  <c r="W171" i="2"/>
  <c r="X171" i="2" s="1"/>
  <c r="AX65" i="4"/>
  <c r="BN33" i="4" s="1"/>
  <c r="BN49" i="4" s="1"/>
  <c r="BO82" i="4" s="1"/>
  <c r="AU66" i="4"/>
  <c r="BK34" i="4" s="1"/>
  <c r="BK50" i="4" s="1"/>
  <c r="BL83" i="4" s="1"/>
  <c r="AZ65" i="4"/>
  <c r="BP33" i="4" s="1"/>
  <c r="BP49" i="4" s="1"/>
  <c r="BQ82" i="4" s="1"/>
  <c r="AS65" i="4"/>
  <c r="BI33" i="4" s="1"/>
  <c r="BI49" i="4" s="1"/>
  <c r="BJ82" i="4" s="1"/>
  <c r="W117" i="4"/>
  <c r="X117" i="4" s="1"/>
  <c r="AV57" i="4"/>
  <c r="BL25" i="4" s="1"/>
  <c r="BL41" i="4" s="1"/>
  <c r="BM74" i="4" s="1"/>
  <c r="W176" i="4"/>
  <c r="X176" i="4" s="1"/>
  <c r="W161" i="4"/>
  <c r="X161" i="4" s="1"/>
  <c r="AT55" i="7"/>
  <c r="BJ23" i="7" s="1"/>
  <c r="BJ39" i="7" s="1"/>
  <c r="BK72" i="7" s="1"/>
  <c r="W132" i="4"/>
  <c r="X132" i="4" s="1"/>
  <c r="AJ3" i="5"/>
  <c r="BR3" i="5" s="1"/>
  <c r="CZ3" i="5" s="1"/>
  <c r="AO59" i="6"/>
  <c r="BE27" i="6" s="1"/>
  <c r="BE43" i="6" s="1"/>
  <c r="BF76" i="6" s="1"/>
  <c r="AR58" i="7"/>
  <c r="BH26" i="7" s="1"/>
  <c r="BH42" i="7" s="1"/>
  <c r="BI75" i="7" s="1"/>
  <c r="W169" i="4"/>
  <c r="X169" i="4" s="1"/>
  <c r="W125" i="4"/>
  <c r="X125" i="4" s="1"/>
  <c r="W199" i="4"/>
  <c r="X199" i="4" s="1"/>
  <c r="BD57" i="4"/>
  <c r="BT25" i="4" s="1"/>
  <c r="BT41" i="4" s="1"/>
  <c r="BU74" i="4" s="1"/>
  <c r="BA57" i="4"/>
  <c r="BQ25" i="4" s="1"/>
  <c r="BQ41" i="4" s="1"/>
  <c r="BR74" i="4" s="1"/>
  <c r="W131" i="4"/>
  <c r="X131" i="4" s="1"/>
  <c r="W184" i="4"/>
  <c r="X184" i="4" s="1"/>
  <c r="AT57" i="4"/>
  <c r="BJ25" i="4" s="1"/>
  <c r="BJ41" i="4" s="1"/>
  <c r="BK74" i="4" s="1"/>
  <c r="W215" i="5"/>
  <c r="X215" i="5" s="1"/>
  <c r="AY58" i="5"/>
  <c r="BO26" i="5" s="1"/>
  <c r="BO42" i="5" s="1"/>
  <c r="BP75" i="5" s="1"/>
  <c r="BA58" i="5"/>
  <c r="BQ26" i="5" s="1"/>
  <c r="BQ42" i="5" s="1"/>
  <c r="BR75" i="5" s="1"/>
  <c r="AY66" i="5"/>
  <c r="BO34" i="5" s="1"/>
  <c r="BO50" i="5" s="1"/>
  <c r="BP83" i="5" s="1"/>
  <c r="AT59" i="7"/>
  <c r="BJ27" i="7" s="1"/>
  <c r="BJ43" i="7" s="1"/>
  <c r="BK76" i="7" s="1"/>
  <c r="W99" i="7"/>
  <c r="X99" i="7" s="1"/>
  <c r="W72" i="4"/>
  <c r="X72" i="4" s="1"/>
  <c r="AF3" i="5"/>
  <c r="BN3" i="5" s="1"/>
  <c r="CV3" i="5" s="1"/>
  <c r="BA65" i="4"/>
  <c r="BQ33" i="4" s="1"/>
  <c r="BQ49" i="4" s="1"/>
  <c r="BR82" i="4" s="1"/>
  <c r="AV65" i="4"/>
  <c r="BL33" i="4" s="1"/>
  <c r="BL49" i="4" s="1"/>
  <c r="BM82" i="4" s="1"/>
  <c r="W206" i="4"/>
  <c r="X206" i="4" s="1"/>
  <c r="AY65" i="4"/>
  <c r="BO33" i="4" s="1"/>
  <c r="BO49" i="4" s="1"/>
  <c r="BP82" i="4" s="1"/>
  <c r="W101" i="4"/>
  <c r="X101" i="4" s="1"/>
  <c r="W177" i="5"/>
  <c r="X177" i="5" s="1"/>
  <c r="W207" i="5"/>
  <c r="X207" i="5" s="1"/>
  <c r="W185" i="5"/>
  <c r="X185" i="5" s="1"/>
  <c r="W155" i="6"/>
  <c r="X155" i="6" s="1"/>
  <c r="AP65" i="4"/>
  <c r="BF33" i="4" s="1"/>
  <c r="BF49" i="4" s="1"/>
  <c r="BG82" i="4" s="1"/>
  <c r="W103" i="7"/>
  <c r="X103" i="7" s="1"/>
  <c r="W41" i="6"/>
  <c r="X41" i="6" s="1"/>
  <c r="AE3" i="6"/>
  <c r="BM3" i="6" s="1"/>
  <c r="CU3" i="6" s="1"/>
  <c r="W72" i="7"/>
  <c r="X72" i="7" s="1"/>
  <c r="W49" i="4"/>
  <c r="X49" i="4" s="1"/>
  <c r="W139" i="4"/>
  <c r="X139" i="4" s="1"/>
  <c r="AW57" i="4"/>
  <c r="BM25" i="4" s="1"/>
  <c r="BM41" i="4" s="1"/>
  <c r="BN74" i="4" s="1"/>
  <c r="AW58" i="4"/>
  <c r="BM26" i="4" s="1"/>
  <c r="BM42" i="4" s="1"/>
  <c r="BN75" i="4" s="1"/>
  <c r="W64" i="4"/>
  <c r="X64" i="4" s="1"/>
  <c r="AW66" i="5"/>
  <c r="BM34" i="5" s="1"/>
  <c r="BM50" i="5" s="1"/>
  <c r="BN83" i="5" s="1"/>
  <c r="AZ58" i="5"/>
  <c r="BP26" i="5" s="1"/>
  <c r="BP42" i="5" s="1"/>
  <c r="BQ75" i="5" s="1"/>
  <c r="AW58" i="5"/>
  <c r="BM26" i="5" s="1"/>
  <c r="BM42" i="5" s="1"/>
  <c r="BN75" i="5" s="1"/>
  <c r="AZ64" i="6"/>
  <c r="BP32" i="6" s="1"/>
  <c r="BP48" i="6" s="1"/>
  <c r="BQ81" i="6" s="1"/>
  <c r="W94" i="4"/>
  <c r="X94" i="4" s="1"/>
  <c r="AX58" i="7"/>
  <c r="BN26" i="7" s="1"/>
  <c r="BN42" i="7" s="1"/>
  <c r="BO75" i="7" s="1"/>
  <c r="W27" i="4"/>
  <c r="X27" i="4" s="1"/>
  <c r="AV66" i="4"/>
  <c r="BL34" i="4" s="1"/>
  <c r="BL50" i="4" s="1"/>
  <c r="BM83" i="4" s="1"/>
  <c r="AR62" i="7"/>
  <c r="BH30" i="7" s="1"/>
  <c r="BH46" i="7" s="1"/>
  <c r="BI79" i="7" s="1"/>
  <c r="W28" i="6"/>
  <c r="X28" i="6" s="1"/>
  <c r="AH3" i="2"/>
  <c r="BP3" i="2" s="1"/>
  <c r="CX3" i="2" s="1"/>
  <c r="AR57" i="4"/>
  <c r="BH25" i="4" s="1"/>
  <c r="BH41" i="4" s="1"/>
  <c r="BI74" i="4" s="1"/>
  <c r="BC52" i="2"/>
  <c r="BS20" i="2" s="1"/>
  <c r="BS36" i="2" s="1"/>
  <c r="BT69" i="2" s="1"/>
  <c r="AT66" i="4"/>
  <c r="BJ34" i="4" s="1"/>
  <c r="BJ50" i="4" s="1"/>
  <c r="BK83" i="4" s="1"/>
  <c r="AR65" i="4"/>
  <c r="BH33" i="4" s="1"/>
  <c r="BH49" i="4" s="1"/>
  <c r="BI82" i="4" s="1"/>
  <c r="W146" i="4"/>
  <c r="X146" i="4" s="1"/>
  <c r="W147" i="4"/>
  <c r="X147" i="4" s="1"/>
  <c r="W192" i="4"/>
  <c r="X192" i="4" s="1"/>
  <c r="AQ65" i="4"/>
  <c r="BG33" i="4" s="1"/>
  <c r="BG49" i="4" s="1"/>
  <c r="BH82" i="4" s="1"/>
  <c r="W155" i="5"/>
  <c r="X155" i="5" s="1"/>
  <c r="W192" i="5"/>
  <c r="X192" i="5" s="1"/>
  <c r="W147" i="5"/>
  <c r="X147" i="5" s="1"/>
  <c r="AX58" i="5"/>
  <c r="BN26" i="5" s="1"/>
  <c r="BN42" i="5" s="1"/>
  <c r="BO75" i="5" s="1"/>
  <c r="W202" i="2"/>
  <c r="X202" i="2" s="1"/>
  <c r="W214" i="4"/>
  <c r="X214" i="4" s="1"/>
  <c r="W162" i="7"/>
  <c r="X162" i="7" s="1"/>
  <c r="W52" i="7"/>
  <c r="X52" i="7" s="1"/>
  <c r="AQ53" i="7"/>
  <c r="BG21" i="7" s="1"/>
  <c r="BG37" i="7" s="1"/>
  <c r="BH70" i="7" s="1"/>
  <c r="AX53" i="7"/>
  <c r="BN21" i="7" s="1"/>
  <c r="BN37" i="7" s="1"/>
  <c r="BO70" i="7" s="1"/>
  <c r="W168" i="5"/>
  <c r="X168" i="5" s="1"/>
  <c r="W160" i="5"/>
  <c r="X160" i="5" s="1"/>
  <c r="BB57" i="2"/>
  <c r="BR25" i="2" s="1"/>
  <c r="BR41" i="2" s="1"/>
  <c r="BS74" i="2" s="1"/>
  <c r="W153" i="5"/>
  <c r="X153" i="5" s="1"/>
  <c r="W157" i="7"/>
  <c r="X157" i="7" s="1"/>
  <c r="BC64" i="5"/>
  <c r="BS32" i="5" s="1"/>
  <c r="BS48" i="5" s="1"/>
  <c r="BT81" i="5" s="1"/>
  <c r="AZ60" i="7"/>
  <c r="BP28" i="7" s="1"/>
  <c r="BP44" i="7" s="1"/>
  <c r="BQ77" i="7" s="1"/>
  <c r="W194" i="7"/>
  <c r="X194" i="7" s="1"/>
  <c r="AK3" i="2"/>
  <c r="BS3" i="2" s="1"/>
  <c r="DA3" i="2" s="1"/>
  <c r="AG3" i="7"/>
  <c r="BO3" i="7" s="1"/>
  <c r="CW3" i="7" s="1"/>
  <c r="AY64" i="5"/>
  <c r="BO32" i="5" s="1"/>
  <c r="BO48" i="5" s="1"/>
  <c r="BP81" i="5" s="1"/>
  <c r="W132" i="7"/>
  <c r="X132" i="7" s="1"/>
  <c r="AY65" i="5"/>
  <c r="BO33" i="5" s="1"/>
  <c r="BO49" i="5" s="1"/>
  <c r="BP82" i="5" s="1"/>
  <c r="BC56" i="5"/>
  <c r="BS24" i="5" s="1"/>
  <c r="BS40" i="5" s="1"/>
  <c r="BT73" i="5" s="1"/>
  <c r="AY66" i="7"/>
  <c r="BO34" i="7" s="1"/>
  <c r="BO50" i="7" s="1"/>
  <c r="BP83" i="7" s="1"/>
  <c r="AV58" i="7"/>
  <c r="BL26" i="7" s="1"/>
  <c r="BL42" i="7" s="1"/>
  <c r="BM75" i="7" s="1"/>
  <c r="W235" i="5"/>
  <c r="X235" i="5" s="1"/>
  <c r="BA56" i="5"/>
  <c r="BQ24" i="5" s="1"/>
  <c r="BQ40" i="5" s="1"/>
  <c r="BR73" i="5" s="1"/>
  <c r="AY52" i="6"/>
  <c r="BO20" i="6" s="1"/>
  <c r="BO36" i="6" s="1"/>
  <c r="BP69" i="6" s="1"/>
  <c r="W185" i="7"/>
  <c r="X185" i="7" s="1"/>
  <c r="BC68" i="7"/>
  <c r="BS68" i="7" s="1"/>
  <c r="AD3" i="6"/>
  <c r="BL3" i="6" s="1"/>
  <c r="CT3" i="6" s="1"/>
  <c r="W67" i="6"/>
  <c r="X67" i="6" s="1"/>
  <c r="AY56" i="5"/>
  <c r="BO24" i="5" s="1"/>
  <c r="BO40" i="5" s="1"/>
  <c r="BP73" i="5" s="1"/>
  <c r="W205" i="5"/>
  <c r="X205" i="5" s="1"/>
  <c r="AQ54" i="6"/>
  <c r="BG22" i="6" s="1"/>
  <c r="BG38" i="6" s="1"/>
  <c r="BH71" i="6" s="1"/>
  <c r="BD65" i="5"/>
  <c r="BT33" i="5" s="1"/>
  <c r="BT49" i="5" s="1"/>
  <c r="BU82" i="5" s="1"/>
  <c r="AZ57" i="5"/>
  <c r="BP25" i="5" s="1"/>
  <c r="BP41" i="5" s="1"/>
  <c r="BQ74" i="5" s="1"/>
  <c r="AY57" i="5"/>
  <c r="BO25" i="5" s="1"/>
  <c r="BO41" i="5" s="1"/>
  <c r="BP74" i="5" s="1"/>
  <c r="W244" i="5"/>
  <c r="X244" i="5" s="1"/>
  <c r="AW56" i="5"/>
  <c r="BM24" i="5" s="1"/>
  <c r="BM40" i="5" s="1"/>
  <c r="BN73" i="5" s="1"/>
  <c r="W151" i="7"/>
  <c r="X151" i="7" s="1"/>
  <c r="BD54" i="7"/>
  <c r="BT22" i="7" s="1"/>
  <c r="BT38" i="7" s="1"/>
  <c r="BU71" i="7" s="1"/>
  <c r="AH3" i="6"/>
  <c r="BP3" i="6" s="1"/>
  <c r="CX3" i="6" s="1"/>
  <c r="W220" i="5"/>
  <c r="X220" i="5" s="1"/>
  <c r="W248" i="7"/>
  <c r="X248" i="7" s="1"/>
  <c r="BC68" i="5"/>
  <c r="BS68" i="5" s="1"/>
  <c r="AP68" i="7"/>
  <c r="BF68" i="7" s="1"/>
  <c r="AX66" i="6"/>
  <c r="BN34" i="6" s="1"/>
  <c r="BN50" i="6" s="1"/>
  <c r="BO83" i="6" s="1"/>
  <c r="W91" i="2"/>
  <c r="X91" i="2" s="1"/>
  <c r="W45" i="4"/>
  <c r="X45" i="4" s="1"/>
  <c r="W225" i="7"/>
  <c r="X225" i="7" s="1"/>
  <c r="W63" i="2"/>
  <c r="X63" i="2" s="1"/>
  <c r="AO60" i="4"/>
  <c r="BE28" i="4" s="1"/>
  <c r="BE44" i="4" s="1"/>
  <c r="BF77" i="4" s="1"/>
  <c r="W215" i="7"/>
  <c r="X215" i="7" s="1"/>
  <c r="W177" i="6"/>
  <c r="X177" i="6" s="1"/>
  <c r="BB63" i="6"/>
  <c r="BR31" i="6" s="1"/>
  <c r="BR47" i="6" s="1"/>
  <c r="BS80" i="6" s="1"/>
  <c r="AQ64" i="2"/>
  <c r="BG32" i="2" s="1"/>
  <c r="BG48" i="2" s="1"/>
  <c r="BH81" i="2" s="1"/>
  <c r="W149" i="6"/>
  <c r="X149" i="6" s="1"/>
  <c r="W25" i="6"/>
  <c r="X25" i="6" s="1"/>
  <c r="AW63" i="6"/>
  <c r="BM31" i="6" s="1"/>
  <c r="BM47" i="6" s="1"/>
  <c r="BN80" i="6" s="1"/>
  <c r="AT58" i="6"/>
  <c r="BJ26" i="6" s="1"/>
  <c r="BJ42" i="6" s="1"/>
  <c r="BK75" i="6" s="1"/>
  <c r="AP54" i="6"/>
  <c r="BF22" i="6" s="1"/>
  <c r="BF38" i="6" s="1"/>
  <c r="BG71" i="6" s="1"/>
  <c r="AK3" i="6"/>
  <c r="BS3" i="6" s="1"/>
  <c r="DA3" i="6" s="1"/>
  <c r="W60" i="4"/>
  <c r="X60" i="4" s="1"/>
  <c r="W227" i="6"/>
  <c r="X227" i="6" s="1"/>
  <c r="W135" i="6"/>
  <c r="X135" i="6" s="1"/>
  <c r="W158" i="6"/>
  <c r="X158" i="6" s="1"/>
  <c r="AR61" i="4"/>
  <c r="BH29" i="4" s="1"/>
  <c r="BH45" i="4" s="1"/>
  <c r="BI78" i="4" s="1"/>
  <c r="AJ3" i="2"/>
  <c r="BR3" i="2" s="1"/>
  <c r="CZ3" i="2" s="1"/>
  <c r="AQ61" i="4"/>
  <c r="BG29" i="4" s="1"/>
  <c r="BG45" i="4" s="1"/>
  <c r="BH78" i="4" s="1"/>
  <c r="AR53" i="4"/>
  <c r="BH21" i="4" s="1"/>
  <c r="BH37" i="4" s="1"/>
  <c r="BI70" i="4" s="1"/>
  <c r="W88" i="6"/>
  <c r="X88" i="6" s="1"/>
  <c r="W183" i="2"/>
  <c r="X183" i="2" s="1"/>
  <c r="AY64" i="2"/>
  <c r="BO32" i="2" s="1"/>
  <c r="BO48" i="2" s="1"/>
  <c r="BP81" i="2" s="1"/>
  <c r="W93" i="6"/>
  <c r="X93" i="6" s="1"/>
  <c r="W75" i="4"/>
  <c r="X75" i="4" s="1"/>
  <c r="AQ53" i="4"/>
  <c r="BG21" i="4" s="1"/>
  <c r="BG37" i="4" s="1"/>
  <c r="BH70" i="4" s="1"/>
  <c r="W152" i="6"/>
  <c r="X152" i="6" s="1"/>
  <c r="W144" i="6"/>
  <c r="X144" i="6" s="1"/>
  <c r="AY53" i="6"/>
  <c r="BO21" i="6" s="1"/>
  <c r="BO37" i="6" s="1"/>
  <c r="BP70" i="6" s="1"/>
  <c r="AS62" i="2"/>
  <c r="BI30" i="2" s="1"/>
  <c r="BI46" i="2" s="1"/>
  <c r="BJ79" i="2" s="1"/>
  <c r="AV64" i="7"/>
  <c r="BL32" i="7" s="1"/>
  <c r="BL48" i="7" s="1"/>
  <c r="BM81" i="7" s="1"/>
  <c r="AS61" i="4"/>
  <c r="BI29" i="4" s="1"/>
  <c r="BI45" i="4" s="1"/>
  <c r="BJ78" i="4" s="1"/>
  <c r="W241" i="6"/>
  <c r="X241" i="6" s="1"/>
  <c r="BC54" i="6"/>
  <c r="BS22" i="6" s="1"/>
  <c r="BS38" i="6" s="1"/>
  <c r="BT71" i="6" s="1"/>
  <c r="AV56" i="6"/>
  <c r="BL24" i="6" s="1"/>
  <c r="BL40" i="6" s="1"/>
  <c r="BM73" i="6" s="1"/>
  <c r="AW60" i="6"/>
  <c r="BM28" i="6" s="1"/>
  <c r="BM44" i="6" s="1"/>
  <c r="BN77" i="6" s="1"/>
  <c r="W138" i="7"/>
  <c r="X138" i="7" s="1"/>
  <c r="W30" i="6"/>
  <c r="X30" i="6" s="1"/>
  <c r="AO61" i="6"/>
  <c r="BE29" i="6" s="1"/>
  <c r="BE45" i="6" s="1"/>
  <c r="BF78" i="6" s="1"/>
  <c r="W105" i="4"/>
  <c r="X105" i="4" s="1"/>
  <c r="W216" i="5"/>
  <c r="X216" i="5" s="1"/>
  <c r="BC62" i="6"/>
  <c r="BS30" i="6" s="1"/>
  <c r="BS46" i="6" s="1"/>
  <c r="BT79" i="6" s="1"/>
  <c r="W222" i="6"/>
  <c r="X222" i="6" s="1"/>
  <c r="W119" i="2"/>
  <c r="X119" i="2" s="1"/>
  <c r="AZ62" i="7"/>
  <c r="BP30" i="7" s="1"/>
  <c r="BP46" i="7" s="1"/>
  <c r="BQ79" i="7" s="1"/>
  <c r="AO56" i="6"/>
  <c r="BE24" i="6" s="1"/>
  <c r="BE40" i="6" s="1"/>
  <c r="BF73" i="6" s="1"/>
  <c r="AQ56" i="2"/>
  <c r="BG24" i="2" s="1"/>
  <c r="BG40" i="2" s="1"/>
  <c r="BH73" i="2" s="1"/>
  <c r="BA54" i="2"/>
  <c r="BQ22" i="2" s="1"/>
  <c r="BQ38" i="2" s="1"/>
  <c r="BR71" i="2" s="1"/>
  <c r="W102" i="6"/>
  <c r="X102" i="6" s="1"/>
  <c r="W116" i="6"/>
  <c r="X116" i="6" s="1"/>
  <c r="BB61" i="7"/>
  <c r="BR29" i="7" s="1"/>
  <c r="BR45" i="7" s="1"/>
  <c r="BS78" i="7" s="1"/>
  <c r="W196" i="7"/>
  <c r="X196" i="7" s="1"/>
  <c r="AT59" i="5"/>
  <c r="BJ27" i="5" s="1"/>
  <c r="BJ43" i="5" s="1"/>
  <c r="BK76" i="5" s="1"/>
  <c r="AX63" i="2"/>
  <c r="BN31" i="2" s="1"/>
  <c r="BN47" i="2" s="1"/>
  <c r="BO80" i="2" s="1"/>
  <c r="AZ54" i="5"/>
  <c r="BP22" i="5" s="1"/>
  <c r="BP38" i="5" s="1"/>
  <c r="BQ71" i="5" s="1"/>
  <c r="AW55" i="4"/>
  <c r="BM23" i="4" s="1"/>
  <c r="BM39" i="4" s="1"/>
  <c r="BN72" i="4" s="1"/>
  <c r="W256" i="5"/>
  <c r="X256" i="5" s="1"/>
  <c r="AY58" i="4"/>
  <c r="BO26" i="4" s="1"/>
  <c r="BO42" i="4" s="1"/>
  <c r="BP75" i="4" s="1"/>
  <c r="W191" i="5"/>
  <c r="X191" i="5" s="1"/>
  <c r="BA58" i="4"/>
  <c r="BQ26" i="4" s="1"/>
  <c r="BQ42" i="4" s="1"/>
  <c r="BR75" i="4" s="1"/>
  <c r="W231" i="7"/>
  <c r="X231" i="7" s="1"/>
  <c r="W205" i="7"/>
  <c r="X205" i="7" s="1"/>
  <c r="AP55" i="6"/>
  <c r="BF23" i="6" s="1"/>
  <c r="BF39" i="6" s="1"/>
  <c r="BG72" i="6" s="1"/>
  <c r="W53" i="6"/>
  <c r="X53" i="6" s="1"/>
  <c r="AZ59" i="2"/>
  <c r="BP27" i="2" s="1"/>
  <c r="BP43" i="2" s="1"/>
  <c r="BQ76" i="2" s="1"/>
  <c r="AZ66" i="4"/>
  <c r="BP34" i="4" s="1"/>
  <c r="BP50" i="4" s="1"/>
  <c r="BQ83" i="4" s="1"/>
  <c r="W177" i="4"/>
  <c r="X177" i="4" s="1"/>
  <c r="W223" i="6"/>
  <c r="X223" i="6" s="1"/>
  <c r="W221" i="5"/>
  <c r="X221" i="5" s="1"/>
  <c r="W50" i="7"/>
  <c r="X50" i="7" s="1"/>
  <c r="BC52" i="7"/>
  <c r="BS20" i="7" s="1"/>
  <c r="BS36" i="7" s="1"/>
  <c r="BT69" i="7" s="1"/>
  <c r="W39" i="6"/>
  <c r="X39" i="6" s="1"/>
  <c r="BB58" i="4"/>
  <c r="BR26" i="4" s="1"/>
  <c r="BR42" i="4" s="1"/>
  <c r="BS75" i="4" s="1"/>
  <c r="W140" i="5"/>
  <c r="X140" i="5" s="1"/>
  <c r="AC3" i="7"/>
  <c r="BK3" i="7" s="1"/>
  <c r="CS3" i="7" s="1"/>
  <c r="W143" i="7"/>
  <c r="X143" i="7" s="1"/>
  <c r="BA56" i="7"/>
  <c r="BQ24" i="7" s="1"/>
  <c r="BQ40" i="7" s="1"/>
  <c r="BR73" i="7" s="1"/>
  <c r="AR61" i="6"/>
  <c r="BH29" i="6" s="1"/>
  <c r="BH45" i="6" s="1"/>
  <c r="BI78" i="6" s="1"/>
  <c r="AR59" i="2"/>
  <c r="BH27" i="2" s="1"/>
  <c r="BH43" i="2" s="1"/>
  <c r="BI76" i="2" s="1"/>
  <c r="AR53" i="6"/>
  <c r="BH21" i="6" s="1"/>
  <c r="BH37" i="6" s="1"/>
  <c r="BI70" i="6" s="1"/>
  <c r="BB66" i="4"/>
  <c r="BR34" i="4" s="1"/>
  <c r="BR50" i="4" s="1"/>
  <c r="BS83" i="4" s="1"/>
  <c r="AW66" i="4"/>
  <c r="BM34" i="4" s="1"/>
  <c r="BM50" i="4" s="1"/>
  <c r="BN83" i="4" s="1"/>
  <c r="BB65" i="5"/>
  <c r="BR33" i="5" s="1"/>
  <c r="BR49" i="5" s="1"/>
  <c r="BS82" i="5" s="1"/>
  <c r="BA65" i="5"/>
  <c r="BQ33" i="5" s="1"/>
  <c r="BQ49" i="5" s="1"/>
  <c r="BR82" i="5" s="1"/>
  <c r="BB57" i="5"/>
  <c r="BR25" i="5" s="1"/>
  <c r="BR41" i="5" s="1"/>
  <c r="BS74" i="5" s="1"/>
  <c r="W245" i="6"/>
  <c r="X245" i="6" s="1"/>
  <c r="AX55" i="6"/>
  <c r="BN23" i="6" s="1"/>
  <c r="BN39" i="6" s="1"/>
  <c r="BO72" i="6" s="1"/>
  <c r="AX65" i="5"/>
  <c r="BN33" i="5" s="1"/>
  <c r="BN49" i="5" s="1"/>
  <c r="BO82" i="5" s="1"/>
  <c r="W169" i="5"/>
  <c r="X169" i="5" s="1"/>
  <c r="AT57" i="2"/>
  <c r="BJ25" i="2" s="1"/>
  <c r="BJ41" i="2" s="1"/>
  <c r="BK74" i="2" s="1"/>
  <c r="W75" i="6"/>
  <c r="X75" i="6" s="1"/>
  <c r="AX66" i="4"/>
  <c r="BN34" i="4" s="1"/>
  <c r="BN50" i="4" s="1"/>
  <c r="BO83" i="4" s="1"/>
  <c r="W230" i="4"/>
  <c r="X230" i="4" s="1"/>
  <c r="AZ58" i="4"/>
  <c r="BP26" i="4" s="1"/>
  <c r="BP42" i="4" s="1"/>
  <c r="BQ75" i="4" s="1"/>
  <c r="W229" i="5"/>
  <c r="X229" i="5" s="1"/>
  <c r="W214" i="5"/>
  <c r="X214" i="5" s="1"/>
  <c r="BC65" i="5"/>
  <c r="BS33" i="5" s="1"/>
  <c r="BS49" i="5" s="1"/>
  <c r="BT82" i="5" s="1"/>
  <c r="W231" i="6"/>
  <c r="X231" i="6" s="1"/>
  <c r="W159" i="6"/>
  <c r="X159" i="6" s="1"/>
  <c r="AV59" i="5"/>
  <c r="BL27" i="5" s="1"/>
  <c r="BL43" i="5" s="1"/>
  <c r="BM76" i="5" s="1"/>
  <c r="W221" i="2"/>
  <c r="X221" i="2" s="1"/>
  <c r="W185" i="4"/>
  <c r="X185" i="4" s="1"/>
  <c r="W176" i="5"/>
  <c r="X176" i="5" s="1"/>
  <c r="W184" i="5"/>
  <c r="X184" i="5" s="1"/>
  <c r="W171" i="6"/>
  <c r="X171" i="6" s="1"/>
  <c r="W170" i="4"/>
  <c r="X170" i="4" s="1"/>
  <c r="W175" i="4"/>
  <c r="X175" i="4" s="1"/>
  <c r="AR59" i="6"/>
  <c r="BH27" i="6" s="1"/>
  <c r="BH43" i="6" s="1"/>
  <c r="BI76" i="6" s="1"/>
  <c r="W22" i="2"/>
  <c r="X22" i="2" s="1"/>
  <c r="BC61" i="2"/>
  <c r="BS29" i="2" s="1"/>
  <c r="BS45" i="2" s="1"/>
  <c r="BT78" i="2" s="1"/>
  <c r="W220" i="4"/>
  <c r="X220" i="4" s="1"/>
  <c r="W188" i="5"/>
  <c r="X188" i="5" s="1"/>
  <c r="AU63" i="6"/>
  <c r="BK31" i="6" s="1"/>
  <c r="BK47" i="6" s="1"/>
  <c r="BL80" i="6" s="1"/>
  <c r="W212" i="5"/>
  <c r="X212" i="5" s="1"/>
  <c r="W168" i="7"/>
  <c r="X168" i="7" s="1"/>
  <c r="AM3" i="2"/>
  <c r="BU3" i="2" s="1"/>
  <c r="DC3" i="2" s="1"/>
  <c r="AJ3" i="6"/>
  <c r="BR3" i="6" s="1"/>
  <c r="CZ3" i="6" s="1"/>
  <c r="W56" i="2"/>
  <c r="X56" i="2" s="1"/>
  <c r="AB3" i="6"/>
  <c r="BJ3" i="6" s="1"/>
  <c r="CR3" i="6" s="1"/>
  <c r="BD55" i="4"/>
  <c r="BT23" i="4" s="1"/>
  <c r="BT39" i="4" s="1"/>
  <c r="BU72" i="4" s="1"/>
  <c r="AS56" i="4"/>
  <c r="BI24" i="4" s="1"/>
  <c r="BI40" i="4" s="1"/>
  <c r="BJ73" i="4" s="1"/>
  <c r="BD56" i="4"/>
  <c r="BT24" i="4" s="1"/>
  <c r="BT40" i="4" s="1"/>
  <c r="BU73" i="4" s="1"/>
  <c r="W219" i="5"/>
  <c r="X219" i="5" s="1"/>
  <c r="AY54" i="5"/>
  <c r="BO22" i="5" s="1"/>
  <c r="BO38" i="5" s="1"/>
  <c r="BP71" i="5" s="1"/>
  <c r="W122" i="6"/>
  <c r="X122" i="6" s="1"/>
  <c r="AY59" i="6"/>
  <c r="BO27" i="6" s="1"/>
  <c r="BO43" i="6" s="1"/>
  <c r="BP76" i="6" s="1"/>
  <c r="AQ57" i="2"/>
  <c r="BG25" i="2" s="1"/>
  <c r="BG41" i="2" s="1"/>
  <c r="BH74" i="2" s="1"/>
  <c r="AR56" i="2"/>
  <c r="BH24" i="2" s="1"/>
  <c r="BH40" i="2" s="1"/>
  <c r="BI73" i="2" s="1"/>
  <c r="AU55" i="4"/>
  <c r="BK23" i="4" s="1"/>
  <c r="BK39" i="4" s="1"/>
  <c r="BL72" i="4" s="1"/>
  <c r="W63" i="4"/>
  <c r="X63" i="4" s="1"/>
  <c r="AX55" i="4"/>
  <c r="BN23" i="4" s="1"/>
  <c r="BN39" i="4" s="1"/>
  <c r="BO72" i="4" s="1"/>
  <c r="AV63" i="5"/>
  <c r="BL31" i="5" s="1"/>
  <c r="BL47" i="5" s="1"/>
  <c r="BM80" i="5" s="1"/>
  <c r="W173" i="5"/>
  <c r="X173" i="5" s="1"/>
  <c r="W178" i="6"/>
  <c r="X178" i="6" s="1"/>
  <c r="W226" i="2"/>
  <c r="X226" i="2" s="1"/>
  <c r="AT62" i="2"/>
  <c r="BJ30" i="2" s="1"/>
  <c r="BJ46" i="2" s="1"/>
  <c r="BK79" i="2" s="1"/>
  <c r="W212" i="2"/>
  <c r="X212" i="2" s="1"/>
  <c r="W245" i="7"/>
  <c r="X245" i="7" s="1"/>
  <c r="AT64" i="4"/>
  <c r="BJ32" i="4" s="1"/>
  <c r="BJ48" i="4" s="1"/>
  <c r="BK81" i="4" s="1"/>
  <c r="AU65" i="5"/>
  <c r="BK33" i="5" s="1"/>
  <c r="BK49" i="5" s="1"/>
  <c r="BL82" i="5" s="1"/>
  <c r="W234" i="6"/>
  <c r="X234" i="6" s="1"/>
  <c r="AO60" i="2"/>
  <c r="BE28" i="2" s="1"/>
  <c r="BE44" i="2" s="1"/>
  <c r="BF77" i="2" s="1"/>
  <c r="AX58" i="2"/>
  <c r="BN26" i="2" s="1"/>
  <c r="BN42" i="2" s="1"/>
  <c r="BO75" i="2" s="1"/>
  <c r="W212" i="4"/>
  <c r="X212" i="4" s="1"/>
  <c r="W106" i="2"/>
  <c r="X106" i="2" s="1"/>
  <c r="BC62" i="2"/>
  <c r="BS30" i="2" s="1"/>
  <c r="BS46" i="2" s="1"/>
  <c r="BT79" i="2" s="1"/>
  <c r="AS64" i="4"/>
  <c r="BI32" i="4" s="1"/>
  <c r="BI48" i="4" s="1"/>
  <c r="BJ81" i="4" s="1"/>
  <c r="W70" i="4"/>
  <c r="X70" i="4" s="1"/>
  <c r="W162" i="2"/>
  <c r="X162" i="2" s="1"/>
  <c r="BD62" i="5"/>
  <c r="BT30" i="5" s="1"/>
  <c r="BT46" i="5" s="1"/>
  <c r="BU79" i="5" s="1"/>
  <c r="W181" i="5"/>
  <c r="X181" i="5" s="1"/>
  <c r="AY66" i="2"/>
  <c r="BO34" i="2" s="1"/>
  <c r="BO50" i="2" s="1"/>
  <c r="BP83" i="2" s="1"/>
  <c r="AP61" i="4"/>
  <c r="BF29" i="4" s="1"/>
  <c r="BF45" i="4" s="1"/>
  <c r="BG78" i="4" s="1"/>
  <c r="AD3" i="2"/>
  <c r="BL3" i="2" s="1"/>
  <c r="CT3" i="2" s="1"/>
  <c r="W55" i="4"/>
  <c r="X55" i="4" s="1"/>
  <c r="AR55" i="5"/>
  <c r="BH23" i="5" s="1"/>
  <c r="BH39" i="5" s="1"/>
  <c r="BI72" i="5" s="1"/>
  <c r="W177" i="2"/>
  <c r="X177" i="2" s="1"/>
  <c r="BD61" i="2"/>
  <c r="BT29" i="2" s="1"/>
  <c r="BT45" i="2" s="1"/>
  <c r="BU78" i="2" s="1"/>
  <c r="BB61" i="4"/>
  <c r="BR29" i="4" s="1"/>
  <c r="BR45" i="4" s="1"/>
  <c r="BS78" i="4" s="1"/>
  <c r="W108" i="4"/>
  <c r="X108" i="4" s="1"/>
  <c r="AU56" i="4"/>
  <c r="BK24" i="4" s="1"/>
  <c r="BK40" i="4" s="1"/>
  <c r="BL73" i="4" s="1"/>
  <c r="W93" i="4"/>
  <c r="X93" i="4" s="1"/>
  <c r="AT56" i="4"/>
  <c r="BJ24" i="4" s="1"/>
  <c r="BJ40" i="4" s="1"/>
  <c r="BK73" i="4" s="1"/>
  <c r="W243" i="4"/>
  <c r="X243" i="4" s="1"/>
  <c r="BA60" i="5"/>
  <c r="BQ28" i="5" s="1"/>
  <c r="BQ44" i="5" s="1"/>
  <c r="BR77" i="5" s="1"/>
  <c r="AU61" i="6"/>
  <c r="BK29" i="6" s="1"/>
  <c r="BK45" i="6" s="1"/>
  <c r="BL78" i="6" s="1"/>
  <c r="W134" i="6"/>
  <c r="X134" i="6" s="1"/>
  <c r="BD55" i="6"/>
  <c r="BT23" i="6" s="1"/>
  <c r="BT39" i="6" s="1"/>
  <c r="BU72" i="6" s="1"/>
  <c r="BD63" i="5"/>
  <c r="BT31" i="5" s="1"/>
  <c r="BT47" i="5" s="1"/>
  <c r="BU80" i="5" s="1"/>
  <c r="W149" i="5"/>
  <c r="X149" i="5" s="1"/>
  <c r="W116" i="5"/>
  <c r="X116" i="5" s="1"/>
  <c r="W247" i="2"/>
  <c r="X247" i="2" s="1"/>
  <c r="W226" i="7"/>
  <c r="X226" i="7" s="1"/>
  <c r="AP56" i="4"/>
  <c r="BF24" i="4" s="1"/>
  <c r="BF40" i="4" s="1"/>
  <c r="BG73" i="4" s="1"/>
  <c r="Z3" i="2"/>
  <c r="BH3" i="2" s="1"/>
  <c r="CP3" i="2" s="1"/>
  <c r="W52" i="4"/>
  <c r="X52" i="4" s="1"/>
  <c r="W191" i="2"/>
  <c r="X191" i="2" s="1"/>
  <c r="AX59" i="2"/>
  <c r="BN27" i="2" s="1"/>
  <c r="BN43" i="2" s="1"/>
  <c r="BO76" i="2" s="1"/>
  <c r="AT61" i="4"/>
  <c r="BJ29" i="4" s="1"/>
  <c r="BJ45" i="4" s="1"/>
  <c r="BK78" i="4" s="1"/>
  <c r="W115" i="4"/>
  <c r="X115" i="4" s="1"/>
  <c r="W100" i="4"/>
  <c r="X100" i="4" s="1"/>
  <c r="AY64" i="4"/>
  <c r="BO32" i="4" s="1"/>
  <c r="BO48" i="4" s="1"/>
  <c r="BP81" i="4" s="1"/>
  <c r="W209" i="5"/>
  <c r="X209" i="5" s="1"/>
  <c r="W254" i="5"/>
  <c r="X254" i="5" s="1"/>
  <c r="W120" i="6"/>
  <c r="X120" i="6" s="1"/>
  <c r="AV60" i="6"/>
  <c r="BL28" i="6" s="1"/>
  <c r="BL44" i="6" s="1"/>
  <c r="BM77" i="6" s="1"/>
  <c r="W249" i="6"/>
  <c r="X249" i="6" s="1"/>
  <c r="BB60" i="5"/>
  <c r="BR28" i="5" s="1"/>
  <c r="BR44" i="5" s="1"/>
  <c r="BS77" i="5" s="1"/>
  <c r="BA66" i="7"/>
  <c r="BQ34" i="7" s="1"/>
  <c r="BQ50" i="7" s="1"/>
  <c r="BR83" i="7" s="1"/>
  <c r="W105" i="7"/>
  <c r="X105" i="7" s="1"/>
  <c r="AY58" i="2"/>
  <c r="BO26" i="2" s="1"/>
  <c r="BO42" i="2" s="1"/>
  <c r="BP75" i="2" s="1"/>
  <c r="AP61" i="6"/>
  <c r="BF29" i="6" s="1"/>
  <c r="BF45" i="6" s="1"/>
  <c r="BG78" i="6" s="1"/>
  <c r="W57" i="2"/>
  <c r="X57" i="2" s="1"/>
  <c r="W40" i="4"/>
  <c r="X40" i="4" s="1"/>
  <c r="AS52" i="2"/>
  <c r="BI20" i="2" s="1"/>
  <c r="BI36" i="2" s="1"/>
  <c r="BJ69" i="2" s="1"/>
  <c r="W165" i="4"/>
  <c r="X165" i="4" s="1"/>
  <c r="AZ64" i="4"/>
  <c r="BP32" i="4" s="1"/>
  <c r="BP48" i="4" s="1"/>
  <c r="BQ81" i="4" s="1"/>
  <c r="BB64" i="4"/>
  <c r="BR32" i="4" s="1"/>
  <c r="BR48" i="4" s="1"/>
  <c r="BS81" i="4" s="1"/>
  <c r="W90" i="4"/>
  <c r="X90" i="4" s="1"/>
  <c r="W85" i="4"/>
  <c r="X85" i="4" s="1"/>
  <c r="AQ64" i="4"/>
  <c r="BG32" i="4" s="1"/>
  <c r="BG48" i="4" s="1"/>
  <c r="BH81" i="4" s="1"/>
  <c r="W190" i="4"/>
  <c r="X190" i="4" s="1"/>
  <c r="AV57" i="5"/>
  <c r="BL25" i="5" s="1"/>
  <c r="BL41" i="5" s="1"/>
  <c r="BM74" i="5" s="1"/>
  <c r="BC52" i="5"/>
  <c r="BS20" i="5" s="1"/>
  <c r="BS36" i="5" s="1"/>
  <c r="BT69" i="5" s="1"/>
  <c r="AX55" i="5"/>
  <c r="BN23" i="5" s="1"/>
  <c r="BN39" i="5" s="1"/>
  <c r="BO72" i="5" s="1"/>
  <c r="W198" i="6"/>
  <c r="X198" i="6" s="1"/>
  <c r="W170" i="6"/>
  <c r="X170" i="6" s="1"/>
  <c r="W224" i="5"/>
  <c r="X224" i="5" s="1"/>
  <c r="W185" i="2"/>
  <c r="X185" i="2" s="1"/>
  <c r="AO65" i="4"/>
  <c r="BE33" i="4" s="1"/>
  <c r="BE49" i="4" s="1"/>
  <c r="BF82" i="4" s="1"/>
  <c r="AE3" i="7"/>
  <c r="BM3" i="7" s="1"/>
  <c r="CU3" i="7" s="1"/>
  <c r="W114" i="7"/>
  <c r="X114" i="7" s="1"/>
  <c r="AR56" i="4"/>
  <c r="BH24" i="4" s="1"/>
  <c r="BH40" i="4" s="1"/>
  <c r="BI73" i="4" s="1"/>
  <c r="W113" i="2"/>
  <c r="X113" i="2" s="1"/>
  <c r="BA53" i="2"/>
  <c r="BQ21" i="2" s="1"/>
  <c r="BQ37" i="2" s="1"/>
  <c r="BR70" i="2" s="1"/>
  <c r="BD64" i="4"/>
  <c r="BT32" i="4" s="1"/>
  <c r="BT48" i="4" s="1"/>
  <c r="BU81" i="4" s="1"/>
  <c r="W198" i="4"/>
  <c r="X198" i="4" s="1"/>
  <c r="W228" i="4"/>
  <c r="X228" i="4" s="1"/>
  <c r="BC56" i="4"/>
  <c r="BS24" i="4" s="1"/>
  <c r="BS40" i="4" s="1"/>
  <c r="BT73" i="4" s="1"/>
  <c r="W131" i="5"/>
  <c r="X131" i="5" s="1"/>
  <c r="W231" i="5"/>
  <c r="X231" i="5" s="1"/>
  <c r="AV54" i="5"/>
  <c r="BL22" i="5" s="1"/>
  <c r="BL38" i="5" s="1"/>
  <c r="BM71" i="5" s="1"/>
  <c r="W78" i="6"/>
  <c r="X78" i="6" s="1"/>
  <c r="BA63" i="6"/>
  <c r="BQ31" i="6" s="1"/>
  <c r="BQ47" i="6" s="1"/>
  <c r="BR80" i="6" s="1"/>
  <c r="BB62" i="6"/>
  <c r="BR30" i="6" s="1"/>
  <c r="BR46" i="6" s="1"/>
  <c r="BS79" i="6" s="1"/>
  <c r="AZ59" i="6"/>
  <c r="BP27" i="6" s="1"/>
  <c r="BP43" i="6" s="1"/>
  <c r="BQ76" i="6" s="1"/>
  <c r="BB57" i="6"/>
  <c r="BR25" i="6" s="1"/>
  <c r="BR41" i="6" s="1"/>
  <c r="BS74" i="6" s="1"/>
  <c r="AW60" i="5"/>
  <c r="BM28" i="5" s="1"/>
  <c r="BM44" i="5" s="1"/>
  <c r="BN77" i="5" s="1"/>
  <c r="W205" i="2"/>
  <c r="X205" i="2" s="1"/>
  <c r="AU55" i="7"/>
  <c r="BK23" i="7" s="1"/>
  <c r="BK39" i="7" s="1"/>
  <c r="BL72" i="7" s="1"/>
  <c r="AV68" i="5"/>
  <c r="BL68" i="5" s="1"/>
  <c r="W241" i="2"/>
  <c r="X241" i="2" s="1"/>
  <c r="AL3" i="2"/>
  <c r="BT3" i="2" s="1"/>
  <c r="DB3" i="2" s="1"/>
  <c r="AO61" i="2"/>
  <c r="BE29" i="2" s="1"/>
  <c r="BE45" i="2" s="1"/>
  <c r="BF78" i="2" s="1"/>
  <c r="AI3" i="6"/>
  <c r="BQ3" i="6" s="1"/>
  <c r="CY3" i="6" s="1"/>
  <c r="AQ58" i="2"/>
  <c r="BG26" i="2" s="1"/>
  <c r="BG42" i="2" s="1"/>
  <c r="BH75" i="2" s="1"/>
  <c r="W30" i="2"/>
  <c r="X30" i="2" s="1"/>
  <c r="W73" i="6"/>
  <c r="X73" i="6" s="1"/>
  <c r="W42" i="5"/>
  <c r="X42" i="5" s="1"/>
  <c r="AQ56" i="4"/>
  <c r="BG24" i="4" s="1"/>
  <c r="BG40" i="4" s="1"/>
  <c r="BH73" i="4" s="1"/>
  <c r="AO56" i="4"/>
  <c r="BE24" i="4" s="1"/>
  <c r="BE40" i="4" s="1"/>
  <c r="BF73" i="4" s="1"/>
  <c r="AO53" i="2"/>
  <c r="BE21" i="2" s="1"/>
  <c r="BE37" i="2" s="1"/>
  <c r="BF70" i="2" s="1"/>
  <c r="W48" i="2"/>
  <c r="X48" i="2" s="1"/>
  <c r="AV61" i="2"/>
  <c r="BL29" i="2" s="1"/>
  <c r="BL45" i="2" s="1"/>
  <c r="BM78" i="2" s="1"/>
  <c r="BA56" i="2"/>
  <c r="BQ24" i="2" s="1"/>
  <c r="BQ40" i="2" s="1"/>
  <c r="BR73" i="2" s="1"/>
  <c r="AR64" i="4"/>
  <c r="BH32" i="4" s="1"/>
  <c r="BH48" i="4" s="1"/>
  <c r="BI81" i="4" s="1"/>
  <c r="AX64" i="4"/>
  <c r="BN32" i="4" s="1"/>
  <c r="BN48" i="4" s="1"/>
  <c r="BO81" i="4" s="1"/>
  <c r="W235" i="4"/>
  <c r="X235" i="4" s="1"/>
  <c r="BA64" i="4"/>
  <c r="BQ32" i="4" s="1"/>
  <c r="BQ48" i="4" s="1"/>
  <c r="BR81" i="4" s="1"/>
  <c r="AY53" i="4"/>
  <c r="BO21" i="4" s="1"/>
  <c r="BO37" i="4" s="1"/>
  <c r="BP70" i="4" s="1"/>
  <c r="AT53" i="4"/>
  <c r="BJ21" i="4" s="1"/>
  <c r="BJ37" i="4" s="1"/>
  <c r="BK70" i="4" s="1"/>
  <c r="W119" i="5"/>
  <c r="X119" i="5" s="1"/>
  <c r="W184" i="6"/>
  <c r="X184" i="6" s="1"/>
  <c r="AR64" i="6"/>
  <c r="BH32" i="6" s="1"/>
  <c r="BH48" i="6" s="1"/>
  <c r="BI81" i="6" s="1"/>
  <c r="W212" i="6"/>
  <c r="X212" i="6" s="1"/>
  <c r="W226" i="6"/>
  <c r="X226" i="6" s="1"/>
  <c r="W221" i="6"/>
  <c r="X221" i="6" s="1"/>
  <c r="AM33" i="5"/>
  <c r="AN33" i="5" s="1"/>
  <c r="AN49" i="5" s="1"/>
  <c r="AO82" i="5" s="1"/>
  <c r="W65" i="2"/>
  <c r="X65" i="2" s="1"/>
  <c r="W81" i="2"/>
  <c r="X81" i="2" s="1"/>
  <c r="W163" i="2"/>
  <c r="X163" i="2" s="1"/>
  <c r="W45" i="6"/>
  <c r="X45" i="6" s="1"/>
  <c r="W29" i="4"/>
  <c r="X29" i="4" s="1"/>
  <c r="W25" i="4"/>
  <c r="X25" i="4" s="1"/>
  <c r="W67" i="4"/>
  <c r="X67" i="4" s="1"/>
  <c r="W78" i="4"/>
  <c r="X78" i="4" s="1"/>
  <c r="W168" i="4"/>
  <c r="X168" i="4" s="1"/>
  <c r="AY56" i="4"/>
  <c r="BO24" i="4" s="1"/>
  <c r="BO40" i="4" s="1"/>
  <c r="BP73" i="4" s="1"/>
  <c r="W213" i="4"/>
  <c r="X213" i="4" s="1"/>
  <c r="BB56" i="4"/>
  <c r="BR24" i="4" s="1"/>
  <c r="BR40" i="4" s="1"/>
  <c r="BS73" i="4" s="1"/>
  <c r="AU53" i="4"/>
  <c r="BK21" i="4" s="1"/>
  <c r="BK37" i="4" s="1"/>
  <c r="BL70" i="4" s="1"/>
  <c r="W97" i="4"/>
  <c r="X97" i="4" s="1"/>
  <c r="BB52" i="5"/>
  <c r="BR20" i="5" s="1"/>
  <c r="BR36" i="5" s="1"/>
  <c r="BS69" i="5" s="1"/>
  <c r="AO66" i="2"/>
  <c r="BE34" i="2" s="1"/>
  <c r="BE50" i="2" s="1"/>
  <c r="BF83" i="2" s="1"/>
  <c r="AR56" i="7"/>
  <c r="BH24" i="7" s="1"/>
  <c r="BH40" i="7" s="1"/>
  <c r="BI73" i="7" s="1"/>
  <c r="AT57" i="7"/>
  <c r="BJ25" i="7" s="1"/>
  <c r="BJ41" i="7" s="1"/>
  <c r="BK74" i="7" s="1"/>
  <c r="BE68" i="7"/>
  <c r="BU68" i="7" s="1"/>
  <c r="W235" i="6"/>
  <c r="X235" i="6" s="1"/>
  <c r="BC56" i="6"/>
  <c r="BS24" i="6" s="1"/>
  <c r="BS40" i="6" s="1"/>
  <c r="BT73" i="6" s="1"/>
  <c r="W249" i="4"/>
  <c r="X249" i="4" s="1"/>
  <c r="BA56" i="4"/>
  <c r="BQ24" i="4" s="1"/>
  <c r="BQ40" i="4" s="1"/>
  <c r="BR73" i="4" s="1"/>
  <c r="BC63" i="4"/>
  <c r="BS31" i="4" s="1"/>
  <c r="BS47" i="4" s="1"/>
  <c r="BT80" i="4" s="1"/>
  <c r="W183" i="4"/>
  <c r="X183" i="4" s="1"/>
  <c r="AZ62" i="5"/>
  <c r="BP30" i="5" s="1"/>
  <c r="BP46" i="5" s="1"/>
  <c r="BQ79" i="5" s="1"/>
  <c r="W159" i="5"/>
  <c r="X159" i="5" s="1"/>
  <c r="AV64" i="5"/>
  <c r="BL32" i="5" s="1"/>
  <c r="BL48" i="5" s="1"/>
  <c r="BM81" i="5" s="1"/>
  <c r="W65" i="5"/>
  <c r="X65" i="5" s="1"/>
  <c r="W147" i="6"/>
  <c r="X147" i="6" s="1"/>
  <c r="W217" i="6"/>
  <c r="X217" i="6" s="1"/>
  <c r="AS65" i="5"/>
  <c r="BI33" i="5" s="1"/>
  <c r="BI49" i="5" s="1"/>
  <c r="BJ82" i="5" s="1"/>
  <c r="W198" i="2"/>
  <c r="X198" i="2" s="1"/>
  <c r="W170" i="2"/>
  <c r="X170" i="2" s="1"/>
  <c r="AS63" i="2"/>
  <c r="BI31" i="2" s="1"/>
  <c r="BI47" i="2" s="1"/>
  <c r="BJ80" i="2" s="1"/>
  <c r="W92" i="2"/>
  <c r="X92" i="2" s="1"/>
  <c r="W102" i="2"/>
  <c r="X102" i="2" s="1"/>
  <c r="AQ56" i="6"/>
  <c r="BG24" i="6" s="1"/>
  <c r="BG40" i="6" s="1"/>
  <c r="BH73" i="6" s="1"/>
  <c r="AR56" i="6"/>
  <c r="BH24" i="6" s="1"/>
  <c r="BH40" i="6" s="1"/>
  <c r="BI73" i="6" s="1"/>
  <c r="AT58" i="2"/>
  <c r="BJ26" i="2" s="1"/>
  <c r="BJ42" i="2" s="1"/>
  <c r="BK75" i="2" s="1"/>
  <c r="BD56" i="2"/>
  <c r="BT24" i="2" s="1"/>
  <c r="BT40" i="2" s="1"/>
  <c r="BU73" i="2" s="1"/>
  <c r="W205" i="4"/>
  <c r="X205" i="4" s="1"/>
  <c r="W242" i="4"/>
  <c r="X242" i="4" s="1"/>
  <c r="AU64" i="4"/>
  <c r="BK32" i="4" s="1"/>
  <c r="BK48" i="4" s="1"/>
  <c r="BL81" i="4" s="1"/>
  <c r="BD55" i="5"/>
  <c r="BT23" i="5" s="1"/>
  <c r="BT39" i="5" s="1"/>
  <c r="BU72" i="5" s="1"/>
  <c r="W196" i="5"/>
  <c r="X196" i="5" s="1"/>
  <c r="W143" i="5"/>
  <c r="X143" i="5" s="1"/>
  <c r="W138" i="5"/>
  <c r="X138" i="5" s="1"/>
  <c r="AQ66" i="5"/>
  <c r="BG34" i="5" s="1"/>
  <c r="BG50" i="5" s="1"/>
  <c r="BH83" i="5" s="1"/>
  <c r="W246" i="6"/>
  <c r="X246" i="6" s="1"/>
  <c r="AT54" i="6"/>
  <c r="BJ22" i="6" s="1"/>
  <c r="BJ38" i="6" s="1"/>
  <c r="BK71" i="6" s="1"/>
  <c r="AW58" i="6"/>
  <c r="BM26" i="6" s="1"/>
  <c r="BM42" i="6" s="1"/>
  <c r="BN75" i="6" s="1"/>
  <c r="W257" i="5"/>
  <c r="X257" i="5" s="1"/>
  <c r="BB63" i="4"/>
  <c r="BR31" i="4" s="1"/>
  <c r="BR47" i="4" s="1"/>
  <c r="BS80" i="4" s="1"/>
  <c r="W61" i="2"/>
  <c r="X61" i="2" s="1"/>
  <c r="AP63" i="2"/>
  <c r="BF31" i="2" s="1"/>
  <c r="BF47" i="2" s="1"/>
  <c r="BG80" i="2" s="1"/>
  <c r="BB62" i="2"/>
  <c r="BR30" i="2" s="1"/>
  <c r="BR46" i="2" s="1"/>
  <c r="BS79" i="2" s="1"/>
  <c r="AS66" i="7"/>
  <c r="BI34" i="7" s="1"/>
  <c r="BI50" i="7" s="1"/>
  <c r="BJ83" i="7" s="1"/>
  <c r="BA68" i="7"/>
  <c r="BQ68" i="7" s="1"/>
  <c r="W27" i="6"/>
  <c r="X27" i="6" s="1"/>
  <c r="W70" i="6"/>
  <c r="X70" i="6" s="1"/>
  <c r="AC3" i="2"/>
  <c r="BK3" i="2" s="1"/>
  <c r="CS3" i="2" s="1"/>
  <c r="W69" i="6"/>
  <c r="X69" i="6" s="1"/>
  <c r="AP54" i="2"/>
  <c r="BF22" i="2" s="1"/>
  <c r="BF38" i="2" s="1"/>
  <c r="BG71" i="2" s="1"/>
  <c r="AY53" i="2"/>
  <c r="BO21" i="2" s="1"/>
  <c r="BO37" i="2" s="1"/>
  <c r="BP70" i="2" s="1"/>
  <c r="W123" i="4"/>
  <c r="X123" i="4" s="1"/>
  <c r="W249" i="5"/>
  <c r="X249" i="5" s="1"/>
  <c r="BC55" i="5"/>
  <c r="BS23" i="5" s="1"/>
  <c r="BS39" i="5" s="1"/>
  <c r="BT72" i="5" s="1"/>
  <c r="BA63" i="5"/>
  <c r="BQ31" i="5" s="1"/>
  <c r="BQ47" i="5" s="1"/>
  <c r="BR80" i="5" s="1"/>
  <c r="AW66" i="6"/>
  <c r="BM34" i="6" s="1"/>
  <c r="BM50" i="6" s="1"/>
  <c r="BN83" i="6" s="1"/>
  <c r="W98" i="6"/>
  <c r="X98" i="6" s="1"/>
  <c r="W34" i="4"/>
  <c r="X34" i="4" s="1"/>
  <c r="BA63" i="2"/>
  <c r="BQ31" i="2" s="1"/>
  <c r="BQ47" i="2" s="1"/>
  <c r="BR80" i="2" s="1"/>
  <c r="AY62" i="2"/>
  <c r="BO30" i="2" s="1"/>
  <c r="BO46" i="2" s="1"/>
  <c r="BP79" i="2" s="1"/>
  <c r="W240" i="2"/>
  <c r="X240" i="2" s="1"/>
  <c r="W227" i="4"/>
  <c r="X227" i="4" s="1"/>
  <c r="W95" i="7"/>
  <c r="X95" i="7" s="1"/>
  <c r="AP68" i="6"/>
  <c r="BF68" i="6" s="1"/>
  <c r="AR55" i="6"/>
  <c r="BH23" i="6" s="1"/>
  <c r="BH39" i="6" s="1"/>
  <c r="BI72" i="6" s="1"/>
  <c r="W218" i="5"/>
  <c r="X218" i="5" s="1"/>
  <c r="BA54" i="6"/>
  <c r="BQ22" i="6" s="1"/>
  <c r="BQ38" i="6" s="1"/>
  <c r="BR71" i="6" s="1"/>
  <c r="W94" i="5"/>
  <c r="X94" i="5" s="1"/>
  <c r="W167" i="2"/>
  <c r="X167" i="2" s="1"/>
  <c r="W195" i="2"/>
  <c r="X195" i="2" s="1"/>
  <c r="BD63" i="4"/>
  <c r="BT31" i="4" s="1"/>
  <c r="BT47" i="4" s="1"/>
  <c r="BU80" i="4" s="1"/>
  <c r="AZ61" i="2"/>
  <c r="BP29" i="2" s="1"/>
  <c r="BP45" i="2" s="1"/>
  <c r="BQ78" i="2" s="1"/>
  <c r="W257" i="4"/>
  <c r="X257" i="4" s="1"/>
  <c r="BC55" i="4"/>
  <c r="BS23" i="4" s="1"/>
  <c r="BS39" i="4" s="1"/>
  <c r="BT72" i="4" s="1"/>
  <c r="W250" i="4"/>
  <c r="X250" i="4" s="1"/>
  <c r="BC63" i="5"/>
  <c r="BS31" i="5" s="1"/>
  <c r="BS47" i="5" s="1"/>
  <c r="BT80" i="5" s="1"/>
  <c r="AW63" i="5"/>
  <c r="BM31" i="5" s="1"/>
  <c r="BM47" i="5" s="1"/>
  <c r="BN80" i="5" s="1"/>
  <c r="W124" i="5"/>
  <c r="X124" i="5" s="1"/>
  <c r="W233" i="5"/>
  <c r="X233" i="5" s="1"/>
  <c r="AQ65" i="5"/>
  <c r="BG33" i="5" s="1"/>
  <c r="BG49" i="5" s="1"/>
  <c r="BH82" i="5" s="1"/>
  <c r="W227" i="5"/>
  <c r="X227" i="5" s="1"/>
  <c r="W214" i="6"/>
  <c r="X214" i="6" s="1"/>
  <c r="BA57" i="6"/>
  <c r="BQ25" i="6" s="1"/>
  <c r="BQ41" i="6" s="1"/>
  <c r="BR74" i="6" s="1"/>
  <c r="W203" i="6"/>
  <c r="X203" i="6" s="1"/>
  <c r="AR64" i="2"/>
  <c r="BH32" i="2" s="1"/>
  <c r="BH48" i="2" s="1"/>
  <c r="BI81" i="2" s="1"/>
  <c r="W48" i="4"/>
  <c r="X48" i="4" s="1"/>
  <c r="AQ62" i="2"/>
  <c r="BG30" i="2" s="1"/>
  <c r="BG46" i="2" s="1"/>
  <c r="BH79" i="2" s="1"/>
  <c r="W190" i="2"/>
  <c r="X190" i="2" s="1"/>
  <c r="AP64" i="4"/>
  <c r="BF32" i="4" s="1"/>
  <c r="BF48" i="4" s="1"/>
  <c r="BG81" i="4" s="1"/>
  <c r="W48" i="7"/>
  <c r="X48" i="7" s="1"/>
  <c r="AW52" i="7"/>
  <c r="BM20" i="7" s="1"/>
  <c r="BM36" i="7" s="1"/>
  <c r="BN69" i="7" s="1"/>
  <c r="AY68" i="2"/>
  <c r="BO68" i="2" s="1"/>
  <c r="AX54" i="2"/>
  <c r="BN22" i="2" s="1"/>
  <c r="BN38" i="2" s="1"/>
  <c r="BO71" i="2" s="1"/>
  <c r="W75" i="2"/>
  <c r="X75" i="2" s="1"/>
  <c r="AO58" i="6"/>
  <c r="BE26" i="6" s="1"/>
  <c r="BE42" i="6" s="1"/>
  <c r="BF75" i="6" s="1"/>
  <c r="W158" i="2"/>
  <c r="X158" i="2" s="1"/>
  <c r="W137" i="4"/>
  <c r="X137" i="4" s="1"/>
  <c r="W234" i="4"/>
  <c r="X234" i="4" s="1"/>
  <c r="BC64" i="4"/>
  <c r="BS32" i="4" s="1"/>
  <c r="BS48" i="4" s="1"/>
  <c r="BT81" i="4" s="1"/>
  <c r="AZ56" i="4"/>
  <c r="BP24" i="4" s="1"/>
  <c r="BP40" i="4" s="1"/>
  <c r="BQ73" i="4" s="1"/>
  <c r="W242" i="5"/>
  <c r="X242" i="5" s="1"/>
  <c r="BB55" i="5"/>
  <c r="BR23" i="5" s="1"/>
  <c r="BR39" i="5" s="1"/>
  <c r="BS72" i="5" s="1"/>
  <c r="W152" i="5"/>
  <c r="X152" i="5" s="1"/>
  <c r="AV56" i="5"/>
  <c r="BL24" i="5" s="1"/>
  <c r="BL40" i="5" s="1"/>
  <c r="BM73" i="5" s="1"/>
  <c r="W64" i="5"/>
  <c r="X64" i="5" s="1"/>
  <c r="BC54" i="5"/>
  <c r="BS22" i="5" s="1"/>
  <c r="BS38" i="5" s="1"/>
  <c r="BT71" i="5" s="1"/>
  <c r="AY62" i="5"/>
  <c r="BO30" i="5" s="1"/>
  <c r="BO46" i="5" s="1"/>
  <c r="BP79" i="5" s="1"/>
  <c r="BB63" i="5"/>
  <c r="BR31" i="5" s="1"/>
  <c r="BR47" i="5" s="1"/>
  <c r="BS80" i="5" s="1"/>
  <c r="BC63" i="6"/>
  <c r="BS31" i="6" s="1"/>
  <c r="BS47" i="6" s="1"/>
  <c r="BT80" i="6" s="1"/>
  <c r="W94" i="6"/>
  <c r="X94" i="6" s="1"/>
  <c r="W206" i="6"/>
  <c r="X206" i="6" s="1"/>
  <c r="W83" i="6"/>
  <c r="X83" i="6" s="1"/>
  <c r="W78" i="2"/>
  <c r="X78" i="2" s="1"/>
  <c r="AY52" i="2"/>
  <c r="BO20" i="2" s="1"/>
  <c r="BO36" i="2" s="1"/>
  <c r="BP69" i="2" s="1"/>
  <c r="W231" i="2"/>
  <c r="X231" i="2" s="1"/>
  <c r="W258" i="4"/>
  <c r="X258" i="4" s="1"/>
  <c r="W141" i="7"/>
  <c r="X141" i="7" s="1"/>
  <c r="AY59" i="2"/>
  <c r="BO27" i="2" s="1"/>
  <c r="BO43" i="2" s="1"/>
  <c r="BP76" i="2" s="1"/>
  <c r="W196" i="4"/>
  <c r="X196" i="4" s="1"/>
  <c r="BB54" i="4"/>
  <c r="BR22" i="4" s="1"/>
  <c r="BR38" i="4" s="1"/>
  <c r="BS71" i="4" s="1"/>
  <c r="AY62" i="4"/>
  <c r="BO30" i="4" s="1"/>
  <c r="BO46" i="4" s="1"/>
  <c r="BP79" i="4" s="1"/>
  <c r="AV53" i="5"/>
  <c r="BL21" i="5" s="1"/>
  <c r="BL37" i="5" s="1"/>
  <c r="BM70" i="5" s="1"/>
  <c r="W80" i="5"/>
  <c r="X80" i="5" s="1"/>
  <c r="AT55" i="5"/>
  <c r="BJ23" i="5" s="1"/>
  <c r="BJ39" i="5" s="1"/>
  <c r="BK72" i="5" s="1"/>
  <c r="W223" i="5"/>
  <c r="X223" i="5" s="1"/>
  <c r="W141" i="5"/>
  <c r="X141" i="5" s="1"/>
  <c r="W167" i="7"/>
  <c r="X167" i="7" s="1"/>
  <c r="Q27" i="5"/>
  <c r="Q43" i="5" s="1"/>
  <c r="AI3" i="5"/>
  <c r="BQ3" i="5" s="1"/>
  <c r="CY3" i="5" s="1"/>
  <c r="W22" i="6"/>
  <c r="X22" i="6" s="1"/>
  <c r="W225" i="4"/>
  <c r="X225" i="4" s="1"/>
  <c r="AY54" i="4"/>
  <c r="BO22" i="4" s="1"/>
  <c r="BO38" i="4" s="1"/>
  <c r="BP71" i="4" s="1"/>
  <c r="AT54" i="4"/>
  <c r="BJ22" i="4" s="1"/>
  <c r="BJ38" i="4" s="1"/>
  <c r="BK71" i="4" s="1"/>
  <c r="AV61" i="5"/>
  <c r="BL29" i="5" s="1"/>
  <c r="BL45" i="5" s="1"/>
  <c r="BM78" i="5" s="1"/>
  <c r="BD58" i="5"/>
  <c r="BT26" i="5" s="1"/>
  <c r="BT42" i="5" s="1"/>
  <c r="BU75" i="5" s="1"/>
  <c r="W252" i="5"/>
  <c r="X252" i="5" s="1"/>
  <c r="W214" i="2"/>
  <c r="X214" i="2" s="1"/>
  <c r="BA65" i="2"/>
  <c r="BQ33" i="2" s="1"/>
  <c r="BQ49" i="2" s="1"/>
  <c r="BR82" i="2" s="1"/>
  <c r="AP64" i="7"/>
  <c r="BF32" i="7" s="1"/>
  <c r="BF48" i="7" s="1"/>
  <c r="BG81" i="7" s="1"/>
  <c r="AQ68" i="2"/>
  <c r="BG68" i="2" s="1"/>
  <c r="D21" i="10"/>
  <c r="B85" i="10" s="1"/>
  <c r="F84" i="10" s="1"/>
  <c r="W58" i="2"/>
  <c r="X58" i="2" s="1"/>
  <c r="AG3" i="5"/>
  <c r="BO3" i="5" s="1"/>
  <c r="CW3" i="5" s="1"/>
  <c r="AP57" i="5"/>
  <c r="BF25" i="5" s="1"/>
  <c r="BF41" i="5" s="1"/>
  <c r="BG74" i="5" s="1"/>
  <c r="W42" i="7"/>
  <c r="X42" i="7" s="1"/>
  <c r="W129" i="2"/>
  <c r="X129" i="2" s="1"/>
  <c r="W173" i="4"/>
  <c r="X173" i="4" s="1"/>
  <c r="BA62" i="4"/>
  <c r="BQ30" i="4" s="1"/>
  <c r="BQ46" i="4" s="1"/>
  <c r="BR79" i="4" s="1"/>
  <c r="W98" i="4"/>
  <c r="X98" i="4" s="1"/>
  <c r="BA54" i="4"/>
  <c r="BQ22" i="4" s="1"/>
  <c r="BQ38" i="4" s="1"/>
  <c r="BR71" i="4" s="1"/>
  <c r="AZ54" i="4"/>
  <c r="BP22" i="4" s="1"/>
  <c r="BP38" i="4" s="1"/>
  <c r="BQ71" i="4" s="1"/>
  <c r="W135" i="5"/>
  <c r="X135" i="5" s="1"/>
  <c r="AW59" i="5"/>
  <c r="BM27" i="5" s="1"/>
  <c r="BM43" i="5" s="1"/>
  <c r="BN76" i="5" s="1"/>
  <c r="AP66" i="5"/>
  <c r="BF34" i="5" s="1"/>
  <c r="BF50" i="5" s="1"/>
  <c r="BG83" i="5" s="1"/>
  <c r="AL3" i="5"/>
  <c r="BT3" i="5" s="1"/>
  <c r="DB3" i="5" s="1"/>
  <c r="W230" i="7"/>
  <c r="X230" i="7" s="1"/>
  <c r="W77" i="7"/>
  <c r="X77" i="7" s="1"/>
  <c r="W45" i="5"/>
  <c r="X45" i="5" s="1"/>
  <c r="AQ59" i="2"/>
  <c r="BG27" i="2" s="1"/>
  <c r="BG43" i="2" s="1"/>
  <c r="BH76" i="2" s="1"/>
  <c r="W41" i="5"/>
  <c r="X41" i="5" s="1"/>
  <c r="AO53" i="6"/>
  <c r="BE21" i="6" s="1"/>
  <c r="BE37" i="6" s="1"/>
  <c r="BF70" i="6" s="1"/>
  <c r="W73" i="7"/>
  <c r="X73" i="7" s="1"/>
  <c r="AP53" i="2"/>
  <c r="BF21" i="2" s="1"/>
  <c r="BF37" i="2" s="1"/>
  <c r="BG70" i="2" s="1"/>
  <c r="BD61" i="4"/>
  <c r="BT29" i="4" s="1"/>
  <c r="BT45" i="4" s="1"/>
  <c r="BU78" i="4" s="1"/>
  <c r="W211" i="4"/>
  <c r="X211" i="4" s="1"/>
  <c r="BD53" i="4"/>
  <c r="BT21" i="4" s="1"/>
  <c r="BT37" i="4" s="1"/>
  <c r="BU70" i="4" s="1"/>
  <c r="W203" i="4"/>
  <c r="X203" i="4" s="1"/>
  <c r="W188" i="4"/>
  <c r="X188" i="4" s="1"/>
  <c r="W148" i="5"/>
  <c r="X148" i="5" s="1"/>
  <c r="BD66" i="5"/>
  <c r="BT34" i="5" s="1"/>
  <c r="BT50" i="5" s="1"/>
  <c r="BU83" i="5" s="1"/>
  <c r="AV53" i="6"/>
  <c r="BL21" i="6" s="1"/>
  <c r="BL37" i="6" s="1"/>
  <c r="BM70" i="6" s="1"/>
  <c r="AV55" i="2"/>
  <c r="BL23" i="2" s="1"/>
  <c r="BL39" i="2" s="1"/>
  <c r="BM72" i="2" s="1"/>
  <c r="AT66" i="7"/>
  <c r="BJ34" i="7" s="1"/>
  <c r="BJ50" i="7" s="1"/>
  <c r="BK83" i="7" s="1"/>
  <c r="AW64" i="7"/>
  <c r="BM32" i="7" s="1"/>
  <c r="BM48" i="7" s="1"/>
  <c r="BN81" i="7" s="1"/>
  <c r="W34" i="7"/>
  <c r="X34" i="7" s="1"/>
  <c r="AS65" i="7"/>
  <c r="BI33" i="7" s="1"/>
  <c r="BI49" i="7" s="1"/>
  <c r="BJ82" i="7" s="1"/>
  <c r="AP61" i="5"/>
  <c r="BF29" i="5" s="1"/>
  <c r="BF45" i="5" s="1"/>
  <c r="BG78" i="5" s="1"/>
  <c r="W72" i="5"/>
  <c r="X72" i="5" s="1"/>
  <c r="AW62" i="4"/>
  <c r="BM30" i="4" s="1"/>
  <c r="BM46" i="4" s="1"/>
  <c r="BN79" i="4" s="1"/>
  <c r="W247" i="4"/>
  <c r="X247" i="4" s="1"/>
  <c r="BC53" i="4"/>
  <c r="BS21" i="4" s="1"/>
  <c r="BS37" i="4" s="1"/>
  <c r="BT70" i="4" s="1"/>
  <c r="BC61" i="4"/>
  <c r="BS29" i="4" s="1"/>
  <c r="BS45" i="4" s="1"/>
  <c r="BT78" i="4" s="1"/>
  <c r="W128" i="4"/>
  <c r="X128" i="4" s="1"/>
  <c r="W260" i="5"/>
  <c r="X260" i="5" s="1"/>
  <c r="W163" i="5"/>
  <c r="X163" i="5" s="1"/>
  <c r="W127" i="6"/>
  <c r="X127" i="6" s="1"/>
  <c r="AY57" i="6"/>
  <c r="BO25" i="6" s="1"/>
  <c r="BO41" i="6" s="1"/>
  <c r="BP74" i="6" s="1"/>
  <c r="AS65" i="2"/>
  <c r="BI33" i="2" s="1"/>
  <c r="BI49" i="2" s="1"/>
  <c r="BJ82" i="2" s="1"/>
  <c r="W255" i="4"/>
  <c r="X255" i="4" s="1"/>
  <c r="W110" i="7"/>
  <c r="X110" i="7" s="1"/>
  <c r="AX60" i="7"/>
  <c r="BN28" i="7" s="1"/>
  <c r="BN44" i="7" s="1"/>
  <c r="BO77" i="7" s="1"/>
  <c r="W153" i="7"/>
  <c r="X153" i="7" s="1"/>
  <c r="AY60" i="7"/>
  <c r="BO28" i="7" s="1"/>
  <c r="BO44" i="7" s="1"/>
  <c r="BP77" i="7" s="1"/>
  <c r="Y67" i="10"/>
  <c r="W42" i="6"/>
  <c r="X42" i="6" s="1"/>
  <c r="W178" i="2"/>
  <c r="X178" i="2" s="1"/>
  <c r="AX62" i="4"/>
  <c r="BN30" i="4" s="1"/>
  <c r="BN46" i="4" s="1"/>
  <c r="BO79" i="4" s="1"/>
  <c r="W232" i="4"/>
  <c r="X232" i="4" s="1"/>
  <c r="W240" i="4"/>
  <c r="X240" i="4" s="1"/>
  <c r="AX59" i="5"/>
  <c r="BN27" i="5" s="1"/>
  <c r="BN43" i="5" s="1"/>
  <c r="BO76" i="5" s="1"/>
  <c r="W107" i="5"/>
  <c r="X107" i="5" s="1"/>
  <c r="W164" i="7"/>
  <c r="X164" i="7" s="1"/>
  <c r="W179" i="7"/>
  <c r="X179" i="7" s="1"/>
  <c r="D18" i="10"/>
  <c r="B73" i="10" s="1"/>
  <c r="F72" i="10" s="1"/>
  <c r="AP58" i="7"/>
  <c r="BF26" i="7" s="1"/>
  <c r="BF42" i="7" s="1"/>
  <c r="BG75" i="7" s="1"/>
  <c r="W166" i="4"/>
  <c r="X166" i="4" s="1"/>
  <c r="AR66" i="5"/>
  <c r="BH34" i="5" s="1"/>
  <c r="BH50" i="5" s="1"/>
  <c r="BI83" i="5" s="1"/>
  <c r="BB59" i="5"/>
  <c r="BR27" i="5" s="1"/>
  <c r="BR43" i="5" s="1"/>
  <c r="BS76" i="5" s="1"/>
  <c r="AW52" i="5"/>
  <c r="BM20" i="5" s="1"/>
  <c r="BM36" i="5" s="1"/>
  <c r="BN69" i="5" s="1"/>
  <c r="W50" i="5"/>
  <c r="X50" i="5" s="1"/>
  <c r="BC66" i="7"/>
  <c r="BS34" i="7" s="1"/>
  <c r="BS50" i="7" s="1"/>
  <c r="BT83" i="7" s="1"/>
  <c r="AX64" i="7"/>
  <c r="BN32" i="7" s="1"/>
  <c r="BN48" i="7" s="1"/>
  <c r="BO81" i="7" s="1"/>
  <c r="AX63" i="7"/>
  <c r="BN31" i="7" s="1"/>
  <c r="BN47" i="7" s="1"/>
  <c r="BO80" i="7" s="1"/>
  <c r="AX53" i="2"/>
  <c r="BN21" i="2" s="1"/>
  <c r="BN37" i="2" s="1"/>
  <c r="BO70" i="2" s="1"/>
  <c r="W157" i="2"/>
  <c r="X157" i="2" s="1"/>
  <c r="AQ55" i="4"/>
  <c r="BG23" i="4" s="1"/>
  <c r="BG39" i="4" s="1"/>
  <c r="BH72" i="4" s="1"/>
  <c r="W233" i="2"/>
  <c r="X233" i="2" s="1"/>
  <c r="AT60" i="2"/>
  <c r="BJ28" i="2" s="1"/>
  <c r="BJ44" i="2" s="1"/>
  <c r="BK77" i="2" s="1"/>
  <c r="AW58" i="2"/>
  <c r="BM26" i="2" s="1"/>
  <c r="BM42" i="2" s="1"/>
  <c r="BN75" i="2" s="1"/>
  <c r="W222" i="2"/>
  <c r="X222" i="2" s="1"/>
  <c r="AU53" i="2"/>
  <c r="BK21" i="2" s="1"/>
  <c r="BK37" i="2" s="1"/>
  <c r="BL70" i="2" s="1"/>
  <c r="BB62" i="4"/>
  <c r="BR30" i="4" s="1"/>
  <c r="BR46" i="4" s="1"/>
  <c r="BS79" i="4" s="1"/>
  <c r="W144" i="4"/>
  <c r="X144" i="4" s="1"/>
  <c r="W114" i="4"/>
  <c r="X114" i="4" s="1"/>
  <c r="AU63" i="4"/>
  <c r="BK31" i="4" s="1"/>
  <c r="BK47" i="4" s="1"/>
  <c r="BL80" i="4" s="1"/>
  <c r="AX52" i="5"/>
  <c r="BN20" i="5" s="1"/>
  <c r="BN36" i="5" s="1"/>
  <c r="BO69" i="5" s="1"/>
  <c r="W128" i="5"/>
  <c r="X128" i="5" s="1"/>
  <c r="W32" i="6"/>
  <c r="X32" i="6" s="1"/>
  <c r="AZ52" i="6"/>
  <c r="BP20" i="6" s="1"/>
  <c r="BP36" i="6" s="1"/>
  <c r="BQ69" i="6" s="1"/>
  <c r="BA59" i="5"/>
  <c r="BQ27" i="5" s="1"/>
  <c r="BQ43" i="5" s="1"/>
  <c r="BR76" i="5" s="1"/>
  <c r="AP64" i="2"/>
  <c r="BF32" i="2" s="1"/>
  <c r="BF48" i="2" s="1"/>
  <c r="BG81" i="2" s="1"/>
  <c r="W76" i="2"/>
  <c r="X76" i="2" s="1"/>
  <c r="W243" i="7"/>
  <c r="X243" i="7" s="1"/>
  <c r="AR68" i="5"/>
  <c r="BH68" i="5" s="1"/>
  <c r="AP56" i="6"/>
  <c r="BF24" i="6" s="1"/>
  <c r="BF40" i="6" s="1"/>
  <c r="BG73" i="6" s="1"/>
  <c r="W54" i="4"/>
  <c r="X54" i="4" s="1"/>
  <c r="W66" i="6"/>
  <c r="X66" i="6" s="1"/>
  <c r="AX55" i="2"/>
  <c r="BN23" i="2" s="1"/>
  <c r="BN39" i="2" s="1"/>
  <c r="BO72" i="2" s="1"/>
  <c r="AT55" i="2"/>
  <c r="BJ23" i="2" s="1"/>
  <c r="BJ39" i="2" s="1"/>
  <c r="BK72" i="2" s="1"/>
  <c r="BC54" i="4"/>
  <c r="BS22" i="4" s="1"/>
  <c r="BS38" i="4" s="1"/>
  <c r="BT71" i="4" s="1"/>
  <c r="W122" i="4"/>
  <c r="X122" i="4" s="1"/>
  <c r="W34" i="5"/>
  <c r="X34" i="5" s="1"/>
  <c r="BB65" i="6"/>
  <c r="BR33" i="6" s="1"/>
  <c r="BR49" i="6" s="1"/>
  <c r="BS82" i="6" s="1"/>
  <c r="W186" i="6"/>
  <c r="X186" i="6" s="1"/>
  <c r="AW53" i="5"/>
  <c r="BM21" i="5" s="1"/>
  <c r="BM37" i="5" s="1"/>
  <c r="BN70" i="5" s="1"/>
  <c r="W186" i="5"/>
  <c r="X186" i="5" s="1"/>
  <c r="AO65" i="5"/>
  <c r="BE33" i="5" s="1"/>
  <c r="BE49" i="5" s="1"/>
  <c r="BF82" i="5" s="1"/>
  <c r="AO66" i="6"/>
  <c r="BE34" i="6" s="1"/>
  <c r="BE50" i="6" s="1"/>
  <c r="BF83" i="6" s="1"/>
  <c r="BC64" i="7"/>
  <c r="BS32" i="7" s="1"/>
  <c r="BS48" i="7" s="1"/>
  <c r="BT81" i="7" s="1"/>
  <c r="AW56" i="7"/>
  <c r="BM24" i="7" s="1"/>
  <c r="BM40" i="7" s="1"/>
  <c r="BN73" i="7" s="1"/>
  <c r="W148" i="7"/>
  <c r="X148" i="7" s="1"/>
  <c r="AK12" i="4"/>
  <c r="AA224" i="4" s="1"/>
  <c r="AB224" i="4" s="1"/>
  <c r="AK5" i="4"/>
  <c r="AA217" i="4" s="1"/>
  <c r="AB217" i="4" s="1"/>
  <c r="W226" i="4"/>
  <c r="X226" i="4" s="1"/>
  <c r="AZ60" i="5"/>
  <c r="BP28" i="5" s="1"/>
  <c r="BP44" i="5" s="1"/>
  <c r="BQ77" i="5" s="1"/>
  <c r="BC57" i="5"/>
  <c r="BS25" i="5" s="1"/>
  <c r="BS41" i="5" s="1"/>
  <c r="BT74" i="5" s="1"/>
  <c r="W156" i="5"/>
  <c r="X156" i="5" s="1"/>
  <c r="W55" i="2"/>
  <c r="X55" i="2" s="1"/>
  <c r="AR52" i="6"/>
  <c r="BH20" i="6" s="1"/>
  <c r="BH36" i="6" s="1"/>
  <c r="BI69" i="6" s="1"/>
  <c r="W37" i="2"/>
  <c r="X37" i="2" s="1"/>
  <c r="W99" i="2"/>
  <c r="X99" i="2" s="1"/>
  <c r="W159" i="2"/>
  <c r="X159" i="2" s="1"/>
  <c r="BC54" i="2"/>
  <c r="BS22" i="2" s="1"/>
  <c r="BS38" i="2" s="1"/>
  <c r="BT71" i="2" s="1"/>
  <c r="W233" i="4"/>
  <c r="X233" i="4" s="1"/>
  <c r="W62" i="4"/>
  <c r="X62" i="4" s="1"/>
  <c r="BB55" i="4"/>
  <c r="BR23" i="4" s="1"/>
  <c r="BR39" i="4" s="1"/>
  <c r="BS72" i="4" s="1"/>
  <c r="W194" i="5"/>
  <c r="X194" i="5" s="1"/>
  <c r="W236" i="5"/>
  <c r="X236" i="5" s="1"/>
  <c r="BD56" i="5"/>
  <c r="BT24" i="5" s="1"/>
  <c r="BT40" i="5" s="1"/>
  <c r="BU73" i="5" s="1"/>
  <c r="W242" i="6"/>
  <c r="X242" i="6" s="1"/>
  <c r="W229" i="6"/>
  <c r="X229" i="6" s="1"/>
  <c r="AS65" i="6"/>
  <c r="BI33" i="6" s="1"/>
  <c r="BI49" i="6" s="1"/>
  <c r="BJ82" i="6" s="1"/>
  <c r="AU60" i="6"/>
  <c r="BK28" i="6" s="1"/>
  <c r="BK44" i="6" s="1"/>
  <c r="BL77" i="6" s="1"/>
  <c r="W126" i="6"/>
  <c r="X126" i="6" s="1"/>
  <c r="W131" i="6"/>
  <c r="X131" i="6" s="1"/>
  <c r="AZ53" i="6"/>
  <c r="BP21" i="6" s="1"/>
  <c r="BP37" i="6" s="1"/>
  <c r="BQ70" i="6" s="1"/>
  <c r="AU52" i="6"/>
  <c r="BK20" i="6" s="1"/>
  <c r="BK36" i="6" s="1"/>
  <c r="BL69" i="6" s="1"/>
  <c r="BC57" i="6"/>
  <c r="BS25" i="6" s="1"/>
  <c r="BS41" i="6" s="1"/>
  <c r="BT74" i="6" s="1"/>
  <c r="AT57" i="6"/>
  <c r="BJ25" i="6" s="1"/>
  <c r="BJ41" i="6" s="1"/>
  <c r="BK74" i="6" s="1"/>
  <c r="W199" i="2"/>
  <c r="X199" i="2" s="1"/>
  <c r="AQ66" i="2"/>
  <c r="BG34" i="2" s="1"/>
  <c r="BG50" i="2" s="1"/>
  <c r="BH83" i="2" s="1"/>
  <c r="AT63" i="2"/>
  <c r="BJ31" i="2" s="1"/>
  <c r="BJ47" i="2" s="1"/>
  <c r="BK80" i="2" s="1"/>
  <c r="W104" i="2"/>
  <c r="X104" i="2" s="1"/>
  <c r="BB63" i="2"/>
  <c r="BR31" i="2" s="1"/>
  <c r="BR47" i="2" s="1"/>
  <c r="BS80" i="2" s="1"/>
  <c r="W255" i="2"/>
  <c r="X255" i="2" s="1"/>
  <c r="AU64" i="7"/>
  <c r="BK32" i="7" s="1"/>
  <c r="BK48" i="7" s="1"/>
  <c r="BL81" i="7" s="1"/>
  <c r="W145" i="7"/>
  <c r="X145" i="7" s="1"/>
  <c r="W250" i="7"/>
  <c r="X250" i="7" s="1"/>
  <c r="AP68" i="5"/>
  <c r="BF68" i="5" s="1"/>
  <c r="C36" i="10"/>
  <c r="F37" i="10" s="1"/>
  <c r="C22" i="2"/>
  <c r="W23" i="2" s="1"/>
  <c r="X23" i="2" s="1"/>
  <c r="AQ57" i="6"/>
  <c r="BG25" i="6" s="1"/>
  <c r="BG41" i="6" s="1"/>
  <c r="BH74" i="6" s="1"/>
  <c r="W175" i="2"/>
  <c r="X175" i="2" s="1"/>
  <c r="AU57" i="2"/>
  <c r="BK25" i="2" s="1"/>
  <c r="BK41" i="2" s="1"/>
  <c r="BL74" i="2" s="1"/>
  <c r="BA63" i="4"/>
  <c r="BQ31" i="4" s="1"/>
  <c r="BQ47" i="4" s="1"/>
  <c r="BR80" i="4" s="1"/>
  <c r="W219" i="4"/>
  <c r="X219" i="4" s="1"/>
  <c r="BB58" i="5"/>
  <c r="BR26" i="5" s="1"/>
  <c r="BR42" i="5" s="1"/>
  <c r="BS75" i="5" s="1"/>
  <c r="W250" i="5"/>
  <c r="X250" i="5" s="1"/>
  <c r="AS64" i="6"/>
  <c r="BI32" i="6" s="1"/>
  <c r="BI48" i="6" s="1"/>
  <c r="BJ81" i="6" s="1"/>
  <c r="W31" i="6"/>
  <c r="X31" i="6" s="1"/>
  <c r="AS59" i="6"/>
  <c r="BI27" i="6" s="1"/>
  <c r="BI43" i="6" s="1"/>
  <c r="BJ76" i="6" s="1"/>
  <c r="AW55" i="6"/>
  <c r="BM23" i="6" s="1"/>
  <c r="BM39" i="6" s="1"/>
  <c r="BN72" i="6" s="1"/>
  <c r="AV52" i="6"/>
  <c r="BL20" i="6" s="1"/>
  <c r="BL36" i="6" s="1"/>
  <c r="BM69" i="6" s="1"/>
  <c r="AV57" i="6"/>
  <c r="BL25" i="6" s="1"/>
  <c r="BL41" i="6" s="1"/>
  <c r="BM74" i="6" s="1"/>
  <c r="W187" i="6"/>
  <c r="X187" i="6" s="1"/>
  <c r="W111" i="6"/>
  <c r="X111" i="6" s="1"/>
  <c r="W236" i="6"/>
  <c r="X236" i="6" s="1"/>
  <c r="W101" i="6"/>
  <c r="X101" i="6" s="1"/>
  <c r="W208" i="5"/>
  <c r="X208" i="5" s="1"/>
  <c r="W142" i="5"/>
  <c r="X142" i="5" s="1"/>
  <c r="BA66" i="5"/>
  <c r="BQ34" i="5" s="1"/>
  <c r="BQ50" i="5" s="1"/>
  <c r="BR83" i="5" s="1"/>
  <c r="AZ65" i="2"/>
  <c r="BP33" i="2" s="1"/>
  <c r="BP49" i="2" s="1"/>
  <c r="BQ82" i="2" s="1"/>
  <c r="AX64" i="2"/>
  <c r="BN32" i="2" s="1"/>
  <c r="BN48" i="2" s="1"/>
  <c r="BO81" i="2" s="1"/>
  <c r="W121" i="2"/>
  <c r="X121" i="2" s="1"/>
  <c r="W94" i="2"/>
  <c r="X94" i="2" s="1"/>
  <c r="W147" i="2"/>
  <c r="X147" i="2" s="1"/>
  <c r="W250" i="2"/>
  <c r="X250" i="2" s="1"/>
  <c r="W167" i="4"/>
  <c r="X167" i="4" s="1"/>
  <c r="AO62" i="6"/>
  <c r="BE30" i="6" s="1"/>
  <c r="BE46" i="6" s="1"/>
  <c r="BF79" i="6" s="1"/>
  <c r="AZ66" i="7"/>
  <c r="BP34" i="7" s="1"/>
  <c r="BP50" i="7" s="1"/>
  <c r="BQ83" i="7" s="1"/>
  <c r="W123" i="7"/>
  <c r="X123" i="7" s="1"/>
  <c r="W232" i="5"/>
  <c r="X232" i="5" s="1"/>
  <c r="AZ52" i="5"/>
  <c r="BP20" i="5" s="1"/>
  <c r="BP36" i="5" s="1"/>
  <c r="BQ69" i="5" s="1"/>
  <c r="AV62" i="5"/>
  <c r="BL30" i="5" s="1"/>
  <c r="BL46" i="5" s="1"/>
  <c r="BM79" i="5" s="1"/>
  <c r="W201" i="5"/>
  <c r="X201" i="5" s="1"/>
  <c r="W116" i="2"/>
  <c r="X116" i="2" s="1"/>
  <c r="W200" i="7"/>
  <c r="X200" i="7" s="1"/>
  <c r="AO60" i="5"/>
  <c r="BE28" i="5" s="1"/>
  <c r="BE44" i="5" s="1"/>
  <c r="BF77" i="5" s="1"/>
  <c r="AO59" i="2"/>
  <c r="BE27" i="2" s="1"/>
  <c r="BE43" i="2" s="1"/>
  <c r="BF76" i="2" s="1"/>
  <c r="W30" i="7"/>
  <c r="X30" i="7" s="1"/>
  <c r="W193" i="2"/>
  <c r="X193" i="2" s="1"/>
  <c r="W35" i="2"/>
  <c r="X35" i="2" s="1"/>
  <c r="AS59" i="2"/>
  <c r="BI27" i="2" s="1"/>
  <c r="BI43" i="2" s="1"/>
  <c r="BJ76" i="2" s="1"/>
  <c r="AU54" i="2"/>
  <c r="BK22" i="2" s="1"/>
  <c r="BK38" i="2" s="1"/>
  <c r="BL71" i="2" s="1"/>
  <c r="BA55" i="4"/>
  <c r="BQ23" i="4" s="1"/>
  <c r="BQ39" i="4" s="1"/>
  <c r="BR72" i="4" s="1"/>
  <c r="AW63" i="4"/>
  <c r="BM31" i="4" s="1"/>
  <c r="BM47" i="4" s="1"/>
  <c r="BN80" i="4" s="1"/>
  <c r="W159" i="4"/>
  <c r="X159" i="4" s="1"/>
  <c r="W241" i="4"/>
  <c r="X241" i="4" s="1"/>
  <c r="AY52" i="5"/>
  <c r="BO20" i="5" s="1"/>
  <c r="BO36" i="5" s="1"/>
  <c r="BP69" i="5" s="1"/>
  <c r="W179" i="5"/>
  <c r="X179" i="5" s="1"/>
  <c r="AY61" i="6"/>
  <c r="BO29" i="6" s="1"/>
  <c r="BO45" i="6" s="1"/>
  <c r="BP78" i="6" s="1"/>
  <c r="W65" i="6"/>
  <c r="X65" i="6" s="1"/>
  <c r="AV63" i="6"/>
  <c r="BL31" i="6" s="1"/>
  <c r="BL47" i="6" s="1"/>
  <c r="BM80" i="6" s="1"/>
  <c r="W193" i="6"/>
  <c r="X193" i="6" s="1"/>
  <c r="AU57" i="6"/>
  <c r="BK25" i="6" s="1"/>
  <c r="BK41" i="6" s="1"/>
  <c r="BL74" i="6" s="1"/>
  <c r="AW56" i="6"/>
  <c r="BM24" i="6" s="1"/>
  <c r="BM40" i="6" s="1"/>
  <c r="BN73" i="6" s="1"/>
  <c r="W172" i="6"/>
  <c r="X172" i="6" s="1"/>
  <c r="W130" i="6"/>
  <c r="X130" i="6" s="1"/>
  <c r="W35" i="6"/>
  <c r="X35" i="6" s="1"/>
  <c r="W168" i="2"/>
  <c r="X168" i="2" s="1"/>
  <c r="AY56" i="2"/>
  <c r="BO24" i="2" s="1"/>
  <c r="BO40" i="2" s="1"/>
  <c r="BP73" i="2" s="1"/>
  <c r="W101" i="2"/>
  <c r="X101" i="2" s="1"/>
  <c r="AO63" i="6"/>
  <c r="BE31" i="6" s="1"/>
  <c r="BE47" i="6" s="1"/>
  <c r="BF80" i="6" s="1"/>
  <c r="W65" i="7"/>
  <c r="X65" i="7" s="1"/>
  <c r="D17" i="10"/>
  <c r="B69" i="10" s="1"/>
  <c r="F68" i="10" s="1"/>
  <c r="D9" i="10"/>
  <c r="M70" i="10" s="1"/>
  <c r="W222" i="5"/>
  <c r="X222" i="5" s="1"/>
  <c r="BD63" i="6"/>
  <c r="BT31" i="6" s="1"/>
  <c r="BT47" i="6" s="1"/>
  <c r="BU80" i="6" s="1"/>
  <c r="W28" i="2"/>
  <c r="X28" i="2" s="1"/>
  <c r="BB58" i="2"/>
  <c r="BR26" i="2" s="1"/>
  <c r="BR42" i="2" s="1"/>
  <c r="BS75" i="2" s="1"/>
  <c r="AV56" i="2"/>
  <c r="BL24" i="2" s="1"/>
  <c r="BL40" i="2" s="1"/>
  <c r="BM73" i="2" s="1"/>
  <c r="BA55" i="2"/>
  <c r="BQ23" i="2" s="1"/>
  <c r="BQ39" i="2" s="1"/>
  <c r="BR72" i="2" s="1"/>
  <c r="BD62" i="4"/>
  <c r="BT30" i="4" s="1"/>
  <c r="BT46" i="4" s="1"/>
  <c r="BU79" i="4" s="1"/>
  <c r="AV63" i="4"/>
  <c r="BL31" i="4" s="1"/>
  <c r="BL47" i="4" s="1"/>
  <c r="BM80" i="4" s="1"/>
  <c r="W204" i="4"/>
  <c r="X204" i="4" s="1"/>
  <c r="W152" i="4"/>
  <c r="X152" i="4" s="1"/>
  <c r="W248" i="4"/>
  <c r="X248" i="4" s="1"/>
  <c r="BB66" i="5"/>
  <c r="BR34" i="5" s="1"/>
  <c r="BR50" i="5" s="1"/>
  <c r="BS83" i="5" s="1"/>
  <c r="W171" i="5"/>
  <c r="X171" i="5" s="1"/>
  <c r="W243" i="5"/>
  <c r="X243" i="5" s="1"/>
  <c r="AY60" i="5"/>
  <c r="BO28" i="5" s="1"/>
  <c r="BO44" i="5" s="1"/>
  <c r="BP77" i="5" s="1"/>
  <c r="W180" i="6"/>
  <c r="X180" i="6" s="1"/>
  <c r="AQ66" i="6"/>
  <c r="BG34" i="6" s="1"/>
  <c r="BG50" i="6" s="1"/>
  <c r="BH83" i="6" s="1"/>
  <c r="W137" i="6"/>
  <c r="X137" i="6" s="1"/>
  <c r="AU58" i="6"/>
  <c r="BK26" i="6" s="1"/>
  <c r="BK42" i="6" s="1"/>
  <c r="BL75" i="6" s="1"/>
  <c r="BD52" i="6"/>
  <c r="BT20" i="6" s="1"/>
  <c r="BT36" i="6" s="1"/>
  <c r="BU69" i="6" s="1"/>
  <c r="BB58" i="6"/>
  <c r="BR26" i="6" s="1"/>
  <c r="BR42" i="6" s="1"/>
  <c r="BS75" i="6" s="1"/>
  <c r="AX54" i="6"/>
  <c r="BN22" i="6" s="1"/>
  <c r="BN38" i="6" s="1"/>
  <c r="BO71" i="6" s="1"/>
  <c r="BC52" i="6"/>
  <c r="BS20" i="6" s="1"/>
  <c r="BS36" i="6" s="1"/>
  <c r="BT69" i="6" s="1"/>
  <c r="W145" i="6"/>
  <c r="X145" i="6" s="1"/>
  <c r="BB59" i="6"/>
  <c r="BR27" i="6" s="1"/>
  <c r="BR43" i="6" s="1"/>
  <c r="BS76" i="6" s="1"/>
  <c r="BA52" i="5"/>
  <c r="BQ20" i="5" s="1"/>
  <c r="BQ36" i="5" s="1"/>
  <c r="BR69" i="5" s="1"/>
  <c r="W136" i="5"/>
  <c r="X136" i="5" s="1"/>
  <c r="W162" i="5"/>
  <c r="X162" i="5" s="1"/>
  <c r="W107" i="2"/>
  <c r="X107" i="2" s="1"/>
  <c r="AO63" i="2"/>
  <c r="BE31" i="2" s="1"/>
  <c r="BE47" i="2" s="1"/>
  <c r="BF80" i="2" s="1"/>
  <c r="W227" i="2"/>
  <c r="X227" i="2" s="1"/>
  <c r="X3" i="2"/>
  <c r="BF3" i="2" s="1"/>
  <c r="CN3" i="2" s="1"/>
  <c r="AU62" i="2"/>
  <c r="BK30" i="2" s="1"/>
  <c r="BK46" i="2" s="1"/>
  <c r="BL79" i="2" s="1"/>
  <c r="W130" i="2"/>
  <c r="X130" i="2" s="1"/>
  <c r="W257" i="6"/>
  <c r="X257" i="6" s="1"/>
  <c r="AQ66" i="7"/>
  <c r="BG34" i="7" s="1"/>
  <c r="BG50" i="7" s="1"/>
  <c r="BH83" i="7" s="1"/>
  <c r="AQ64" i="7"/>
  <c r="BG32" i="7" s="1"/>
  <c r="BG48" i="7" s="1"/>
  <c r="BH81" i="7" s="1"/>
  <c r="W63" i="7"/>
  <c r="X63" i="7" s="1"/>
  <c r="BD52" i="7"/>
  <c r="BT20" i="7" s="1"/>
  <c r="BT36" i="7" s="1"/>
  <c r="BU69" i="7" s="1"/>
  <c r="W246" i="7"/>
  <c r="X246" i="7" s="1"/>
  <c r="BC65" i="4"/>
  <c r="BS33" i="4" s="1"/>
  <c r="BS49" i="4" s="1"/>
  <c r="BT82" i="4" s="1"/>
  <c r="W244" i="4"/>
  <c r="X244" i="4" s="1"/>
  <c r="W162" i="4"/>
  <c r="X162" i="4" s="1"/>
  <c r="AX58" i="4"/>
  <c r="BN26" i="4" s="1"/>
  <c r="BN42" i="4" s="1"/>
  <c r="BO75" i="4" s="1"/>
  <c r="L46" i="5"/>
  <c r="AX62" i="5"/>
  <c r="BN30" i="5" s="1"/>
  <c r="BN46" i="5" s="1"/>
  <c r="BO79" i="5" s="1"/>
  <c r="W166" i="5"/>
  <c r="X166" i="5" s="1"/>
  <c r="AZ54" i="6"/>
  <c r="BP22" i="6" s="1"/>
  <c r="BP38" i="6" s="1"/>
  <c r="BQ71" i="6" s="1"/>
  <c r="W188" i="6"/>
  <c r="X188" i="6" s="1"/>
  <c r="AO61" i="7"/>
  <c r="BE29" i="7" s="1"/>
  <c r="BE45" i="7" s="1"/>
  <c r="BF78" i="7" s="1"/>
  <c r="AU54" i="4"/>
  <c r="BK22" i="4" s="1"/>
  <c r="BK38" i="4" s="1"/>
  <c r="BL71" i="4" s="1"/>
  <c r="W151" i="4"/>
  <c r="X151" i="4" s="1"/>
  <c r="AQ63" i="4"/>
  <c r="BG31" i="4" s="1"/>
  <c r="BG47" i="4" s="1"/>
  <c r="BH80" i="4" s="1"/>
  <c r="AT64" i="5"/>
  <c r="BJ32" i="5" s="1"/>
  <c r="BJ48" i="5" s="1"/>
  <c r="BK81" i="5" s="1"/>
  <c r="W91" i="6"/>
  <c r="X91" i="6" s="1"/>
  <c r="W119" i="6"/>
  <c r="X119" i="6" s="1"/>
  <c r="W223" i="2"/>
  <c r="X223" i="2" s="1"/>
  <c r="W47" i="4"/>
  <c r="X47" i="4" s="1"/>
  <c r="AQ61" i="5"/>
  <c r="BG29" i="5" s="1"/>
  <c r="BG45" i="5" s="1"/>
  <c r="BH78" i="5" s="1"/>
  <c r="AO56" i="5"/>
  <c r="BE24" i="5" s="1"/>
  <c r="BE40" i="5" s="1"/>
  <c r="BF73" i="5" s="1"/>
  <c r="AB3" i="2"/>
  <c r="BJ3" i="2" s="1"/>
  <c r="CR3" i="2" s="1"/>
  <c r="AC3" i="6"/>
  <c r="BK3" i="6" s="1"/>
  <c r="CS3" i="6" s="1"/>
  <c r="BC58" i="2"/>
  <c r="BS26" i="2" s="1"/>
  <c r="BS42" i="2" s="1"/>
  <c r="BT75" i="2" s="1"/>
  <c r="AP54" i="4"/>
  <c r="BF22" i="4" s="1"/>
  <c r="BF38" i="4" s="1"/>
  <c r="BG71" i="4" s="1"/>
  <c r="AQ53" i="5"/>
  <c r="BG21" i="5" s="1"/>
  <c r="BG37" i="5" s="1"/>
  <c r="BH70" i="5" s="1"/>
  <c r="AR54" i="5"/>
  <c r="BH22" i="5" s="1"/>
  <c r="BH38" i="5" s="1"/>
  <c r="BI71" i="5" s="1"/>
  <c r="W26" i="7"/>
  <c r="X26" i="7" s="1"/>
  <c r="AS60" i="2"/>
  <c r="BI28" i="2" s="1"/>
  <c r="BI44" i="2" s="1"/>
  <c r="BJ77" i="2" s="1"/>
  <c r="AW53" i="2"/>
  <c r="BM21" i="2" s="1"/>
  <c r="BM37" i="2" s="1"/>
  <c r="BN70" i="2" s="1"/>
  <c r="BB54" i="2"/>
  <c r="BR22" i="2" s="1"/>
  <c r="BR38" i="2" s="1"/>
  <c r="BS71" i="2" s="1"/>
  <c r="AV62" i="4"/>
  <c r="BL30" i="4" s="1"/>
  <c r="BL46" i="4" s="1"/>
  <c r="BM79" i="4" s="1"/>
  <c r="AV61" i="4"/>
  <c r="BL29" i="4" s="1"/>
  <c r="BL45" i="4" s="1"/>
  <c r="BM78" i="4" s="1"/>
  <c r="AT62" i="4"/>
  <c r="BJ30" i="4" s="1"/>
  <c r="BJ46" i="4" s="1"/>
  <c r="BK79" i="4" s="1"/>
  <c r="W179" i="4"/>
  <c r="X179" i="4" s="1"/>
  <c r="W113" i="4"/>
  <c r="X113" i="4" s="1"/>
  <c r="AS62" i="4"/>
  <c r="BI30" i="4" s="1"/>
  <c r="BI46" i="4" s="1"/>
  <c r="BJ79" i="4" s="1"/>
  <c r="W112" i="4"/>
  <c r="X112" i="4" s="1"/>
  <c r="W217" i="4"/>
  <c r="X217" i="4" s="1"/>
  <c r="W180" i="4"/>
  <c r="X180" i="4" s="1"/>
  <c r="W108" i="5"/>
  <c r="X108" i="5" s="1"/>
  <c r="BD59" i="5"/>
  <c r="BT27" i="5" s="1"/>
  <c r="BT43" i="5" s="1"/>
  <c r="BU76" i="5" s="1"/>
  <c r="W211" i="5"/>
  <c r="X211" i="5" s="1"/>
  <c r="W99" i="5"/>
  <c r="X99" i="5" s="1"/>
  <c r="W198" i="5"/>
  <c r="X198" i="5" s="1"/>
  <c r="AZ56" i="5"/>
  <c r="BP24" i="5" s="1"/>
  <c r="BP40" i="5" s="1"/>
  <c r="BQ73" i="5" s="1"/>
  <c r="W103" i="5"/>
  <c r="X103" i="5" s="1"/>
  <c r="W145" i="5"/>
  <c r="X145" i="5" s="1"/>
  <c r="BC53" i="5"/>
  <c r="BS21" i="5" s="1"/>
  <c r="BS37" i="5" s="1"/>
  <c r="BT70" i="5" s="1"/>
  <c r="W161" i="5"/>
  <c r="X161" i="5" s="1"/>
  <c r="AS62" i="6"/>
  <c r="BI30" i="6" s="1"/>
  <c r="BI46" i="6" s="1"/>
  <c r="BJ79" i="6" s="1"/>
  <c r="AR62" i="6"/>
  <c r="BH30" i="6" s="1"/>
  <c r="BH46" i="6" s="1"/>
  <c r="BI79" i="6" s="1"/>
  <c r="W176" i="6"/>
  <c r="X176" i="6" s="1"/>
  <c r="AU55" i="6"/>
  <c r="BK23" i="6" s="1"/>
  <c r="BK39" i="6" s="1"/>
  <c r="BL72" i="6" s="1"/>
  <c r="AX52" i="6"/>
  <c r="BN20" i="6" s="1"/>
  <c r="BN36" i="6" s="1"/>
  <c r="BO69" i="6" s="1"/>
  <c r="AX56" i="5"/>
  <c r="BN24" i="5" s="1"/>
  <c r="BN40" i="5" s="1"/>
  <c r="BO73" i="5" s="1"/>
  <c r="AR62" i="5"/>
  <c r="BH30" i="5" s="1"/>
  <c r="BH46" i="5" s="1"/>
  <c r="BI79" i="5" s="1"/>
  <c r="W182" i="5"/>
  <c r="X182" i="5" s="1"/>
  <c r="W118" i="5"/>
  <c r="X118" i="5" s="1"/>
  <c r="W137" i="2"/>
  <c r="X137" i="2" s="1"/>
  <c r="W32" i="2"/>
  <c r="X32" i="2" s="1"/>
  <c r="W110" i="2"/>
  <c r="X110" i="2" s="1"/>
  <c r="W131" i="2"/>
  <c r="X131" i="2" s="1"/>
  <c r="W201" i="2"/>
  <c r="X201" i="2" s="1"/>
  <c r="AX62" i="7"/>
  <c r="BN30" i="7" s="1"/>
  <c r="BN46" i="7" s="1"/>
  <c r="BO79" i="7" s="1"/>
  <c r="BB63" i="7"/>
  <c r="BR31" i="7" s="1"/>
  <c r="BR47" i="7" s="1"/>
  <c r="BS80" i="7" s="1"/>
  <c r="AS63" i="7"/>
  <c r="BI31" i="7" s="1"/>
  <c r="BI47" i="7" s="1"/>
  <c r="BJ80" i="7" s="1"/>
  <c r="BA52" i="7"/>
  <c r="BQ20" i="7" s="1"/>
  <c r="BQ36" i="7" s="1"/>
  <c r="BR69" i="7" s="1"/>
  <c r="AU58" i="7"/>
  <c r="BK26" i="7" s="1"/>
  <c r="BK42" i="7" s="1"/>
  <c r="BL75" i="7" s="1"/>
  <c r="AW68" i="5"/>
  <c r="BM68" i="5" s="1"/>
  <c r="W25" i="5"/>
  <c r="X25" i="5" s="1"/>
  <c r="AQ53" i="6"/>
  <c r="BG21" i="6" s="1"/>
  <c r="BG37" i="6" s="1"/>
  <c r="BH70" i="6" s="1"/>
  <c r="AZ62" i="6"/>
  <c r="BP30" i="6" s="1"/>
  <c r="BP46" i="6" s="1"/>
  <c r="BQ79" i="6" s="1"/>
  <c r="AY58" i="6"/>
  <c r="BO26" i="6" s="1"/>
  <c r="BO42" i="6" s="1"/>
  <c r="BP75" i="6" s="1"/>
  <c r="AF3" i="2"/>
  <c r="BN3" i="2" s="1"/>
  <c r="CV3" i="2" s="1"/>
  <c r="W52" i="6"/>
  <c r="X52" i="6" s="1"/>
  <c r="W237" i="2"/>
  <c r="X237" i="2" s="1"/>
  <c r="AS54" i="2"/>
  <c r="BI22" i="2" s="1"/>
  <c r="BI38" i="2" s="1"/>
  <c r="BJ71" i="2" s="1"/>
  <c r="BA52" i="2"/>
  <c r="BQ20" i="2" s="1"/>
  <c r="BQ36" i="2" s="1"/>
  <c r="BR69" i="2" s="1"/>
  <c r="BD66" i="4"/>
  <c r="BT34" i="4" s="1"/>
  <c r="BT50" i="4" s="1"/>
  <c r="BU83" i="4" s="1"/>
  <c r="W136" i="4"/>
  <c r="X136" i="4" s="1"/>
  <c r="AT63" i="4"/>
  <c r="BJ31" i="4" s="1"/>
  <c r="BJ47" i="4" s="1"/>
  <c r="BK80" i="4" s="1"/>
  <c r="W106" i="4"/>
  <c r="X106" i="4" s="1"/>
  <c r="AS55" i="4"/>
  <c r="BI23" i="4" s="1"/>
  <c r="BI39" i="4" s="1"/>
  <c r="BJ72" i="4" s="1"/>
  <c r="W202" i="4"/>
  <c r="X202" i="4" s="1"/>
  <c r="W91" i="4"/>
  <c r="X91" i="4" s="1"/>
  <c r="AS54" i="4"/>
  <c r="BI22" i="4" s="1"/>
  <c r="BI38" i="4" s="1"/>
  <c r="BJ71" i="4" s="1"/>
  <c r="W216" i="4"/>
  <c r="X216" i="4" s="1"/>
  <c r="AX53" i="4"/>
  <c r="BN21" i="4" s="1"/>
  <c r="BN37" i="4" s="1"/>
  <c r="BO70" i="4" s="1"/>
  <c r="AU61" i="4"/>
  <c r="BK29" i="4" s="1"/>
  <c r="BK45" i="4" s="1"/>
  <c r="BL78" i="4" s="1"/>
  <c r="AV65" i="5"/>
  <c r="BL33" i="5" s="1"/>
  <c r="BL49" i="5" s="1"/>
  <c r="BM82" i="5" s="1"/>
  <c r="W253" i="5"/>
  <c r="X253" i="5" s="1"/>
  <c r="AU52" i="5"/>
  <c r="BK20" i="5" s="1"/>
  <c r="BK36" i="5" s="1"/>
  <c r="BL69" i="5" s="1"/>
  <c r="BA62" i="5"/>
  <c r="BQ30" i="5" s="1"/>
  <c r="BQ46" i="5" s="1"/>
  <c r="BR79" i="5" s="1"/>
  <c r="AV58" i="5"/>
  <c r="BL26" i="5" s="1"/>
  <c r="BL42" i="5" s="1"/>
  <c r="BM75" i="5" s="1"/>
  <c r="BA54" i="5"/>
  <c r="BQ22" i="5" s="1"/>
  <c r="BQ38" i="5" s="1"/>
  <c r="BR71" i="5" s="1"/>
  <c r="W190" i="5"/>
  <c r="X190" i="5" s="1"/>
  <c r="AW64" i="5"/>
  <c r="BM32" i="5" s="1"/>
  <c r="BM48" i="5" s="1"/>
  <c r="BN81" i="5" s="1"/>
  <c r="BC60" i="5"/>
  <c r="BS28" i="5" s="1"/>
  <c r="BS44" i="5" s="1"/>
  <c r="BT77" i="5" s="1"/>
  <c r="AU66" i="5"/>
  <c r="BK34" i="5" s="1"/>
  <c r="BK50" i="5" s="1"/>
  <c r="BL83" i="5" s="1"/>
  <c r="W76" i="6"/>
  <c r="X76" i="6" s="1"/>
  <c r="W233" i="6"/>
  <c r="X233" i="6" s="1"/>
  <c r="BB60" i="6"/>
  <c r="BR28" i="6" s="1"/>
  <c r="BR44" i="6" s="1"/>
  <c r="BS77" i="6" s="1"/>
  <c r="AX58" i="6"/>
  <c r="BN26" i="6" s="1"/>
  <c r="BN42" i="6" s="1"/>
  <c r="BO75" i="6" s="1"/>
  <c r="BA56" i="6"/>
  <c r="BQ24" i="6" s="1"/>
  <c r="BQ40" i="6" s="1"/>
  <c r="BR73" i="6" s="1"/>
  <c r="W114" i="6"/>
  <c r="X114" i="6" s="1"/>
  <c r="BB53" i="5"/>
  <c r="BR21" i="5" s="1"/>
  <c r="BR37" i="5" s="1"/>
  <c r="BS70" i="5" s="1"/>
  <c r="W204" i="5"/>
  <c r="X204" i="5" s="1"/>
  <c r="W257" i="2"/>
  <c r="X257" i="2" s="1"/>
  <c r="AU65" i="2"/>
  <c r="BK33" i="2" s="1"/>
  <c r="BK49" i="2" s="1"/>
  <c r="BL82" i="2" s="1"/>
  <c r="W124" i="2"/>
  <c r="X124" i="2" s="1"/>
  <c r="W46" i="2"/>
  <c r="X46" i="2" s="1"/>
  <c r="W218" i="2"/>
  <c r="X218" i="2" s="1"/>
  <c r="W145" i="2"/>
  <c r="X145" i="2" s="1"/>
  <c r="W166" i="7"/>
  <c r="X166" i="7" s="1"/>
  <c r="W227" i="7"/>
  <c r="X227" i="7" s="1"/>
  <c r="AS59" i="7"/>
  <c r="BI27" i="7" s="1"/>
  <c r="BI43" i="7" s="1"/>
  <c r="BJ76" i="7" s="1"/>
  <c r="AZ58" i="7"/>
  <c r="BP26" i="7" s="1"/>
  <c r="BP42" i="7" s="1"/>
  <c r="BQ75" i="7" s="1"/>
  <c r="W117" i="7"/>
  <c r="X117" i="7" s="1"/>
  <c r="W29" i="5"/>
  <c r="X29" i="5" s="1"/>
  <c r="AY61" i="4"/>
  <c r="BO29" i="4" s="1"/>
  <c r="BO45" i="4" s="1"/>
  <c r="BP78" i="4" s="1"/>
  <c r="W175" i="5"/>
  <c r="X175" i="5" s="1"/>
  <c r="AX57" i="5"/>
  <c r="BN25" i="5" s="1"/>
  <c r="BN41" i="5" s="1"/>
  <c r="BO74" i="5" s="1"/>
  <c r="W187" i="4"/>
  <c r="X187" i="4" s="1"/>
  <c r="BD56" i="7"/>
  <c r="BT24" i="7" s="1"/>
  <c r="BT40" i="7" s="1"/>
  <c r="BU73" i="7" s="1"/>
  <c r="W60" i="5"/>
  <c r="X60" i="5" s="1"/>
  <c r="AR60" i="2"/>
  <c r="BH28" i="2" s="1"/>
  <c r="BH44" i="2" s="1"/>
  <c r="BI77" i="2" s="1"/>
  <c r="W56" i="6"/>
  <c r="X56" i="6" s="1"/>
  <c r="AC3" i="5"/>
  <c r="BK3" i="5" s="1"/>
  <c r="CS3" i="5" s="1"/>
  <c r="W83" i="2"/>
  <c r="X83" i="2" s="1"/>
  <c r="AW52" i="2"/>
  <c r="BM20" i="2" s="1"/>
  <c r="BM36" i="2" s="1"/>
  <c r="BN69" i="2" s="1"/>
  <c r="BD53" i="2"/>
  <c r="BT21" i="2" s="1"/>
  <c r="BT37" i="2" s="1"/>
  <c r="BU70" i="2" s="1"/>
  <c r="AV58" i="2"/>
  <c r="BL26" i="2" s="1"/>
  <c r="BL42" i="2" s="1"/>
  <c r="BM75" i="2" s="1"/>
  <c r="W260" i="4"/>
  <c r="X260" i="4" s="1"/>
  <c r="AR62" i="4"/>
  <c r="BH30" i="4" s="1"/>
  <c r="BH46" i="4" s="1"/>
  <c r="BI79" i="4" s="1"/>
  <c r="AR63" i="4"/>
  <c r="BH31" i="4" s="1"/>
  <c r="BH47" i="4" s="1"/>
  <c r="BI80" i="4" s="1"/>
  <c r="AX60" i="4"/>
  <c r="BN28" i="4" s="1"/>
  <c r="BN44" i="4" s="1"/>
  <c r="BO77" i="4" s="1"/>
  <c r="W84" i="4"/>
  <c r="X84" i="4" s="1"/>
  <c r="AW53" i="4"/>
  <c r="BM21" i="4" s="1"/>
  <c r="BM37" i="4" s="1"/>
  <c r="BN70" i="4" s="1"/>
  <c r="AS63" i="4"/>
  <c r="BI31" i="4" s="1"/>
  <c r="BI47" i="4" s="1"/>
  <c r="BJ80" i="4" s="1"/>
  <c r="AW61" i="4"/>
  <c r="BM29" i="4" s="1"/>
  <c r="BM45" i="4" s="1"/>
  <c r="BN78" i="4" s="1"/>
  <c r="AV53" i="4"/>
  <c r="BL21" i="4" s="1"/>
  <c r="BL37" i="4" s="1"/>
  <c r="BM70" i="4" s="1"/>
  <c r="BC59" i="4"/>
  <c r="BS27" i="4" s="1"/>
  <c r="BS43" i="4" s="1"/>
  <c r="BT76" i="4" s="1"/>
  <c r="W83" i="4"/>
  <c r="X83" i="4" s="1"/>
  <c r="BB52" i="4"/>
  <c r="BR20" i="4" s="1"/>
  <c r="BR36" i="4" s="1"/>
  <c r="BS69" i="4" s="1"/>
  <c r="W157" i="4"/>
  <c r="X157" i="4" s="1"/>
  <c r="AY52" i="4"/>
  <c r="BO20" i="4" s="1"/>
  <c r="BO36" i="4" s="1"/>
  <c r="BP69" i="4" s="1"/>
  <c r="W120" i="4"/>
  <c r="X120" i="4" s="1"/>
  <c r="W139" i="5"/>
  <c r="X139" i="5" s="1"/>
  <c r="W111" i="5"/>
  <c r="X111" i="5" s="1"/>
  <c r="AS62" i="5"/>
  <c r="BI30" i="5" s="1"/>
  <c r="BI46" i="5" s="1"/>
  <c r="BJ79" i="5" s="1"/>
  <c r="W132" i="5"/>
  <c r="X132" i="5" s="1"/>
  <c r="W239" i="5"/>
  <c r="X239" i="5" s="1"/>
  <c r="W125" i="5"/>
  <c r="X125" i="5" s="1"/>
  <c r="W48" i="6"/>
  <c r="X48" i="6" s="1"/>
  <c r="AW59" i="6"/>
  <c r="BM27" i="6" s="1"/>
  <c r="BM43" i="6" s="1"/>
  <c r="BN76" i="6" s="1"/>
  <c r="AW53" i="6"/>
  <c r="BM21" i="6" s="1"/>
  <c r="BM37" i="6" s="1"/>
  <c r="BN70" i="6" s="1"/>
  <c r="W224" i="6"/>
  <c r="X224" i="6" s="1"/>
  <c r="W162" i="6"/>
  <c r="X162" i="6" s="1"/>
  <c r="W205" i="6"/>
  <c r="X205" i="6" s="1"/>
  <c r="W21" i="6"/>
  <c r="X21" i="6" s="1"/>
  <c r="AO52" i="5"/>
  <c r="BE20" i="5" s="1"/>
  <c r="BE36" i="5" s="1"/>
  <c r="BF69" i="5" s="1"/>
  <c r="BD63" i="2"/>
  <c r="BT31" i="2" s="1"/>
  <c r="BT47" i="2" s="1"/>
  <c r="BU80" i="2" s="1"/>
  <c r="W180" i="2"/>
  <c r="X180" i="2" s="1"/>
  <c r="W203" i="2"/>
  <c r="X203" i="2" s="1"/>
  <c r="W209" i="2"/>
  <c r="X209" i="2" s="1"/>
  <c r="W135" i="4"/>
  <c r="X135" i="4" s="1"/>
  <c r="BA60" i="7"/>
  <c r="BQ28" i="7" s="1"/>
  <c r="BQ44" i="7" s="1"/>
  <c r="BR77" i="7" s="1"/>
  <c r="AT56" i="7"/>
  <c r="BJ24" i="7" s="1"/>
  <c r="BJ40" i="7" s="1"/>
  <c r="BK73" i="7" s="1"/>
  <c r="W88" i="7"/>
  <c r="X88" i="7" s="1"/>
  <c r="W192" i="7"/>
  <c r="X192" i="7" s="1"/>
  <c r="AQ62" i="7"/>
  <c r="BG30" i="7" s="1"/>
  <c r="BG46" i="7" s="1"/>
  <c r="BH79" i="7" s="1"/>
  <c r="AQ68" i="6"/>
  <c r="BG68" i="6" s="1"/>
  <c r="AP63" i="4"/>
  <c r="BF31" i="4" s="1"/>
  <c r="BF47" i="4" s="1"/>
  <c r="BG80" i="4" s="1"/>
  <c r="BC66" i="6"/>
  <c r="BS34" i="6" s="1"/>
  <c r="BS50" i="6" s="1"/>
  <c r="BT83" i="6" s="1"/>
  <c r="W133" i="5"/>
  <c r="X133" i="5" s="1"/>
  <c r="AT66" i="2"/>
  <c r="BJ34" i="2" s="1"/>
  <c r="BJ50" i="2" s="1"/>
  <c r="BK83" i="2" s="1"/>
  <c r="W132" i="2"/>
  <c r="X132" i="2" s="1"/>
  <c r="W92" i="7"/>
  <c r="X92" i="7" s="1"/>
  <c r="W60" i="2"/>
  <c r="X60" i="2" s="1"/>
  <c r="W30" i="4"/>
  <c r="X30" i="4" s="1"/>
  <c r="AG3" i="6"/>
  <c r="BO3" i="6" s="1"/>
  <c r="CW3" i="6" s="1"/>
  <c r="AO58" i="2"/>
  <c r="BE26" i="2" s="1"/>
  <c r="BE42" i="2" s="1"/>
  <c r="BF75" i="2" s="1"/>
  <c r="AR58" i="5"/>
  <c r="BH26" i="5" s="1"/>
  <c r="BH42" i="5" s="1"/>
  <c r="BI75" i="5" s="1"/>
  <c r="AQ57" i="5"/>
  <c r="BG25" i="5" s="1"/>
  <c r="BG41" i="5" s="1"/>
  <c r="BH74" i="5" s="1"/>
  <c r="AR55" i="4"/>
  <c r="BH23" i="4" s="1"/>
  <c r="BH39" i="4" s="1"/>
  <c r="BI72" i="4" s="1"/>
  <c r="W52" i="5"/>
  <c r="X52" i="5" s="1"/>
  <c r="W68" i="5"/>
  <c r="X68" i="5" s="1"/>
  <c r="AS55" i="2"/>
  <c r="BI23" i="2" s="1"/>
  <c r="BI39" i="2" s="1"/>
  <c r="BJ72" i="2" s="1"/>
  <c r="AW56" i="2"/>
  <c r="BM24" i="2" s="1"/>
  <c r="BM40" i="2" s="1"/>
  <c r="BN73" i="2" s="1"/>
  <c r="W76" i="4"/>
  <c r="X76" i="4" s="1"/>
  <c r="W77" i="4"/>
  <c r="X77" i="4" s="1"/>
  <c r="W142" i="4"/>
  <c r="X142" i="4" s="1"/>
  <c r="AZ53" i="4"/>
  <c r="BP21" i="4" s="1"/>
  <c r="BP37" i="4" s="1"/>
  <c r="BQ70" i="4" s="1"/>
  <c r="W92" i="4"/>
  <c r="X92" i="4" s="1"/>
  <c r="W150" i="4"/>
  <c r="X150" i="4" s="1"/>
  <c r="AX54" i="4"/>
  <c r="BN22" i="4" s="1"/>
  <c r="BN38" i="4" s="1"/>
  <c r="BO71" i="4" s="1"/>
  <c r="W127" i="4"/>
  <c r="X127" i="4" s="1"/>
  <c r="W238" i="4"/>
  <c r="X238" i="4" s="1"/>
  <c r="AZ55" i="5"/>
  <c r="BP23" i="5" s="1"/>
  <c r="BP39" i="5" s="1"/>
  <c r="BQ72" i="5" s="1"/>
  <c r="W91" i="5"/>
  <c r="X91" i="5" s="1"/>
  <c r="AY55" i="5"/>
  <c r="BO23" i="5" s="1"/>
  <c r="BO39" i="5" s="1"/>
  <c r="BP72" i="5" s="1"/>
  <c r="AW65" i="5"/>
  <c r="BM33" i="5" s="1"/>
  <c r="BM49" i="5" s="1"/>
  <c r="BN82" i="5" s="1"/>
  <c r="AS54" i="5"/>
  <c r="BI22" i="5" s="1"/>
  <c r="BI38" i="5" s="1"/>
  <c r="BJ71" i="5" s="1"/>
  <c r="BD52" i="5"/>
  <c r="BT20" i="5" s="1"/>
  <c r="BT36" i="5" s="1"/>
  <c r="BU69" i="5" s="1"/>
  <c r="AP64" i="6"/>
  <c r="BF32" i="6" s="1"/>
  <c r="BF48" i="6" s="1"/>
  <c r="BG81" i="6" s="1"/>
  <c r="W148" i="6"/>
  <c r="X148" i="6" s="1"/>
  <c r="AT60" i="6"/>
  <c r="BJ28" i="6" s="1"/>
  <c r="BJ44" i="6" s="1"/>
  <c r="BK77" i="6" s="1"/>
  <c r="AO52" i="6"/>
  <c r="BE20" i="6" s="1"/>
  <c r="BE36" i="6" s="1"/>
  <c r="BF69" i="6" s="1"/>
  <c r="BC65" i="2"/>
  <c r="BS33" i="2" s="1"/>
  <c r="BS49" i="2" s="1"/>
  <c r="BT82" i="2" s="1"/>
  <c r="W141" i="2"/>
  <c r="X141" i="2" s="1"/>
  <c r="AX61" i="4"/>
  <c r="BN29" i="4" s="1"/>
  <c r="BN45" i="4" s="1"/>
  <c r="BO78" i="4" s="1"/>
  <c r="AS64" i="7"/>
  <c r="BI32" i="7" s="1"/>
  <c r="BI48" i="7" s="1"/>
  <c r="BJ81" i="7" s="1"/>
  <c r="W100" i="7"/>
  <c r="X100" i="7" s="1"/>
  <c r="AU57" i="7"/>
  <c r="BK25" i="7" s="1"/>
  <c r="BK41" i="7" s="1"/>
  <c r="BL74" i="7" s="1"/>
  <c r="W61" i="7"/>
  <c r="X61" i="7" s="1"/>
  <c r="AQ61" i="2"/>
  <c r="BG29" i="2" s="1"/>
  <c r="BG45" i="2" s="1"/>
  <c r="BH78" i="2" s="1"/>
  <c r="AO61" i="4"/>
  <c r="BE29" i="4" s="1"/>
  <c r="BE45" i="4" s="1"/>
  <c r="BF78" i="4" s="1"/>
  <c r="AP58" i="6"/>
  <c r="BF26" i="6" s="1"/>
  <c r="BF42" i="6" s="1"/>
  <c r="BG75" i="6" s="1"/>
  <c r="W27" i="2"/>
  <c r="X27" i="2" s="1"/>
  <c r="W56" i="5"/>
  <c r="X56" i="5" s="1"/>
  <c r="W38" i="4"/>
  <c r="X38" i="4" s="1"/>
  <c r="W57" i="7"/>
  <c r="X57" i="7" s="1"/>
  <c r="W84" i="2"/>
  <c r="X84" i="2" s="1"/>
  <c r="AU58" i="2"/>
  <c r="BK26" i="2" s="1"/>
  <c r="BK42" i="2" s="1"/>
  <c r="BL75" i="2" s="1"/>
  <c r="AY61" i="2"/>
  <c r="BO29" i="2" s="1"/>
  <c r="BO45" i="2" s="1"/>
  <c r="BP78" i="2" s="1"/>
  <c r="BA60" i="2"/>
  <c r="BQ28" i="2" s="1"/>
  <c r="BQ44" i="2" s="1"/>
  <c r="BR77" i="2" s="1"/>
  <c r="BD57" i="2"/>
  <c r="BT25" i="2" s="1"/>
  <c r="BT41" i="2" s="1"/>
  <c r="BU74" i="2" s="1"/>
  <c r="AV53" i="2"/>
  <c r="BL21" i="2" s="1"/>
  <c r="BL37" i="2" s="1"/>
  <c r="BM70" i="2" s="1"/>
  <c r="AZ60" i="4"/>
  <c r="BP28" i="4" s="1"/>
  <c r="BP44" i="4" s="1"/>
  <c r="BQ77" i="4" s="1"/>
  <c r="W33" i="4"/>
  <c r="X33" i="4" s="1"/>
  <c r="W158" i="4"/>
  <c r="X158" i="4" s="1"/>
  <c r="BA60" i="4"/>
  <c r="BQ28" i="4" s="1"/>
  <c r="BQ44" i="4" s="1"/>
  <c r="BR77" i="4" s="1"/>
  <c r="BD58" i="4"/>
  <c r="BT26" i="4" s="1"/>
  <c r="BT42" i="4" s="1"/>
  <c r="BU75" i="4" s="1"/>
  <c r="W171" i="4"/>
  <c r="X171" i="4" s="1"/>
  <c r="W61" i="4"/>
  <c r="X61" i="4" s="1"/>
  <c r="AZ63" i="5"/>
  <c r="BP31" i="5" s="1"/>
  <c r="BP47" i="5" s="1"/>
  <c r="BQ80" i="5" s="1"/>
  <c r="W189" i="5"/>
  <c r="X189" i="5" s="1"/>
  <c r="AY63" i="5"/>
  <c r="BO31" i="5" s="1"/>
  <c r="BO47" i="5" s="1"/>
  <c r="BP80" i="5" s="1"/>
  <c r="BB61" i="5"/>
  <c r="BR29" i="5" s="1"/>
  <c r="BR45" i="5" s="1"/>
  <c r="BS78" i="5" s="1"/>
  <c r="W174" i="5"/>
  <c r="X174" i="5" s="1"/>
  <c r="W154" i="5"/>
  <c r="X154" i="5" s="1"/>
  <c r="W83" i="5"/>
  <c r="X83" i="5" s="1"/>
  <c r="AX63" i="5"/>
  <c r="BN31" i="5" s="1"/>
  <c r="BN47" i="5" s="1"/>
  <c r="BO80" i="5" s="1"/>
  <c r="BA55" i="5"/>
  <c r="BQ23" i="5" s="1"/>
  <c r="BQ39" i="5" s="1"/>
  <c r="BR72" i="5" s="1"/>
  <c r="W246" i="5"/>
  <c r="X246" i="5" s="1"/>
  <c r="AU59" i="5"/>
  <c r="BK27" i="5" s="1"/>
  <c r="BK43" i="5" s="1"/>
  <c r="BL76" i="5" s="1"/>
  <c r="W76" i="5"/>
  <c r="X76" i="5" s="1"/>
  <c r="AP62" i="2"/>
  <c r="BF30" i="2" s="1"/>
  <c r="BF46" i="2" s="1"/>
  <c r="BG79" i="2" s="1"/>
  <c r="W89" i="2"/>
  <c r="X89" i="2" s="1"/>
  <c r="W142" i="2"/>
  <c r="X142" i="2" s="1"/>
  <c r="W181" i="6"/>
  <c r="X181" i="6" s="1"/>
  <c r="W125" i="6"/>
  <c r="X125" i="6" s="1"/>
  <c r="W93" i="7"/>
  <c r="X93" i="7" s="1"/>
  <c r="W116" i="7"/>
  <c r="X116" i="7" s="1"/>
  <c r="BA54" i="7"/>
  <c r="BQ22" i="7" s="1"/>
  <c r="BQ38" i="7" s="1"/>
  <c r="BR71" i="7" s="1"/>
  <c r="AZ54" i="7"/>
  <c r="BP22" i="7" s="1"/>
  <c r="BP38" i="7" s="1"/>
  <c r="BQ71" i="7" s="1"/>
  <c r="AT68" i="7"/>
  <c r="BJ68" i="7" s="1"/>
  <c r="AQ58" i="7"/>
  <c r="BG26" i="7" s="1"/>
  <c r="BG42" i="7" s="1"/>
  <c r="BH75" i="7" s="1"/>
  <c r="AR59" i="7"/>
  <c r="BH27" i="7" s="1"/>
  <c r="BH43" i="7" s="1"/>
  <c r="BI76" i="7" s="1"/>
  <c r="AO57" i="7"/>
  <c r="BE25" i="7" s="1"/>
  <c r="BE41" i="7" s="1"/>
  <c r="BF74" i="7" s="1"/>
  <c r="W33" i="2"/>
  <c r="X33" i="2" s="1"/>
  <c r="W21" i="2"/>
  <c r="X21" i="2" s="1"/>
  <c r="AV57" i="2"/>
  <c r="BL25" i="2" s="1"/>
  <c r="BL41" i="2" s="1"/>
  <c r="BM74" i="2" s="1"/>
  <c r="BB59" i="2"/>
  <c r="BR27" i="2" s="1"/>
  <c r="BR43" i="2" s="1"/>
  <c r="BS76" i="2" s="1"/>
  <c r="W194" i="4"/>
  <c r="X194" i="4" s="1"/>
  <c r="AO64" i="4"/>
  <c r="BE32" i="4" s="1"/>
  <c r="BE48" i="4" s="1"/>
  <c r="BF81" i="4" s="1"/>
  <c r="W209" i="4"/>
  <c r="X209" i="4" s="1"/>
  <c r="W172" i="4"/>
  <c r="X172" i="4" s="1"/>
  <c r="W252" i="4"/>
  <c r="X252" i="4" s="1"/>
  <c r="AV54" i="4"/>
  <c r="BL22" i="4" s="1"/>
  <c r="BL38" i="4" s="1"/>
  <c r="BM71" i="4" s="1"/>
  <c r="AQ62" i="4"/>
  <c r="BG30" i="4" s="1"/>
  <c r="BG46" i="4" s="1"/>
  <c r="BH79" i="4" s="1"/>
  <c r="AX64" i="5"/>
  <c r="BN32" i="5" s="1"/>
  <c r="BN48" i="5" s="1"/>
  <c r="BO81" i="5" s="1"/>
  <c r="BB54" i="5"/>
  <c r="BR22" i="5" s="1"/>
  <c r="BR38" i="5" s="1"/>
  <c r="BS71" i="5" s="1"/>
  <c r="W183" i="5"/>
  <c r="X183" i="5" s="1"/>
  <c r="W225" i="5"/>
  <c r="X225" i="5" s="1"/>
  <c r="AV66" i="5"/>
  <c r="BL34" i="5" s="1"/>
  <c r="BL50" i="5" s="1"/>
  <c r="BM83" i="5" s="1"/>
  <c r="BD60" i="5"/>
  <c r="BT28" i="5" s="1"/>
  <c r="BT44" i="5" s="1"/>
  <c r="BU77" i="5" s="1"/>
  <c r="W21" i="5"/>
  <c r="X21" i="5" s="1"/>
  <c r="W167" i="5"/>
  <c r="X167" i="5" s="1"/>
  <c r="AU60" i="5"/>
  <c r="BK28" i="5" s="1"/>
  <c r="BK44" i="5" s="1"/>
  <c r="BL77" i="5" s="1"/>
  <c r="AT63" i="5"/>
  <c r="BJ31" i="5" s="1"/>
  <c r="BJ47" i="5" s="1"/>
  <c r="BK80" i="5" s="1"/>
  <c r="AU66" i="6"/>
  <c r="BK34" i="6" s="1"/>
  <c r="BK50" i="6" s="1"/>
  <c r="BL83" i="6" s="1"/>
  <c r="BC55" i="6"/>
  <c r="BS23" i="6" s="1"/>
  <c r="BS39" i="6" s="1"/>
  <c r="BT72" i="6" s="1"/>
  <c r="W197" i="5"/>
  <c r="X197" i="5" s="1"/>
  <c r="W127" i="2"/>
  <c r="X127" i="2" s="1"/>
  <c r="W251" i="2"/>
  <c r="X251" i="2" s="1"/>
  <c r="W117" i="2"/>
  <c r="X117" i="2" s="1"/>
  <c r="AR63" i="7"/>
  <c r="BH31" i="7" s="1"/>
  <c r="BH47" i="7" s="1"/>
  <c r="BI80" i="7" s="1"/>
  <c r="AW62" i="7"/>
  <c r="BM30" i="7" s="1"/>
  <c r="BM46" i="7" s="1"/>
  <c r="BN79" i="7" s="1"/>
  <c r="W203" i="7"/>
  <c r="X203" i="7" s="1"/>
  <c r="W188" i="7"/>
  <c r="X188" i="7" s="1"/>
  <c r="W252" i="2"/>
  <c r="X252" i="2" s="1"/>
  <c r="BD58" i="2"/>
  <c r="BT26" i="2" s="1"/>
  <c r="BT42" i="2" s="1"/>
  <c r="BU75" i="2" s="1"/>
  <c r="AT54" i="2"/>
  <c r="BJ22" i="2" s="1"/>
  <c r="BJ38" i="2" s="1"/>
  <c r="BK71" i="2" s="1"/>
  <c r="W98" i="2"/>
  <c r="X98" i="2" s="1"/>
  <c r="AZ57" i="6"/>
  <c r="BP25" i="6" s="1"/>
  <c r="BP41" i="6" s="1"/>
  <c r="BQ74" i="6" s="1"/>
  <c r="W191" i="6"/>
  <c r="X191" i="6" s="1"/>
  <c r="W224" i="7"/>
  <c r="X224" i="7" s="1"/>
  <c r="BB60" i="7"/>
  <c r="BR28" i="7" s="1"/>
  <c r="BR44" i="7" s="1"/>
  <c r="BS77" i="7" s="1"/>
  <c r="K41" i="5"/>
  <c r="AW57" i="5"/>
  <c r="BM25" i="5" s="1"/>
  <c r="BM41" i="5" s="1"/>
  <c r="BN74" i="5" s="1"/>
  <c r="W146" i="5"/>
  <c r="X146" i="5" s="1"/>
  <c r="F48" i="5"/>
  <c r="AR64" i="5"/>
  <c r="BH32" i="5" s="1"/>
  <c r="BH48" i="5" s="1"/>
  <c r="BI81" i="5" s="1"/>
  <c r="W78" i="5"/>
  <c r="X78" i="5" s="1"/>
  <c r="W253" i="6"/>
  <c r="X253" i="6" s="1"/>
  <c r="BD59" i="6"/>
  <c r="BT27" i="6" s="1"/>
  <c r="BT43" i="6" s="1"/>
  <c r="BU76" i="6" s="1"/>
  <c r="AT65" i="6"/>
  <c r="BJ33" i="6" s="1"/>
  <c r="BJ49" i="6" s="1"/>
  <c r="BK82" i="6" s="1"/>
  <c r="W109" i="6"/>
  <c r="X109" i="6" s="1"/>
  <c r="W62" i="7"/>
  <c r="X62" i="7" s="1"/>
  <c r="AQ63" i="7"/>
  <c r="BG31" i="7" s="1"/>
  <c r="BG47" i="7" s="1"/>
  <c r="BH80" i="7" s="1"/>
  <c r="AX62" i="6"/>
  <c r="BN30" i="6" s="1"/>
  <c r="BN46" i="6" s="1"/>
  <c r="BO79" i="6" s="1"/>
  <c r="W166" i="6"/>
  <c r="X166" i="6" s="1"/>
  <c r="R41" i="5"/>
  <c r="W251" i="5"/>
  <c r="X251" i="5" s="1"/>
  <c r="BD57" i="5"/>
  <c r="BT25" i="5" s="1"/>
  <c r="BT41" i="5" s="1"/>
  <c r="BU74" i="5" s="1"/>
  <c r="L38" i="5"/>
  <c r="AX54" i="5"/>
  <c r="BN22" i="5" s="1"/>
  <c r="BN38" i="5" s="1"/>
  <c r="BO71" i="5" s="1"/>
  <c r="W158" i="5"/>
  <c r="X158" i="5" s="1"/>
  <c r="AO52" i="4"/>
  <c r="BE20" i="4" s="1"/>
  <c r="BE36" i="4" s="1"/>
  <c r="BF69" i="4" s="1"/>
  <c r="W21" i="4"/>
  <c r="X21" i="4" s="1"/>
  <c r="W258" i="6"/>
  <c r="X258" i="6" s="1"/>
  <c r="BD64" i="6"/>
  <c r="BT32" i="6" s="1"/>
  <c r="BT48" i="6" s="1"/>
  <c r="BU81" i="6" s="1"/>
  <c r="W165" i="6"/>
  <c r="X165" i="6" s="1"/>
  <c r="AX61" i="6"/>
  <c r="BN29" i="6" s="1"/>
  <c r="BN45" i="6" s="1"/>
  <c r="BO78" i="6" s="1"/>
  <c r="W258" i="5"/>
  <c r="X258" i="5" s="1"/>
  <c r="BD64" i="5"/>
  <c r="BT32" i="5" s="1"/>
  <c r="BT48" i="5" s="1"/>
  <c r="BU81" i="5" s="1"/>
  <c r="BC55" i="2"/>
  <c r="BS23" i="2" s="1"/>
  <c r="BS39" i="2" s="1"/>
  <c r="BT72" i="2" s="1"/>
  <c r="W234" i="2"/>
  <c r="X234" i="2" s="1"/>
  <c r="AV66" i="2"/>
  <c r="BL34" i="2" s="1"/>
  <c r="BL50" i="2" s="1"/>
  <c r="BM83" i="2" s="1"/>
  <c r="W140" i="2"/>
  <c r="X140" i="2" s="1"/>
  <c r="W197" i="4"/>
  <c r="X197" i="4" s="1"/>
  <c r="AZ63" i="4"/>
  <c r="BP31" i="4" s="1"/>
  <c r="BP47" i="4" s="1"/>
  <c r="BQ80" i="4" s="1"/>
  <c r="BC66" i="2"/>
  <c r="BS34" i="2" s="1"/>
  <c r="BS50" i="2" s="1"/>
  <c r="BT83" i="2" s="1"/>
  <c r="W245" i="2"/>
  <c r="X245" i="2" s="1"/>
  <c r="BB60" i="2"/>
  <c r="BR28" i="2" s="1"/>
  <c r="BR44" i="2" s="1"/>
  <c r="BS77" i="2" s="1"/>
  <c r="W224" i="2"/>
  <c r="X224" i="2" s="1"/>
  <c r="W140" i="6"/>
  <c r="X140" i="6" s="1"/>
  <c r="AV66" i="6"/>
  <c r="BL34" i="6" s="1"/>
  <c r="BL50" i="6" s="1"/>
  <c r="BM83" i="6" s="1"/>
  <c r="N49" i="5"/>
  <c r="W199" i="5"/>
  <c r="X199" i="5" s="1"/>
  <c r="AZ65" i="5"/>
  <c r="BP33" i="5" s="1"/>
  <c r="BP49" i="5" s="1"/>
  <c r="BQ82" i="5" s="1"/>
  <c r="H49" i="5"/>
  <c r="AT65" i="5"/>
  <c r="BJ33" i="5" s="1"/>
  <c r="BJ49" i="5" s="1"/>
  <c r="BK82" i="5" s="1"/>
  <c r="W109" i="5"/>
  <c r="X109" i="5" s="1"/>
  <c r="AV55" i="4"/>
  <c r="BL23" i="4" s="1"/>
  <c r="BL39" i="4" s="1"/>
  <c r="BM72" i="4" s="1"/>
  <c r="W129" i="4"/>
  <c r="X129" i="4" s="1"/>
  <c r="AP59" i="2"/>
  <c r="BF27" i="2" s="1"/>
  <c r="BF43" i="2" s="1"/>
  <c r="BG76" i="2" s="1"/>
  <c r="AE3" i="2"/>
  <c r="BM3" i="2" s="1"/>
  <c r="CU3" i="2" s="1"/>
  <c r="AP55" i="2"/>
  <c r="BF23" i="2" s="1"/>
  <c r="BF39" i="2" s="1"/>
  <c r="BG72" i="2" s="1"/>
  <c r="W38" i="5"/>
  <c r="X38" i="5" s="1"/>
  <c r="BA57" i="2"/>
  <c r="BQ25" i="2" s="1"/>
  <c r="BQ41" i="2" s="1"/>
  <c r="BR74" i="2" s="1"/>
  <c r="AW55" i="2"/>
  <c r="BM23" i="2" s="1"/>
  <c r="BM39" i="2" s="1"/>
  <c r="BN72" i="2" s="1"/>
  <c r="BC60" i="2"/>
  <c r="BS28" i="2" s="1"/>
  <c r="BS44" i="2" s="1"/>
  <c r="BT77" i="2" s="1"/>
  <c r="W109" i="4"/>
  <c r="X109" i="4" s="1"/>
  <c r="AW64" i="4"/>
  <c r="BM32" i="4" s="1"/>
  <c r="BM48" i="4" s="1"/>
  <c r="BN81" i="4" s="1"/>
  <c r="W160" i="4"/>
  <c r="X160" i="4" s="1"/>
  <c r="AU57" i="4"/>
  <c r="BK25" i="4" s="1"/>
  <c r="BK41" i="4" s="1"/>
  <c r="BL74" i="4" s="1"/>
  <c r="AY63" i="4"/>
  <c r="BO31" i="4" s="1"/>
  <c r="BO47" i="4" s="1"/>
  <c r="BP80" i="4" s="1"/>
  <c r="BB64" i="5"/>
  <c r="BR32" i="5" s="1"/>
  <c r="BR48" i="5" s="1"/>
  <c r="BS81" i="5" s="1"/>
  <c r="W137" i="5"/>
  <c r="X137" i="5" s="1"/>
  <c r="W234" i="5"/>
  <c r="X234" i="5" s="1"/>
  <c r="W130" i="5"/>
  <c r="X130" i="5" s="1"/>
  <c r="BC65" i="6"/>
  <c r="BS33" i="6" s="1"/>
  <c r="BS49" i="6" s="1"/>
  <c r="BT82" i="6" s="1"/>
  <c r="BA55" i="6"/>
  <c r="BQ23" i="6" s="1"/>
  <c r="BQ39" i="6" s="1"/>
  <c r="BR72" i="6" s="1"/>
  <c r="W117" i="6"/>
  <c r="X117" i="6" s="1"/>
  <c r="W156" i="6"/>
  <c r="X156" i="6" s="1"/>
  <c r="W46" i="5"/>
  <c r="X46" i="5" s="1"/>
  <c r="W48" i="5"/>
  <c r="X48" i="5" s="1"/>
  <c r="W213" i="5"/>
  <c r="X213" i="5" s="1"/>
  <c r="BB66" i="2"/>
  <c r="BR34" i="2" s="1"/>
  <c r="BR50" i="2" s="1"/>
  <c r="BS83" i="2" s="1"/>
  <c r="AV65" i="2"/>
  <c r="BL33" i="2" s="1"/>
  <c r="BL49" i="2" s="1"/>
  <c r="BM82" i="2" s="1"/>
  <c r="W158" i="7"/>
  <c r="X158" i="7" s="1"/>
  <c r="W101" i="7"/>
  <c r="X101" i="7" s="1"/>
  <c r="BC58" i="7"/>
  <c r="BS26" i="7" s="1"/>
  <c r="BS42" i="7" s="1"/>
  <c r="BT75" i="7" s="1"/>
  <c r="W149" i="7"/>
  <c r="X149" i="7" s="1"/>
  <c r="AO66" i="7"/>
  <c r="BE34" i="7" s="1"/>
  <c r="BE50" i="7" s="1"/>
  <c r="BF83" i="7" s="1"/>
  <c r="W234" i="7"/>
  <c r="X234" i="7" s="1"/>
  <c r="BB53" i="2"/>
  <c r="BR21" i="2" s="1"/>
  <c r="BR37" i="2" s="1"/>
  <c r="BS70" i="2" s="1"/>
  <c r="W36" i="6"/>
  <c r="X36" i="6" s="1"/>
  <c r="AP52" i="6"/>
  <c r="BF20" i="6" s="1"/>
  <c r="BF36" i="6" s="1"/>
  <c r="BG69" i="6" s="1"/>
  <c r="BD55" i="2"/>
  <c r="BT23" i="2" s="1"/>
  <c r="BT39" i="2" s="1"/>
  <c r="BU72" i="2" s="1"/>
  <c r="W153" i="4"/>
  <c r="X153" i="4" s="1"/>
  <c r="AT58" i="4"/>
  <c r="BJ26" i="4" s="1"/>
  <c r="BJ42" i="4" s="1"/>
  <c r="BK75" i="4" s="1"/>
  <c r="W182" i="4"/>
  <c r="X182" i="4" s="1"/>
  <c r="AV56" i="4"/>
  <c r="BL24" i="4" s="1"/>
  <c r="BL40" i="4" s="1"/>
  <c r="BM73" i="4" s="1"/>
  <c r="W228" i="5"/>
  <c r="X228" i="5" s="1"/>
  <c r="AT60" i="5"/>
  <c r="BJ28" i="5" s="1"/>
  <c r="BJ44" i="5" s="1"/>
  <c r="BK77" i="5" s="1"/>
  <c r="W244" i="6"/>
  <c r="X244" i="6" s="1"/>
  <c r="AT52" i="6"/>
  <c r="BJ20" i="6" s="1"/>
  <c r="BJ36" i="6" s="1"/>
  <c r="BK69" i="6" s="1"/>
  <c r="W112" i="2"/>
  <c r="X112" i="2" s="1"/>
  <c r="AT65" i="4"/>
  <c r="BJ33" i="4" s="1"/>
  <c r="BJ49" i="4" s="1"/>
  <c r="BK82" i="4" s="1"/>
  <c r="AV66" i="7"/>
  <c r="BL34" i="7" s="1"/>
  <c r="BL50" i="7" s="1"/>
  <c r="BM83" i="7" s="1"/>
  <c r="AW60" i="7"/>
  <c r="BM28" i="7" s="1"/>
  <c r="BM44" i="7" s="1"/>
  <c r="BN77" i="7" s="1"/>
  <c r="W47" i="7"/>
  <c r="X47" i="7" s="1"/>
  <c r="W237" i="7"/>
  <c r="X237" i="7" s="1"/>
  <c r="BE68" i="4"/>
  <c r="BU68" i="4" s="1"/>
  <c r="W57" i="4"/>
  <c r="X57" i="4" s="1"/>
  <c r="AV64" i="4"/>
  <c r="BL32" i="4" s="1"/>
  <c r="BL48" i="4" s="1"/>
  <c r="BM81" i="4" s="1"/>
  <c r="AQ66" i="4"/>
  <c r="BG34" i="4" s="1"/>
  <c r="BG50" i="4" s="1"/>
  <c r="BH83" i="4" s="1"/>
  <c r="AS58" i="4"/>
  <c r="BI26" i="4" s="1"/>
  <c r="BI42" i="4" s="1"/>
  <c r="BJ75" i="4" s="1"/>
  <c r="AY55" i="4"/>
  <c r="BO23" i="4" s="1"/>
  <c r="BO39" i="4" s="1"/>
  <c r="BP72" i="4" s="1"/>
  <c r="AS66" i="4"/>
  <c r="BI34" i="4" s="1"/>
  <c r="BI50" i="4" s="1"/>
  <c r="BJ83" i="4" s="1"/>
  <c r="W130" i="4"/>
  <c r="X130" i="4" s="1"/>
  <c r="W104" i="5"/>
  <c r="X104" i="5" s="1"/>
  <c r="AS66" i="5"/>
  <c r="BI34" i="5" s="1"/>
  <c r="BI50" i="5" s="1"/>
  <c r="BJ83" i="5" s="1"/>
  <c r="AU64" i="5"/>
  <c r="BK32" i="5" s="1"/>
  <c r="BK48" i="5" s="1"/>
  <c r="BL81" i="5" s="1"/>
  <c r="AU57" i="5"/>
  <c r="BK25" i="5" s="1"/>
  <c r="BK41" i="5" s="1"/>
  <c r="BL74" i="5" s="1"/>
  <c r="BC62" i="5"/>
  <c r="BS30" i="5" s="1"/>
  <c r="BS46" i="5" s="1"/>
  <c r="BT79" i="5" s="1"/>
  <c r="W211" i="6"/>
  <c r="X211" i="6" s="1"/>
  <c r="W139" i="2"/>
  <c r="X139" i="2" s="1"/>
  <c r="W153" i="2"/>
  <c r="X153" i="2" s="1"/>
  <c r="AO62" i="4"/>
  <c r="BE30" i="4" s="1"/>
  <c r="BE46" i="4" s="1"/>
  <c r="BF79" i="4" s="1"/>
  <c r="W125" i="2"/>
  <c r="X125" i="2" s="1"/>
  <c r="W140" i="7"/>
  <c r="X140" i="7" s="1"/>
  <c r="W35" i="7"/>
  <c r="X35" i="7" s="1"/>
  <c r="AP63" i="7"/>
  <c r="BF31" i="7" s="1"/>
  <c r="BF47" i="7" s="1"/>
  <c r="BG80" i="7" s="1"/>
  <c r="AU54" i="7"/>
  <c r="BK22" i="7" s="1"/>
  <c r="BK38" i="7" s="1"/>
  <c r="BL71" i="7" s="1"/>
  <c r="W43" i="2"/>
  <c r="X43" i="2" s="1"/>
  <c r="W29" i="2"/>
  <c r="X29" i="2" s="1"/>
  <c r="AJ3" i="7"/>
  <c r="BR3" i="7" s="1"/>
  <c r="CZ3" i="7" s="1"/>
  <c r="AR60" i="7"/>
  <c r="BH28" i="7" s="1"/>
  <c r="BH44" i="7" s="1"/>
  <c r="BI77" i="7" s="1"/>
  <c r="W217" i="2"/>
  <c r="X217" i="2" s="1"/>
  <c r="AP59" i="7"/>
  <c r="BF27" i="7" s="1"/>
  <c r="BF43" i="7" s="1"/>
  <c r="BG76" i="7" s="1"/>
  <c r="BC60" i="4"/>
  <c r="BS28" i="4" s="1"/>
  <c r="BS44" i="4" s="1"/>
  <c r="BT77" i="4" s="1"/>
  <c r="W87" i="4"/>
  <c r="X87" i="4" s="1"/>
  <c r="W174" i="4"/>
  <c r="X174" i="4" s="1"/>
  <c r="W95" i="4"/>
  <c r="X95" i="4" s="1"/>
  <c r="BD61" i="5"/>
  <c r="BT29" i="5" s="1"/>
  <c r="BT45" i="5" s="1"/>
  <c r="BU78" i="5" s="1"/>
  <c r="W95" i="5"/>
  <c r="X95" i="5" s="1"/>
  <c r="W123" i="5"/>
  <c r="X123" i="5" s="1"/>
  <c r="W241" i="5"/>
  <c r="X241" i="5" s="1"/>
  <c r="AY59" i="5"/>
  <c r="BO27" i="5" s="1"/>
  <c r="BO43" i="5" s="1"/>
  <c r="BP76" i="5" s="1"/>
  <c r="BA64" i="5"/>
  <c r="BQ32" i="5" s="1"/>
  <c r="BQ48" i="5" s="1"/>
  <c r="BR81" i="5" s="1"/>
  <c r="AU65" i="6"/>
  <c r="BK33" i="6" s="1"/>
  <c r="BK49" i="6" s="1"/>
  <c r="BL82" i="6" s="1"/>
  <c r="AT59" i="6"/>
  <c r="BJ27" i="6" s="1"/>
  <c r="BJ43" i="6" s="1"/>
  <c r="BK76" i="6" s="1"/>
  <c r="AW64" i="2"/>
  <c r="BM32" i="2" s="1"/>
  <c r="BM48" i="2" s="1"/>
  <c r="BN81" i="2" s="1"/>
  <c r="AV60" i="2"/>
  <c r="BL28" i="2" s="1"/>
  <c r="BL44" i="2" s="1"/>
  <c r="BM77" i="2" s="1"/>
  <c r="W138" i="4"/>
  <c r="X138" i="4" s="1"/>
  <c r="W96" i="6"/>
  <c r="X96" i="6" s="1"/>
  <c r="BA64" i="7"/>
  <c r="BQ32" i="7" s="1"/>
  <c r="BQ48" i="7" s="1"/>
  <c r="BR81" i="7" s="1"/>
  <c r="AZ56" i="7"/>
  <c r="BP24" i="7" s="1"/>
  <c r="BP40" i="7" s="1"/>
  <c r="BQ73" i="7" s="1"/>
  <c r="W113" i="7"/>
  <c r="X113" i="7" s="1"/>
  <c r="W242" i="2"/>
  <c r="X242" i="2" s="1"/>
  <c r="AR58" i="4"/>
  <c r="BH26" i="4" s="1"/>
  <c r="BH42" i="4" s="1"/>
  <c r="BI75" i="4" s="1"/>
  <c r="W42" i="4"/>
  <c r="X42" i="4" s="1"/>
  <c r="W74" i="7"/>
  <c r="X74" i="7" s="1"/>
  <c r="W68" i="2"/>
  <c r="X68" i="2" s="1"/>
  <c r="AY54" i="2"/>
  <c r="BO22" i="2" s="1"/>
  <c r="BO38" i="2" s="1"/>
  <c r="BP71" i="2" s="1"/>
  <c r="W206" i="2"/>
  <c r="X206" i="2" s="1"/>
  <c r="AX63" i="4"/>
  <c r="BN31" i="4" s="1"/>
  <c r="BN47" i="4" s="1"/>
  <c r="BO80" i="4" s="1"/>
  <c r="AR66" i="4"/>
  <c r="BH34" i="4" s="1"/>
  <c r="BH50" i="4" s="1"/>
  <c r="BI83" i="4" s="1"/>
  <c r="W50" i="4"/>
  <c r="X50" i="4" s="1"/>
  <c r="AW56" i="4"/>
  <c r="BM24" i="4" s="1"/>
  <c r="BM40" i="4" s="1"/>
  <c r="BN73" i="4" s="1"/>
  <c r="W35" i="4"/>
  <c r="X35" i="4" s="1"/>
  <c r="W255" i="5"/>
  <c r="X255" i="5" s="1"/>
  <c r="AW61" i="5"/>
  <c r="BM29" i="5" s="1"/>
  <c r="BM45" i="5" s="1"/>
  <c r="BN78" i="5" s="1"/>
  <c r="W178" i="5"/>
  <c r="X178" i="5" s="1"/>
  <c r="W124" i="6"/>
  <c r="X124" i="6" s="1"/>
  <c r="W63" i="6"/>
  <c r="X63" i="6" s="1"/>
  <c r="AX64" i="6"/>
  <c r="BN32" i="6" s="1"/>
  <c r="BN48" i="6" s="1"/>
  <c r="BO81" i="6" s="1"/>
  <c r="AU54" i="6"/>
  <c r="BK22" i="6" s="1"/>
  <c r="BK38" i="6" s="1"/>
  <c r="BL71" i="6" s="1"/>
  <c r="W103" i="6"/>
  <c r="X103" i="6" s="1"/>
  <c r="AF3" i="7"/>
  <c r="BN3" i="7" s="1"/>
  <c r="CV3" i="7" s="1"/>
  <c r="W248" i="5"/>
  <c r="X248" i="5" s="1"/>
  <c r="AP62" i="5"/>
  <c r="BF30" i="5" s="1"/>
  <c r="BF46" i="5" s="1"/>
  <c r="BG79" i="5" s="1"/>
  <c r="AR63" i="5"/>
  <c r="BH31" i="5" s="1"/>
  <c r="BH47" i="5" s="1"/>
  <c r="BI80" i="5" s="1"/>
  <c r="W259" i="2"/>
  <c r="X259" i="2" s="1"/>
  <c r="AR62" i="2"/>
  <c r="BH30" i="2" s="1"/>
  <c r="BH46" i="2" s="1"/>
  <c r="BI79" i="2" s="1"/>
  <c r="AU66" i="2"/>
  <c r="BK34" i="2" s="1"/>
  <c r="BK50" i="2" s="1"/>
  <c r="BL83" i="2" s="1"/>
  <c r="W196" i="2"/>
  <c r="X196" i="2" s="1"/>
  <c r="W249" i="2"/>
  <c r="X249" i="2" s="1"/>
  <c r="AP66" i="4"/>
  <c r="BF34" i="4" s="1"/>
  <c r="BF50" i="4" s="1"/>
  <c r="BG83" i="4" s="1"/>
  <c r="W204" i="6"/>
  <c r="X204" i="6" s="1"/>
  <c r="AT53" i="7"/>
  <c r="BJ21" i="7" s="1"/>
  <c r="BJ37" i="7" s="1"/>
  <c r="BK70" i="7" s="1"/>
  <c r="Z3" i="7"/>
  <c r="BH3" i="7" s="1"/>
  <c r="CP3" i="7" s="1"/>
  <c r="W213" i="7"/>
  <c r="X213" i="7" s="1"/>
  <c r="AS68" i="5"/>
  <c r="BI68" i="5" s="1"/>
  <c r="W39" i="2"/>
  <c r="X39" i="2" s="1"/>
  <c r="AR54" i="2"/>
  <c r="BH22" i="2" s="1"/>
  <c r="BH38" i="2" s="1"/>
  <c r="BI71" i="2" s="1"/>
  <c r="W134" i="2"/>
  <c r="X134" i="2" s="1"/>
  <c r="W173" i="2"/>
  <c r="X173" i="2" s="1"/>
  <c r="W80" i="4"/>
  <c r="X80" i="4" s="1"/>
  <c r="W224" i="4"/>
  <c r="X224" i="4" s="1"/>
  <c r="AZ55" i="4"/>
  <c r="BP23" i="4" s="1"/>
  <c r="BP39" i="4" s="1"/>
  <c r="BQ72" i="4" s="1"/>
  <c r="AO66" i="4"/>
  <c r="BE34" i="4" s="1"/>
  <c r="BE50" i="4" s="1"/>
  <c r="BF83" i="4" s="1"/>
  <c r="AU65" i="4"/>
  <c r="BK33" i="4" s="1"/>
  <c r="BK49" i="4" s="1"/>
  <c r="BL82" i="4" s="1"/>
  <c r="AT56" i="5"/>
  <c r="BJ24" i="5" s="1"/>
  <c r="BJ40" i="5" s="1"/>
  <c r="BK73" i="5" s="1"/>
  <c r="W157" i="5"/>
  <c r="X157" i="5" s="1"/>
  <c r="W150" i="5"/>
  <c r="X150" i="5" s="1"/>
  <c r="AQ64" i="6"/>
  <c r="BG32" i="6" s="1"/>
  <c r="BG48" i="6" s="1"/>
  <c r="BH81" i="6" s="1"/>
  <c r="BD61" i="6"/>
  <c r="BT29" i="6" s="1"/>
  <c r="BT45" i="6" s="1"/>
  <c r="BU78" i="6" s="1"/>
  <c r="AY56" i="6"/>
  <c r="BO24" i="6" s="1"/>
  <c r="BO40" i="6" s="1"/>
  <c r="BP73" i="6" s="1"/>
  <c r="W113" i="6"/>
  <c r="X113" i="6" s="1"/>
  <c r="BD57" i="6"/>
  <c r="BT25" i="6" s="1"/>
  <c r="BT41" i="6" s="1"/>
  <c r="BU74" i="6" s="1"/>
  <c r="BB52" i="6"/>
  <c r="BR20" i="6" s="1"/>
  <c r="BR36" i="6" s="1"/>
  <c r="BS69" i="6" s="1"/>
  <c r="W77" i="5"/>
  <c r="X77" i="5" s="1"/>
  <c r="W230" i="2"/>
  <c r="X230" i="2" s="1"/>
  <c r="BD65" i="2"/>
  <c r="BT33" i="2" s="1"/>
  <c r="BT49" i="2" s="1"/>
  <c r="BU82" i="2" s="1"/>
  <c r="BD66" i="7"/>
  <c r="BT34" i="7" s="1"/>
  <c r="BT50" i="7" s="1"/>
  <c r="BU83" i="7" s="1"/>
  <c r="W97" i="7"/>
  <c r="X97" i="7" s="1"/>
  <c r="W73" i="5"/>
  <c r="X73" i="5" s="1"/>
  <c r="AH3" i="5"/>
  <c r="BP3" i="5" s="1"/>
  <c r="CX3" i="5" s="1"/>
  <c r="AR59" i="5"/>
  <c r="BH27" i="5" s="1"/>
  <c r="BH43" i="5" s="1"/>
  <c r="BI76" i="5" s="1"/>
  <c r="AQ58" i="4"/>
  <c r="BG26" i="4" s="1"/>
  <c r="BG42" i="4" s="1"/>
  <c r="BH75" i="4" s="1"/>
  <c r="AP58" i="4"/>
  <c r="BF26" i="4" s="1"/>
  <c r="BF42" i="4" s="1"/>
  <c r="BG75" i="4" s="1"/>
  <c r="W69" i="5"/>
  <c r="X69" i="5" s="1"/>
  <c r="AA3" i="2"/>
  <c r="BI3" i="2" s="1"/>
  <c r="CQ3" i="2" s="1"/>
  <c r="W43" i="7"/>
  <c r="X43" i="7" s="1"/>
  <c r="AZ62" i="4"/>
  <c r="BP30" i="4" s="1"/>
  <c r="BP46" i="4" s="1"/>
  <c r="BQ79" i="4" s="1"/>
  <c r="BA53" i="4"/>
  <c r="BQ21" i="4" s="1"/>
  <c r="BQ37" i="4" s="1"/>
  <c r="BR70" i="4" s="1"/>
  <c r="W189" i="4"/>
  <c r="X189" i="4" s="1"/>
  <c r="BB53" i="4"/>
  <c r="BR21" i="4" s="1"/>
  <c r="BR37" i="4" s="1"/>
  <c r="BS70" i="4" s="1"/>
  <c r="W124" i="4"/>
  <c r="X124" i="4" s="1"/>
  <c r="BB56" i="5"/>
  <c r="BR24" i="5" s="1"/>
  <c r="BR40" i="5" s="1"/>
  <c r="BS73" i="5" s="1"/>
  <c r="AW54" i="5"/>
  <c r="BM22" i="5" s="1"/>
  <c r="BM38" i="5" s="1"/>
  <c r="BN71" i="5" s="1"/>
  <c r="W206" i="5"/>
  <c r="X206" i="5" s="1"/>
  <c r="BD54" i="5"/>
  <c r="BT22" i="5" s="1"/>
  <c r="BT38" i="5" s="1"/>
  <c r="BU71" i="5" s="1"/>
  <c r="W255" i="6"/>
  <c r="X255" i="6" s="1"/>
  <c r="W175" i="6"/>
  <c r="X175" i="6" s="1"/>
  <c r="BC58" i="6"/>
  <c r="BS26" i="6" s="1"/>
  <c r="BS42" i="6" s="1"/>
  <c r="BT75" i="6" s="1"/>
  <c r="W251" i="6"/>
  <c r="X251" i="6" s="1"/>
  <c r="W216" i="6"/>
  <c r="X216" i="6" s="1"/>
  <c r="AP64" i="5"/>
  <c r="BF32" i="5" s="1"/>
  <c r="BF48" i="5" s="1"/>
  <c r="BG81" i="5" s="1"/>
  <c r="W100" i="5"/>
  <c r="X100" i="5" s="1"/>
  <c r="AZ62" i="2"/>
  <c r="BP30" i="2" s="1"/>
  <c r="BP46" i="2" s="1"/>
  <c r="BQ79" i="2" s="1"/>
  <c r="W148" i="2"/>
  <c r="X148" i="2" s="1"/>
  <c r="W237" i="6"/>
  <c r="X237" i="6" s="1"/>
  <c r="W260" i="7"/>
  <c r="X260" i="7" s="1"/>
  <c r="AT61" i="7"/>
  <c r="BJ29" i="7" s="1"/>
  <c r="BJ45" i="7" s="1"/>
  <c r="BK78" i="7" s="1"/>
  <c r="G24" i="2"/>
  <c r="AS56" i="2" s="1"/>
  <c r="BI24" i="2" s="1"/>
  <c r="BI40" i="2" s="1"/>
  <c r="BJ73" i="2" s="1"/>
  <c r="Q29" i="6"/>
  <c r="BC61" i="6" s="1"/>
  <c r="BS29" i="6" s="1"/>
  <c r="BS45" i="6" s="1"/>
  <c r="BT78" i="6" s="1"/>
  <c r="L24" i="6"/>
  <c r="AX56" i="6" s="1"/>
  <c r="BN24" i="6" s="1"/>
  <c r="BN40" i="6" s="1"/>
  <c r="BO73" i="6" s="1"/>
  <c r="R25" i="7"/>
  <c r="W251" i="7" s="1"/>
  <c r="X251" i="7" s="1"/>
  <c r="N27" i="5"/>
  <c r="N43" i="5" s="1"/>
  <c r="L28" i="5"/>
  <c r="L44" i="5" s="1"/>
  <c r="H20" i="5"/>
  <c r="W96" i="5" s="1"/>
  <c r="X96" i="5" s="1"/>
  <c r="W74" i="2"/>
  <c r="X74" i="2" s="1"/>
  <c r="W29" i="7"/>
  <c r="X29" i="7" s="1"/>
  <c r="AO53" i="4"/>
  <c r="BE21" i="4" s="1"/>
  <c r="BE37" i="4" s="1"/>
  <c r="BF70" i="4" s="1"/>
  <c r="W66" i="5"/>
  <c r="X66" i="5" s="1"/>
  <c r="W239" i="4"/>
  <c r="X239" i="4" s="1"/>
  <c r="AX56" i="4"/>
  <c r="BN24" i="4" s="1"/>
  <c r="BN40" i="4" s="1"/>
  <c r="BO73" i="4" s="1"/>
  <c r="AQ64" i="5"/>
  <c r="BG32" i="5" s="1"/>
  <c r="BG48" i="5" s="1"/>
  <c r="BH81" i="5" s="1"/>
  <c r="AX53" i="5"/>
  <c r="BN21" i="5" s="1"/>
  <c r="BN37" i="5" s="1"/>
  <c r="BO70" i="5" s="1"/>
  <c r="W196" i="6"/>
  <c r="X196" i="6" s="1"/>
  <c r="W258" i="2"/>
  <c r="X258" i="2" s="1"/>
  <c r="BD64" i="2"/>
  <c r="BT32" i="2" s="1"/>
  <c r="BT48" i="2" s="1"/>
  <c r="BU81" i="2" s="1"/>
  <c r="AY56" i="7"/>
  <c r="BO24" i="7" s="1"/>
  <c r="BO40" i="7" s="1"/>
  <c r="BP73" i="7" s="1"/>
  <c r="P33" i="2"/>
  <c r="BB65" i="2" s="1"/>
  <c r="BR33" i="2" s="1"/>
  <c r="BR49" i="2" s="1"/>
  <c r="BS82" i="2" s="1"/>
  <c r="H33" i="2"/>
  <c r="AT65" i="2" s="1"/>
  <c r="BJ33" i="2" s="1"/>
  <c r="BJ49" i="2" s="1"/>
  <c r="BK82" i="2" s="1"/>
  <c r="K31" i="2"/>
  <c r="AW63" i="2" s="1"/>
  <c r="BM31" i="2" s="1"/>
  <c r="BM47" i="2" s="1"/>
  <c r="BN80" i="2" s="1"/>
  <c r="L30" i="2"/>
  <c r="AX62" i="2" s="1"/>
  <c r="BN30" i="2" s="1"/>
  <c r="BN46" i="2" s="1"/>
  <c r="BO79" i="2" s="1"/>
  <c r="M25" i="2"/>
  <c r="AY57" i="2" s="1"/>
  <c r="BO25" i="2" s="1"/>
  <c r="BO41" i="2" s="1"/>
  <c r="BP74" i="2" s="1"/>
  <c r="N21" i="2"/>
  <c r="AZ53" i="2" s="1"/>
  <c r="BP21" i="2" s="1"/>
  <c r="BP37" i="2" s="1"/>
  <c r="BQ70" i="2" s="1"/>
  <c r="D31" i="6"/>
  <c r="AP63" i="6" s="1"/>
  <c r="BF31" i="6" s="1"/>
  <c r="BF47" i="6" s="1"/>
  <c r="BG80" i="6" s="1"/>
  <c r="O26" i="6"/>
  <c r="W207" i="6" s="1"/>
  <c r="X207" i="6" s="1"/>
  <c r="O20" i="6"/>
  <c r="BA52" i="6" s="1"/>
  <c r="BQ20" i="6" s="1"/>
  <c r="BQ36" i="6" s="1"/>
  <c r="BR69" i="6" s="1"/>
  <c r="K20" i="6"/>
  <c r="W141" i="6" s="1"/>
  <c r="X141" i="6" s="1"/>
  <c r="G20" i="6"/>
  <c r="W81" i="6" s="1"/>
  <c r="X81" i="6" s="1"/>
  <c r="AB16" i="6"/>
  <c r="AA93" i="6" s="1"/>
  <c r="AB93" i="6" s="1"/>
  <c r="W131" i="7"/>
  <c r="X131" i="7" s="1"/>
  <c r="L34" i="5"/>
  <c r="W170" i="5" s="1"/>
  <c r="X170" i="5" s="1"/>
  <c r="N29" i="4"/>
  <c r="AZ61" i="4" s="1"/>
  <c r="BP29" i="4" s="1"/>
  <c r="BP45" i="4" s="1"/>
  <c r="BQ78" i="4" s="1"/>
  <c r="R20" i="2"/>
  <c r="W246" i="2" s="1"/>
  <c r="X246" i="2" s="1"/>
  <c r="N20" i="2"/>
  <c r="W186" i="2" s="1"/>
  <c r="X186" i="2" s="1"/>
  <c r="H30" i="6"/>
  <c r="W106" i="6" s="1"/>
  <c r="X106" i="6" s="1"/>
  <c r="I34" i="7"/>
  <c r="W125" i="7" s="1"/>
  <c r="X125" i="7" s="1"/>
  <c r="P26" i="7"/>
  <c r="W222" i="7" s="1"/>
  <c r="X222" i="7" s="1"/>
  <c r="W40" i="6"/>
  <c r="X40" i="6" s="1"/>
  <c r="AP54" i="5"/>
  <c r="BF22" i="5" s="1"/>
  <c r="BF38" i="5" s="1"/>
  <c r="BG71" i="5" s="1"/>
  <c r="AX56" i="2"/>
  <c r="BN24" i="2" s="1"/>
  <c r="BN40" i="2" s="1"/>
  <c r="BO73" i="2" s="1"/>
  <c r="AZ60" i="2"/>
  <c r="BP28" i="2" s="1"/>
  <c r="BP44" i="2" s="1"/>
  <c r="BQ77" i="2" s="1"/>
  <c r="BA57" i="5"/>
  <c r="BQ25" i="5" s="1"/>
  <c r="BQ41" i="5" s="1"/>
  <c r="BR74" i="5" s="1"/>
  <c r="AY65" i="6"/>
  <c r="BO33" i="6" s="1"/>
  <c r="BO49" i="6" s="1"/>
  <c r="BP82" i="6" s="1"/>
  <c r="W194" i="2"/>
  <c r="X194" i="2" s="1"/>
  <c r="C76" i="10"/>
  <c r="F77" i="10" s="1"/>
  <c r="Z67" i="10"/>
  <c r="H27" i="2"/>
  <c r="W103" i="2" s="1"/>
  <c r="X103" i="2" s="1"/>
  <c r="P23" i="2"/>
  <c r="BB55" i="2" s="1"/>
  <c r="BR23" i="2" s="1"/>
  <c r="BR39" i="2" s="1"/>
  <c r="BS72" i="2" s="1"/>
  <c r="I23" i="2"/>
  <c r="AU55" i="2" s="1"/>
  <c r="BK23" i="2" s="1"/>
  <c r="BK39" i="2" s="1"/>
  <c r="BL72" i="2" s="1"/>
  <c r="J32" i="6"/>
  <c r="W138" i="6" s="1"/>
  <c r="X138" i="6" s="1"/>
  <c r="C32" i="6"/>
  <c r="W33" i="6" s="1"/>
  <c r="X33" i="6" s="1"/>
  <c r="Q28" i="6"/>
  <c r="W239" i="6" s="1"/>
  <c r="X239" i="6" s="1"/>
  <c r="W163" i="6"/>
  <c r="X163" i="6" s="1"/>
  <c r="AX59" i="6"/>
  <c r="BN27" i="6" s="1"/>
  <c r="BN43" i="6" s="1"/>
  <c r="BO76" i="6" s="1"/>
  <c r="I21" i="6"/>
  <c r="W112" i="6" s="1"/>
  <c r="X112" i="6" s="1"/>
  <c r="BE68" i="6"/>
  <c r="BU68" i="6" s="1"/>
  <c r="AM3" i="6"/>
  <c r="BU3" i="6" s="1"/>
  <c r="DC3" i="6" s="1"/>
  <c r="M32" i="7"/>
  <c r="AY64" i="7" s="1"/>
  <c r="BO32" i="7" s="1"/>
  <c r="BO48" i="7" s="1"/>
  <c r="BP81" i="7" s="1"/>
  <c r="R30" i="7"/>
  <c r="BD62" i="7" s="1"/>
  <c r="BT30" i="7" s="1"/>
  <c r="BT46" i="7" s="1"/>
  <c r="BU79" i="7" s="1"/>
  <c r="J30" i="7"/>
  <c r="W136" i="7" s="1"/>
  <c r="X136" i="7" s="1"/>
  <c r="L29" i="7"/>
  <c r="AX61" i="7" s="1"/>
  <c r="BN29" i="7" s="1"/>
  <c r="BN45" i="7" s="1"/>
  <c r="BO78" i="7" s="1"/>
  <c r="J22" i="7"/>
  <c r="W128" i="7" s="1"/>
  <c r="X128" i="7" s="1"/>
  <c r="BD68" i="7"/>
  <c r="BT68" i="7" s="1"/>
  <c r="AL3" i="7"/>
  <c r="BT3" i="7" s="1"/>
  <c r="DB3" i="7" s="1"/>
  <c r="N20" i="7"/>
  <c r="AZ52" i="7" s="1"/>
  <c r="BP20" i="7" s="1"/>
  <c r="BP36" i="7" s="1"/>
  <c r="BQ69" i="7" s="1"/>
  <c r="J20" i="7"/>
  <c r="W126" i="7" s="1"/>
  <c r="X126" i="7" s="1"/>
  <c r="P30" i="5"/>
  <c r="BB62" i="5" s="1"/>
  <c r="BR30" i="5" s="1"/>
  <c r="BR46" i="5" s="1"/>
  <c r="BS79" i="5" s="1"/>
  <c r="K22" i="4"/>
  <c r="AW54" i="4" s="1"/>
  <c r="BM22" i="4" s="1"/>
  <c r="BM38" i="4" s="1"/>
  <c r="BN71" i="4" s="1"/>
  <c r="F20" i="7"/>
  <c r="W66" i="7" s="1"/>
  <c r="X66" i="7" s="1"/>
  <c r="C20" i="7"/>
  <c r="X4" i="7" s="1"/>
  <c r="H31" i="7"/>
  <c r="W107" i="7" s="1"/>
  <c r="X107" i="7" s="1"/>
  <c r="G26" i="7"/>
  <c r="AS58" i="7" s="1"/>
  <c r="BI26" i="7" s="1"/>
  <c r="BI42" i="7" s="1"/>
  <c r="BJ75" i="7" s="1"/>
  <c r="AM21" i="5"/>
  <c r="AN21" i="5" s="1"/>
  <c r="AN37" i="5" s="1"/>
  <c r="AO70" i="5" s="1"/>
  <c r="W150" i="2"/>
  <c r="X150" i="2" s="1"/>
  <c r="BB65" i="4"/>
  <c r="BR33" i="4" s="1"/>
  <c r="BR49" i="4" s="1"/>
  <c r="BS82" i="4" s="1"/>
  <c r="BD59" i="4"/>
  <c r="BT27" i="4" s="1"/>
  <c r="BT43" i="4" s="1"/>
  <c r="BU76" i="4" s="1"/>
  <c r="W222" i="4"/>
  <c r="X222" i="4" s="1"/>
  <c r="W116" i="4"/>
  <c r="X116" i="4" s="1"/>
  <c r="AU62" i="4"/>
  <c r="BK30" i="4" s="1"/>
  <c r="BK46" i="4" s="1"/>
  <c r="BL79" i="4" s="1"/>
  <c r="AZ66" i="5"/>
  <c r="BP34" i="5" s="1"/>
  <c r="BP50" i="5" s="1"/>
  <c r="BQ83" i="5" s="1"/>
  <c r="W203" i="5"/>
  <c r="X203" i="5" s="1"/>
  <c r="W138" i="2"/>
  <c r="X138" i="2" s="1"/>
  <c r="AV64" i="2"/>
  <c r="BL32" i="2" s="1"/>
  <c r="BL48" i="2" s="1"/>
  <c r="BM81" i="2" s="1"/>
  <c r="W207" i="4"/>
  <c r="X207" i="4" s="1"/>
  <c r="D19" i="10"/>
  <c r="M80" i="10" s="1"/>
  <c r="R34" i="2"/>
  <c r="BD66" i="2" s="1"/>
  <c r="BT34" i="2" s="1"/>
  <c r="BT50" i="2" s="1"/>
  <c r="BU83" i="2" s="1"/>
  <c r="K34" i="2"/>
  <c r="W155" i="2" s="1"/>
  <c r="X155" i="2" s="1"/>
  <c r="D34" i="2"/>
  <c r="W50" i="2" s="1"/>
  <c r="X50" i="2" s="1"/>
  <c r="M33" i="2"/>
  <c r="W184" i="2" s="1"/>
  <c r="X184" i="2" s="1"/>
  <c r="R34" i="6"/>
  <c r="BD66" i="6" s="1"/>
  <c r="BT34" i="6" s="1"/>
  <c r="BT50" i="6" s="1"/>
  <c r="BU83" i="6" s="1"/>
  <c r="J23" i="6"/>
  <c r="W129" i="6" s="1"/>
  <c r="X129" i="6" s="1"/>
  <c r="Z3" i="6"/>
  <c r="BH3" i="6" s="1"/>
  <c r="CP3" i="6" s="1"/>
  <c r="AR68" i="6"/>
  <c r="BH68" i="6" s="1"/>
  <c r="BA65" i="7"/>
  <c r="BQ33" i="7" s="1"/>
  <c r="BQ49" i="7" s="1"/>
  <c r="BR82" i="7" s="1"/>
  <c r="W258" i="7"/>
  <c r="X258" i="7" s="1"/>
  <c r="J24" i="7"/>
  <c r="AV56" i="7" s="1"/>
  <c r="BL24" i="7" s="1"/>
  <c r="BL40" i="7" s="1"/>
  <c r="BM73" i="7" s="1"/>
  <c r="M23" i="7"/>
  <c r="AY55" i="7" s="1"/>
  <c r="BO23" i="7" s="1"/>
  <c r="BO39" i="7" s="1"/>
  <c r="BP72" i="7" s="1"/>
  <c r="Q34" i="5"/>
  <c r="W245" i="5" s="1"/>
  <c r="X245" i="5" s="1"/>
  <c r="D30" i="4"/>
  <c r="W46" i="4" s="1"/>
  <c r="X46" i="4" s="1"/>
  <c r="H22" i="5"/>
  <c r="W98" i="5" s="1"/>
  <c r="X98" i="5" s="1"/>
  <c r="F33" i="2"/>
  <c r="AR65" i="2" s="1"/>
  <c r="BH33" i="2" s="1"/>
  <c r="BH49" i="2" s="1"/>
  <c r="BI82" i="2" s="1"/>
  <c r="O32" i="2"/>
  <c r="BA64" i="2" s="1"/>
  <c r="BQ32" i="2" s="1"/>
  <c r="BQ48" i="2" s="1"/>
  <c r="BR81" i="2" s="1"/>
  <c r="G32" i="2"/>
  <c r="W93" i="2" s="1"/>
  <c r="X93" i="2" s="1"/>
  <c r="O27" i="2"/>
  <c r="W208" i="2" s="1"/>
  <c r="X208" i="2" s="1"/>
  <c r="N29" i="6"/>
  <c r="AZ61" i="6" s="1"/>
  <c r="BP29" i="6" s="1"/>
  <c r="BP45" i="6" s="1"/>
  <c r="BQ78" i="6" s="1"/>
  <c r="M22" i="6"/>
  <c r="W173" i="6" s="1"/>
  <c r="X173" i="6" s="1"/>
  <c r="H34" i="5"/>
  <c r="H50" i="5" s="1"/>
  <c r="I27" i="7"/>
  <c r="W118" i="7" s="1"/>
  <c r="X118" i="7" s="1"/>
  <c r="G30" i="7"/>
  <c r="W91" i="7" s="1"/>
  <c r="X91" i="7" s="1"/>
  <c r="G21" i="5"/>
  <c r="W82" i="5" s="1"/>
  <c r="X82" i="5" s="1"/>
  <c r="AP61" i="2"/>
  <c r="BF29" i="2" s="1"/>
  <c r="BF45" i="2" s="1"/>
  <c r="BG78" i="2" s="1"/>
  <c r="W45" i="2"/>
  <c r="X45" i="2" s="1"/>
  <c r="W56" i="7"/>
  <c r="X56" i="7" s="1"/>
  <c r="W229" i="4"/>
  <c r="X229" i="4" s="1"/>
  <c r="BA61" i="4"/>
  <c r="BQ29" i="4" s="1"/>
  <c r="BQ45" i="4" s="1"/>
  <c r="BR78" i="4" s="1"/>
  <c r="BA66" i="4"/>
  <c r="BQ34" i="4" s="1"/>
  <c r="BQ50" i="4" s="1"/>
  <c r="BR83" i="4" s="1"/>
  <c r="AT55" i="4"/>
  <c r="BJ23" i="4" s="1"/>
  <c r="BJ39" i="4" s="1"/>
  <c r="BK72" i="4" s="1"/>
  <c r="W121" i="4"/>
  <c r="X121" i="4" s="1"/>
  <c r="W259" i="5"/>
  <c r="X259" i="5" s="1"/>
  <c r="W35" i="5"/>
  <c r="X35" i="5" s="1"/>
  <c r="W200" i="5"/>
  <c r="X200" i="5" s="1"/>
  <c r="W198" i="7"/>
  <c r="X198" i="7" s="1"/>
  <c r="Q25" i="2"/>
  <c r="BC57" i="2" s="1"/>
  <c r="BS25" i="2" s="1"/>
  <c r="BS41" i="2" s="1"/>
  <c r="BT74" i="2" s="1"/>
  <c r="W219" i="6"/>
  <c r="X219" i="6" s="1"/>
  <c r="BB55" i="6"/>
  <c r="BR23" i="6" s="1"/>
  <c r="BR39" i="6" s="1"/>
  <c r="BS72" i="6" s="1"/>
  <c r="AX53" i="6"/>
  <c r="BN21" i="6" s="1"/>
  <c r="BN37" i="6" s="1"/>
  <c r="BO70" i="6" s="1"/>
  <c r="W157" i="6"/>
  <c r="X157" i="6" s="1"/>
  <c r="O27" i="7"/>
  <c r="BA59" i="7" s="1"/>
  <c r="BQ27" i="7" s="1"/>
  <c r="BQ43" i="7" s="1"/>
  <c r="BR76" i="7" s="1"/>
  <c r="R26" i="7"/>
  <c r="BD58" i="7" s="1"/>
  <c r="BT26" i="7" s="1"/>
  <c r="BT42" i="7" s="1"/>
  <c r="BU75" i="7" s="1"/>
  <c r="K26" i="7"/>
  <c r="AW58" i="7" s="1"/>
  <c r="BM26" i="7" s="1"/>
  <c r="BM42" i="7" s="1"/>
  <c r="BN75" i="7" s="1"/>
  <c r="P24" i="7"/>
  <c r="BB56" i="7" s="1"/>
  <c r="BR24" i="7" s="1"/>
  <c r="BR40" i="7" s="1"/>
  <c r="BS73" i="7" s="1"/>
  <c r="P20" i="7"/>
  <c r="BB52" i="7" s="1"/>
  <c r="BR20" i="7" s="1"/>
  <c r="BR36" i="7" s="1"/>
  <c r="BS69" i="7" s="1"/>
  <c r="Q26" i="5"/>
  <c r="W237" i="5" s="1"/>
  <c r="X237" i="5" s="1"/>
  <c r="G23" i="7"/>
  <c r="AS55" i="7" s="1"/>
  <c r="BI23" i="7" s="1"/>
  <c r="BI39" i="7" s="1"/>
  <c r="BJ72" i="7" s="1"/>
  <c r="E22" i="7"/>
  <c r="AQ54" i="7" s="1"/>
  <c r="BG22" i="7" s="1"/>
  <c r="BG38" i="7" s="1"/>
  <c r="BH71" i="7" s="1"/>
  <c r="C30" i="2"/>
  <c r="AO62" i="2" s="1"/>
  <c r="BE30" i="2" s="1"/>
  <c r="BE46" i="2" s="1"/>
  <c r="BF79" i="2" s="1"/>
  <c r="D34" i="6"/>
  <c r="W50" i="6" s="1"/>
  <c r="X50" i="6" s="1"/>
  <c r="F33" i="6"/>
  <c r="W79" i="6" s="1"/>
  <c r="X79" i="6" s="1"/>
  <c r="F34" i="7"/>
  <c r="W80" i="7" s="1"/>
  <c r="X80" i="7" s="1"/>
  <c r="P22" i="7"/>
  <c r="W218" i="7" s="1"/>
  <c r="X218" i="7" s="1"/>
  <c r="O29" i="5"/>
  <c r="O45" i="5" s="1"/>
  <c r="W60" i="7"/>
  <c r="X60" i="7" s="1"/>
  <c r="W65" i="4"/>
  <c r="X65" i="4" s="1"/>
  <c r="BB60" i="4"/>
  <c r="BR28" i="4" s="1"/>
  <c r="BR44" i="4" s="1"/>
  <c r="BS77" i="4" s="1"/>
  <c r="W210" i="4"/>
  <c r="X210" i="4" s="1"/>
  <c r="W215" i="4"/>
  <c r="X215" i="4" s="1"/>
  <c r="AO66" i="5"/>
  <c r="BE34" i="5" s="1"/>
  <c r="BE50" i="5" s="1"/>
  <c r="BF83" i="5" s="1"/>
  <c r="AB3" i="5"/>
  <c r="BJ3" i="5" s="1"/>
  <c r="CR3" i="5" s="1"/>
  <c r="O30" i="2"/>
  <c r="BA62" i="2" s="1"/>
  <c r="BQ30" i="2" s="1"/>
  <c r="BQ46" i="2" s="1"/>
  <c r="BR79" i="2" s="1"/>
  <c r="I29" i="2"/>
  <c r="AU61" i="2" s="1"/>
  <c r="BK29" i="2" s="1"/>
  <c r="BK45" i="2" s="1"/>
  <c r="BL78" i="2" s="1"/>
  <c r="R28" i="2"/>
  <c r="BD60" i="2" s="1"/>
  <c r="BT28" i="2" s="1"/>
  <c r="BT44" i="2" s="1"/>
  <c r="BU77" i="2" s="1"/>
  <c r="K28" i="2"/>
  <c r="AW60" i="2" s="1"/>
  <c r="BM28" i="2" s="1"/>
  <c r="BM44" i="2" s="1"/>
  <c r="BN77" i="2" s="1"/>
  <c r="N22" i="2"/>
  <c r="AZ54" i="2" s="1"/>
  <c r="BP22" i="2" s="1"/>
  <c r="BP38" i="2" s="1"/>
  <c r="BQ71" i="2" s="1"/>
  <c r="Q21" i="2"/>
  <c r="BC53" i="2" s="1"/>
  <c r="BS21" i="2" s="1"/>
  <c r="BS37" i="2" s="1"/>
  <c r="BT70" i="2" s="1"/>
  <c r="J33" i="6"/>
  <c r="AV65" i="6" s="1"/>
  <c r="BL33" i="6" s="1"/>
  <c r="BL49" i="6" s="1"/>
  <c r="BM82" i="6" s="1"/>
  <c r="M32" i="6"/>
  <c r="W183" i="6" s="1"/>
  <c r="X183" i="6" s="1"/>
  <c r="R26" i="6"/>
  <c r="BD58" i="6" s="1"/>
  <c r="BT26" i="6" s="1"/>
  <c r="BT42" i="6" s="1"/>
  <c r="BU75" i="6" s="1"/>
  <c r="J26" i="6"/>
  <c r="W132" i="6" s="1"/>
  <c r="X132" i="6" s="1"/>
  <c r="N24" i="6"/>
  <c r="W190" i="6" s="1"/>
  <c r="X190" i="6" s="1"/>
  <c r="M22" i="7"/>
  <c r="W173" i="7" s="1"/>
  <c r="X173" i="7" s="1"/>
  <c r="D49" i="5"/>
  <c r="W49" i="5"/>
  <c r="X49" i="5" s="1"/>
  <c r="I24" i="7"/>
  <c r="AU56" i="7" s="1"/>
  <c r="BK24" i="7" s="1"/>
  <c r="BK40" i="7" s="1"/>
  <c r="BL73" i="7" s="1"/>
  <c r="D30" i="7"/>
  <c r="AP62" i="7" s="1"/>
  <c r="BF30" i="7" s="1"/>
  <c r="BF46" i="7" s="1"/>
  <c r="BG79" i="7" s="1"/>
  <c r="H28" i="7"/>
  <c r="AT60" i="7" s="1"/>
  <c r="BJ28" i="7" s="1"/>
  <c r="BJ44" i="7" s="1"/>
  <c r="BK77" i="7" s="1"/>
  <c r="AZ64" i="5"/>
  <c r="BP32" i="5" s="1"/>
  <c r="BP48" i="5" s="1"/>
  <c r="BQ81" i="5" s="1"/>
  <c r="H34" i="6"/>
  <c r="AT66" i="6" s="1"/>
  <c r="BJ34" i="6" s="1"/>
  <c r="BJ50" i="6" s="1"/>
  <c r="BK83" i="6" s="1"/>
  <c r="K29" i="6"/>
  <c r="W150" i="6" s="1"/>
  <c r="X150" i="6" s="1"/>
  <c r="L28" i="6"/>
  <c r="AX60" i="6" s="1"/>
  <c r="BN28" i="6" s="1"/>
  <c r="BN44" i="6" s="1"/>
  <c r="BO77" i="6" s="1"/>
  <c r="O27" i="6"/>
  <c r="W208" i="6" s="1"/>
  <c r="X208" i="6" s="1"/>
  <c r="H32" i="7"/>
  <c r="W108" i="7" s="1"/>
  <c r="X108" i="7" s="1"/>
  <c r="Q28" i="7"/>
  <c r="BC60" i="7" s="1"/>
  <c r="BS28" i="7" s="1"/>
  <c r="BS44" i="7" s="1"/>
  <c r="BT77" i="7" s="1"/>
  <c r="K30" i="5"/>
  <c r="K46" i="5" s="1"/>
  <c r="K23" i="5"/>
  <c r="AW55" i="5" s="1"/>
  <c r="BM23" i="5" s="1"/>
  <c r="BM39" i="5" s="1"/>
  <c r="BN72" i="5" s="1"/>
  <c r="G47" i="5"/>
  <c r="AS63" i="5"/>
  <c r="BI31" i="5" s="1"/>
  <c r="BI47" i="5" s="1"/>
  <c r="BJ80" i="5" s="1"/>
  <c r="AQ65" i="2"/>
  <c r="BG33" i="2" s="1"/>
  <c r="BG49" i="2" s="1"/>
  <c r="BH82" i="2" s="1"/>
  <c r="W239" i="2"/>
  <c r="X239" i="2" s="1"/>
  <c r="BC55" i="7"/>
  <c r="BS23" i="7" s="1"/>
  <c r="BS39" i="7" s="1"/>
  <c r="BT72" i="7" s="1"/>
  <c r="AS68" i="7"/>
  <c r="BI68" i="7" s="1"/>
  <c r="AG15" i="2"/>
  <c r="AX15" i="2" s="1"/>
  <c r="AV63" i="2"/>
  <c r="BL31" i="2" s="1"/>
  <c r="BL47" i="2" s="1"/>
  <c r="BM80" i="2" s="1"/>
  <c r="W172" i="2"/>
  <c r="X172" i="2" s="1"/>
  <c r="W204" i="2"/>
  <c r="X204" i="2" s="1"/>
  <c r="W64" i="2"/>
  <c r="X64" i="2" s="1"/>
  <c r="AZ64" i="2"/>
  <c r="BP32" i="2" s="1"/>
  <c r="BP48" i="2" s="1"/>
  <c r="BQ81" i="2" s="1"/>
  <c r="AV57" i="7"/>
  <c r="BL25" i="7" s="1"/>
  <c r="BL41" i="7" s="1"/>
  <c r="BM74" i="7" s="1"/>
  <c r="BB53" i="7"/>
  <c r="BR21" i="7" s="1"/>
  <c r="BR37" i="7" s="1"/>
  <c r="BS70" i="7" s="1"/>
  <c r="BD64" i="7"/>
  <c r="BT32" i="7" s="1"/>
  <c r="BT48" i="7" s="1"/>
  <c r="BU81" i="7" s="1"/>
  <c r="AD18" i="4"/>
  <c r="AU34" i="4" s="1"/>
  <c r="Y125" i="4" s="1"/>
  <c r="Y15" i="4"/>
  <c r="AP31" i="4" s="1"/>
  <c r="AP47" i="4" s="1"/>
  <c r="AQ80" i="4" s="1"/>
  <c r="AJ9" i="4"/>
  <c r="AA206" i="4" s="1"/>
  <c r="AB206" i="4" s="1"/>
  <c r="W241" i="7"/>
  <c r="X241" i="7" s="1"/>
  <c r="AL7" i="2"/>
  <c r="AM17" i="4"/>
  <c r="AK13" i="4"/>
  <c r="AJ14" i="4"/>
  <c r="AI11" i="4"/>
  <c r="AH12" i="4"/>
  <c r="AG12" i="4"/>
  <c r="AC14" i="4"/>
  <c r="AA15" i="4"/>
  <c r="AA7" i="4"/>
  <c r="Y9" i="4"/>
  <c r="AL13" i="2"/>
  <c r="AE13" i="2"/>
  <c r="AM15" i="6"/>
  <c r="AL17" i="4"/>
  <c r="AL11" i="4"/>
  <c r="BC27" i="4" s="1"/>
  <c r="AI9" i="4"/>
  <c r="AA191" i="4" s="1"/>
  <c r="AB191" i="4" s="1"/>
  <c r="AH18" i="4"/>
  <c r="AE15" i="4"/>
  <c r="AD14" i="4"/>
  <c r="AF12" i="6"/>
  <c r="AM8" i="4"/>
  <c r="AK18" i="4"/>
  <c r="AI15" i="4"/>
  <c r="AI8" i="4"/>
  <c r="AH9" i="4"/>
  <c r="AE7" i="4"/>
  <c r="AC18" i="4"/>
  <c r="AT34" i="4" s="1"/>
  <c r="Z13" i="4"/>
  <c r="AQ29" i="4" s="1"/>
  <c r="X15" i="2"/>
  <c r="AG11" i="2"/>
  <c r="AC6" i="6"/>
  <c r="AK17" i="4"/>
  <c r="BB33" i="4" s="1"/>
  <c r="AI7" i="4"/>
  <c r="AE14" i="4"/>
  <c r="AK12" i="2"/>
  <c r="AD6" i="2"/>
  <c r="AA113" i="2" s="1"/>
  <c r="AB113" i="2" s="1"/>
  <c r="AM13" i="4"/>
  <c r="BD29" i="4" s="1"/>
  <c r="Y255" i="4" s="1"/>
  <c r="AG15" i="4"/>
  <c r="AG9" i="4"/>
  <c r="AX9" i="4" s="1"/>
  <c r="AB18" i="4"/>
  <c r="AA95" i="4" s="1"/>
  <c r="AB95" i="4" s="1"/>
  <c r="AA18" i="4"/>
  <c r="AA13" i="2"/>
  <c r="AK14" i="6"/>
  <c r="AL7" i="4"/>
  <c r="BC23" i="4" s="1"/>
  <c r="BC39" i="4" s="1"/>
  <c r="BD72" i="4" s="1"/>
  <c r="AK8" i="4"/>
  <c r="AJ16" i="4"/>
  <c r="AE12" i="4"/>
  <c r="AC15" i="4"/>
  <c r="Y18" i="4"/>
  <c r="AK14" i="4"/>
  <c r="BB30" i="4" s="1"/>
  <c r="Y226" i="4" s="1"/>
  <c r="AI12" i="4"/>
  <c r="AZ28" i="4" s="1"/>
  <c r="AG7" i="4"/>
  <c r="AF16" i="4"/>
  <c r="AE18" i="4"/>
  <c r="AV34" i="4" s="1"/>
  <c r="AC7" i="4"/>
  <c r="AS57" i="6"/>
  <c r="BI25" i="6" s="1"/>
  <c r="BI41" i="6" s="1"/>
  <c r="BJ74" i="6" s="1"/>
  <c r="W86" i="6"/>
  <c r="X86" i="6" s="1"/>
  <c r="W37" i="6"/>
  <c r="X37" i="6" s="1"/>
  <c r="AP53" i="6"/>
  <c r="BF21" i="6" s="1"/>
  <c r="BF37" i="6" s="1"/>
  <c r="BG70" i="6" s="1"/>
  <c r="W27" i="7"/>
  <c r="X27" i="7" s="1"/>
  <c r="AO58" i="7"/>
  <c r="BE26" i="7" s="1"/>
  <c r="BE42" i="7" s="1"/>
  <c r="BF75" i="7" s="1"/>
  <c r="W73" i="2"/>
  <c r="X73" i="2" s="1"/>
  <c r="AO57" i="5"/>
  <c r="BE25" i="5" s="1"/>
  <c r="BE41" i="5" s="1"/>
  <c r="BF74" i="5" s="1"/>
  <c r="W38" i="2"/>
  <c r="X38" i="2" s="1"/>
  <c r="W53" i="4"/>
  <c r="X53" i="4" s="1"/>
  <c r="AQ54" i="5"/>
  <c r="BG22" i="5" s="1"/>
  <c r="BG38" i="5" s="1"/>
  <c r="BH71" i="5" s="1"/>
  <c r="AP53" i="5"/>
  <c r="BF21" i="5" s="1"/>
  <c r="BF37" i="5" s="1"/>
  <c r="BG70" i="5" s="1"/>
  <c r="W70" i="7"/>
  <c r="X70" i="7" s="1"/>
  <c r="R67" i="10"/>
  <c r="W58" i="6"/>
  <c r="X58" i="6" s="1"/>
  <c r="AS57" i="7"/>
  <c r="BI25" i="7" s="1"/>
  <c r="BI41" i="7" s="1"/>
  <c r="BJ74" i="7" s="1"/>
  <c r="AK10" i="4"/>
  <c r="BB26" i="4" s="1"/>
  <c r="AC10" i="4"/>
  <c r="AT26" i="4" s="1"/>
  <c r="AT42" i="4" s="1"/>
  <c r="AU75" i="4" s="1"/>
  <c r="W55" i="6"/>
  <c r="X55" i="6" s="1"/>
  <c r="W26" i="5"/>
  <c r="X26" i="5" s="1"/>
  <c r="W38" i="6"/>
  <c r="X38" i="6" s="1"/>
  <c r="W68" i="4"/>
  <c r="X68" i="4" s="1"/>
  <c r="W53" i="5"/>
  <c r="X53" i="5" s="1"/>
  <c r="AA3" i="6"/>
  <c r="BI3" i="6" s="1"/>
  <c r="CQ3" i="6" s="1"/>
  <c r="W86" i="7"/>
  <c r="X86" i="7" s="1"/>
  <c r="AE6" i="4"/>
  <c r="AV6" i="4" s="1"/>
  <c r="AA10" i="4"/>
  <c r="AP55" i="4"/>
  <c r="BF23" i="4" s="1"/>
  <c r="BF39" i="4" s="1"/>
  <c r="BG72" i="4" s="1"/>
  <c r="AR54" i="4"/>
  <c r="BH22" i="4" s="1"/>
  <c r="BH38" i="4" s="1"/>
  <c r="BI71" i="4" s="1"/>
  <c r="AS53" i="4"/>
  <c r="BI21" i="4" s="1"/>
  <c r="BI37" i="4" s="1"/>
  <c r="BJ70" i="4" s="1"/>
  <c r="W37" i="5"/>
  <c r="X37" i="5" s="1"/>
  <c r="W39" i="7"/>
  <c r="X39" i="7" s="1"/>
  <c r="W82" i="4"/>
  <c r="X82" i="4" s="1"/>
  <c r="W81" i="7"/>
  <c r="X81" i="7" s="1"/>
  <c r="AO57" i="2"/>
  <c r="BE25" i="2" s="1"/>
  <c r="BE41" i="2" s="1"/>
  <c r="BF74" i="2" s="1"/>
  <c r="AP55" i="7"/>
  <c r="BF23" i="7" s="1"/>
  <c r="BF39" i="7" s="1"/>
  <c r="BG72" i="7" s="1"/>
  <c r="W26" i="2"/>
  <c r="X26" i="2" s="1"/>
  <c r="W40" i="2"/>
  <c r="X40" i="2" s="1"/>
  <c r="W66" i="2"/>
  <c r="X66" i="2" s="1"/>
  <c r="AM6" i="4"/>
  <c r="BD22" i="4" s="1"/>
  <c r="Y248" i="4" s="1"/>
  <c r="AK6" i="4"/>
  <c r="AE10" i="4"/>
  <c r="AV26" i="4" s="1"/>
  <c r="AV42" i="4" s="1"/>
  <c r="AW75" i="4" s="1"/>
  <c r="AQ59" i="6"/>
  <c r="BG27" i="6" s="1"/>
  <c r="BG43" i="6" s="1"/>
  <c r="BH76" i="6" s="1"/>
  <c r="W39" i="4"/>
  <c r="X39" i="4" s="1"/>
  <c r="AQ54" i="4"/>
  <c r="BG22" i="4" s="1"/>
  <c r="BG38" i="4" s="1"/>
  <c r="BH71" i="4" s="1"/>
  <c r="AS53" i="2"/>
  <c r="BI21" i="2" s="1"/>
  <c r="BI37" i="2" s="1"/>
  <c r="BJ70" i="2" s="1"/>
  <c r="AS59" i="5"/>
  <c r="BI27" i="5" s="1"/>
  <c r="BI43" i="5" s="1"/>
  <c r="BJ76" i="5" s="1"/>
  <c r="W82" i="2"/>
  <c r="X82" i="2" s="1"/>
  <c r="C28" i="10"/>
  <c r="F29" i="10" s="1"/>
  <c r="AH6" i="4"/>
  <c r="AC6" i="4"/>
  <c r="E42" i="5"/>
  <c r="AQ58" i="5"/>
  <c r="BG26" i="5" s="1"/>
  <c r="BG42" i="5" s="1"/>
  <c r="BH75" i="5" s="1"/>
  <c r="W57" i="5"/>
  <c r="X57" i="5" s="1"/>
  <c r="G39" i="5"/>
  <c r="W84" i="5"/>
  <c r="X84" i="5" s="1"/>
  <c r="AS55" i="5"/>
  <c r="BI23" i="5" s="1"/>
  <c r="BI39" i="5" s="1"/>
  <c r="BJ72" i="5" s="1"/>
  <c r="W26" i="4"/>
  <c r="X26" i="4" s="1"/>
  <c r="AO57" i="4"/>
  <c r="BE25" i="4" s="1"/>
  <c r="BE41" i="4" s="1"/>
  <c r="BF74" i="4" s="1"/>
  <c r="W52" i="2"/>
  <c r="X52" i="2" s="1"/>
  <c r="AQ53" i="2"/>
  <c r="BG21" i="2" s="1"/>
  <c r="BG37" i="2" s="1"/>
  <c r="BH70" i="2" s="1"/>
  <c r="W57" i="6"/>
  <c r="X57" i="6" s="1"/>
  <c r="AQ58" i="6"/>
  <c r="BG26" i="6" s="1"/>
  <c r="BG42" i="6" s="1"/>
  <c r="BH75" i="6" s="1"/>
  <c r="AO54" i="6"/>
  <c r="BE22" i="6" s="1"/>
  <c r="BE38" i="6" s="1"/>
  <c r="BF71" i="6" s="1"/>
  <c r="W23" i="6"/>
  <c r="X23" i="6" s="1"/>
  <c r="AS57" i="2"/>
  <c r="BI25" i="2" s="1"/>
  <c r="BI41" i="2" s="1"/>
  <c r="BJ74" i="2" s="1"/>
  <c r="W86" i="2"/>
  <c r="X86" i="2" s="1"/>
  <c r="AP57" i="7"/>
  <c r="BF25" i="7" s="1"/>
  <c r="BF41" i="7" s="1"/>
  <c r="BG74" i="7" s="1"/>
  <c r="W41" i="7"/>
  <c r="X41" i="7" s="1"/>
  <c r="W42" i="2"/>
  <c r="X42" i="2" s="1"/>
  <c r="AP58" i="2"/>
  <c r="BF26" i="2" s="1"/>
  <c r="BF42" i="2" s="1"/>
  <c r="BG75" i="2" s="1"/>
  <c r="AO55" i="4"/>
  <c r="BE23" i="4" s="1"/>
  <c r="BE39" i="4" s="1"/>
  <c r="BF72" i="4" s="1"/>
  <c r="W24" i="4"/>
  <c r="X24" i="4" s="1"/>
  <c r="AR54" i="6"/>
  <c r="BH22" i="6" s="1"/>
  <c r="BH38" i="6" s="1"/>
  <c r="BI71" i="6" s="1"/>
  <c r="W68" i="6"/>
  <c r="X68" i="6" s="1"/>
  <c r="AA6" i="6"/>
  <c r="AP57" i="6"/>
  <c r="BF25" i="6" s="1"/>
  <c r="BF41" i="6" s="1"/>
  <c r="BG74" i="6" s="1"/>
  <c r="AQ52" i="4"/>
  <c r="BG20" i="4" s="1"/>
  <c r="BG36" i="4" s="1"/>
  <c r="BH69" i="4" s="1"/>
  <c r="W67" i="2"/>
  <c r="X67" i="2" s="1"/>
  <c r="W81" i="5"/>
  <c r="X81" i="5" s="1"/>
  <c r="B20" i="5"/>
  <c r="AM20" i="5" s="1"/>
  <c r="AN20" i="5" s="1"/>
  <c r="AN36" i="5" s="1"/>
  <c r="AO69" i="5" s="1"/>
  <c r="W38" i="7"/>
  <c r="X38" i="7" s="1"/>
  <c r="AM21" i="7"/>
  <c r="AN21" i="7" s="1"/>
  <c r="AN37" i="7" s="1"/>
  <c r="AO70" i="7" s="1"/>
  <c r="AB10" i="4"/>
  <c r="Y12" i="4"/>
  <c r="AR57" i="2"/>
  <c r="BH25" i="2" s="1"/>
  <c r="BH41" i="2" s="1"/>
  <c r="BI74" i="2" s="1"/>
  <c r="W28" i="7"/>
  <c r="X28" i="7" s="1"/>
  <c r="AS58" i="5"/>
  <c r="BI26" i="5" s="1"/>
  <c r="BI42" i="5" s="1"/>
  <c r="BJ75" i="5" s="1"/>
  <c r="AS52" i="5"/>
  <c r="BI20" i="5" s="1"/>
  <c r="BI36" i="5" s="1"/>
  <c r="BJ69" i="5" s="1"/>
  <c r="AS56" i="6"/>
  <c r="BI24" i="6" s="1"/>
  <c r="BI40" i="6" s="1"/>
  <c r="BJ73" i="6" s="1"/>
  <c r="AB9" i="4"/>
  <c r="W71" i="2"/>
  <c r="X71" i="2" s="1"/>
  <c r="W51" i="4"/>
  <c r="X51" i="4" s="1"/>
  <c r="W87" i="5"/>
  <c r="X87" i="5" s="1"/>
  <c r="W85" i="6"/>
  <c r="X85" i="6" s="1"/>
  <c r="W69" i="7"/>
  <c r="X69" i="7" s="1"/>
  <c r="C32" i="10"/>
  <c r="F33" i="10" s="1"/>
  <c r="D8" i="10"/>
  <c r="M69" i="10" s="1"/>
  <c r="AB15" i="4"/>
  <c r="AB8" i="4"/>
  <c r="Y10" i="4"/>
  <c r="W66" i="4"/>
  <c r="X66" i="4" s="1"/>
  <c r="W23" i="5"/>
  <c r="X23" i="5" s="1"/>
  <c r="AR53" i="2"/>
  <c r="BH21" i="2" s="1"/>
  <c r="BH37" i="2" s="1"/>
  <c r="BI70" i="2" s="1"/>
  <c r="W37" i="4"/>
  <c r="X37" i="4" s="1"/>
  <c r="AP53" i="4"/>
  <c r="BF21" i="4" s="1"/>
  <c r="BF37" i="4" s="1"/>
  <c r="BG70" i="4" s="1"/>
  <c r="AS59" i="4"/>
  <c r="BI27" i="4" s="1"/>
  <c r="BI43" i="4" s="1"/>
  <c r="BJ76" i="4" s="1"/>
  <c r="AT68" i="4"/>
  <c r="BJ68" i="4" s="1"/>
  <c r="AB14" i="4"/>
  <c r="AS30" i="4" s="1"/>
  <c r="AR52" i="4"/>
  <c r="BH20" i="4" s="1"/>
  <c r="BH36" i="4" s="1"/>
  <c r="BI69" i="4" s="1"/>
  <c r="W23" i="4"/>
  <c r="X23" i="4" s="1"/>
  <c r="AP54" i="7"/>
  <c r="BF22" i="7" s="1"/>
  <c r="BF38" i="7" s="1"/>
  <c r="BG71" i="7" s="1"/>
  <c r="W22" i="7"/>
  <c r="X22" i="7" s="1"/>
  <c r="D7" i="10"/>
  <c r="AB13" i="4"/>
  <c r="AB6" i="4"/>
  <c r="AS22" i="4" s="1"/>
  <c r="AS38" i="4" s="1"/>
  <c r="AT71" i="4" s="1"/>
  <c r="Y8" i="4"/>
  <c r="W51" i="6"/>
  <c r="X51" i="6" s="1"/>
  <c r="W88" i="4"/>
  <c r="X88" i="4" s="1"/>
  <c r="AO53" i="7"/>
  <c r="BE21" i="7" s="1"/>
  <c r="BE37" i="7" s="1"/>
  <c r="BF70" i="7" s="1"/>
  <c r="C24" i="2"/>
  <c r="W25" i="2" s="1"/>
  <c r="X25" i="2" s="1"/>
  <c r="AH4" i="5"/>
  <c r="AY20" i="5" s="1"/>
  <c r="Y7" i="4"/>
  <c r="AO54" i="4"/>
  <c r="BE22" i="4" s="1"/>
  <c r="BE38" i="4" s="1"/>
  <c r="BF71" i="4" s="1"/>
  <c r="AO54" i="5"/>
  <c r="BE22" i="5" s="1"/>
  <c r="BE38" i="5" s="1"/>
  <c r="BF71" i="5" s="1"/>
  <c r="AO59" i="7"/>
  <c r="BE27" i="7" s="1"/>
  <c r="BE43" i="7" s="1"/>
  <c r="BF76" i="7" s="1"/>
  <c r="AQ52" i="6"/>
  <c r="BG20" i="6" s="1"/>
  <c r="BG36" i="6" s="1"/>
  <c r="BH69" i="6" s="1"/>
  <c r="AR52" i="2"/>
  <c r="BH20" i="2" s="1"/>
  <c r="BH36" i="2" s="1"/>
  <c r="BI69" i="2" s="1"/>
  <c r="AR55" i="7"/>
  <c r="BH23" i="7" s="1"/>
  <c r="BH39" i="7" s="1"/>
  <c r="BI72" i="7" s="1"/>
  <c r="D12" i="10"/>
  <c r="B49" i="10" s="1"/>
  <c r="Z10" i="6"/>
  <c r="Y6" i="4"/>
  <c r="AP22" i="4" s="1"/>
  <c r="Y38" i="4" s="1"/>
  <c r="W181" i="2"/>
  <c r="X181" i="2" s="1"/>
  <c r="W244" i="2"/>
  <c r="X244" i="2" s="1"/>
  <c r="AA16" i="6"/>
  <c r="AM9" i="6"/>
  <c r="L29" i="2"/>
  <c r="W78" i="7"/>
  <c r="X78" i="7" s="1"/>
  <c r="AR64" i="7"/>
  <c r="BH32" i="7" s="1"/>
  <c r="BH48" i="7" s="1"/>
  <c r="BI81" i="7" s="1"/>
  <c r="W135" i="2"/>
  <c r="X135" i="2" s="1"/>
  <c r="W233" i="7"/>
  <c r="X233" i="7" s="1"/>
  <c r="AD7" i="6"/>
  <c r="BC56" i="7"/>
  <c r="BS24" i="7" s="1"/>
  <c r="BS40" i="7" s="1"/>
  <c r="BT73" i="7" s="1"/>
  <c r="W235" i="7"/>
  <c r="X235" i="7" s="1"/>
  <c r="I31" i="2"/>
  <c r="AU63" i="2" s="1"/>
  <c r="BK31" i="2" s="1"/>
  <c r="BK47" i="2" s="1"/>
  <c r="BL80" i="2" s="1"/>
  <c r="AW65" i="7"/>
  <c r="BM33" i="7" s="1"/>
  <c r="BM49" i="7" s="1"/>
  <c r="BN82" i="7" s="1"/>
  <c r="W154" i="7"/>
  <c r="X154" i="7" s="1"/>
  <c r="W181" i="7"/>
  <c r="X181" i="7" s="1"/>
  <c r="AY62" i="7"/>
  <c r="BO30" i="7" s="1"/>
  <c r="BO46" i="7" s="1"/>
  <c r="BP79" i="7" s="1"/>
  <c r="AG18" i="2"/>
  <c r="Z18" i="2"/>
  <c r="AL15" i="2"/>
  <c r="Y13" i="2"/>
  <c r="AL10" i="2"/>
  <c r="Y10" i="2"/>
  <c r="AE7" i="2"/>
  <c r="AF7" i="2"/>
  <c r="Z5" i="2"/>
  <c r="AK15" i="4"/>
  <c r="BB15" i="4" s="1"/>
  <c r="AK4" i="4"/>
  <c r="AH16" i="4"/>
  <c r="AE13" i="4"/>
  <c r="AD9" i="4"/>
  <c r="AB5" i="4"/>
  <c r="AA14" i="4"/>
  <c r="AI13" i="2"/>
  <c r="X12" i="2"/>
  <c r="AD10" i="2"/>
  <c r="AL4" i="2"/>
  <c r="AJ8" i="4"/>
  <c r="AH15" i="4"/>
  <c r="AF7" i="4"/>
  <c r="AD15" i="4"/>
  <c r="AD8" i="4"/>
  <c r="AA6" i="4"/>
  <c r="AL18" i="2"/>
  <c r="AK15" i="2"/>
  <c r="AH13" i="2"/>
  <c r="X13" i="2"/>
  <c r="AJ8" i="2"/>
  <c r="AE5" i="2"/>
  <c r="AF15" i="6"/>
  <c r="AG13" i="6"/>
  <c r="AA13" i="6"/>
  <c r="AE12" i="6"/>
  <c r="AL8" i="4"/>
  <c r="BC8" i="4" s="1"/>
  <c r="AJ18" i="4"/>
  <c r="AJ12" i="4"/>
  <c r="AH14" i="4"/>
  <c r="AH7" i="4"/>
  <c r="AF12" i="4"/>
  <c r="AE11" i="4"/>
  <c r="AD7" i="4"/>
  <c r="AC11" i="4"/>
  <c r="AA12" i="4"/>
  <c r="AH18" i="2"/>
  <c r="AE15" i="2"/>
  <c r="Y11" i="2"/>
  <c r="AL6" i="2"/>
  <c r="Y6" i="2"/>
  <c r="Z16" i="6"/>
  <c r="AE15" i="6"/>
  <c r="X15" i="6"/>
  <c r="AK12" i="6"/>
  <c r="AB14" i="6"/>
  <c r="AM15" i="4"/>
  <c r="AM4" i="4"/>
  <c r="BD20" i="4" s="1"/>
  <c r="AK9" i="4"/>
  <c r="AE5" i="4"/>
  <c r="BA68" i="2"/>
  <c r="BQ68" i="2" s="1"/>
  <c r="AD18" i="2"/>
  <c r="AL12" i="2"/>
  <c r="AH10" i="2"/>
  <c r="X5" i="2"/>
  <c r="AD13" i="4"/>
  <c r="AD6" i="4"/>
  <c r="D14" i="10"/>
  <c r="M75" i="10" s="1"/>
  <c r="AM17" i="2"/>
  <c r="Z10" i="2"/>
  <c r="AK6" i="2"/>
  <c r="AF7" i="6"/>
  <c r="AG7" i="6"/>
  <c r="Y11" i="5"/>
  <c r="AP27" i="5" s="1"/>
  <c r="Y43" i="5" s="1"/>
  <c r="AK7" i="4"/>
  <c r="AJ10" i="4"/>
  <c r="AJ5" i="4"/>
  <c r="AI10" i="4"/>
  <c r="AZ10" i="4" s="1"/>
  <c r="AD12" i="4"/>
  <c r="AB7" i="4"/>
  <c r="AA9" i="4"/>
  <c r="AB12" i="4"/>
  <c r="AA8" i="4"/>
  <c r="D20" i="10"/>
  <c r="M81" i="10" s="1"/>
  <c r="AF13" i="2"/>
  <c r="Z13" i="2"/>
  <c r="AE12" i="2"/>
  <c r="AC6" i="2"/>
  <c r="AC17" i="6"/>
  <c r="AJ14" i="6"/>
  <c r="AM12" i="4"/>
  <c r="AM7" i="4"/>
  <c r="AF15" i="4"/>
  <c r="AG18" i="6"/>
  <c r="V67" i="10"/>
  <c r="D11" i="10"/>
  <c r="Y15" i="2"/>
  <c r="AI12" i="2"/>
  <c r="AD12" i="2"/>
  <c r="AA12" i="2"/>
  <c r="AE9" i="2"/>
  <c r="AH5" i="2"/>
  <c r="X18" i="6"/>
  <c r="AI16" i="6"/>
  <c r="R28" i="6"/>
  <c r="AH10" i="6"/>
  <c r="AB9" i="6"/>
  <c r="AE18" i="5"/>
  <c r="AC10" i="5"/>
  <c r="AG11" i="4"/>
  <c r="AD16" i="4"/>
  <c r="AB16" i="4"/>
  <c r="Y7" i="2"/>
  <c r="AG10" i="2"/>
  <c r="AI5" i="6"/>
  <c r="AH13" i="5"/>
  <c r="D16" i="10"/>
  <c r="AA8" i="2"/>
  <c r="AF18" i="6"/>
  <c r="AA11" i="5"/>
  <c r="AG10" i="4"/>
  <c r="D15" i="10"/>
  <c r="M76" i="10" s="1"/>
  <c r="AK11" i="2"/>
  <c r="AG7" i="2"/>
  <c r="AK5" i="2"/>
  <c r="AF5" i="2"/>
  <c r="Z18" i="6"/>
  <c r="X14" i="6"/>
  <c r="P22" i="6"/>
  <c r="AK6" i="6" s="1"/>
  <c r="AM10" i="5"/>
  <c r="R42" i="5"/>
  <c r="AG16" i="5"/>
  <c r="L48" i="5"/>
  <c r="AI8" i="5"/>
  <c r="AF15" i="5"/>
  <c r="X16" i="5"/>
  <c r="X11" i="4"/>
  <c r="AB11" i="4"/>
  <c r="AH11" i="4"/>
  <c r="AD11" i="4"/>
  <c r="AF11" i="4"/>
  <c r="AD17" i="2"/>
  <c r="AI8" i="2"/>
  <c r="AK9" i="5"/>
  <c r="AF14" i="4"/>
  <c r="X13" i="5"/>
  <c r="Y12" i="5"/>
  <c r="Z7" i="5"/>
  <c r="AA12" i="5"/>
  <c r="AB7" i="5"/>
  <c r="AC11" i="5"/>
  <c r="AE14" i="5"/>
  <c r="AI17" i="5"/>
  <c r="AJ14" i="5"/>
  <c r="X9" i="5"/>
  <c r="Z10" i="5"/>
  <c r="AB10" i="5"/>
  <c r="AD7" i="5"/>
  <c r="AE10" i="5"/>
  <c r="AF4" i="5"/>
  <c r="AF12" i="5"/>
  <c r="AG17" i="5"/>
  <c r="AH14" i="5"/>
  <c r="AK17" i="5"/>
  <c r="X14" i="5"/>
  <c r="Z14" i="5"/>
  <c r="AB14" i="5"/>
  <c r="AD10" i="5"/>
  <c r="AI18" i="5"/>
  <c r="AM17" i="5"/>
  <c r="X10" i="5"/>
  <c r="X17" i="5"/>
  <c r="Y16" i="5"/>
  <c r="AA16" i="5"/>
  <c r="AC16" i="5"/>
  <c r="AD13" i="5"/>
  <c r="AD18" i="5"/>
  <c r="AF9" i="5"/>
  <c r="AH15" i="5"/>
  <c r="AJ8" i="5"/>
  <c r="AL13" i="5"/>
  <c r="X15" i="5"/>
  <c r="AD14" i="5"/>
  <c r="AK11" i="5"/>
  <c r="AF18" i="5"/>
  <c r="AI12" i="5"/>
  <c r="AK8" i="5"/>
  <c r="AF10" i="5"/>
  <c r="AK12" i="5"/>
  <c r="AM9" i="5"/>
  <c r="AL16" i="4"/>
  <c r="AK16" i="4"/>
  <c r="Y9" i="6"/>
  <c r="AA18" i="5"/>
  <c r="Y18" i="5"/>
  <c r="AM9" i="4"/>
  <c r="BD25" i="4" s="1"/>
  <c r="AJ6" i="4"/>
  <c r="AI5" i="4"/>
  <c r="AH10" i="4"/>
  <c r="AG13" i="4"/>
  <c r="AG5" i="4"/>
  <c r="AD5" i="4"/>
  <c r="AC16" i="4"/>
  <c r="Y4" i="4"/>
  <c r="AK16" i="5"/>
  <c r="AI4" i="4"/>
  <c r="AD4" i="4"/>
  <c r="AE7" i="5"/>
  <c r="AL15" i="4"/>
  <c r="AL5" i="4"/>
  <c r="AI16" i="4"/>
  <c r="AH8" i="4"/>
  <c r="AH5" i="4"/>
  <c r="AG16" i="4"/>
  <c r="AA11" i="4"/>
  <c r="P48" i="5"/>
  <c r="AM13" i="5"/>
  <c r="AJ4" i="5"/>
  <c r="AE16" i="5"/>
  <c r="X12" i="5"/>
  <c r="AM16" i="4"/>
  <c r="AJ13" i="4"/>
  <c r="AJ4" i="4"/>
  <c r="AH13" i="4"/>
  <c r="AH4" i="4"/>
  <c r="AF10" i="4"/>
  <c r="AI10" i="5"/>
  <c r="AF17" i="5"/>
  <c r="AF5" i="5"/>
  <c r="AK11" i="4"/>
  <c r="AF18" i="4"/>
  <c r="AF9" i="4"/>
  <c r="AA16" i="4"/>
  <c r="Y16" i="4"/>
  <c r="Y11" i="4"/>
  <c r="AM11" i="5"/>
  <c r="AK10" i="5"/>
  <c r="AI9" i="5"/>
  <c r="AM11" i="4"/>
  <c r="AM5" i="4"/>
  <c r="AL13" i="4"/>
  <c r="AJ15" i="4"/>
  <c r="AJ11" i="4"/>
  <c r="AJ7" i="4"/>
  <c r="AF8" i="4"/>
  <c r="AF5" i="4"/>
  <c r="AE16" i="4"/>
  <c r="AB4" i="4"/>
  <c r="AA4" i="4"/>
  <c r="AM7" i="5"/>
  <c r="AM14" i="4"/>
  <c r="AL12" i="4"/>
  <c r="AI18" i="4"/>
  <c r="AI14" i="4"/>
  <c r="AI6" i="4"/>
  <c r="AG18" i="4"/>
  <c r="AG14" i="4"/>
  <c r="AG6" i="4"/>
  <c r="AF13" i="4"/>
  <c r="AF4" i="4"/>
  <c r="AE4" i="4"/>
  <c r="AD10" i="4"/>
  <c r="AC13" i="4"/>
  <c r="AC5" i="4"/>
  <c r="K24" i="12"/>
  <c r="R23" i="12"/>
  <c r="G24" i="12"/>
  <c r="V22" i="12"/>
  <c r="T22" i="12"/>
  <c r="AL10" i="6"/>
  <c r="AL15" i="6"/>
  <c r="AL18" i="6"/>
  <c r="AL14" i="6"/>
  <c r="AL17" i="6"/>
  <c r="AL6" i="6"/>
  <c r="BD68" i="6"/>
  <c r="BT68" i="6" s="1"/>
  <c r="AL3" i="6"/>
  <c r="BT3" i="6" s="1"/>
  <c r="DB3" i="6" s="1"/>
  <c r="W170" i="7"/>
  <c r="X170" i="7" s="1"/>
  <c r="AX66" i="7"/>
  <c r="BN34" i="7" s="1"/>
  <c r="BN50" i="7" s="1"/>
  <c r="BO83" i="7" s="1"/>
  <c r="W254" i="7"/>
  <c r="X254" i="7" s="1"/>
  <c r="BD60" i="7"/>
  <c r="BT28" i="7" s="1"/>
  <c r="BT44" i="7" s="1"/>
  <c r="BU77" i="7" s="1"/>
  <c r="Q27" i="7"/>
  <c r="W238" i="7" s="1"/>
  <c r="X238" i="7" s="1"/>
  <c r="W207" i="7"/>
  <c r="X207" i="7" s="1"/>
  <c r="BA58" i="7"/>
  <c r="BQ26" i="7" s="1"/>
  <c r="BQ42" i="7" s="1"/>
  <c r="BR75" i="7" s="1"/>
  <c r="Q26" i="4"/>
  <c r="W82" i="7"/>
  <c r="X82" i="7" s="1"/>
  <c r="AS53" i="7"/>
  <c r="BI21" i="7" s="1"/>
  <c r="BI37" i="7" s="1"/>
  <c r="BJ70" i="7" s="1"/>
  <c r="Z14" i="2"/>
  <c r="AH14" i="2"/>
  <c r="AB14" i="2"/>
  <c r="Y14" i="2"/>
  <c r="AA14" i="2"/>
  <c r="AI14" i="2"/>
  <c r="AK14" i="2"/>
  <c r="AL14" i="2"/>
  <c r="AD14" i="2"/>
  <c r="AC14" i="2"/>
  <c r="J22" i="2"/>
  <c r="AE6" i="2" s="1"/>
  <c r="Q34" i="4"/>
  <c r="Q20" i="4"/>
  <c r="U67" i="10"/>
  <c r="C56" i="10"/>
  <c r="F57" i="10" s="1"/>
  <c r="AA67" i="10"/>
  <c r="K32" i="9"/>
  <c r="M32" i="9" s="1"/>
  <c r="O32" i="9" s="1"/>
  <c r="C33" i="2"/>
  <c r="C48" i="10"/>
  <c r="F49" i="10" s="1"/>
  <c r="S67" i="10"/>
  <c r="K34" i="9"/>
  <c r="M34" i="9" s="1"/>
  <c r="O34" i="9" s="1"/>
  <c r="K28" i="9"/>
  <c r="M28" i="9" s="1"/>
  <c r="O28" i="9" s="1"/>
  <c r="E31" i="2"/>
  <c r="M23" i="2"/>
  <c r="AH7" i="2" s="1"/>
  <c r="X67" i="10"/>
  <c r="E13" i="10"/>
  <c r="D13" i="10"/>
  <c r="K23" i="9"/>
  <c r="M23" i="9" s="1"/>
  <c r="O23" i="9" s="1"/>
  <c r="Q27" i="2"/>
  <c r="E22" i="2"/>
  <c r="H21" i="2"/>
  <c r="AC5" i="2" s="1"/>
  <c r="AB12" i="2"/>
  <c r="AB5" i="2"/>
  <c r="AB7" i="2"/>
  <c r="AB15" i="2"/>
  <c r="AB11" i="2"/>
  <c r="C84" i="10"/>
  <c r="F85" i="10" s="1"/>
  <c r="D10" i="10"/>
  <c r="K26" i="9"/>
  <c r="M26" i="9" s="1"/>
  <c r="O26" i="9" s="1"/>
  <c r="G29" i="2"/>
  <c r="C40" i="10"/>
  <c r="F41" i="10" s="1"/>
  <c r="Q67" i="10"/>
  <c r="K36" i="9"/>
  <c r="M36" i="9" s="1"/>
  <c r="O36" i="9" s="1"/>
  <c r="P29" i="2"/>
  <c r="AA9" i="2"/>
  <c r="AI9" i="2"/>
  <c r="X9" i="2"/>
  <c r="AC9" i="2"/>
  <c r="AK9" i="2"/>
  <c r="Z9" i="2"/>
  <c r="AB9" i="2"/>
  <c r="AJ9" i="2"/>
  <c r="AM9" i="2"/>
  <c r="AD9" i="2"/>
  <c r="K30" i="9"/>
  <c r="M30" i="9" s="1"/>
  <c r="O30" i="9" s="1"/>
  <c r="F23" i="2"/>
  <c r="K24" i="9"/>
  <c r="M24" i="9" s="1"/>
  <c r="O24" i="9" s="1"/>
  <c r="G34" i="2"/>
  <c r="X16" i="2"/>
  <c r="AF16" i="2"/>
  <c r="Z16" i="2"/>
  <c r="AH16" i="2"/>
  <c r="AE16" i="2"/>
  <c r="AM16" i="2"/>
  <c r="Y16" i="2"/>
  <c r="AG16" i="2"/>
  <c r="AA16" i="2"/>
  <c r="AI16" i="2"/>
  <c r="R30" i="2"/>
  <c r="AM14" i="2" s="1"/>
  <c r="M28" i="2"/>
  <c r="J27" i="2"/>
  <c r="AC7" i="2"/>
  <c r="AC15" i="2"/>
  <c r="AL17" i="2"/>
  <c r="L33" i="2"/>
  <c r="I32" i="2"/>
  <c r="E23" i="2"/>
  <c r="AA5" i="2"/>
  <c r="K33" i="2"/>
  <c r="AF17" i="2" s="1"/>
  <c r="H32" i="2"/>
  <c r="AC16" i="2" s="1"/>
  <c r="F31" i="2"/>
  <c r="R27" i="2"/>
  <c r="AM11" i="2" s="1"/>
  <c r="AA11" i="2"/>
  <c r="E20" i="2"/>
  <c r="N33" i="6"/>
  <c r="AI17" i="6" s="1"/>
  <c r="C64" i="10"/>
  <c r="F65" i="10" s="1"/>
  <c r="F34" i="2"/>
  <c r="X18" i="2"/>
  <c r="AE17" i="2"/>
  <c r="O29" i="2"/>
  <c r="AJ13" i="2" s="1"/>
  <c r="L28" i="2"/>
  <c r="E28" i="2"/>
  <c r="I27" i="2"/>
  <c r="O26" i="2"/>
  <c r="AJ10" i="2" s="1"/>
  <c r="P20" i="2"/>
  <c r="AH4" i="2"/>
  <c r="P34" i="6"/>
  <c r="AK18" i="6" s="1"/>
  <c r="L31" i="6"/>
  <c r="R24" i="6"/>
  <c r="AM8" i="6" s="1"/>
  <c r="Q32" i="2"/>
  <c r="AL16" i="2" s="1"/>
  <c r="D28" i="2"/>
  <c r="N26" i="2"/>
  <c r="AI10" i="2" s="1"/>
  <c r="G26" i="2"/>
  <c r="AB10" i="2" s="1"/>
  <c r="Q24" i="2"/>
  <c r="AM13" i="2"/>
  <c r="AM7" i="2"/>
  <c r="AM15" i="2"/>
  <c r="AM5" i="2"/>
  <c r="J20" i="2"/>
  <c r="K32" i="6"/>
  <c r="AF16" i="6" s="1"/>
  <c r="O28" i="6"/>
  <c r="Q27" i="6"/>
  <c r="AL11" i="6" s="1"/>
  <c r="J28" i="7"/>
  <c r="AE12" i="7" s="1"/>
  <c r="M27" i="7"/>
  <c r="J21" i="7"/>
  <c r="AE5" i="7" s="1"/>
  <c r="AH18" i="7"/>
  <c r="AH12" i="7"/>
  <c r="AH14" i="7"/>
  <c r="O34" i="2"/>
  <c r="D33" i="2"/>
  <c r="P32" i="2"/>
  <c r="N31" i="2"/>
  <c r="K30" i="2"/>
  <c r="AF14" i="2" s="1"/>
  <c r="F26" i="2"/>
  <c r="AA10" i="2" s="1"/>
  <c r="L25" i="2"/>
  <c r="AG9" i="2" s="1"/>
  <c r="P24" i="2"/>
  <c r="I24" i="2"/>
  <c r="C23" i="2"/>
  <c r="AJ12" i="2"/>
  <c r="AJ4" i="2"/>
  <c r="AJ7" i="2"/>
  <c r="AJ15" i="2"/>
  <c r="AJ5" i="2"/>
  <c r="N34" i="2"/>
  <c r="AI17" i="2"/>
  <c r="Z17" i="2"/>
  <c r="AB17" i="2"/>
  <c r="AJ17" i="2"/>
  <c r="M31" i="2"/>
  <c r="J30" i="2"/>
  <c r="AE14" i="2" s="1"/>
  <c r="H29" i="2"/>
  <c r="K25" i="2"/>
  <c r="D25" i="2"/>
  <c r="Y9" i="2" s="1"/>
  <c r="H24" i="2"/>
  <c r="AC8" i="2" s="1"/>
  <c r="N23" i="2"/>
  <c r="R22" i="2"/>
  <c r="AM6" i="2" s="1"/>
  <c r="K22" i="2"/>
  <c r="L20" i="2"/>
  <c r="I20" i="2"/>
  <c r="AD4" i="2" s="1"/>
  <c r="E30" i="6"/>
  <c r="Z14" i="6" s="1"/>
  <c r="E29" i="6"/>
  <c r="Z13" i="6" s="1"/>
  <c r="AE18" i="2"/>
  <c r="AC12" i="2"/>
  <c r="AH11" i="2"/>
  <c r="Z11" i="2"/>
  <c r="AM10" i="2"/>
  <c r="AE10" i="2"/>
  <c r="AG8" i="2"/>
  <c r="Y8" i="2"/>
  <c r="AA6" i="2"/>
  <c r="O34" i="6"/>
  <c r="E33" i="6"/>
  <c r="Z17" i="6" s="1"/>
  <c r="I30" i="6"/>
  <c r="C23" i="6"/>
  <c r="Q21" i="6"/>
  <c r="AL5" i="6" s="1"/>
  <c r="H21" i="6"/>
  <c r="AC5" i="6" s="1"/>
  <c r="AK18" i="2"/>
  <c r="AC18" i="2"/>
  <c r="AF11" i="2"/>
  <c r="X11" i="2"/>
  <c r="AK10" i="2"/>
  <c r="AC10" i="2"/>
  <c r="AM8" i="2"/>
  <c r="AE8" i="2"/>
  <c r="AG6" i="2"/>
  <c r="H20" i="2"/>
  <c r="D33" i="6"/>
  <c r="Y17" i="6" s="1"/>
  <c r="P32" i="6"/>
  <c r="H31" i="6"/>
  <c r="AC15" i="6" s="1"/>
  <c r="D30" i="6"/>
  <c r="Y14" i="6" s="1"/>
  <c r="AI11" i="2"/>
  <c r="AF10" i="2"/>
  <c r="X10" i="2"/>
  <c r="AH8" i="2"/>
  <c r="Z8" i="2"/>
  <c r="AJ6" i="2"/>
  <c r="AB6" i="2"/>
  <c r="AD5" i="2"/>
  <c r="AF4" i="2"/>
  <c r="AA4" i="2"/>
  <c r="M34" i="6"/>
  <c r="O32" i="6"/>
  <c r="G31" i="6"/>
  <c r="AB15" i="6" s="1"/>
  <c r="D27" i="6"/>
  <c r="Y11" i="6" s="1"/>
  <c r="F25" i="6"/>
  <c r="AA9" i="6" s="1"/>
  <c r="AL8" i="6"/>
  <c r="AJ8" i="6"/>
  <c r="AB8" i="6"/>
  <c r="Y8" i="6"/>
  <c r="AA8" i="6"/>
  <c r="Y5" i="2"/>
  <c r="R33" i="6"/>
  <c r="R36" i="5"/>
  <c r="AM4" i="5"/>
  <c r="AK4" i="5"/>
  <c r="P36" i="5"/>
  <c r="AF8" i="2"/>
  <c r="AH6" i="2"/>
  <c r="D20" i="2"/>
  <c r="I32" i="6"/>
  <c r="E31" i="6"/>
  <c r="E28" i="6"/>
  <c r="N26" i="6"/>
  <c r="AI10" i="6" s="1"/>
  <c r="G26" i="6"/>
  <c r="AB10" i="6" s="1"/>
  <c r="AD10" i="6"/>
  <c r="AD12" i="6"/>
  <c r="AD13" i="6"/>
  <c r="AD15" i="6"/>
  <c r="AD6" i="6"/>
  <c r="AD18" i="6"/>
  <c r="AM14" i="5"/>
  <c r="R46" i="5"/>
  <c r="Y6" i="5"/>
  <c r="AA6" i="5"/>
  <c r="AG6" i="5"/>
  <c r="AD6" i="5"/>
  <c r="AE6" i="5"/>
  <c r="AF6" i="5"/>
  <c r="Z6" i="5"/>
  <c r="AB6" i="5"/>
  <c r="AI6" i="5"/>
  <c r="AK6" i="5"/>
  <c r="AM6" i="5"/>
  <c r="AL6" i="5"/>
  <c r="AH6" i="5"/>
  <c r="X6" i="5"/>
  <c r="AJ6" i="5"/>
  <c r="F34" i="6"/>
  <c r="K33" i="6"/>
  <c r="N31" i="6"/>
  <c r="D28" i="6"/>
  <c r="Y12" i="6" s="1"/>
  <c r="F26" i="6"/>
  <c r="AA10" i="6" s="1"/>
  <c r="K22" i="6"/>
  <c r="N33" i="7"/>
  <c r="O25" i="7"/>
  <c r="AJ9" i="7" s="1"/>
  <c r="AI4" i="5"/>
  <c r="N36" i="5"/>
  <c r="AB4" i="2"/>
  <c r="X4" i="2"/>
  <c r="H32" i="6"/>
  <c r="R30" i="6"/>
  <c r="L25" i="6"/>
  <c r="I24" i="6"/>
  <c r="AD8" i="6" s="1"/>
  <c r="Z11" i="6"/>
  <c r="Z5" i="6"/>
  <c r="X5" i="6"/>
  <c r="X6" i="6"/>
  <c r="AG10" i="6"/>
  <c r="AM11" i="6"/>
  <c r="AC12" i="6"/>
  <c r="AB11" i="6"/>
  <c r="AK11" i="6"/>
  <c r="AA5" i="6"/>
  <c r="AF5" i="6"/>
  <c r="Y10" i="6"/>
  <c r="AK5" i="6"/>
  <c r="AC11" i="6"/>
  <c r="X13" i="6"/>
  <c r="R31" i="7"/>
  <c r="AM15" i="7" s="1"/>
  <c r="Q32" i="6"/>
  <c r="M31" i="6"/>
  <c r="K30" i="6"/>
  <c r="AF14" i="6" s="1"/>
  <c r="N28" i="6"/>
  <c r="AI12" i="6" s="1"/>
  <c r="C28" i="6"/>
  <c r="H23" i="6"/>
  <c r="AC7" i="6" s="1"/>
  <c r="M29" i="7"/>
  <c r="AL14" i="7"/>
  <c r="AL18" i="7"/>
  <c r="AL16" i="7"/>
  <c r="N34" i="6"/>
  <c r="AH17" i="6"/>
  <c r="AB17" i="6"/>
  <c r="AJ17" i="6"/>
  <c r="F31" i="6"/>
  <c r="AG14" i="6"/>
  <c r="AA14" i="6"/>
  <c r="AI14" i="6"/>
  <c r="AH14" i="6"/>
  <c r="G28" i="6"/>
  <c r="G23" i="6"/>
  <c r="AB7" i="6" s="1"/>
  <c r="AH5" i="6"/>
  <c r="AH13" i="6"/>
  <c r="AH11" i="6"/>
  <c r="X4" i="6"/>
  <c r="P32" i="7"/>
  <c r="O30" i="7"/>
  <c r="AJ14" i="7" s="1"/>
  <c r="L24" i="7"/>
  <c r="AG8" i="7" s="1"/>
  <c r="P23" i="7"/>
  <c r="AK7" i="7" s="1"/>
  <c r="R43" i="5"/>
  <c r="AH12" i="5"/>
  <c r="M44" i="5"/>
  <c r="AH16" i="5"/>
  <c r="AG5" i="2"/>
  <c r="G34" i="6"/>
  <c r="AK17" i="6"/>
  <c r="L33" i="6"/>
  <c r="AD17" i="6"/>
  <c r="C33" i="6"/>
  <c r="AM16" i="6"/>
  <c r="Y16" i="6"/>
  <c r="AG16" i="6"/>
  <c r="P29" i="6"/>
  <c r="H29" i="6"/>
  <c r="M28" i="6"/>
  <c r="F28" i="6"/>
  <c r="AA12" i="6" s="1"/>
  <c r="J27" i="6"/>
  <c r="C25" i="6"/>
  <c r="N23" i="6"/>
  <c r="AI7" i="6" s="1"/>
  <c r="R21" i="6"/>
  <c r="AM5" i="6" s="1"/>
  <c r="P33" i="7"/>
  <c r="J33" i="7"/>
  <c r="AE17" i="7" s="1"/>
  <c r="I31" i="7"/>
  <c r="AD15" i="7" s="1"/>
  <c r="M26" i="7"/>
  <c r="AH10" i="7" s="1"/>
  <c r="K25" i="7"/>
  <c r="AL9" i="5"/>
  <c r="AL17" i="5"/>
  <c r="AL15" i="5"/>
  <c r="AL14" i="5"/>
  <c r="AL16" i="5"/>
  <c r="AL5" i="5"/>
  <c r="AL12" i="5"/>
  <c r="AL7" i="5"/>
  <c r="AL4" i="5"/>
  <c r="AL8" i="5"/>
  <c r="AK15" i="6"/>
  <c r="J30" i="6"/>
  <c r="AM13" i="6"/>
  <c r="O29" i="6"/>
  <c r="AE13" i="6"/>
  <c r="G29" i="6"/>
  <c r="AL9" i="6"/>
  <c r="AJ9" i="6"/>
  <c r="Y7" i="6"/>
  <c r="AI6" i="6"/>
  <c r="I33" i="7"/>
  <c r="Q31" i="7"/>
  <c r="AL15" i="7" s="1"/>
  <c r="K31" i="7"/>
  <c r="AF15" i="7" s="1"/>
  <c r="O29" i="7"/>
  <c r="AJ13" i="7" s="1"/>
  <c r="L27" i="7"/>
  <c r="Q25" i="7"/>
  <c r="AL9" i="7" s="1"/>
  <c r="O23" i="7"/>
  <c r="AJ7" i="7" s="1"/>
  <c r="R21" i="7"/>
  <c r="AM5" i="7" s="1"/>
  <c r="Y16" i="7"/>
  <c r="Y18" i="7"/>
  <c r="Y9" i="7"/>
  <c r="AM16" i="5"/>
  <c r="R48" i="5"/>
  <c r="P50" i="5"/>
  <c r="AK18" i="5"/>
  <c r="K45" i="5"/>
  <c r="AF13" i="5"/>
  <c r="AE9" i="6"/>
  <c r="H24" i="6"/>
  <c r="M23" i="6"/>
  <c r="AA7" i="6"/>
  <c r="R22" i="6"/>
  <c r="G21" i="6"/>
  <c r="AB5" i="6" s="1"/>
  <c r="H33" i="7"/>
  <c r="AC17" i="7" s="1"/>
  <c r="J31" i="7"/>
  <c r="AE15" i="7" s="1"/>
  <c r="N29" i="7"/>
  <c r="AI13" i="7" s="1"/>
  <c r="R27" i="7"/>
  <c r="AM11" i="7" s="1"/>
  <c r="P25" i="7"/>
  <c r="AK9" i="7" s="1"/>
  <c r="N23" i="7"/>
  <c r="AI7" i="7" s="1"/>
  <c r="Q21" i="7"/>
  <c r="K21" i="7"/>
  <c r="AF5" i="7" s="1"/>
  <c r="AE10" i="7"/>
  <c r="AE16" i="7"/>
  <c r="AE18" i="7"/>
  <c r="AE9" i="7"/>
  <c r="AM18" i="5"/>
  <c r="R50" i="5"/>
  <c r="AE18" i="6"/>
  <c r="AL7" i="6"/>
  <c r="AM4" i="6"/>
  <c r="AI4" i="6"/>
  <c r="AE4" i="6"/>
  <c r="AA4" i="6"/>
  <c r="Y13" i="6"/>
  <c r="M33" i="7"/>
  <c r="AH17" i="7" s="1"/>
  <c r="O31" i="7"/>
  <c r="AJ15" i="7" s="1"/>
  <c r="P27" i="7"/>
  <c r="AK11" i="7" s="1"/>
  <c r="J27" i="7"/>
  <c r="AE11" i="7" s="1"/>
  <c r="M20" i="7"/>
  <c r="AH4" i="7" s="1"/>
  <c r="AM12" i="5"/>
  <c r="L33" i="7"/>
  <c r="F33" i="7"/>
  <c r="AA17" i="7" s="1"/>
  <c r="N31" i="7"/>
  <c r="AI15" i="7" s="1"/>
  <c r="R29" i="7"/>
  <c r="AM13" i="7" s="1"/>
  <c r="R23" i="7"/>
  <c r="AM7" i="7" s="1"/>
  <c r="L23" i="7"/>
  <c r="AG7" i="7" s="1"/>
  <c r="O21" i="7"/>
  <c r="AJ5" i="7" s="1"/>
  <c r="AC18" i="7"/>
  <c r="AC7" i="7"/>
  <c r="R47" i="5"/>
  <c r="AM15" i="5"/>
  <c r="AJ15" i="6"/>
  <c r="AG11" i="6"/>
  <c r="AI11" i="6"/>
  <c r="AD9" i="6"/>
  <c r="P24" i="6"/>
  <c r="E23" i="6"/>
  <c r="O21" i="6"/>
  <c r="AE5" i="6"/>
  <c r="R33" i="7"/>
  <c r="AM17" i="7" s="1"/>
  <c r="E33" i="7"/>
  <c r="Z17" i="7" s="1"/>
  <c r="M31" i="7"/>
  <c r="Q29" i="7"/>
  <c r="AL13" i="7" s="1"/>
  <c r="K29" i="7"/>
  <c r="AF13" i="7" s="1"/>
  <c r="M25" i="7"/>
  <c r="AH9" i="7" s="1"/>
  <c r="K23" i="7"/>
  <c r="AF7" i="7" s="1"/>
  <c r="N21" i="7"/>
  <c r="AI5" i="7" s="1"/>
  <c r="AM12" i="7"/>
  <c r="AM16" i="7"/>
  <c r="AM18" i="7"/>
  <c r="AM4" i="7"/>
  <c r="AM6" i="7"/>
  <c r="L20" i="7"/>
  <c r="AG4" i="7" s="1"/>
  <c r="N48" i="5"/>
  <c r="AI16" i="5"/>
  <c r="AH5" i="5"/>
  <c r="M37" i="5"/>
  <c r="AA8" i="5"/>
  <c r="AC8" i="5"/>
  <c r="AF8" i="5"/>
  <c r="Z8" i="5"/>
  <c r="AB8" i="5"/>
  <c r="AG8" i="5"/>
  <c r="AE8" i="5"/>
  <c r="X8" i="5"/>
  <c r="AD8" i="5"/>
  <c r="AH8" i="5"/>
  <c r="AM8" i="5"/>
  <c r="I27" i="6"/>
  <c r="K25" i="6"/>
  <c r="AF9" i="6" s="1"/>
  <c r="J22" i="6"/>
  <c r="AE6" i="6" s="1"/>
  <c r="AL4" i="6"/>
  <c r="AH4" i="6"/>
  <c r="AD4" i="6"/>
  <c r="Z4" i="6"/>
  <c r="Q33" i="7"/>
  <c r="D33" i="7"/>
  <c r="C32" i="7"/>
  <c r="X16" i="7" s="1"/>
  <c r="J29" i="7"/>
  <c r="AE13" i="7" s="1"/>
  <c r="N27" i="7"/>
  <c r="AI11" i="7" s="1"/>
  <c r="L25" i="7"/>
  <c r="AG9" i="7" s="1"/>
  <c r="J23" i="7"/>
  <c r="AE7" i="7" s="1"/>
  <c r="M21" i="7"/>
  <c r="AH5" i="7" s="1"/>
  <c r="AF12" i="7"/>
  <c r="AF16" i="7"/>
  <c r="AF17" i="7"/>
  <c r="AF18" i="7"/>
  <c r="AF11" i="7"/>
  <c r="AF14" i="7"/>
  <c r="AA16" i="7"/>
  <c r="R39" i="5"/>
  <c r="AJ9" i="5"/>
  <c r="AJ17" i="5"/>
  <c r="AJ11" i="5"/>
  <c r="AJ10" i="5"/>
  <c r="AJ18" i="5"/>
  <c r="AJ16" i="5"/>
  <c r="AJ7" i="5"/>
  <c r="AJ5" i="5"/>
  <c r="AJ12" i="5"/>
  <c r="AJ15" i="5"/>
  <c r="AF11" i="6"/>
  <c r="X11" i="6"/>
  <c r="AK10" i="6"/>
  <c r="AC10" i="6"/>
  <c r="AH9" i="6"/>
  <c r="Z9" i="6"/>
  <c r="AE8" i="6"/>
  <c r="AJ7" i="6"/>
  <c r="AG6" i="6"/>
  <c r="Y6" i="6"/>
  <c r="AK4" i="6"/>
  <c r="AG4" i="6"/>
  <c r="AC4" i="6"/>
  <c r="Y4" i="6"/>
  <c r="AJ12" i="7"/>
  <c r="AJ16" i="7"/>
  <c r="AJ17" i="7"/>
  <c r="AJ18" i="7"/>
  <c r="X17" i="7"/>
  <c r="X18" i="7"/>
  <c r="K49" i="5"/>
  <c r="AI7" i="5"/>
  <c r="AH7" i="5"/>
  <c r="AG11" i="5"/>
  <c r="AA10" i="5"/>
  <c r="Y10" i="5"/>
  <c r="AD16" i="5"/>
  <c r="AF16" i="5"/>
  <c r="Z16" i="5"/>
  <c r="AB16" i="5"/>
  <c r="Z4" i="5"/>
  <c r="AB4" i="5"/>
  <c r="AD4" i="5"/>
  <c r="AE4" i="5"/>
  <c r="AG4" i="5"/>
  <c r="X4" i="5"/>
  <c r="Y4" i="5"/>
  <c r="AA4" i="5"/>
  <c r="AA11" i="6"/>
  <c r="AF10" i="6"/>
  <c r="X10" i="6"/>
  <c r="AK9" i="6"/>
  <c r="AC9" i="6"/>
  <c r="AH8" i="6"/>
  <c r="Z8" i="6"/>
  <c r="AM7" i="6"/>
  <c r="AJ6" i="6"/>
  <c r="AB6" i="6"/>
  <c r="AG5" i="6"/>
  <c r="Y5" i="6"/>
  <c r="AG15" i="7"/>
  <c r="AG16" i="7"/>
  <c r="AG18" i="7"/>
  <c r="AG14" i="7"/>
  <c r="AD16" i="7"/>
  <c r="J50" i="5"/>
  <c r="J48" i="5"/>
  <c r="P42" i="5"/>
  <c r="AG5" i="5"/>
  <c r="AM10" i="4"/>
  <c r="AI9" i="6"/>
  <c r="AF8" i="6"/>
  <c r="X8" i="6"/>
  <c r="AK7" i="6"/>
  <c r="Z6" i="6"/>
  <c r="AI14" i="7"/>
  <c r="AI16" i="7"/>
  <c r="AI18" i="7"/>
  <c r="AB16" i="7"/>
  <c r="AB17" i="7"/>
  <c r="AB18" i="7"/>
  <c r="AK12" i="7"/>
  <c r="AK15" i="7"/>
  <c r="AK18" i="7"/>
  <c r="AK14" i="7"/>
  <c r="AK13" i="7"/>
  <c r="Z16" i="7"/>
  <c r="Z18" i="7"/>
  <c r="F50" i="5"/>
  <c r="AH9" i="5"/>
  <c r="AH17" i="5"/>
  <c r="AH11" i="5"/>
  <c r="AH10" i="5"/>
  <c r="AH18" i="5"/>
  <c r="Y9" i="5"/>
  <c r="Z5" i="5"/>
  <c r="Z13" i="5"/>
  <c r="Z17" i="5"/>
  <c r="AA9" i="5"/>
  <c r="AB13" i="5"/>
  <c r="AB17" i="5"/>
  <c r="AC9" i="5"/>
  <c r="Z11" i="5"/>
  <c r="AB11" i="5"/>
  <c r="AD11" i="5"/>
  <c r="AD17" i="5"/>
  <c r="AE5" i="5"/>
  <c r="AE13" i="5"/>
  <c r="Z9" i="5"/>
  <c r="AB9" i="5"/>
  <c r="AD9" i="5"/>
  <c r="Z18" i="5"/>
  <c r="AB18" i="5"/>
  <c r="AD5" i="5"/>
  <c r="AI5" i="5"/>
  <c r="AI13" i="5"/>
  <c r="AK5" i="5"/>
  <c r="AK13" i="5"/>
  <c r="AM5" i="5"/>
  <c r="X7" i="5"/>
  <c r="Z15" i="5"/>
  <c r="AB15" i="5"/>
  <c r="AE17" i="5"/>
  <c r="AI15" i="5"/>
  <c r="AK7" i="5"/>
  <c r="AK15" i="5"/>
  <c r="X11" i="5"/>
  <c r="Y14" i="5"/>
  <c r="AA14" i="5"/>
  <c r="AD15" i="5"/>
  <c r="AE11" i="5"/>
  <c r="X5" i="5"/>
  <c r="AC14" i="5"/>
  <c r="AE9" i="5"/>
  <c r="AI14" i="5"/>
  <c r="AG7" i="5"/>
  <c r="AG13" i="5"/>
  <c r="AG10" i="5"/>
  <c r="AG15" i="5"/>
  <c r="AG9" i="5"/>
  <c r="AG14" i="5"/>
  <c r="Z12" i="5"/>
  <c r="AB12" i="5"/>
  <c r="AD12" i="5"/>
  <c r="AE12" i="5"/>
  <c r="Y5" i="5"/>
  <c r="AC7" i="5"/>
  <c r="AA7" i="5"/>
  <c r="Y7" i="5"/>
  <c r="AC12" i="5"/>
  <c r="AF11" i="5"/>
  <c r="Y13" i="5"/>
  <c r="AL9" i="4"/>
  <c r="Y8" i="5"/>
  <c r="X18" i="5"/>
  <c r="AM18" i="4"/>
  <c r="AL14" i="4"/>
  <c r="AL6" i="4"/>
  <c r="AC4" i="4"/>
  <c r="AE15" i="5"/>
  <c r="AC17" i="5"/>
  <c r="AC13" i="5"/>
  <c r="AC5" i="5"/>
  <c r="AA17" i="5"/>
  <c r="AA13" i="5"/>
  <c r="AA5" i="5"/>
  <c r="Y17" i="5"/>
  <c r="AC15" i="5"/>
  <c r="AA15" i="5"/>
  <c r="Y15" i="5"/>
  <c r="X17" i="4"/>
  <c r="Z17" i="4"/>
  <c r="AA17" i="4"/>
  <c r="AC17" i="4"/>
  <c r="AE17" i="4"/>
  <c r="AG17" i="4"/>
  <c r="AI17" i="4"/>
  <c r="Y17" i="4"/>
  <c r="AB17" i="4"/>
  <c r="AD17" i="4"/>
  <c r="AF17" i="4"/>
  <c r="AH17" i="4"/>
  <c r="AJ17" i="4"/>
  <c r="AG4" i="4"/>
  <c r="Z10" i="4"/>
  <c r="Z18" i="4"/>
  <c r="Z7" i="4"/>
  <c r="Z15" i="4"/>
  <c r="Z4" i="4"/>
  <c r="Z12" i="4"/>
  <c r="Z6" i="4"/>
  <c r="Z14" i="4"/>
  <c r="Z11" i="4"/>
  <c r="Z8" i="4"/>
  <c r="Z16" i="4"/>
  <c r="X14" i="4"/>
  <c r="X9" i="4"/>
  <c r="Z9" i="4"/>
  <c r="X16" i="4"/>
  <c r="AG8" i="4"/>
  <c r="AE8" i="4"/>
  <c r="AC8" i="4"/>
  <c r="X18" i="4"/>
  <c r="X13" i="4"/>
  <c r="Y13" i="4"/>
  <c r="AA13" i="4"/>
  <c r="X6" i="4"/>
  <c r="AE9" i="4"/>
  <c r="AC9" i="4"/>
  <c r="Z5" i="4"/>
  <c r="X15" i="4"/>
  <c r="X10" i="4"/>
  <c r="Y5" i="4"/>
  <c r="AA5" i="4"/>
  <c r="I30" i="7"/>
  <c r="AD14" i="7" s="1"/>
  <c r="AC12" i="4"/>
  <c r="X12" i="4"/>
  <c r="F29" i="7"/>
  <c r="AA13" i="7" s="1"/>
  <c r="X7" i="4"/>
  <c r="F21" i="7"/>
  <c r="AA5" i="7" s="1"/>
  <c r="I28" i="7"/>
  <c r="AD12" i="7" s="1"/>
  <c r="X8" i="4"/>
  <c r="X4" i="4"/>
  <c r="H26" i="7"/>
  <c r="AC10" i="7" s="1"/>
  <c r="H30" i="7"/>
  <c r="AC14" i="7" s="1"/>
  <c r="H22" i="7"/>
  <c r="AC6" i="7" s="1"/>
  <c r="AB4" i="7"/>
  <c r="X6" i="7"/>
  <c r="Z7" i="7"/>
  <c r="AB8" i="7"/>
  <c r="X10" i="7"/>
  <c r="Z11" i="7"/>
  <c r="AB12" i="7"/>
  <c r="X14" i="7"/>
  <c r="Z15" i="7"/>
  <c r="AH8" i="7"/>
  <c r="AK5" i="7"/>
  <c r="X5" i="7"/>
  <c r="X9" i="7"/>
  <c r="Z10" i="7"/>
  <c r="AB11" i="7"/>
  <c r="X13" i="7"/>
  <c r="Z14" i="7"/>
  <c r="AB15" i="7"/>
  <c r="AF4" i="7"/>
  <c r="AF6" i="7"/>
  <c r="AF8" i="7"/>
  <c r="AC5" i="7"/>
  <c r="Y7" i="7"/>
  <c r="AA8" i="7"/>
  <c r="AC9" i="7"/>
  <c r="Y11" i="7"/>
  <c r="AA12" i="7"/>
  <c r="AC13" i="7"/>
  <c r="Y15" i="7"/>
  <c r="AI6" i="7"/>
  <c r="AI8" i="7"/>
  <c r="AI9" i="7"/>
  <c r="AI10" i="7"/>
  <c r="AI12" i="7"/>
  <c r="Z5" i="7"/>
  <c r="AB6" i="7"/>
  <c r="X8" i="7"/>
  <c r="Z9" i="7"/>
  <c r="X12" i="7"/>
  <c r="Z13" i="7"/>
  <c r="AD4" i="7"/>
  <c r="AL4" i="7"/>
  <c r="AD5" i="7"/>
  <c r="AD6" i="7"/>
  <c r="AL6" i="7"/>
  <c r="AD7" i="7"/>
  <c r="AL7" i="7"/>
  <c r="AL8" i="7"/>
  <c r="AD9" i="7"/>
  <c r="AD10" i="7"/>
  <c r="AL10" i="7"/>
  <c r="AD13" i="7"/>
  <c r="AC4" i="7"/>
  <c r="Y6" i="7"/>
  <c r="AA7" i="7"/>
  <c r="AC8" i="7"/>
  <c r="Y10" i="7"/>
  <c r="AA11" i="7"/>
  <c r="AA15" i="7"/>
  <c r="AG5" i="7"/>
  <c r="AG6" i="7"/>
  <c r="AG10" i="7"/>
  <c r="Z4" i="7"/>
  <c r="AB5" i="7"/>
  <c r="X7" i="7"/>
  <c r="Z8" i="7"/>
  <c r="AB9" i="7"/>
  <c r="X11" i="7"/>
  <c r="Z12" i="7"/>
  <c r="AB13" i="7"/>
  <c r="X15" i="7"/>
  <c r="AJ4" i="7"/>
  <c r="AJ6" i="7"/>
  <c r="AJ8" i="7"/>
  <c r="AJ10" i="7"/>
  <c r="X5" i="4"/>
  <c r="D28" i="7"/>
  <c r="AA10" i="7"/>
  <c r="D24" i="7"/>
  <c r="Y8" i="7" s="1"/>
  <c r="AG12" i="7"/>
  <c r="AM8" i="7"/>
  <c r="AA14" i="7"/>
  <c r="AC11" i="7"/>
  <c r="F25" i="7"/>
  <c r="AA9" i="7" s="1"/>
  <c r="D20" i="7"/>
  <c r="Y4" i="7" s="1"/>
  <c r="D29" i="7"/>
  <c r="Y13" i="7" s="1"/>
  <c r="F22" i="7"/>
  <c r="AA6" i="7" s="1"/>
  <c r="D21" i="7"/>
  <c r="P16" i="11"/>
  <c r="G17" i="11"/>
  <c r="BB5" i="4" l="1"/>
  <c r="AE8" i="7"/>
  <c r="AV8" i="7" s="1"/>
  <c r="X14" i="2"/>
  <c r="AL11" i="5"/>
  <c r="W238" i="5"/>
  <c r="X238" i="5" s="1"/>
  <c r="AE6" i="7"/>
  <c r="AV6" i="7" s="1"/>
  <c r="AK10" i="7"/>
  <c r="BB10" i="7" s="1"/>
  <c r="AE7" i="6"/>
  <c r="AV7" i="6" s="1"/>
  <c r="X16" i="6"/>
  <c r="AA33" i="6" s="1"/>
  <c r="AB33" i="6" s="1"/>
  <c r="AC4" i="5"/>
  <c r="AA96" i="5" s="1"/>
  <c r="AB96" i="5" s="1"/>
  <c r="AM14" i="7"/>
  <c r="BD14" i="7" s="1"/>
  <c r="M82" i="10"/>
  <c r="AF15" i="2"/>
  <c r="AW31" i="2" s="1"/>
  <c r="BB21" i="4"/>
  <c r="BB37" i="4" s="1"/>
  <c r="BC70" i="4" s="1"/>
  <c r="AH6" i="7"/>
  <c r="AY6" i="7" s="1"/>
  <c r="Y18" i="2"/>
  <c r="AP18" i="2" s="1"/>
  <c r="AB14" i="7"/>
  <c r="AS30" i="7" s="1"/>
  <c r="AL12" i="6"/>
  <c r="AA239" i="6" s="1"/>
  <c r="AB239" i="6" s="1"/>
  <c r="AF14" i="5"/>
  <c r="AW14" i="5" s="1"/>
  <c r="AC12" i="7"/>
  <c r="AA104" i="7" s="1"/>
  <c r="AB104" i="7" s="1"/>
  <c r="AA4" i="7"/>
  <c r="AA66" i="7" s="1"/>
  <c r="AB66" i="7" s="1"/>
  <c r="AG14" i="2"/>
  <c r="AA166" i="2" s="1"/>
  <c r="AB166" i="2" s="1"/>
  <c r="AL10" i="5"/>
  <c r="AA237" i="5" s="1"/>
  <c r="AB237" i="5" s="1"/>
  <c r="AA248" i="4"/>
  <c r="AB248" i="4" s="1"/>
  <c r="BB28" i="4"/>
  <c r="Y224" i="4" s="1"/>
  <c r="AJ11" i="6"/>
  <c r="BA27" i="6" s="1"/>
  <c r="AD13" i="2"/>
  <c r="AU29" i="2" s="1"/>
  <c r="AE10" i="6"/>
  <c r="AV26" i="6" s="1"/>
  <c r="AW66" i="2"/>
  <c r="BM34" i="2" s="1"/>
  <c r="BM50" i="2" s="1"/>
  <c r="BN83" i="2" s="1"/>
  <c r="Y18" i="6"/>
  <c r="AP18" i="6" s="1"/>
  <c r="AS6" i="4"/>
  <c r="BJ6" i="4" s="1"/>
  <c r="AB16" i="2"/>
  <c r="AS16" i="2" s="1"/>
  <c r="AA234" i="4"/>
  <c r="AB234" i="4" s="1"/>
  <c r="AA83" i="4"/>
  <c r="AB83" i="4" s="1"/>
  <c r="AK7" i="2"/>
  <c r="BB7" i="2" s="1"/>
  <c r="AC18" i="6"/>
  <c r="AT18" i="6" s="1"/>
  <c r="Y83" i="4"/>
  <c r="W216" i="7"/>
  <c r="X216" i="7" s="1"/>
  <c r="AD8" i="7"/>
  <c r="AU24" i="7" s="1"/>
  <c r="AG13" i="7"/>
  <c r="AX29" i="7" s="1"/>
  <c r="AS32" i="6"/>
  <c r="AS48" i="6" s="1"/>
  <c r="AT81" i="6" s="1"/>
  <c r="AS16" i="6"/>
  <c r="BJ16" i="6" s="1"/>
  <c r="AH16" i="6"/>
  <c r="AY16" i="6" s="1"/>
  <c r="AC15" i="7"/>
  <c r="AT31" i="7" s="1"/>
  <c r="AM4" i="2"/>
  <c r="BD4" i="2" s="1"/>
  <c r="M73" i="10"/>
  <c r="AI11" i="5"/>
  <c r="AZ11" i="5" s="1"/>
  <c r="AI4" i="2"/>
  <c r="AZ4" i="2" s="1"/>
  <c r="AA18" i="7"/>
  <c r="AR18" i="7" s="1"/>
  <c r="AL11" i="7"/>
  <c r="BC27" i="7" s="1"/>
  <c r="AC17" i="2"/>
  <c r="AT17" i="2" s="1"/>
  <c r="AX60" i="5"/>
  <c r="BN28" i="5" s="1"/>
  <c r="BN44" i="5" s="1"/>
  <c r="BO77" i="5" s="1"/>
  <c r="AB10" i="7"/>
  <c r="AS10" i="7" s="1"/>
  <c r="AK6" i="7"/>
  <c r="BB6" i="7" s="1"/>
  <c r="AJ10" i="6"/>
  <c r="AA207" i="6" s="1"/>
  <c r="AB207" i="6" s="1"/>
  <c r="M79" i="10"/>
  <c r="AV58" i="6"/>
  <c r="BL26" i="6" s="1"/>
  <c r="BL42" i="6" s="1"/>
  <c r="BM75" i="6" s="1"/>
  <c r="BD52" i="2"/>
  <c r="BT20" i="2" s="1"/>
  <c r="BT36" i="2" s="1"/>
  <c r="BU69" i="2" s="1"/>
  <c r="BB58" i="7"/>
  <c r="BR26" i="7" s="1"/>
  <c r="BR42" i="7" s="1"/>
  <c r="BS75" i="7" s="1"/>
  <c r="AJ4" i="6"/>
  <c r="AA201" i="6" s="1"/>
  <c r="AB201" i="6" s="1"/>
  <c r="AF18" i="2"/>
  <c r="AW18" i="2" s="1"/>
  <c r="AG12" i="5"/>
  <c r="AA164" i="5" s="1"/>
  <c r="AB164" i="5" s="1"/>
  <c r="AY65" i="2"/>
  <c r="BO33" i="2" s="1"/>
  <c r="BO49" i="2" s="1"/>
  <c r="BP82" i="2" s="1"/>
  <c r="W256" i="7"/>
  <c r="X256" i="7" s="1"/>
  <c r="W166" i="2"/>
  <c r="X166" i="2" s="1"/>
  <c r="AK4" i="7"/>
  <c r="BB4" i="7" s="1"/>
  <c r="B37" i="10"/>
  <c r="F36" i="10" s="1"/>
  <c r="M16" i="10" s="1"/>
  <c r="AG16" i="10" s="1"/>
  <c r="AG12" i="6"/>
  <c r="AA164" i="6" s="1"/>
  <c r="AB164" i="6" s="1"/>
  <c r="BB12" i="4"/>
  <c r="BS12" i="4" s="1"/>
  <c r="BB54" i="7"/>
  <c r="BR22" i="7" s="1"/>
  <c r="BR38" i="7" s="1"/>
  <c r="BS71" i="7" s="1"/>
  <c r="AM9" i="7"/>
  <c r="BD25" i="7" s="1"/>
  <c r="AJ13" i="5"/>
  <c r="AA210" i="5" s="1"/>
  <c r="AB210" i="5" s="1"/>
  <c r="AA194" i="4"/>
  <c r="AB194" i="4" s="1"/>
  <c r="AT64" i="7"/>
  <c r="BJ32" i="7" s="1"/>
  <c r="BJ48" i="7" s="1"/>
  <c r="BK81" i="7" s="1"/>
  <c r="BD57" i="7"/>
  <c r="BT25" i="7" s="1"/>
  <c r="BT41" i="7" s="1"/>
  <c r="BU74" i="7" s="1"/>
  <c r="AL18" i="5"/>
  <c r="AA245" i="5" s="1"/>
  <c r="AB245" i="5" s="1"/>
  <c r="AC16" i="7"/>
  <c r="AA108" i="7" s="1"/>
  <c r="AB108" i="7" s="1"/>
  <c r="Z6" i="7"/>
  <c r="AQ6" i="7" s="1"/>
  <c r="M78" i="10"/>
  <c r="W152" i="2"/>
  <c r="X152" i="2" s="1"/>
  <c r="AM18" i="6"/>
  <c r="BD18" i="6" s="1"/>
  <c r="B33" i="10"/>
  <c r="F32" i="10" s="1"/>
  <c r="X6" i="2"/>
  <c r="AA23" i="2" s="1"/>
  <c r="AB23" i="2" s="1"/>
  <c r="U42" i="10"/>
  <c r="AO42" i="10" s="1"/>
  <c r="AP66" i="6"/>
  <c r="BF34" i="6" s="1"/>
  <c r="BF50" i="6" s="1"/>
  <c r="BG83" i="6" s="1"/>
  <c r="AH6" i="6"/>
  <c r="AY6" i="6" s="1"/>
  <c r="X8" i="2"/>
  <c r="AO8" i="2" s="1"/>
  <c r="BC59" i="5"/>
  <c r="BS27" i="5" s="1"/>
  <c r="BS43" i="5" s="1"/>
  <c r="BT76" i="5" s="1"/>
  <c r="AO56" i="2"/>
  <c r="BE24" i="2" s="1"/>
  <c r="BE40" i="2" s="1"/>
  <c r="BF73" i="2" s="1"/>
  <c r="AJ11" i="7"/>
  <c r="BA11" i="7" s="1"/>
  <c r="AE16" i="6"/>
  <c r="AV32" i="6" s="1"/>
  <c r="AH16" i="7"/>
  <c r="AY32" i="7" s="1"/>
  <c r="BD13" i="4"/>
  <c r="BU13" i="4" s="1"/>
  <c r="W239" i="7"/>
  <c r="X239" i="7" s="1"/>
  <c r="AZ56" i="6"/>
  <c r="BP24" i="6" s="1"/>
  <c r="BP40" i="6" s="1"/>
  <c r="BQ73" i="6" s="1"/>
  <c r="AO54" i="2"/>
  <c r="BE22" i="2" s="1"/>
  <c r="BE38" i="2" s="1"/>
  <c r="BF71" i="2" s="1"/>
  <c r="AA17" i="6"/>
  <c r="AA79" i="6" s="1"/>
  <c r="AB79" i="6" s="1"/>
  <c r="AI8" i="6"/>
  <c r="AA190" i="6" s="1"/>
  <c r="AB190" i="6" s="1"/>
  <c r="AV54" i="7"/>
  <c r="BL22" i="7" s="1"/>
  <c r="BL38" i="7" s="1"/>
  <c r="BM71" i="7" s="1"/>
  <c r="AG8" i="6"/>
  <c r="AX8" i="6" s="1"/>
  <c r="AH9" i="2"/>
  <c r="AY9" i="2" s="1"/>
  <c r="BD45" i="4"/>
  <c r="BE78" i="4" s="1"/>
  <c r="AF7" i="5"/>
  <c r="AA144" i="5" s="1"/>
  <c r="AB144" i="5" s="1"/>
  <c r="AF12" i="2"/>
  <c r="AW12" i="2" s="1"/>
  <c r="AZ59" i="5"/>
  <c r="BP27" i="5" s="1"/>
  <c r="BP43" i="5" s="1"/>
  <c r="BQ76" i="5" s="1"/>
  <c r="AF4" i="6"/>
  <c r="AW4" i="6" s="1"/>
  <c r="AH7" i="7"/>
  <c r="AY23" i="7" s="1"/>
  <c r="AA91" i="4"/>
  <c r="AB91" i="4" s="1"/>
  <c r="AV18" i="4"/>
  <c r="BM18" i="4" s="1"/>
  <c r="BD38" i="4"/>
  <c r="BE71" i="4" s="1"/>
  <c r="W160" i="6"/>
  <c r="X160" i="6" s="1"/>
  <c r="W193" i="5"/>
  <c r="X193" i="5" s="1"/>
  <c r="AD11" i="7"/>
  <c r="AU11" i="7" s="1"/>
  <c r="AK14" i="5"/>
  <c r="AA226" i="5" s="1"/>
  <c r="AB226" i="5" s="1"/>
  <c r="AE4" i="7"/>
  <c r="AV4" i="7" s="1"/>
  <c r="U16" i="10"/>
  <c r="AO16" i="10" s="1"/>
  <c r="AG18" i="5"/>
  <c r="AA170" i="5" s="1"/>
  <c r="AB170" i="5" s="1"/>
  <c r="Y132" i="4"/>
  <c r="AI5" i="2"/>
  <c r="AZ5" i="2" s="1"/>
  <c r="BA59" i="6"/>
  <c r="BQ27" i="6" s="1"/>
  <c r="BQ43" i="6" s="1"/>
  <c r="BR76" i="6" s="1"/>
  <c r="W104" i="7"/>
  <c r="X104" i="7" s="1"/>
  <c r="AV55" i="6"/>
  <c r="BL23" i="6" s="1"/>
  <c r="BL39" i="6" s="1"/>
  <c r="BM72" i="6" s="1"/>
  <c r="W183" i="7"/>
  <c r="X183" i="7" s="1"/>
  <c r="AK17" i="2"/>
  <c r="AA229" i="2" s="1"/>
  <c r="AB229" i="2" s="1"/>
  <c r="BB46" i="4"/>
  <c r="BC79" i="4" s="1"/>
  <c r="AC11" i="2"/>
  <c r="AA103" i="2" s="1"/>
  <c r="AB103" i="2" s="1"/>
  <c r="AQ13" i="4"/>
  <c r="BH13" i="4" s="1"/>
  <c r="AI13" i="4"/>
  <c r="AA195" i="4" s="1"/>
  <c r="AB195" i="4" s="1"/>
  <c r="AC18" i="5"/>
  <c r="AA110" i="5" s="1"/>
  <c r="AB110" i="5" s="1"/>
  <c r="AL5" i="2"/>
  <c r="BC5" i="2" s="1"/>
  <c r="AA60" i="4"/>
  <c r="AB60" i="4" s="1"/>
  <c r="AP15" i="4"/>
  <c r="BG15" i="4" s="1"/>
  <c r="Y47" i="4"/>
  <c r="AB8" i="2"/>
  <c r="AA85" i="2" s="1"/>
  <c r="AB85" i="2" s="1"/>
  <c r="W164" i="6"/>
  <c r="X164" i="6" s="1"/>
  <c r="W213" i="2"/>
  <c r="X213" i="2" s="1"/>
  <c r="W130" i="7"/>
  <c r="X130" i="7" s="1"/>
  <c r="W260" i="6"/>
  <c r="X260" i="6" s="1"/>
  <c r="AL12" i="7"/>
  <c r="BC12" i="7" s="1"/>
  <c r="AF10" i="7"/>
  <c r="AW10" i="7" s="1"/>
  <c r="AH17" i="2"/>
  <c r="AY17" i="2" s="1"/>
  <c r="AP43" i="5"/>
  <c r="AQ76" i="5" s="1"/>
  <c r="AJ16" i="2"/>
  <c r="BA16" i="2" s="1"/>
  <c r="AT10" i="4"/>
  <c r="BK10" i="4" s="1"/>
  <c r="AA47" i="4"/>
  <c r="AB47" i="4" s="1"/>
  <c r="W31" i="2"/>
  <c r="X31" i="2" s="1"/>
  <c r="AU59" i="7"/>
  <c r="BK27" i="7" s="1"/>
  <c r="BK43" i="7" s="1"/>
  <c r="BL76" i="7" s="1"/>
  <c r="W85" i="2"/>
  <c r="X85" i="2" s="1"/>
  <c r="BA59" i="2"/>
  <c r="BQ27" i="2" s="1"/>
  <c r="BQ43" i="2" s="1"/>
  <c r="BR76" i="2" s="1"/>
  <c r="AI4" i="7"/>
  <c r="AZ4" i="7" s="1"/>
  <c r="AI6" i="2"/>
  <c r="AZ6" i="2" s="1"/>
  <c r="AJ14" i="2"/>
  <c r="BA14" i="2" s="1"/>
  <c r="AZ12" i="4"/>
  <c r="CH12" i="4" s="1"/>
  <c r="CY12" i="4" s="1"/>
  <c r="BB17" i="4"/>
  <c r="BS17" i="4" s="1"/>
  <c r="AS64" i="2"/>
  <c r="BI32" i="2" s="1"/>
  <c r="BI48" i="2" s="1"/>
  <c r="BJ81" i="2" s="1"/>
  <c r="AS18" i="4"/>
  <c r="BJ18" i="4" s="1"/>
  <c r="AS34" i="4"/>
  <c r="AS50" i="4" s="1"/>
  <c r="AT83" i="4" s="1"/>
  <c r="AA167" i="2"/>
  <c r="AB167" i="2" s="1"/>
  <c r="W115" i="7"/>
  <c r="X115" i="7" s="1"/>
  <c r="W147" i="7"/>
  <c r="X147" i="7" s="1"/>
  <c r="BC60" i="6"/>
  <c r="BS28" i="6" s="1"/>
  <c r="BS44" i="6" s="1"/>
  <c r="BT77" i="6" s="1"/>
  <c r="AT59" i="2"/>
  <c r="BJ27" i="2" s="1"/>
  <c r="BJ43" i="2" s="1"/>
  <c r="BK76" i="2" s="1"/>
  <c r="W187" i="2"/>
  <c r="X187" i="2" s="1"/>
  <c r="AM18" i="2"/>
  <c r="BD18" i="2" s="1"/>
  <c r="AA229" i="4"/>
  <c r="AB229" i="4" s="1"/>
  <c r="W109" i="2"/>
  <c r="X109" i="2" s="1"/>
  <c r="AK8" i="7"/>
  <c r="BB8" i="7" s="1"/>
  <c r="AJ11" i="2"/>
  <c r="BA11" i="2" s="1"/>
  <c r="W120" i="2"/>
  <c r="X120" i="2" s="1"/>
  <c r="AR66" i="7"/>
  <c r="BH34" i="7" s="1"/>
  <c r="BH50" i="7" s="1"/>
  <c r="BI83" i="7" s="1"/>
  <c r="AZ52" i="2"/>
  <c r="BP20" i="2" s="1"/>
  <c r="BP36" i="2" s="1"/>
  <c r="BQ69" i="2" s="1"/>
  <c r="W174" i="7"/>
  <c r="X174" i="7" s="1"/>
  <c r="AP66" i="2"/>
  <c r="BF34" i="2" s="1"/>
  <c r="BF50" i="2" s="1"/>
  <c r="BG83" i="2" s="1"/>
  <c r="AO64" i="6"/>
  <c r="BE32" i="6" s="1"/>
  <c r="BE48" i="6" s="1"/>
  <c r="BF81" i="6" s="1"/>
  <c r="AW52" i="6"/>
  <c r="BM20" i="6" s="1"/>
  <c r="BM36" i="6" s="1"/>
  <c r="BN69" i="6" s="1"/>
  <c r="W176" i="2"/>
  <c r="X176" i="2" s="1"/>
  <c r="AW62" i="5"/>
  <c r="BM30" i="5" s="1"/>
  <c r="BM46" i="5" s="1"/>
  <c r="BN79" i="5" s="1"/>
  <c r="BD6" i="4"/>
  <c r="BU6" i="4" s="1"/>
  <c r="B61" i="10"/>
  <c r="F60" i="10" s="1"/>
  <c r="S45" i="10" s="1"/>
  <c r="AM45" i="10" s="1"/>
  <c r="AA255" i="4"/>
  <c r="AB255" i="4" s="1"/>
  <c r="AX31" i="2"/>
  <c r="Y167" i="2" s="1"/>
  <c r="W151" i="5"/>
  <c r="X151" i="5" s="1"/>
  <c r="W232" i="2"/>
  <c r="X232" i="2" s="1"/>
  <c r="W211" i="2"/>
  <c r="X211" i="2" s="1"/>
  <c r="AV52" i="7"/>
  <c r="BL20" i="7" s="1"/>
  <c r="BL36" i="7" s="1"/>
  <c r="BM69" i="7" s="1"/>
  <c r="AV64" i="6"/>
  <c r="BL32" i="6" s="1"/>
  <c r="BL48" i="6" s="1"/>
  <c r="BM81" i="6" s="1"/>
  <c r="W195" i="4"/>
  <c r="X195" i="4" s="1"/>
  <c r="W201" i="6"/>
  <c r="X201" i="6" s="1"/>
  <c r="W229" i="2"/>
  <c r="X229" i="2" s="1"/>
  <c r="W164" i="5"/>
  <c r="X164" i="5" s="1"/>
  <c r="AD18" i="7"/>
  <c r="AA125" i="7" s="1"/>
  <c r="AB125" i="7" s="1"/>
  <c r="Y14" i="4"/>
  <c r="Y14" i="7"/>
  <c r="AP14" i="7" s="1"/>
  <c r="AS14" i="4"/>
  <c r="BJ14" i="4" s="1"/>
  <c r="W188" i="2"/>
  <c r="X188" i="2" s="1"/>
  <c r="W186" i="7"/>
  <c r="X186" i="7" s="1"/>
  <c r="AD5" i="6"/>
  <c r="AU5" i="6" s="1"/>
  <c r="AM10" i="7"/>
  <c r="BD10" i="7" s="1"/>
  <c r="AC14" i="6"/>
  <c r="AT14" i="6" s="1"/>
  <c r="AA17" i="2"/>
  <c r="AR17" i="2" s="1"/>
  <c r="B77" i="10"/>
  <c r="F76" i="10" s="1"/>
  <c r="U43" i="10" s="1"/>
  <c r="AO43" i="10" s="1"/>
  <c r="BD9" i="4"/>
  <c r="BU9" i="4" s="1"/>
  <c r="AL13" i="6"/>
  <c r="BC13" i="6" s="1"/>
  <c r="AE17" i="6"/>
  <c r="AV17" i="6" s="1"/>
  <c r="W79" i="2"/>
  <c r="X79" i="2" s="1"/>
  <c r="AO52" i="7"/>
  <c r="BE20" i="7" s="1"/>
  <c r="BE36" i="7" s="1"/>
  <c r="BF69" i="7" s="1"/>
  <c r="AT62" i="6"/>
  <c r="BJ30" i="6" s="1"/>
  <c r="BJ46" i="6" s="1"/>
  <c r="BK79" i="6" s="1"/>
  <c r="AB5" i="5"/>
  <c r="AS5" i="5" s="1"/>
  <c r="AB4" i="6"/>
  <c r="AS4" i="6" s="1"/>
  <c r="AD7" i="2"/>
  <c r="AU7" i="2" s="1"/>
  <c r="U19" i="10"/>
  <c r="AO19" i="10" s="1"/>
  <c r="AA251" i="4"/>
  <c r="AB251" i="4" s="1"/>
  <c r="AZ25" i="4"/>
  <c r="AW61" i="6"/>
  <c r="BM29" i="6" s="1"/>
  <c r="BM45" i="6" s="1"/>
  <c r="BN78" i="6" s="1"/>
  <c r="W252" i="6"/>
  <c r="X252" i="6" s="1"/>
  <c r="Q42" i="5"/>
  <c r="BC58" i="5"/>
  <c r="BS26" i="5" s="1"/>
  <c r="BS42" i="5" s="1"/>
  <c r="BT75" i="5" s="1"/>
  <c r="W252" i="7"/>
  <c r="X252" i="7" s="1"/>
  <c r="W236" i="2"/>
  <c r="X236" i="2" s="1"/>
  <c r="AT66" i="5"/>
  <c r="BJ34" i="5" s="1"/>
  <c r="BJ50" i="5" s="1"/>
  <c r="BK83" i="5" s="1"/>
  <c r="W21" i="7"/>
  <c r="X21" i="7" s="1"/>
  <c r="P46" i="5"/>
  <c r="W226" i="5"/>
  <c r="X226" i="5" s="1"/>
  <c r="W114" i="2"/>
  <c r="X114" i="2" s="1"/>
  <c r="AA125" i="4"/>
  <c r="AB125" i="4" s="1"/>
  <c r="AU18" i="4"/>
  <c r="H38" i="5"/>
  <c r="AT54" i="5"/>
  <c r="BJ22" i="5" s="1"/>
  <c r="BJ38" i="5" s="1"/>
  <c r="BK71" i="5" s="1"/>
  <c r="AI13" i="6"/>
  <c r="AZ13" i="6" s="1"/>
  <c r="AA140" i="4"/>
  <c r="AB140" i="4" s="1"/>
  <c r="AT18" i="4"/>
  <c r="BK18" i="4" s="1"/>
  <c r="BO15" i="2"/>
  <c r="CF15" i="2"/>
  <c r="CW15" i="2" s="1"/>
  <c r="K39" i="5"/>
  <c r="W144" i="5"/>
  <c r="X144" i="5" s="1"/>
  <c r="W110" i="6"/>
  <c r="X110" i="6" s="1"/>
  <c r="AY54" i="7"/>
  <c r="BO22" i="7" s="1"/>
  <c r="BO38" i="7" s="1"/>
  <c r="BP71" i="7" s="1"/>
  <c r="AY64" i="6"/>
  <c r="BO32" i="6" s="1"/>
  <c r="BO48" i="6" s="1"/>
  <c r="BP81" i="6" s="1"/>
  <c r="W208" i="7"/>
  <c r="X208" i="7" s="1"/>
  <c r="AS62" i="7"/>
  <c r="BI30" i="7" s="1"/>
  <c r="BI46" i="7" s="1"/>
  <c r="BJ79" i="7" s="1"/>
  <c r="AY54" i="6"/>
  <c r="BO22" i="6" s="1"/>
  <c r="BO38" i="6" s="1"/>
  <c r="BP71" i="6" s="1"/>
  <c r="AP62" i="4"/>
  <c r="BF30" i="4" s="1"/>
  <c r="BF46" i="4" s="1"/>
  <c r="BG79" i="4" s="1"/>
  <c r="AR52" i="7"/>
  <c r="BH20" i="7" s="1"/>
  <c r="BH36" i="7" s="1"/>
  <c r="BI69" i="7" s="1"/>
  <c r="W219" i="2"/>
  <c r="X219" i="2" s="1"/>
  <c r="L50" i="5"/>
  <c r="AX66" i="5"/>
  <c r="BN34" i="5" s="1"/>
  <c r="BN50" i="5" s="1"/>
  <c r="BO83" i="5" s="1"/>
  <c r="AM10" i="6"/>
  <c r="BD10" i="6" s="1"/>
  <c r="AL9" i="2"/>
  <c r="BC25" i="2" s="1"/>
  <c r="Y234" i="4"/>
  <c r="AF6" i="4"/>
  <c r="AA143" i="4" s="1"/>
  <c r="AB143" i="4" s="1"/>
  <c r="B57" i="10"/>
  <c r="F56" i="10" s="1"/>
  <c r="BA9" i="4"/>
  <c r="BR9" i="4" s="1"/>
  <c r="W46" i="7"/>
  <c r="X46" i="7" s="1"/>
  <c r="W149" i="2"/>
  <c r="X149" i="2" s="1"/>
  <c r="W53" i="7"/>
  <c r="X53" i="7" s="1"/>
  <c r="W220" i="7"/>
  <c r="X220" i="7" s="1"/>
  <c r="W260" i="2"/>
  <c r="X260" i="2" s="1"/>
  <c r="W87" i="7"/>
  <c r="X87" i="7" s="1"/>
  <c r="W165" i="7"/>
  <c r="X165" i="7" s="1"/>
  <c r="BA58" i="6"/>
  <c r="BQ26" i="6" s="1"/>
  <c r="BQ42" i="6" s="1"/>
  <c r="BR75" i="6" s="1"/>
  <c r="H36" i="5"/>
  <c r="AT52" i="5"/>
  <c r="BJ20" i="5" s="1"/>
  <c r="BJ36" i="5" s="1"/>
  <c r="BK69" i="5" s="1"/>
  <c r="AB7" i="7"/>
  <c r="AS7" i="7" s="1"/>
  <c r="AF13" i="6"/>
  <c r="AW29" i="6" s="1"/>
  <c r="Y15" i="6"/>
  <c r="AP15" i="6" s="1"/>
  <c r="AA222" i="4"/>
  <c r="AB222" i="4" s="1"/>
  <c r="BA25" i="4"/>
  <c r="AR65" i="6"/>
  <c r="BH33" i="6" s="1"/>
  <c r="BH49" i="6" s="1"/>
  <c r="BI82" i="6" s="1"/>
  <c r="AU66" i="7"/>
  <c r="BK34" i="7" s="1"/>
  <c r="BK50" i="7" s="1"/>
  <c r="BL83" i="7" s="1"/>
  <c r="AS52" i="6"/>
  <c r="BI20" i="6" s="1"/>
  <c r="BI36" i="6" s="1"/>
  <c r="BJ69" i="6" s="1"/>
  <c r="W110" i="5"/>
  <c r="X110" i="5" s="1"/>
  <c r="G37" i="5"/>
  <c r="AS53" i="5"/>
  <c r="BI21" i="5" s="1"/>
  <c r="BI37" i="5" s="1"/>
  <c r="BJ70" i="5" s="1"/>
  <c r="AE14" i="7"/>
  <c r="AV14" i="7" s="1"/>
  <c r="AC6" i="5"/>
  <c r="AA98" i="5" s="1"/>
  <c r="AB98" i="5" s="1"/>
  <c r="AM12" i="2"/>
  <c r="AA254" i="2" s="1"/>
  <c r="AB254" i="2" s="1"/>
  <c r="B81" i="10"/>
  <c r="F80" i="10" s="1"/>
  <c r="X19" i="10" s="1"/>
  <c r="AR19" i="10" s="1"/>
  <c r="BC7" i="4"/>
  <c r="BT7" i="4" s="1"/>
  <c r="AZ9" i="4"/>
  <c r="CH9" i="4" s="1"/>
  <c r="CY9" i="4" s="1"/>
  <c r="W195" i="6"/>
  <c r="X195" i="6" s="1"/>
  <c r="W139" i="6"/>
  <c r="X139" i="6" s="1"/>
  <c r="W254" i="2"/>
  <c r="X254" i="2" s="1"/>
  <c r="W210" i="5"/>
  <c r="X210" i="5" s="1"/>
  <c r="W84" i="7"/>
  <c r="X84" i="7" s="1"/>
  <c r="Q50" i="5"/>
  <c r="BC66" i="5"/>
  <c r="BS34" i="5" s="1"/>
  <c r="BS50" i="5" s="1"/>
  <c r="BT83" i="5" s="1"/>
  <c r="AT63" i="7"/>
  <c r="BJ31" i="7" s="1"/>
  <c r="BJ47" i="7" s="1"/>
  <c r="BK80" i="7" s="1"/>
  <c r="W143" i="4"/>
  <c r="X143" i="4" s="1"/>
  <c r="AV62" i="7"/>
  <c r="BL30" i="7" s="1"/>
  <c r="BL46" i="7" s="1"/>
  <c r="BM79" i="7" s="1"/>
  <c r="AU53" i="6"/>
  <c r="BK21" i="6" s="1"/>
  <c r="BK37" i="6" s="1"/>
  <c r="BL70" i="6" s="1"/>
  <c r="W47" i="6"/>
  <c r="X47" i="6" s="1"/>
  <c r="W240" i="6"/>
  <c r="X240" i="6" s="1"/>
  <c r="BA61" i="5"/>
  <c r="BQ29" i="5" s="1"/>
  <c r="BQ45" i="5" s="1"/>
  <c r="BR78" i="5" s="1"/>
  <c r="BB14" i="6"/>
  <c r="BB30" i="6"/>
  <c r="AA226" i="6"/>
  <c r="AB226" i="6" s="1"/>
  <c r="BS5" i="4"/>
  <c r="CJ5" i="4"/>
  <c r="DA5" i="4" s="1"/>
  <c r="AX11" i="2"/>
  <c r="AX27" i="2"/>
  <c r="AA163" i="2"/>
  <c r="AB163" i="2" s="1"/>
  <c r="AA230" i="4"/>
  <c r="AB230" i="4" s="1"/>
  <c r="BB18" i="4"/>
  <c r="BB34" i="4"/>
  <c r="AA41" i="4"/>
  <c r="AB41" i="4" s="1"/>
  <c r="AP9" i="4"/>
  <c r="AP25" i="4"/>
  <c r="AA225" i="4"/>
  <c r="AB225" i="4" s="1"/>
  <c r="BB29" i="4"/>
  <c r="BB13" i="4"/>
  <c r="AA69" i="4"/>
  <c r="AB69" i="4" s="1"/>
  <c r="AR7" i="4"/>
  <c r="AR23" i="4"/>
  <c r="AU22" i="2"/>
  <c r="AU38" i="2" s="1"/>
  <c r="AV71" i="2" s="1"/>
  <c r="AA99" i="4"/>
  <c r="AB99" i="4" s="1"/>
  <c r="AT7" i="4"/>
  <c r="AT23" i="4"/>
  <c r="AR13" i="2"/>
  <c r="AA75" i="2"/>
  <c r="AB75" i="2" s="1"/>
  <c r="AR29" i="2"/>
  <c r="BB12" i="2"/>
  <c r="AA224" i="2"/>
  <c r="AB224" i="2" s="1"/>
  <c r="BB28" i="2"/>
  <c r="Y60" i="4"/>
  <c r="AQ45" i="4"/>
  <c r="AR78" i="4" s="1"/>
  <c r="AW12" i="6"/>
  <c r="AA149" i="6"/>
  <c r="AB149" i="6" s="1"/>
  <c r="AW28" i="6"/>
  <c r="AA244" i="4"/>
  <c r="AB244" i="4" s="1"/>
  <c r="BC17" i="4"/>
  <c r="BC33" i="4"/>
  <c r="AA77" i="4"/>
  <c r="AB77" i="4" s="1"/>
  <c r="AR15" i="4"/>
  <c r="AR31" i="4"/>
  <c r="BC7" i="2"/>
  <c r="BC23" i="2"/>
  <c r="AA234" i="2"/>
  <c r="AB234" i="2" s="1"/>
  <c r="AA259" i="4"/>
  <c r="AB259" i="4" s="1"/>
  <c r="BD17" i="4"/>
  <c r="BD33" i="4"/>
  <c r="AU6" i="2"/>
  <c r="CC6" i="2" s="1"/>
  <c r="CT6" i="2" s="1"/>
  <c r="AV50" i="4"/>
  <c r="AW83" i="4" s="1"/>
  <c r="Y140" i="4"/>
  <c r="AA50" i="4"/>
  <c r="AB50" i="4" s="1"/>
  <c r="AP18" i="4"/>
  <c r="AP34" i="4"/>
  <c r="AA80" i="4"/>
  <c r="AB80" i="4" s="1"/>
  <c r="AR34" i="4"/>
  <c r="AR18" i="4"/>
  <c r="AT50" i="4"/>
  <c r="AU83" i="4" s="1"/>
  <c r="Y110" i="4"/>
  <c r="BD15" i="6"/>
  <c r="BD31" i="6"/>
  <c r="AA257" i="6"/>
  <c r="AB257" i="6" s="1"/>
  <c r="AA106" i="4"/>
  <c r="AB106" i="4" s="1"/>
  <c r="AT30" i="4"/>
  <c r="AT14" i="4"/>
  <c r="BB14" i="4"/>
  <c r="BS14" i="4" s="1"/>
  <c r="AA110" i="4"/>
  <c r="AB110" i="4" s="1"/>
  <c r="AU50" i="4"/>
  <c r="AV83" i="4" s="1"/>
  <c r="AA153" i="4"/>
  <c r="AB153" i="4" s="1"/>
  <c r="AW16" i="4"/>
  <c r="AW32" i="4"/>
  <c r="AA107" i="4"/>
  <c r="AB107" i="4" s="1"/>
  <c r="AT15" i="4"/>
  <c r="AT31" i="4"/>
  <c r="AA136" i="4"/>
  <c r="AB136" i="4" s="1"/>
  <c r="AV30" i="4"/>
  <c r="AV14" i="4"/>
  <c r="AA129" i="4"/>
  <c r="AB129" i="4" s="1"/>
  <c r="AV7" i="4"/>
  <c r="AV23" i="4"/>
  <c r="AA164" i="4"/>
  <c r="AB164" i="4" s="1"/>
  <c r="AX28" i="4"/>
  <c r="AX12" i="4"/>
  <c r="AA250" i="4"/>
  <c r="AB250" i="4" s="1"/>
  <c r="BD8" i="4"/>
  <c r="BD24" i="4"/>
  <c r="AA226" i="4"/>
  <c r="AB226" i="4" s="1"/>
  <c r="AA159" i="4"/>
  <c r="AB159" i="4" s="1"/>
  <c r="AX7" i="4"/>
  <c r="AX23" i="4"/>
  <c r="AA134" i="4"/>
  <c r="AB134" i="4" s="1"/>
  <c r="AV12" i="4"/>
  <c r="AV28" i="4"/>
  <c r="AA161" i="4"/>
  <c r="AB161" i="4" s="1"/>
  <c r="AX25" i="4"/>
  <c r="AA189" i="4"/>
  <c r="AB189" i="4" s="1"/>
  <c r="AZ23" i="4"/>
  <c r="AZ7" i="4"/>
  <c r="AA176" i="4"/>
  <c r="AB176" i="4" s="1"/>
  <c r="AY9" i="4"/>
  <c r="AY25" i="4"/>
  <c r="AA121" i="4"/>
  <c r="AB121" i="4" s="1"/>
  <c r="AU14" i="4"/>
  <c r="AU30" i="4"/>
  <c r="AV13" i="2"/>
  <c r="AV29" i="2"/>
  <c r="AA135" i="2"/>
  <c r="AB135" i="2" s="1"/>
  <c r="AA179" i="4"/>
  <c r="AB179" i="4" s="1"/>
  <c r="AY12" i="4"/>
  <c r="AY28" i="4"/>
  <c r="AO15" i="2"/>
  <c r="AO31" i="2"/>
  <c r="AA32" i="2"/>
  <c r="AB32" i="2" s="1"/>
  <c r="AA246" i="4"/>
  <c r="AB246" i="4" s="1"/>
  <c r="AZ44" i="4"/>
  <c r="BA77" i="4" s="1"/>
  <c r="Y194" i="4"/>
  <c r="AA213" i="4"/>
  <c r="AB213" i="4" s="1"/>
  <c r="BA16" i="4"/>
  <c r="BA32" i="4"/>
  <c r="AA167" i="4"/>
  <c r="AB167" i="4" s="1"/>
  <c r="AX31" i="4"/>
  <c r="AX15" i="4"/>
  <c r="Y229" i="4"/>
  <c r="BB49" i="4"/>
  <c r="BC82" i="4" s="1"/>
  <c r="AA190" i="4"/>
  <c r="AB190" i="4" s="1"/>
  <c r="AZ24" i="4"/>
  <c r="AZ8" i="4"/>
  <c r="AA137" i="4"/>
  <c r="AB137" i="4" s="1"/>
  <c r="AV31" i="4"/>
  <c r="AV15" i="4"/>
  <c r="BC13" i="2"/>
  <c r="BC29" i="2"/>
  <c r="AA240" i="2"/>
  <c r="AB240" i="2" s="1"/>
  <c r="AA193" i="4"/>
  <c r="AB193" i="4" s="1"/>
  <c r="AZ27" i="4"/>
  <c r="AZ11" i="4"/>
  <c r="AA238" i="4"/>
  <c r="AB238" i="4" s="1"/>
  <c r="BC11" i="4"/>
  <c r="AA220" i="4"/>
  <c r="AB220" i="4" s="1"/>
  <c r="BB24" i="4"/>
  <c r="BB8" i="4"/>
  <c r="AT6" i="6"/>
  <c r="AT22" i="6"/>
  <c r="AA98" i="6"/>
  <c r="AB98" i="6" s="1"/>
  <c r="AA197" i="4"/>
  <c r="AB197" i="4" s="1"/>
  <c r="AZ31" i="4"/>
  <c r="AZ15" i="4"/>
  <c r="AA185" i="4"/>
  <c r="AB185" i="4" s="1"/>
  <c r="AY34" i="4"/>
  <c r="AY18" i="4"/>
  <c r="AA211" i="4"/>
  <c r="AB211" i="4" s="1"/>
  <c r="BA30" i="4"/>
  <c r="BA14" i="4"/>
  <c r="AA102" i="4"/>
  <c r="AB102" i="4" s="1"/>
  <c r="AP38" i="4"/>
  <c r="AQ71" i="4" s="1"/>
  <c r="AA128" i="4"/>
  <c r="AB128" i="4" s="1"/>
  <c r="AV22" i="4"/>
  <c r="BB10" i="4"/>
  <c r="BS10" i="4" s="1"/>
  <c r="AA98" i="4"/>
  <c r="AB98" i="4" s="1"/>
  <c r="AT22" i="4"/>
  <c r="AT6" i="4"/>
  <c r="AA173" i="4"/>
  <c r="AB173" i="4" s="1"/>
  <c r="AY22" i="4"/>
  <c r="AY6" i="4"/>
  <c r="BP6" i="4" s="1"/>
  <c r="AP6" i="4"/>
  <c r="BG6" i="4" s="1"/>
  <c r="Y222" i="4"/>
  <c r="BB42" i="4"/>
  <c r="BC75" i="4" s="1"/>
  <c r="AA72" i="4"/>
  <c r="AB72" i="4" s="1"/>
  <c r="AR10" i="4"/>
  <c r="AR26" i="4"/>
  <c r="AA38" i="4"/>
  <c r="AB38" i="4" s="1"/>
  <c r="Y102" i="4"/>
  <c r="AA218" i="4"/>
  <c r="AB218" i="4" s="1"/>
  <c r="BB6" i="4"/>
  <c r="BB22" i="4"/>
  <c r="AV10" i="4"/>
  <c r="BM10" i="4" s="1"/>
  <c r="BC43" i="4"/>
  <c r="BD76" i="4" s="1"/>
  <c r="Y238" i="4"/>
  <c r="AP11" i="5"/>
  <c r="BG11" i="5" s="1"/>
  <c r="AA132" i="4"/>
  <c r="AB132" i="4" s="1"/>
  <c r="BO9" i="4"/>
  <c r="CF9" i="4"/>
  <c r="CW9" i="4" s="1"/>
  <c r="AR6" i="6"/>
  <c r="AR22" i="6"/>
  <c r="AA68" i="6"/>
  <c r="AB68" i="6" s="1"/>
  <c r="AA40" i="4"/>
  <c r="AB40" i="4" s="1"/>
  <c r="AP24" i="4"/>
  <c r="AP8" i="4"/>
  <c r="Y91" i="4"/>
  <c r="AS46" i="4"/>
  <c r="AT79" i="4" s="1"/>
  <c r="AA42" i="4"/>
  <c r="AB42" i="4" s="1"/>
  <c r="AP26" i="4"/>
  <c r="AP10" i="4"/>
  <c r="BD4" i="4"/>
  <c r="CL4" i="4" s="1"/>
  <c r="DC4" i="4" s="1"/>
  <c r="AQ10" i="6"/>
  <c r="AA57" i="6"/>
  <c r="AB57" i="6" s="1"/>
  <c r="AQ26" i="6"/>
  <c r="AA85" i="4"/>
  <c r="AB85" i="4" s="1"/>
  <c r="AS8" i="4"/>
  <c r="AS24" i="4"/>
  <c r="AY4" i="5"/>
  <c r="BP4" i="5" s="1"/>
  <c r="AA90" i="4"/>
  <c r="AB90" i="4" s="1"/>
  <c r="AS13" i="4"/>
  <c r="AS29" i="4"/>
  <c r="AA92" i="4"/>
  <c r="AB92" i="4" s="1"/>
  <c r="AS31" i="4"/>
  <c r="AS15" i="4"/>
  <c r="AA171" i="5"/>
  <c r="AB171" i="5" s="1"/>
  <c r="B29" i="10"/>
  <c r="F28" i="10" s="1"/>
  <c r="M68" i="10"/>
  <c r="AA86" i="4"/>
  <c r="AB86" i="4" s="1"/>
  <c r="AS25" i="4"/>
  <c r="AS9" i="4"/>
  <c r="AA44" i="4"/>
  <c r="AB44" i="4" s="1"/>
  <c r="AP12" i="4"/>
  <c r="AP28" i="4"/>
  <c r="AA87" i="4"/>
  <c r="AB87" i="4" s="1"/>
  <c r="AS26" i="4"/>
  <c r="AS10" i="4"/>
  <c r="AA43" i="5"/>
  <c r="AB43" i="5" s="1"/>
  <c r="AA39" i="4"/>
  <c r="AB39" i="4" s="1"/>
  <c r="AP7" i="4"/>
  <c r="AP23" i="4"/>
  <c r="BM6" i="4"/>
  <c r="CD6" i="4"/>
  <c r="CU6" i="4" s="1"/>
  <c r="AY36" i="5"/>
  <c r="AZ69" i="5" s="1"/>
  <c r="Y171" i="5"/>
  <c r="AT6" i="2"/>
  <c r="AT22" i="2"/>
  <c r="AA98" i="2"/>
  <c r="AB98" i="2" s="1"/>
  <c r="AA71" i="4"/>
  <c r="AB71" i="4" s="1"/>
  <c r="AR9" i="4"/>
  <c r="AR25" i="4"/>
  <c r="AX7" i="6"/>
  <c r="AA159" i="6"/>
  <c r="AB159" i="6" s="1"/>
  <c r="AX23" i="6"/>
  <c r="BC12" i="2"/>
  <c r="AA239" i="2"/>
  <c r="AB239" i="2" s="1"/>
  <c r="BC28" i="2"/>
  <c r="BB12" i="6"/>
  <c r="AA224" i="6"/>
  <c r="AB224" i="6" s="1"/>
  <c r="BB28" i="6"/>
  <c r="AV15" i="2"/>
  <c r="AA137" i="2"/>
  <c r="AB137" i="2" s="1"/>
  <c r="AV31" i="2"/>
  <c r="AA174" i="4"/>
  <c r="AB174" i="4" s="1"/>
  <c r="AY7" i="4"/>
  <c r="AY23" i="4"/>
  <c r="AA68" i="4"/>
  <c r="AB68" i="4" s="1"/>
  <c r="AR6" i="4"/>
  <c r="AR22" i="4"/>
  <c r="AO12" i="2"/>
  <c r="AO28" i="2"/>
  <c r="AA29" i="2"/>
  <c r="AB29" i="2" s="1"/>
  <c r="AA227" i="4"/>
  <c r="AB227" i="4" s="1"/>
  <c r="BB31" i="4"/>
  <c r="AP13" i="2"/>
  <c r="AP29" i="2"/>
  <c r="AA45" i="2"/>
  <c r="AB45" i="2" s="1"/>
  <c r="AV12" i="2"/>
  <c r="AA134" i="2"/>
  <c r="AB134" i="2" s="1"/>
  <c r="AV28" i="2"/>
  <c r="AA84" i="4"/>
  <c r="AB84" i="4" s="1"/>
  <c r="AS7" i="4"/>
  <c r="AS23" i="4"/>
  <c r="AW7" i="6"/>
  <c r="AA144" i="6"/>
  <c r="AB144" i="6" s="1"/>
  <c r="AW23" i="6"/>
  <c r="BD17" i="2"/>
  <c r="BD33" i="2"/>
  <c r="AA259" i="2"/>
  <c r="AB259" i="2" s="1"/>
  <c r="AU18" i="2"/>
  <c r="AU34" i="2"/>
  <c r="AA125" i="2"/>
  <c r="AB125" i="2" s="1"/>
  <c r="AO15" i="6"/>
  <c r="AO31" i="6"/>
  <c r="AA32" i="6"/>
  <c r="AB32" i="6" s="1"/>
  <c r="AA181" i="4"/>
  <c r="AB181" i="4" s="1"/>
  <c r="AY14" i="4"/>
  <c r="AY30" i="4"/>
  <c r="AW15" i="6"/>
  <c r="AA152" i="6"/>
  <c r="AB152" i="6" s="1"/>
  <c r="AW31" i="6"/>
  <c r="AA115" i="4"/>
  <c r="AB115" i="4" s="1"/>
  <c r="AU8" i="4"/>
  <c r="AU24" i="4"/>
  <c r="AZ13" i="2"/>
  <c r="AA195" i="2"/>
  <c r="AB195" i="2" s="1"/>
  <c r="AZ29" i="2"/>
  <c r="BC15" i="2"/>
  <c r="BC31" i="2"/>
  <c r="AA242" i="2"/>
  <c r="AB242" i="2" s="1"/>
  <c r="AA152" i="4"/>
  <c r="AB152" i="4" s="1"/>
  <c r="AW15" i="4"/>
  <c r="AW31" i="4"/>
  <c r="AQ13" i="2"/>
  <c r="AQ29" i="2"/>
  <c r="AA60" i="2"/>
  <c r="AB60" i="2" s="1"/>
  <c r="AA119" i="4"/>
  <c r="AB119" i="4" s="1"/>
  <c r="AU12" i="4"/>
  <c r="AU28" i="4"/>
  <c r="AV15" i="6"/>
  <c r="AA137" i="6"/>
  <c r="AB137" i="6" s="1"/>
  <c r="AV31" i="6"/>
  <c r="AY18" i="2"/>
  <c r="AA185" i="2"/>
  <c r="AB185" i="2" s="1"/>
  <c r="AY34" i="2"/>
  <c r="AA209" i="4"/>
  <c r="AB209" i="4" s="1"/>
  <c r="BA12" i="4"/>
  <c r="BA28" i="4"/>
  <c r="AV5" i="2"/>
  <c r="AV21" i="2"/>
  <c r="AA127" i="2"/>
  <c r="AB127" i="2" s="1"/>
  <c r="AA122" i="4"/>
  <c r="AB122" i="4" s="1"/>
  <c r="AU15" i="4"/>
  <c r="AU31" i="4"/>
  <c r="AA76" i="4"/>
  <c r="AB76" i="4" s="1"/>
  <c r="AR14" i="4"/>
  <c r="AR30" i="4"/>
  <c r="AQ5" i="2"/>
  <c r="AQ21" i="2"/>
  <c r="AA52" i="2"/>
  <c r="AB52" i="2" s="1"/>
  <c r="AQ18" i="2"/>
  <c r="AQ34" i="2"/>
  <c r="AA65" i="2"/>
  <c r="AB65" i="2" s="1"/>
  <c r="AD15" i="2"/>
  <c r="W122" i="2"/>
  <c r="X122" i="2" s="1"/>
  <c r="AA249" i="4"/>
  <c r="AB249" i="4" s="1"/>
  <c r="BD7" i="4"/>
  <c r="BD23" i="4"/>
  <c r="AW13" i="2"/>
  <c r="AW29" i="2"/>
  <c r="AA150" i="2"/>
  <c r="AB150" i="2" s="1"/>
  <c r="AA192" i="4"/>
  <c r="AB192" i="4" s="1"/>
  <c r="AZ26" i="4"/>
  <c r="AA113" i="4"/>
  <c r="AB113" i="4" s="1"/>
  <c r="AU6" i="4"/>
  <c r="AU22" i="4"/>
  <c r="AA127" i="4"/>
  <c r="AB127" i="4" s="1"/>
  <c r="AV5" i="4"/>
  <c r="AV21" i="4"/>
  <c r="AQ16" i="6"/>
  <c r="AA63" i="6"/>
  <c r="AB63" i="6" s="1"/>
  <c r="AQ32" i="6"/>
  <c r="AA74" i="4"/>
  <c r="AB74" i="4" s="1"/>
  <c r="AR12" i="4"/>
  <c r="AR28" i="4"/>
  <c r="AA215" i="4"/>
  <c r="AB215" i="4" s="1"/>
  <c r="BA18" i="4"/>
  <c r="BA34" i="4"/>
  <c r="BA8" i="2"/>
  <c r="AA205" i="2"/>
  <c r="AB205" i="2" s="1"/>
  <c r="BA24" i="2"/>
  <c r="AA144" i="4"/>
  <c r="AB144" i="4" s="1"/>
  <c r="AW7" i="4"/>
  <c r="AW23" i="4"/>
  <c r="AA82" i="4"/>
  <c r="AB82" i="4" s="1"/>
  <c r="AS5" i="4"/>
  <c r="AS21" i="4"/>
  <c r="AW7" i="2"/>
  <c r="AA144" i="2"/>
  <c r="AB144" i="2" s="1"/>
  <c r="AW23" i="2"/>
  <c r="AX18" i="2"/>
  <c r="AX34" i="2"/>
  <c r="AA170" i="2"/>
  <c r="AB170" i="2" s="1"/>
  <c r="BD9" i="6"/>
  <c r="AA251" i="6"/>
  <c r="AB251" i="6" s="1"/>
  <c r="BD25" i="6"/>
  <c r="AA254" i="4"/>
  <c r="AB254" i="4" s="1"/>
  <c r="BD12" i="4"/>
  <c r="BD28" i="4"/>
  <c r="AA202" i="4"/>
  <c r="AB202" i="4" s="1"/>
  <c r="BA5" i="4"/>
  <c r="BA21" i="4"/>
  <c r="BB6" i="2"/>
  <c r="BB22" i="2"/>
  <c r="AA218" i="2"/>
  <c r="AB218" i="2" s="1"/>
  <c r="AA120" i="4"/>
  <c r="AB120" i="4" s="1"/>
  <c r="AU13" i="4"/>
  <c r="AU29" i="4"/>
  <c r="AA221" i="4"/>
  <c r="AB221" i="4" s="1"/>
  <c r="BB9" i="4"/>
  <c r="BB25" i="4"/>
  <c r="AA103" i="4"/>
  <c r="AB103" i="4" s="1"/>
  <c r="AT11" i="4"/>
  <c r="AT27" i="4"/>
  <c r="AA235" i="4"/>
  <c r="AB235" i="4" s="1"/>
  <c r="BC24" i="4"/>
  <c r="AO13" i="2"/>
  <c r="AA30" i="2"/>
  <c r="AB30" i="2" s="1"/>
  <c r="AO29" i="2"/>
  <c r="AA182" i="4"/>
  <c r="AB182" i="4" s="1"/>
  <c r="AY15" i="4"/>
  <c r="AY31" i="4"/>
  <c r="AA116" i="4"/>
  <c r="AB116" i="4" s="1"/>
  <c r="AU9" i="4"/>
  <c r="AU25" i="4"/>
  <c r="AV7" i="2"/>
  <c r="AV23" i="2"/>
  <c r="AA129" i="2"/>
  <c r="AB129" i="2" s="1"/>
  <c r="AU7" i="6"/>
  <c r="AA114" i="6"/>
  <c r="AB114" i="6" s="1"/>
  <c r="AU23" i="6"/>
  <c r="AR16" i="6"/>
  <c r="AA78" i="6"/>
  <c r="AB78" i="6" s="1"/>
  <c r="AR32" i="6"/>
  <c r="AA70" i="4"/>
  <c r="AB70" i="4" s="1"/>
  <c r="AR8" i="4"/>
  <c r="AR24" i="4"/>
  <c r="AA207" i="4"/>
  <c r="AB207" i="4" s="1"/>
  <c r="BA10" i="4"/>
  <c r="BA26" i="4"/>
  <c r="AQ10" i="2"/>
  <c r="AQ26" i="2"/>
  <c r="AA57" i="2"/>
  <c r="AB57" i="2" s="1"/>
  <c r="Y246" i="4"/>
  <c r="BD36" i="4"/>
  <c r="BE69" i="4" s="1"/>
  <c r="AP6" i="2"/>
  <c r="AA38" i="2"/>
  <c r="AB38" i="2" s="1"/>
  <c r="AP22" i="2"/>
  <c r="AA114" i="4"/>
  <c r="AB114" i="4" s="1"/>
  <c r="AU7" i="4"/>
  <c r="AU23" i="4"/>
  <c r="AV12" i="6"/>
  <c r="AA134" i="6"/>
  <c r="AB134" i="6" s="1"/>
  <c r="AV28" i="6"/>
  <c r="AY13" i="2"/>
  <c r="AA180" i="2"/>
  <c r="AB180" i="2" s="1"/>
  <c r="AY29" i="2"/>
  <c r="AA205" i="4"/>
  <c r="AB205" i="4" s="1"/>
  <c r="BA8" i="4"/>
  <c r="BA24" i="4"/>
  <c r="AA135" i="4"/>
  <c r="AB135" i="4" s="1"/>
  <c r="AV13" i="4"/>
  <c r="AV29" i="4"/>
  <c r="BA14" i="6"/>
  <c r="AA211" i="6"/>
  <c r="AB211" i="6" s="1"/>
  <c r="BA30" i="6"/>
  <c r="AA89" i="4"/>
  <c r="AB89" i="4" s="1"/>
  <c r="AS12" i="4"/>
  <c r="AS28" i="4"/>
  <c r="AA219" i="4"/>
  <c r="AB219" i="4" s="1"/>
  <c r="BB7" i="4"/>
  <c r="BB23" i="4"/>
  <c r="AO5" i="2"/>
  <c r="AO21" i="2"/>
  <c r="AA22" i="2"/>
  <c r="AB22" i="2" s="1"/>
  <c r="BD15" i="4"/>
  <c r="AA257" i="4"/>
  <c r="AB257" i="4" s="1"/>
  <c r="BD31" i="4"/>
  <c r="BC6" i="2"/>
  <c r="AA233" i="2"/>
  <c r="AB233" i="2" s="1"/>
  <c r="BC22" i="2"/>
  <c r="AA133" i="4"/>
  <c r="AB133" i="4" s="1"/>
  <c r="AV11" i="4"/>
  <c r="AV27" i="4"/>
  <c r="AR13" i="6"/>
  <c r="AR29" i="6"/>
  <c r="AA75" i="6"/>
  <c r="AB75" i="6" s="1"/>
  <c r="BB15" i="2"/>
  <c r="AA227" i="2"/>
  <c r="AB227" i="2" s="1"/>
  <c r="BB31" i="2"/>
  <c r="BC4" i="2"/>
  <c r="AA231" i="2"/>
  <c r="AB231" i="2" s="1"/>
  <c r="BC20" i="2"/>
  <c r="AA183" i="4"/>
  <c r="AB183" i="4" s="1"/>
  <c r="AY16" i="4"/>
  <c r="AY32" i="4"/>
  <c r="AP10" i="2"/>
  <c r="AA42" i="2"/>
  <c r="AB42" i="2" s="1"/>
  <c r="AP26" i="2"/>
  <c r="AG13" i="2"/>
  <c r="AX61" i="2"/>
  <c r="BN29" i="2" s="1"/>
  <c r="BN45" i="2" s="1"/>
  <c r="BO78" i="2" s="1"/>
  <c r="W165" i="2"/>
  <c r="X165" i="2" s="1"/>
  <c r="AT17" i="6"/>
  <c r="AA109" i="6"/>
  <c r="AB109" i="6" s="1"/>
  <c r="AT33" i="6"/>
  <c r="AY10" i="2"/>
  <c r="AA177" i="2"/>
  <c r="AB177" i="2" s="1"/>
  <c r="AY26" i="2"/>
  <c r="AS14" i="6"/>
  <c r="AA91" i="6"/>
  <c r="AB91" i="6" s="1"/>
  <c r="AS30" i="6"/>
  <c r="AP11" i="2"/>
  <c r="AP27" i="2"/>
  <c r="AA43" i="2"/>
  <c r="AB43" i="2" s="1"/>
  <c r="AA149" i="4"/>
  <c r="AB149" i="4" s="1"/>
  <c r="AW12" i="4"/>
  <c r="AW28" i="4"/>
  <c r="AX13" i="6"/>
  <c r="AA165" i="6"/>
  <c r="AB165" i="6" s="1"/>
  <c r="AX29" i="6"/>
  <c r="BC18" i="2"/>
  <c r="AA245" i="2"/>
  <c r="AB245" i="2" s="1"/>
  <c r="BC34" i="2"/>
  <c r="AU10" i="2"/>
  <c r="AA117" i="2"/>
  <c r="AB117" i="2" s="1"/>
  <c r="AU26" i="2"/>
  <c r="AA216" i="4"/>
  <c r="AB216" i="4" s="1"/>
  <c r="BB4" i="4"/>
  <c r="BB20" i="4"/>
  <c r="BC10" i="2"/>
  <c r="BC26" i="2"/>
  <c r="AA237" i="2"/>
  <c r="AB237" i="2" s="1"/>
  <c r="BC59" i="7"/>
  <c r="BS27" i="7" s="1"/>
  <c r="BS43" i="7" s="1"/>
  <c r="BT76" i="7" s="1"/>
  <c r="AA97" i="4"/>
  <c r="AB97" i="4" s="1"/>
  <c r="AT5" i="4"/>
  <c r="AT21" i="4"/>
  <c r="AA170" i="4"/>
  <c r="AB170" i="4" s="1"/>
  <c r="AX18" i="4"/>
  <c r="AX34" i="4"/>
  <c r="AA81" i="4"/>
  <c r="AB81" i="4" s="1"/>
  <c r="AS4" i="4"/>
  <c r="AS20" i="4"/>
  <c r="AA247" i="4"/>
  <c r="AB247" i="4" s="1"/>
  <c r="BD5" i="4"/>
  <c r="BD21" i="4"/>
  <c r="AA146" i="4"/>
  <c r="AB146" i="4" s="1"/>
  <c r="AW9" i="4"/>
  <c r="AW25" i="4"/>
  <c r="AA180" i="4"/>
  <c r="AB180" i="4" s="1"/>
  <c r="AY13" i="4"/>
  <c r="AY29" i="4"/>
  <c r="AA255" i="5"/>
  <c r="AB255" i="5" s="1"/>
  <c r="BD13" i="5"/>
  <c r="BD29" i="5"/>
  <c r="AA242" i="4"/>
  <c r="AB242" i="4" s="1"/>
  <c r="BC15" i="4"/>
  <c r="BC31" i="4"/>
  <c r="AA108" i="4"/>
  <c r="AB108" i="4" s="1"/>
  <c r="AT16" i="4"/>
  <c r="AT32" i="4"/>
  <c r="BD41" i="4"/>
  <c r="BE74" i="4" s="1"/>
  <c r="Y251" i="4"/>
  <c r="AA240" i="5"/>
  <c r="AB240" i="5" s="1"/>
  <c r="BC13" i="5"/>
  <c r="BC29" i="5"/>
  <c r="AA78" i="5"/>
  <c r="AB78" i="5" s="1"/>
  <c r="AR16" i="5"/>
  <c r="AR32" i="5"/>
  <c r="AA61" i="5"/>
  <c r="AB61" i="5" s="1"/>
  <c r="AQ14" i="5"/>
  <c r="AQ30" i="5"/>
  <c r="AA114" i="5"/>
  <c r="AB114" i="5" s="1"/>
  <c r="AU7" i="5"/>
  <c r="AU23" i="5"/>
  <c r="AA84" i="5"/>
  <c r="AB84" i="5" s="1"/>
  <c r="AS7" i="5"/>
  <c r="AS23" i="5"/>
  <c r="AA221" i="5"/>
  <c r="AB221" i="5" s="1"/>
  <c r="BB9" i="5"/>
  <c r="BB25" i="5"/>
  <c r="AA28" i="4"/>
  <c r="AB28" i="4" s="1"/>
  <c r="AO11" i="4"/>
  <c r="AO27" i="4"/>
  <c r="AA168" i="5"/>
  <c r="AB168" i="5" s="1"/>
  <c r="AX16" i="5"/>
  <c r="AX32" i="5"/>
  <c r="BQ10" i="4"/>
  <c r="CH10" i="4"/>
  <c r="CY10" i="4" s="1"/>
  <c r="AA162" i="4"/>
  <c r="AB162" i="4" s="1"/>
  <c r="AX10" i="4"/>
  <c r="AX26" i="4"/>
  <c r="AZ5" i="6"/>
  <c r="AA187" i="6"/>
  <c r="AB187" i="6" s="1"/>
  <c r="AZ21" i="6"/>
  <c r="AA163" i="4"/>
  <c r="AB163" i="4" s="1"/>
  <c r="AX11" i="4"/>
  <c r="AX27" i="4"/>
  <c r="AZ12" i="2"/>
  <c r="AZ28" i="2"/>
  <c r="AA194" i="2"/>
  <c r="AB194" i="2" s="1"/>
  <c r="AA105" i="4"/>
  <c r="AB105" i="4" s="1"/>
  <c r="AT13" i="4"/>
  <c r="AT29" i="4"/>
  <c r="AA188" i="4"/>
  <c r="AB188" i="4" s="1"/>
  <c r="AZ6" i="4"/>
  <c r="AZ22" i="4"/>
  <c r="AA138" i="4"/>
  <c r="AB138" i="4" s="1"/>
  <c r="AV16" i="4"/>
  <c r="AV32" i="4"/>
  <c r="AA253" i="4"/>
  <c r="AB253" i="4" s="1"/>
  <c r="BD11" i="4"/>
  <c r="BD27" i="4"/>
  <c r="AA155" i="4"/>
  <c r="AB155" i="4" s="1"/>
  <c r="AW18" i="4"/>
  <c r="AW34" i="4"/>
  <c r="AA201" i="4"/>
  <c r="AB201" i="4" s="1"/>
  <c r="BA4" i="4"/>
  <c r="BA20" i="4"/>
  <c r="AA129" i="5"/>
  <c r="AB129" i="5" s="1"/>
  <c r="AV7" i="5"/>
  <c r="AV23" i="5"/>
  <c r="AA112" i="4"/>
  <c r="AB112" i="4" s="1"/>
  <c r="AU5" i="4"/>
  <c r="AU21" i="4"/>
  <c r="AA50" i="5"/>
  <c r="AB50" i="5" s="1"/>
  <c r="AP18" i="5"/>
  <c r="AP34" i="5"/>
  <c r="AA147" i="5"/>
  <c r="AB147" i="5" s="1"/>
  <c r="AW10" i="5"/>
  <c r="AW26" i="5"/>
  <c r="AA205" i="5"/>
  <c r="AB205" i="5" s="1"/>
  <c r="BA8" i="5"/>
  <c r="BA24" i="5"/>
  <c r="AA48" i="5"/>
  <c r="AB48" i="5" s="1"/>
  <c r="AP16" i="5"/>
  <c r="AP32" i="5"/>
  <c r="AA31" i="5"/>
  <c r="AB31" i="5" s="1"/>
  <c r="AO14" i="5"/>
  <c r="AO30" i="5"/>
  <c r="AA87" i="5"/>
  <c r="AB87" i="5" s="1"/>
  <c r="AS10" i="5"/>
  <c r="AS26" i="5"/>
  <c r="AA74" i="5"/>
  <c r="AB74" i="5" s="1"/>
  <c r="AR12" i="5"/>
  <c r="AR28" i="5"/>
  <c r="AA33" i="5"/>
  <c r="AB33" i="5" s="1"/>
  <c r="AO16" i="5"/>
  <c r="AO32" i="5"/>
  <c r="AW5" i="2"/>
  <c r="AA142" i="2"/>
  <c r="AB142" i="2" s="1"/>
  <c r="AW21" i="2"/>
  <c r="AA73" i="5"/>
  <c r="AB73" i="5" s="1"/>
  <c r="AR11" i="5"/>
  <c r="AR27" i="5"/>
  <c r="AA102" i="5"/>
  <c r="AB102" i="5" s="1"/>
  <c r="AT10" i="5"/>
  <c r="AT26" i="5"/>
  <c r="BT8" i="4"/>
  <c r="CK8" i="4"/>
  <c r="DB8" i="4" s="1"/>
  <c r="AA117" i="4"/>
  <c r="AB117" i="4" s="1"/>
  <c r="AU10" i="4"/>
  <c r="AU26" i="4"/>
  <c r="AA196" i="4"/>
  <c r="AB196" i="4" s="1"/>
  <c r="AZ14" i="4"/>
  <c r="AZ30" i="4"/>
  <c r="AA142" i="4"/>
  <c r="AB142" i="4" s="1"/>
  <c r="AW5" i="4"/>
  <c r="AW21" i="4"/>
  <c r="AA191" i="5"/>
  <c r="AB191" i="5" s="1"/>
  <c r="AZ9" i="5"/>
  <c r="AZ25" i="5"/>
  <c r="AA223" i="4"/>
  <c r="AB223" i="4" s="1"/>
  <c r="BB11" i="4"/>
  <c r="BB27" i="4"/>
  <c r="AA210" i="4"/>
  <c r="AB210" i="4" s="1"/>
  <c r="BA13" i="4"/>
  <c r="BA29" i="4"/>
  <c r="AA73" i="4"/>
  <c r="AB73" i="4" s="1"/>
  <c r="AR11" i="4"/>
  <c r="AR27" i="4"/>
  <c r="AA157" i="4"/>
  <c r="AB157" i="4" s="1"/>
  <c r="AX5" i="4"/>
  <c r="AX21" i="4"/>
  <c r="AA80" i="5"/>
  <c r="AB80" i="5" s="1"/>
  <c r="AR18" i="5"/>
  <c r="AR34" i="5"/>
  <c r="AA220" i="5"/>
  <c r="AB220" i="5" s="1"/>
  <c r="BB8" i="5"/>
  <c r="BB24" i="5"/>
  <c r="AA182" i="5"/>
  <c r="AB182" i="5" s="1"/>
  <c r="AY15" i="5"/>
  <c r="AY31" i="5"/>
  <c r="AA34" i="5"/>
  <c r="AB34" i="5" s="1"/>
  <c r="AO17" i="5"/>
  <c r="AO33" i="5"/>
  <c r="AA229" i="5"/>
  <c r="AB229" i="5" s="1"/>
  <c r="BB17" i="5"/>
  <c r="BB33" i="5"/>
  <c r="AA57" i="5"/>
  <c r="AB57" i="5" s="1"/>
  <c r="AQ10" i="5"/>
  <c r="AQ26" i="5"/>
  <c r="AA54" i="5"/>
  <c r="AB54" i="5" s="1"/>
  <c r="AQ7" i="5"/>
  <c r="AQ23" i="5"/>
  <c r="AZ8" i="2"/>
  <c r="AZ24" i="2"/>
  <c r="AA190" i="2"/>
  <c r="AB190" i="2" s="1"/>
  <c r="AA152" i="5"/>
  <c r="AB152" i="5" s="1"/>
  <c r="AW15" i="5"/>
  <c r="AW31" i="5"/>
  <c r="AA252" i="5"/>
  <c r="AB252" i="5" s="1"/>
  <c r="BD10" i="5"/>
  <c r="BD26" i="5"/>
  <c r="BB5" i="2"/>
  <c r="AA217" i="2"/>
  <c r="AB217" i="2" s="1"/>
  <c r="BB21" i="2"/>
  <c r="AW18" i="6"/>
  <c r="AA155" i="6"/>
  <c r="AB155" i="6" s="1"/>
  <c r="AW34" i="6"/>
  <c r="AX10" i="2"/>
  <c r="AX26" i="2"/>
  <c r="AA162" i="2"/>
  <c r="AB162" i="2" s="1"/>
  <c r="AA140" i="5"/>
  <c r="AB140" i="5" s="1"/>
  <c r="AV18" i="5"/>
  <c r="AV34" i="5"/>
  <c r="BS15" i="4"/>
  <c r="CJ15" i="4"/>
  <c r="DA15" i="4" s="1"/>
  <c r="AP15" i="2"/>
  <c r="AA47" i="2"/>
  <c r="AB47" i="2" s="1"/>
  <c r="AP31" i="2"/>
  <c r="AA126" i="4"/>
  <c r="AB126" i="4" s="1"/>
  <c r="AV4" i="4"/>
  <c r="AV20" i="4"/>
  <c r="AA200" i="4"/>
  <c r="AB200" i="4" s="1"/>
  <c r="AZ18" i="4"/>
  <c r="AZ34" i="4"/>
  <c r="AA145" i="4"/>
  <c r="AB145" i="4" s="1"/>
  <c r="AW8" i="4"/>
  <c r="AW24" i="4"/>
  <c r="AA222" i="5"/>
  <c r="AB222" i="5" s="1"/>
  <c r="BB10" i="5"/>
  <c r="BB26" i="5"/>
  <c r="AA142" i="5"/>
  <c r="AB142" i="5" s="1"/>
  <c r="AW5" i="5"/>
  <c r="AW21" i="5"/>
  <c r="AA258" i="4"/>
  <c r="AB258" i="4" s="1"/>
  <c r="BD16" i="4"/>
  <c r="BD32" i="4"/>
  <c r="AA168" i="4"/>
  <c r="AB168" i="4" s="1"/>
  <c r="AX16" i="4"/>
  <c r="AX32" i="4"/>
  <c r="BB6" i="6"/>
  <c r="AA218" i="6"/>
  <c r="AB218" i="6" s="1"/>
  <c r="BB22" i="6"/>
  <c r="AA165" i="4"/>
  <c r="AB165" i="4" s="1"/>
  <c r="AX13" i="4"/>
  <c r="AX29" i="4"/>
  <c r="AP9" i="6"/>
  <c r="AA41" i="6"/>
  <c r="AB41" i="6" s="1"/>
  <c r="AP25" i="6"/>
  <c r="AA194" i="5"/>
  <c r="AB194" i="5" s="1"/>
  <c r="AZ12" i="5"/>
  <c r="AZ28" i="5"/>
  <c r="AA27" i="5"/>
  <c r="AB27" i="5" s="1"/>
  <c r="AO10" i="5"/>
  <c r="AO26" i="5"/>
  <c r="AA181" i="5"/>
  <c r="AB181" i="5" s="1"/>
  <c r="AY14" i="5"/>
  <c r="AY30" i="5"/>
  <c r="AA26" i="5"/>
  <c r="AB26" i="5" s="1"/>
  <c r="AO9" i="5"/>
  <c r="AO25" i="5"/>
  <c r="AA44" i="5"/>
  <c r="AB44" i="5" s="1"/>
  <c r="AP12" i="5"/>
  <c r="AP28" i="5"/>
  <c r="AU17" i="2"/>
  <c r="AU33" i="2"/>
  <c r="AA124" i="2"/>
  <c r="AB124" i="2" s="1"/>
  <c r="AA190" i="5"/>
  <c r="AB190" i="5" s="1"/>
  <c r="AZ8" i="5"/>
  <c r="AZ24" i="5"/>
  <c r="AX7" i="2"/>
  <c r="AX23" i="2"/>
  <c r="AA159" i="2"/>
  <c r="AB159" i="2" s="1"/>
  <c r="AR8" i="2"/>
  <c r="AR24" i="2"/>
  <c r="AA70" i="2"/>
  <c r="AB70" i="2" s="1"/>
  <c r="AS9" i="6"/>
  <c r="AA86" i="6"/>
  <c r="AB86" i="6" s="1"/>
  <c r="AS25" i="6"/>
  <c r="AY5" i="2"/>
  <c r="AY21" i="2"/>
  <c r="AA172" i="2"/>
  <c r="AB172" i="2" s="1"/>
  <c r="B45" i="10"/>
  <c r="F44" i="10" s="1"/>
  <c r="M72" i="10"/>
  <c r="AA141" i="4"/>
  <c r="AB141" i="4" s="1"/>
  <c r="AW4" i="4"/>
  <c r="AW20" i="4"/>
  <c r="AA239" i="4"/>
  <c r="AB239" i="4" s="1"/>
  <c r="BC12" i="4"/>
  <c r="BC28" i="4"/>
  <c r="AA204" i="4"/>
  <c r="AB204" i="4" s="1"/>
  <c r="BA7" i="4"/>
  <c r="BA23" i="4"/>
  <c r="AA253" i="5"/>
  <c r="AB253" i="5" s="1"/>
  <c r="BD11" i="5"/>
  <c r="BD27" i="5"/>
  <c r="AA154" i="5"/>
  <c r="AB154" i="5" s="1"/>
  <c r="AW17" i="5"/>
  <c r="AW33" i="5"/>
  <c r="AA29" i="5"/>
  <c r="AB29" i="5" s="1"/>
  <c r="AO12" i="5"/>
  <c r="AO28" i="5"/>
  <c r="AA172" i="4"/>
  <c r="AB172" i="4" s="1"/>
  <c r="AY5" i="4"/>
  <c r="AY21" i="4"/>
  <c r="AA111" i="4"/>
  <c r="AB111" i="4" s="1"/>
  <c r="AU4" i="4"/>
  <c r="AU20" i="4"/>
  <c r="AA177" i="4"/>
  <c r="AB177" i="4" s="1"/>
  <c r="AY10" i="4"/>
  <c r="AY26" i="4"/>
  <c r="AA228" i="4"/>
  <c r="AB228" i="4" s="1"/>
  <c r="BB16" i="4"/>
  <c r="BB32" i="4"/>
  <c r="AA155" i="5"/>
  <c r="AB155" i="5" s="1"/>
  <c r="AW18" i="5"/>
  <c r="AW34" i="5"/>
  <c r="AA146" i="5"/>
  <c r="AB146" i="5" s="1"/>
  <c r="AW9" i="5"/>
  <c r="AW25" i="5"/>
  <c r="AA259" i="5"/>
  <c r="AB259" i="5" s="1"/>
  <c r="BD17" i="5"/>
  <c r="BD33" i="5"/>
  <c r="AA169" i="5"/>
  <c r="AB169" i="5" s="1"/>
  <c r="AX17" i="5"/>
  <c r="AX33" i="5"/>
  <c r="AA211" i="5"/>
  <c r="AB211" i="5" s="1"/>
  <c r="BA14" i="5"/>
  <c r="BA30" i="5"/>
  <c r="AA30" i="5"/>
  <c r="AB30" i="5" s="1"/>
  <c r="AO13" i="5"/>
  <c r="AO29" i="5"/>
  <c r="AA148" i="4"/>
  <c r="AB148" i="4" s="1"/>
  <c r="AW11" i="4"/>
  <c r="AW27" i="4"/>
  <c r="W218" i="6"/>
  <c r="X218" i="6" s="1"/>
  <c r="BB54" i="6"/>
  <c r="BR22" i="6" s="1"/>
  <c r="BR38" i="6" s="1"/>
  <c r="BS71" i="6" s="1"/>
  <c r="M77" i="10"/>
  <c r="B65" i="10"/>
  <c r="F64" i="10" s="1"/>
  <c r="T16" i="10" s="1"/>
  <c r="AN16" i="10" s="1"/>
  <c r="AY10" i="6"/>
  <c r="AA177" i="6"/>
  <c r="AB177" i="6" s="1"/>
  <c r="AY26" i="6"/>
  <c r="AA150" i="4"/>
  <c r="AB150" i="4" s="1"/>
  <c r="AW13" i="4"/>
  <c r="AW29" i="4"/>
  <c r="AA256" i="4"/>
  <c r="AB256" i="4" s="1"/>
  <c r="BD14" i="4"/>
  <c r="BD30" i="4"/>
  <c r="AA208" i="4"/>
  <c r="AB208" i="4" s="1"/>
  <c r="BA11" i="4"/>
  <c r="BA27" i="4"/>
  <c r="AA43" i="4"/>
  <c r="AB43" i="4" s="1"/>
  <c r="AP11" i="4"/>
  <c r="AP27" i="4"/>
  <c r="AA192" i="5"/>
  <c r="AB192" i="5" s="1"/>
  <c r="AZ10" i="5"/>
  <c r="AZ26" i="5"/>
  <c r="AA138" i="5"/>
  <c r="AB138" i="5" s="1"/>
  <c r="AV16" i="5"/>
  <c r="AV32" i="5"/>
  <c r="AA175" i="4"/>
  <c r="AB175" i="4" s="1"/>
  <c r="AY8" i="4"/>
  <c r="AY24" i="4"/>
  <c r="AA186" i="4"/>
  <c r="AB186" i="4" s="1"/>
  <c r="AZ4" i="4"/>
  <c r="AZ20" i="4"/>
  <c r="AA187" i="4"/>
  <c r="AB187" i="4" s="1"/>
  <c r="AZ5" i="4"/>
  <c r="AZ21" i="4"/>
  <c r="AA243" i="4"/>
  <c r="AB243" i="4" s="1"/>
  <c r="BC16" i="4"/>
  <c r="BC32" i="4"/>
  <c r="AA223" i="5"/>
  <c r="AB223" i="5" s="1"/>
  <c r="BB11" i="5"/>
  <c r="BB27" i="5"/>
  <c r="AA125" i="5"/>
  <c r="AB125" i="5" s="1"/>
  <c r="AU18" i="5"/>
  <c r="AU34" i="5"/>
  <c r="AA200" i="5"/>
  <c r="AB200" i="5" s="1"/>
  <c r="AZ18" i="5"/>
  <c r="AZ34" i="5"/>
  <c r="AA149" i="5"/>
  <c r="AB149" i="5" s="1"/>
  <c r="AW12" i="5"/>
  <c r="AW28" i="5"/>
  <c r="AA199" i="5"/>
  <c r="AB199" i="5" s="1"/>
  <c r="AZ17" i="5"/>
  <c r="AZ33" i="5"/>
  <c r="AA118" i="4"/>
  <c r="AB118" i="4" s="1"/>
  <c r="AU11" i="4"/>
  <c r="AU27" i="4"/>
  <c r="AO14" i="6"/>
  <c r="AA31" i="6"/>
  <c r="AB31" i="6" s="1"/>
  <c r="AO30" i="6"/>
  <c r="BB11" i="2"/>
  <c r="AA223" i="2"/>
  <c r="AB223" i="2" s="1"/>
  <c r="BB27" i="2"/>
  <c r="AP7" i="2"/>
  <c r="AA39" i="2"/>
  <c r="AB39" i="2" s="1"/>
  <c r="AP23" i="2"/>
  <c r="AM12" i="6"/>
  <c r="W254" i="6"/>
  <c r="X254" i="6" s="1"/>
  <c r="BD60" i="6"/>
  <c r="BT28" i="6" s="1"/>
  <c r="BT44" i="6" s="1"/>
  <c r="BU77" i="6" s="1"/>
  <c r="AV9" i="2"/>
  <c r="AA131" i="2"/>
  <c r="AB131" i="2" s="1"/>
  <c r="AV25" i="2"/>
  <c r="AX18" i="6"/>
  <c r="AA170" i="6"/>
  <c r="AB170" i="6" s="1"/>
  <c r="AX34" i="6"/>
  <c r="AA158" i="4"/>
  <c r="AB158" i="4" s="1"/>
  <c r="AX6" i="4"/>
  <c r="AX22" i="4"/>
  <c r="AA249" i="5"/>
  <c r="AB249" i="5" s="1"/>
  <c r="BD7" i="5"/>
  <c r="BD23" i="5"/>
  <c r="AA212" i="4"/>
  <c r="AB212" i="4" s="1"/>
  <c r="BA15" i="4"/>
  <c r="BA31" i="4"/>
  <c r="AA48" i="4"/>
  <c r="AB48" i="4" s="1"/>
  <c r="AP16" i="4"/>
  <c r="AP32" i="4"/>
  <c r="AA147" i="4"/>
  <c r="AB147" i="4" s="1"/>
  <c r="AW10" i="4"/>
  <c r="AW26" i="4"/>
  <c r="AA198" i="4"/>
  <c r="AB198" i="4" s="1"/>
  <c r="AZ16" i="4"/>
  <c r="AZ32" i="4"/>
  <c r="AA228" i="5"/>
  <c r="AB228" i="5" s="1"/>
  <c r="BB16" i="5"/>
  <c r="BB32" i="5"/>
  <c r="AA251" i="5"/>
  <c r="AB251" i="5" s="1"/>
  <c r="BD9" i="5"/>
  <c r="BD25" i="5"/>
  <c r="AA121" i="5"/>
  <c r="AB121" i="5" s="1"/>
  <c r="AU14" i="5"/>
  <c r="AU30" i="5"/>
  <c r="AA120" i="5"/>
  <c r="AB120" i="5" s="1"/>
  <c r="AU13" i="5"/>
  <c r="AU29" i="5"/>
  <c r="AA117" i="5"/>
  <c r="AB117" i="5" s="1"/>
  <c r="AU10" i="5"/>
  <c r="AU26" i="5"/>
  <c r="AA141" i="5"/>
  <c r="AB141" i="5" s="1"/>
  <c r="AW4" i="5"/>
  <c r="AW20" i="5"/>
  <c r="AA136" i="5"/>
  <c r="AB136" i="5" s="1"/>
  <c r="AV14" i="5"/>
  <c r="AV30" i="5"/>
  <c r="AA178" i="4"/>
  <c r="AB178" i="4" s="1"/>
  <c r="AY11" i="4"/>
  <c r="AY27" i="4"/>
  <c r="AQ18" i="6"/>
  <c r="AA65" i="6"/>
  <c r="AB65" i="6" s="1"/>
  <c r="AQ34" i="6"/>
  <c r="AA93" i="4"/>
  <c r="AB93" i="4" s="1"/>
  <c r="AS16" i="4"/>
  <c r="AS32" i="4"/>
  <c r="AZ16" i="6"/>
  <c r="AA198" i="6"/>
  <c r="AB198" i="6" s="1"/>
  <c r="AZ32" i="6"/>
  <c r="AR12" i="2"/>
  <c r="AR28" i="2"/>
  <c r="AA74" i="2"/>
  <c r="AB74" i="2" s="1"/>
  <c r="AA166" i="4"/>
  <c r="AB166" i="4" s="1"/>
  <c r="AX14" i="4"/>
  <c r="AX30" i="4"/>
  <c r="AA66" i="4"/>
  <c r="AB66" i="4" s="1"/>
  <c r="AR4" i="4"/>
  <c r="AR20" i="4"/>
  <c r="AA240" i="4"/>
  <c r="AB240" i="4" s="1"/>
  <c r="BC13" i="4"/>
  <c r="BC29" i="4"/>
  <c r="AA78" i="4"/>
  <c r="AB78" i="4" s="1"/>
  <c r="AR16" i="4"/>
  <c r="AR32" i="4"/>
  <c r="AA171" i="4"/>
  <c r="AB171" i="4" s="1"/>
  <c r="AY4" i="4"/>
  <c r="AY20" i="4"/>
  <c r="AA201" i="5"/>
  <c r="AB201" i="5" s="1"/>
  <c r="BA4" i="5"/>
  <c r="BA20" i="5"/>
  <c r="AA232" i="4"/>
  <c r="AB232" i="4" s="1"/>
  <c r="BC5" i="4"/>
  <c r="BC21" i="4"/>
  <c r="AA36" i="4"/>
  <c r="AB36" i="4" s="1"/>
  <c r="AP4" i="4"/>
  <c r="AP20" i="4"/>
  <c r="AA203" i="4"/>
  <c r="AB203" i="4" s="1"/>
  <c r="BA6" i="4"/>
  <c r="BA22" i="4"/>
  <c r="AA224" i="5"/>
  <c r="AB224" i="5" s="1"/>
  <c r="BB12" i="5"/>
  <c r="BB28" i="5"/>
  <c r="AA32" i="5"/>
  <c r="AB32" i="5" s="1"/>
  <c r="AO15" i="5"/>
  <c r="AO31" i="5"/>
  <c r="AA108" i="5"/>
  <c r="AB108" i="5" s="1"/>
  <c r="AT16" i="5"/>
  <c r="AT32" i="5"/>
  <c r="AA91" i="5"/>
  <c r="AB91" i="5" s="1"/>
  <c r="AS14" i="5"/>
  <c r="AS30" i="5"/>
  <c r="AA132" i="5"/>
  <c r="AB132" i="5" s="1"/>
  <c r="AV10" i="5"/>
  <c r="AV26" i="5"/>
  <c r="AA103" i="5"/>
  <c r="AB103" i="5" s="1"/>
  <c r="AT11" i="5"/>
  <c r="AT27" i="5"/>
  <c r="AA151" i="4"/>
  <c r="AB151" i="4" s="1"/>
  <c r="AW14" i="4"/>
  <c r="AW30" i="4"/>
  <c r="AA88" i="4"/>
  <c r="AB88" i="4" s="1"/>
  <c r="AS11" i="4"/>
  <c r="AS27" i="4"/>
  <c r="AA180" i="5"/>
  <c r="AB180" i="5" s="1"/>
  <c r="AY13" i="5"/>
  <c r="AY29" i="5"/>
  <c r="AA123" i="4"/>
  <c r="AB123" i="4" s="1"/>
  <c r="AU16" i="4"/>
  <c r="AU32" i="4"/>
  <c r="AO18" i="6"/>
  <c r="AO34" i="6"/>
  <c r="AA35" i="6"/>
  <c r="AB35" i="6" s="1"/>
  <c r="AU12" i="2"/>
  <c r="AA119" i="2"/>
  <c r="AB119" i="2" s="1"/>
  <c r="AU28" i="2"/>
  <c r="K25" i="12"/>
  <c r="R24" i="12"/>
  <c r="G25" i="12"/>
  <c r="V23" i="12"/>
  <c r="T23" i="12"/>
  <c r="AV14" i="2"/>
  <c r="AA136" i="2"/>
  <c r="AB136" i="2" s="1"/>
  <c r="AV30" i="2"/>
  <c r="AO16" i="7"/>
  <c r="AO32" i="7"/>
  <c r="AA33" i="7"/>
  <c r="AB33" i="7" s="1"/>
  <c r="AY17" i="7"/>
  <c r="AA184" i="7"/>
  <c r="AB184" i="7" s="1"/>
  <c r="AY33" i="7"/>
  <c r="BD5" i="7"/>
  <c r="AA247" i="7"/>
  <c r="AB247" i="7" s="1"/>
  <c r="BD21" i="7"/>
  <c r="AS7" i="6"/>
  <c r="AA84" i="6"/>
  <c r="AB84" i="6" s="1"/>
  <c r="AS23" i="6"/>
  <c r="AR10" i="2"/>
  <c r="AR26" i="2"/>
  <c r="AA72" i="2"/>
  <c r="AB72" i="2" s="1"/>
  <c r="BD13" i="7"/>
  <c r="AA255" i="7"/>
  <c r="AB255" i="7" s="1"/>
  <c r="BD29" i="7"/>
  <c r="AZ12" i="6"/>
  <c r="AA194" i="6"/>
  <c r="AB194" i="6" s="1"/>
  <c r="AZ28" i="6"/>
  <c r="AV6" i="6"/>
  <c r="AA128" i="6"/>
  <c r="AB128" i="6" s="1"/>
  <c r="AV22" i="6"/>
  <c r="AR10" i="6"/>
  <c r="AR26" i="6"/>
  <c r="AA72" i="6"/>
  <c r="AB72" i="6" s="1"/>
  <c r="AW14" i="2"/>
  <c r="AA151" i="2"/>
  <c r="AB151" i="2" s="1"/>
  <c r="AW30" i="2"/>
  <c r="AP13" i="7"/>
  <c r="AA45" i="7"/>
  <c r="AB45" i="7" s="1"/>
  <c r="AP29" i="7"/>
  <c r="AP8" i="7"/>
  <c r="AP24" i="7"/>
  <c r="AA40" i="7"/>
  <c r="AB40" i="7" s="1"/>
  <c r="AT6" i="7"/>
  <c r="AA98" i="7"/>
  <c r="AB98" i="7" s="1"/>
  <c r="AT22" i="7"/>
  <c r="AP12" i="6"/>
  <c r="AA44" i="6"/>
  <c r="AB44" i="6" s="1"/>
  <c r="AP28" i="6"/>
  <c r="BC5" i="6"/>
  <c r="AA232" i="6"/>
  <c r="AB232" i="6" s="1"/>
  <c r="BC21" i="6"/>
  <c r="AV7" i="7"/>
  <c r="AA129" i="7"/>
  <c r="AB129" i="7" s="1"/>
  <c r="AV23" i="7"/>
  <c r="AP9" i="2"/>
  <c r="AA41" i="2"/>
  <c r="AB41" i="2" s="1"/>
  <c r="AP25" i="2"/>
  <c r="AT16" i="2"/>
  <c r="AT32" i="2"/>
  <c r="AA108" i="2"/>
  <c r="AB108" i="2" s="1"/>
  <c r="BD14" i="2"/>
  <c r="AA256" i="2"/>
  <c r="AB256" i="2" s="1"/>
  <c r="BD30" i="2"/>
  <c r="AS15" i="6"/>
  <c r="AA92" i="6"/>
  <c r="AB92" i="6" s="1"/>
  <c r="AS31" i="6"/>
  <c r="AX9" i="2"/>
  <c r="AA161" i="2"/>
  <c r="AB161" i="2" s="1"/>
  <c r="AX25" i="2"/>
  <c r="AW13" i="7"/>
  <c r="AA150" i="7"/>
  <c r="AB150" i="7" s="1"/>
  <c r="AW29" i="7"/>
  <c r="AV11" i="7"/>
  <c r="AA133" i="7"/>
  <c r="AB133" i="7" s="1"/>
  <c r="AV27" i="7"/>
  <c r="AV15" i="7"/>
  <c r="AA137" i="7"/>
  <c r="AB137" i="7" s="1"/>
  <c r="AV31" i="7"/>
  <c r="AW15" i="7"/>
  <c r="AA152" i="7"/>
  <c r="AB152" i="7" s="1"/>
  <c r="AW31" i="7"/>
  <c r="AQ14" i="6"/>
  <c r="AA61" i="6"/>
  <c r="AB61" i="6" s="1"/>
  <c r="AQ30" i="6"/>
  <c r="AX8" i="7"/>
  <c r="AA160" i="7"/>
  <c r="AB160" i="7" s="1"/>
  <c r="AX24" i="7"/>
  <c r="AS6" i="7"/>
  <c r="AA83" i="7"/>
  <c r="AB83" i="7" s="1"/>
  <c r="AS22" i="7"/>
  <c r="AA37" i="4"/>
  <c r="AB37" i="4" s="1"/>
  <c r="AP5" i="4"/>
  <c r="AP21" i="4"/>
  <c r="AA57" i="4"/>
  <c r="AB57" i="4" s="1"/>
  <c r="AQ10" i="4"/>
  <c r="AQ26" i="4"/>
  <c r="AA165" i="5"/>
  <c r="AB165" i="5" s="1"/>
  <c r="AX13" i="5"/>
  <c r="AX29" i="5"/>
  <c r="AA71" i="5"/>
  <c r="AB71" i="5" s="1"/>
  <c r="AR9" i="5"/>
  <c r="AR25" i="5"/>
  <c r="BA13" i="7"/>
  <c r="AA210" i="7"/>
  <c r="AB210" i="7" s="1"/>
  <c r="BA29" i="7"/>
  <c r="AA209" i="5"/>
  <c r="AB209" i="5" s="1"/>
  <c r="BA12" i="5"/>
  <c r="BA28" i="5"/>
  <c r="BD6" i="7"/>
  <c r="BD22" i="7"/>
  <c r="AA248" i="7"/>
  <c r="AB248" i="7" s="1"/>
  <c r="AV17" i="7"/>
  <c r="AA139" i="7"/>
  <c r="AB139" i="7" s="1"/>
  <c r="AV33" i="7"/>
  <c r="AA232" i="5"/>
  <c r="AB232" i="5" s="1"/>
  <c r="BC5" i="5"/>
  <c r="BC21" i="5"/>
  <c r="BB18" i="6"/>
  <c r="AA230" i="6"/>
  <c r="AB230" i="6" s="1"/>
  <c r="BB34" i="6"/>
  <c r="AU10" i="6"/>
  <c r="AA117" i="6"/>
  <c r="AB117" i="6" s="1"/>
  <c r="AU26" i="6"/>
  <c r="BA6" i="2"/>
  <c r="BA22" i="2"/>
  <c r="AA203" i="2"/>
  <c r="AB203" i="2" s="1"/>
  <c r="AQ11" i="2"/>
  <c r="AQ27" i="2"/>
  <c r="AA58" i="2"/>
  <c r="AB58" i="2" s="1"/>
  <c r="Z12" i="2"/>
  <c r="AQ60" i="2"/>
  <c r="BG28" i="2" s="1"/>
  <c r="BG44" i="2" s="1"/>
  <c r="BH77" i="2" s="1"/>
  <c r="W59" i="2"/>
  <c r="X59" i="2" s="1"/>
  <c r="AT15" i="2"/>
  <c r="AT31" i="2"/>
  <c r="AA107" i="2"/>
  <c r="AB107" i="2" s="1"/>
  <c r="AR9" i="2"/>
  <c r="AA71" i="2"/>
  <c r="AB71" i="2" s="1"/>
  <c r="AR25" i="2"/>
  <c r="AU14" i="2"/>
  <c r="AU30" i="2"/>
  <c r="AA121" i="2"/>
  <c r="AB121" i="2" s="1"/>
  <c r="AQ8" i="7"/>
  <c r="AA55" i="7"/>
  <c r="AB55" i="7" s="1"/>
  <c r="AQ24" i="7"/>
  <c r="AU4" i="7"/>
  <c r="AA111" i="7"/>
  <c r="AB111" i="7" s="1"/>
  <c r="AU20" i="7"/>
  <c r="BB7" i="7"/>
  <c r="AA219" i="7"/>
  <c r="AB219" i="7" s="1"/>
  <c r="BB23" i="7"/>
  <c r="AA21" i="4"/>
  <c r="AB21" i="4" s="1"/>
  <c r="AO4" i="4"/>
  <c r="AO20" i="4"/>
  <c r="AA156" i="4"/>
  <c r="AB156" i="4" s="1"/>
  <c r="AX4" i="4"/>
  <c r="AX20" i="4"/>
  <c r="AA45" i="5"/>
  <c r="AB45" i="5" s="1"/>
  <c r="AP13" i="5"/>
  <c r="AP29" i="5"/>
  <c r="AA95" i="5"/>
  <c r="AB95" i="5" s="1"/>
  <c r="AS18" i="5"/>
  <c r="AS34" i="5"/>
  <c r="AA176" i="5"/>
  <c r="AB176" i="5" s="1"/>
  <c r="AY9" i="5"/>
  <c r="AY25" i="5"/>
  <c r="AA51" i="5"/>
  <c r="AB51" i="5" s="1"/>
  <c r="AQ4" i="5"/>
  <c r="AQ20" i="5"/>
  <c r="AA115" i="5"/>
  <c r="AB115" i="5" s="1"/>
  <c r="AU8" i="5"/>
  <c r="AU24" i="5"/>
  <c r="AV5" i="6"/>
  <c r="AA127" i="6"/>
  <c r="AB127" i="6" s="1"/>
  <c r="AV21" i="6"/>
  <c r="AP13" i="6"/>
  <c r="AA45" i="6"/>
  <c r="AB45" i="6" s="1"/>
  <c r="AP29" i="6"/>
  <c r="W195" i="7"/>
  <c r="X195" i="7" s="1"/>
  <c r="AZ61" i="7"/>
  <c r="BP29" i="7" s="1"/>
  <c r="BP45" i="7" s="1"/>
  <c r="BQ78" i="7" s="1"/>
  <c r="W136" i="6"/>
  <c r="X136" i="6" s="1"/>
  <c r="AV62" i="6"/>
  <c r="BL30" i="6" s="1"/>
  <c r="BL46" i="6" s="1"/>
  <c r="BM79" i="6" s="1"/>
  <c r="W229" i="7"/>
  <c r="X229" i="7" s="1"/>
  <c r="BB65" i="7"/>
  <c r="BR33" i="7" s="1"/>
  <c r="BR49" i="7" s="1"/>
  <c r="BS82" i="7" s="1"/>
  <c r="W228" i="7"/>
  <c r="X228" i="7" s="1"/>
  <c r="BB64" i="7"/>
  <c r="BR32" i="7" s="1"/>
  <c r="BR48" i="7" s="1"/>
  <c r="BS81" i="7" s="1"/>
  <c r="AB12" i="6"/>
  <c r="W89" i="6"/>
  <c r="X89" i="6" s="1"/>
  <c r="AS60" i="6"/>
  <c r="BI28" i="6" s="1"/>
  <c r="BI44" i="6" s="1"/>
  <c r="BJ77" i="6" s="1"/>
  <c r="AT11" i="6"/>
  <c r="AT27" i="6"/>
  <c r="AA103" i="6"/>
  <c r="AB103" i="6" s="1"/>
  <c r="AA143" i="5"/>
  <c r="AB143" i="5" s="1"/>
  <c r="AW6" i="5"/>
  <c r="AW22" i="5"/>
  <c r="AR8" i="6"/>
  <c r="AA70" i="6"/>
  <c r="AB70" i="6" s="1"/>
  <c r="AR24" i="6"/>
  <c r="AO11" i="2"/>
  <c r="AA28" i="2"/>
  <c r="AB28" i="2" s="1"/>
  <c r="AO27" i="2"/>
  <c r="BA5" i="2"/>
  <c r="BA21" i="2"/>
  <c r="AA202" i="2"/>
  <c r="AB202" i="2" s="1"/>
  <c r="BB64" i="2"/>
  <c r="BR32" i="2" s="1"/>
  <c r="BR48" i="2" s="1"/>
  <c r="BS81" i="2" s="1"/>
  <c r="W228" i="2"/>
  <c r="X228" i="2" s="1"/>
  <c r="BD13" i="2"/>
  <c r="AA255" i="2"/>
  <c r="AB255" i="2" s="1"/>
  <c r="BD29" i="2"/>
  <c r="AA15" i="2"/>
  <c r="AR63" i="2"/>
  <c r="BH31" i="2" s="1"/>
  <c r="BH47" i="2" s="1"/>
  <c r="BI80" i="2" s="1"/>
  <c r="W77" i="2"/>
  <c r="X77" i="2" s="1"/>
  <c r="AT7" i="2"/>
  <c r="AA99" i="2"/>
  <c r="AB99" i="2" s="1"/>
  <c r="AT23" i="2"/>
  <c r="AQ16" i="2"/>
  <c r="AA63" i="2"/>
  <c r="AB63" i="2" s="1"/>
  <c r="AQ32" i="2"/>
  <c r="AK13" i="2"/>
  <c r="W225" i="2"/>
  <c r="X225" i="2" s="1"/>
  <c r="BB61" i="2"/>
  <c r="BR29" i="2" s="1"/>
  <c r="BR45" i="2" s="1"/>
  <c r="BS78" i="2" s="1"/>
  <c r="AS61" i="2"/>
  <c r="BI29" i="2" s="1"/>
  <c r="BI45" i="2" s="1"/>
  <c r="BJ78" i="2" s="1"/>
  <c r="W90" i="2"/>
  <c r="X90" i="2" s="1"/>
  <c r="AS10" i="2"/>
  <c r="AA87" i="2"/>
  <c r="AB87" i="2" s="1"/>
  <c r="AS26" i="2"/>
  <c r="W53" i="2"/>
  <c r="X53" i="2" s="1"/>
  <c r="AQ54" i="2"/>
  <c r="BG22" i="2" s="1"/>
  <c r="BG38" i="2" s="1"/>
  <c r="BH71" i="2" s="1"/>
  <c r="B53" i="10"/>
  <c r="M74" i="10"/>
  <c r="W174" i="2"/>
  <c r="X174" i="2" s="1"/>
  <c r="AY55" i="2"/>
  <c r="BO23" i="2" s="1"/>
  <c r="BO39" i="2" s="1"/>
  <c r="BP72" i="2" s="1"/>
  <c r="AO14" i="2"/>
  <c r="AO30" i="2"/>
  <c r="AA31" i="2"/>
  <c r="AB31" i="2" s="1"/>
  <c r="BC15" i="6"/>
  <c r="BC31" i="6"/>
  <c r="AA242" i="6"/>
  <c r="AB242" i="6" s="1"/>
  <c r="R16" i="11"/>
  <c r="T16" i="11"/>
  <c r="W37" i="7"/>
  <c r="X37" i="7" s="1"/>
  <c r="AP53" i="7"/>
  <c r="BF21" i="7" s="1"/>
  <c r="BF37" i="7" s="1"/>
  <c r="BG70" i="7" s="1"/>
  <c r="AP52" i="7"/>
  <c r="BF20" i="7" s="1"/>
  <c r="BF36" i="7" s="1"/>
  <c r="BG69" i="7" s="1"/>
  <c r="W36" i="7"/>
  <c r="X36" i="7" s="1"/>
  <c r="AP60" i="7"/>
  <c r="BF28" i="7" s="1"/>
  <c r="BF44" i="7" s="1"/>
  <c r="BG77" i="7" s="1"/>
  <c r="W44" i="7"/>
  <c r="X44" i="7" s="1"/>
  <c r="BA5" i="7"/>
  <c r="AA202" i="7"/>
  <c r="AB202" i="7" s="1"/>
  <c r="BA21" i="7"/>
  <c r="AO7" i="7"/>
  <c r="AA24" i="7"/>
  <c r="AB24" i="7" s="1"/>
  <c r="AO23" i="7"/>
  <c r="AX6" i="7"/>
  <c r="AA158" i="7"/>
  <c r="AB158" i="7" s="1"/>
  <c r="AX22" i="7"/>
  <c r="AT8" i="7"/>
  <c r="AT24" i="7"/>
  <c r="AA100" i="7"/>
  <c r="AB100" i="7" s="1"/>
  <c r="BC7" i="7"/>
  <c r="AA234" i="7"/>
  <c r="AB234" i="7" s="1"/>
  <c r="BC23" i="7"/>
  <c r="AS14" i="7"/>
  <c r="AO4" i="7"/>
  <c r="AO20" i="7"/>
  <c r="AA21" i="7"/>
  <c r="AB21" i="7" s="1"/>
  <c r="AZ5" i="7"/>
  <c r="AA187" i="7"/>
  <c r="AB187" i="7" s="1"/>
  <c r="AZ21" i="7"/>
  <c r="AP7" i="7"/>
  <c r="AA39" i="7"/>
  <c r="AB39" i="7" s="1"/>
  <c r="AP23" i="7"/>
  <c r="AW5" i="7"/>
  <c r="AA142" i="7"/>
  <c r="AB142" i="7" s="1"/>
  <c r="AW21" i="7"/>
  <c r="AO10" i="7"/>
  <c r="AA27" i="7"/>
  <c r="AB27" i="7" s="1"/>
  <c r="AO26" i="7"/>
  <c r="AT62" i="7"/>
  <c r="BJ30" i="7" s="1"/>
  <c r="BJ46" i="7" s="1"/>
  <c r="BK79" i="7" s="1"/>
  <c r="W106" i="7"/>
  <c r="X106" i="7" s="1"/>
  <c r="AA25" i="4"/>
  <c r="AB25" i="4" s="1"/>
  <c r="AO8" i="4"/>
  <c r="AO24" i="4"/>
  <c r="AR61" i="7"/>
  <c r="BH29" i="7" s="1"/>
  <c r="BH45" i="7" s="1"/>
  <c r="BI78" i="7" s="1"/>
  <c r="W75" i="7"/>
  <c r="X75" i="7" s="1"/>
  <c r="AA32" i="4"/>
  <c r="AB32" i="4" s="1"/>
  <c r="AO15" i="4"/>
  <c r="AO31" i="4"/>
  <c r="AA45" i="4"/>
  <c r="AB45" i="4" s="1"/>
  <c r="AP13" i="4"/>
  <c r="AP29" i="4"/>
  <c r="AA53" i="4"/>
  <c r="AB53" i="4" s="1"/>
  <c r="AQ6" i="4"/>
  <c r="AQ22" i="4"/>
  <c r="AA214" i="4"/>
  <c r="AB214" i="4" s="1"/>
  <c r="BA17" i="4"/>
  <c r="BA33" i="4"/>
  <c r="AA139" i="4"/>
  <c r="AB139" i="4" s="1"/>
  <c r="AV17" i="4"/>
  <c r="AV33" i="4"/>
  <c r="AA49" i="5"/>
  <c r="AB49" i="5" s="1"/>
  <c r="AP17" i="5"/>
  <c r="AP33" i="5"/>
  <c r="AA96" i="4"/>
  <c r="AB96" i="4" s="1"/>
  <c r="AT4" i="4"/>
  <c r="AT20" i="4"/>
  <c r="AA148" i="5"/>
  <c r="AB148" i="5" s="1"/>
  <c r="AW11" i="5"/>
  <c r="AW27" i="5"/>
  <c r="AA89" i="5"/>
  <c r="AB89" i="5" s="1"/>
  <c r="AS12" i="5"/>
  <c r="AS28" i="5"/>
  <c r="AA46" i="5"/>
  <c r="AB46" i="5" s="1"/>
  <c r="AP14" i="5"/>
  <c r="AP30" i="5"/>
  <c r="AA24" i="5"/>
  <c r="AB24" i="5" s="1"/>
  <c r="AO7" i="5"/>
  <c r="AO23" i="5"/>
  <c r="AA65" i="5"/>
  <c r="AB65" i="5" s="1"/>
  <c r="AQ18" i="5"/>
  <c r="AQ34" i="5"/>
  <c r="AA88" i="5"/>
  <c r="AB88" i="5" s="1"/>
  <c r="AS11" i="5"/>
  <c r="AS27" i="5"/>
  <c r="AA60" i="5"/>
  <c r="AB60" i="5" s="1"/>
  <c r="AQ13" i="5"/>
  <c r="AQ29" i="5"/>
  <c r="AK17" i="7"/>
  <c r="AS17" i="7"/>
  <c r="AA94" i="7"/>
  <c r="AB94" i="7" s="1"/>
  <c r="AS33" i="7"/>
  <c r="BB7" i="6"/>
  <c r="AA219" i="6"/>
  <c r="AB219" i="6" s="1"/>
  <c r="BB23" i="6"/>
  <c r="AX14" i="7"/>
  <c r="AA166" i="7"/>
  <c r="AB166" i="7" s="1"/>
  <c r="AX30" i="7"/>
  <c r="AQ8" i="6"/>
  <c r="AQ24" i="6"/>
  <c r="AA55" i="6"/>
  <c r="AB55" i="6" s="1"/>
  <c r="AA66" i="5"/>
  <c r="AB66" i="5" s="1"/>
  <c r="AR4" i="5"/>
  <c r="AR20" i="5"/>
  <c r="AA93" i="5"/>
  <c r="AB93" i="5" s="1"/>
  <c r="AS16" i="5"/>
  <c r="AS32" i="5"/>
  <c r="AA189" i="5"/>
  <c r="AB189" i="5" s="1"/>
  <c r="AZ7" i="5"/>
  <c r="AZ23" i="5"/>
  <c r="BA18" i="7"/>
  <c r="AA215" i="7"/>
  <c r="AB215" i="7" s="1"/>
  <c r="BA34" i="7"/>
  <c r="AY9" i="6"/>
  <c r="AA176" i="6"/>
  <c r="AB176" i="6" s="1"/>
  <c r="AY25" i="6"/>
  <c r="AA204" i="5"/>
  <c r="AB204" i="5" s="1"/>
  <c r="BA7" i="5"/>
  <c r="BA23" i="5"/>
  <c r="W161" i="7"/>
  <c r="X161" i="7" s="1"/>
  <c r="AX57" i="7"/>
  <c r="BN25" i="7" s="1"/>
  <c r="BN41" i="7" s="1"/>
  <c r="BO74" i="7" s="1"/>
  <c r="AU4" i="6"/>
  <c r="AA111" i="6"/>
  <c r="AB111" i="6" s="1"/>
  <c r="AU20" i="6"/>
  <c r="AW57" i="6"/>
  <c r="BM25" i="6" s="1"/>
  <c r="BM41" i="6" s="1"/>
  <c r="BN74" i="6" s="1"/>
  <c r="W146" i="6"/>
  <c r="X146" i="6" s="1"/>
  <c r="AA25" i="5"/>
  <c r="AB25" i="5" s="1"/>
  <c r="AO8" i="5"/>
  <c r="AO24" i="5"/>
  <c r="BD4" i="7"/>
  <c r="AA246" i="7"/>
  <c r="AB246" i="7" s="1"/>
  <c r="BD20" i="7"/>
  <c r="BD16" i="7"/>
  <c r="BD32" i="7"/>
  <c r="AA258" i="7"/>
  <c r="AB258" i="7" s="1"/>
  <c r="AK8" i="6"/>
  <c r="BB56" i="6"/>
  <c r="BR24" i="6" s="1"/>
  <c r="BR40" i="6" s="1"/>
  <c r="BS73" i="6" s="1"/>
  <c r="W220" i="6"/>
  <c r="X220" i="6" s="1"/>
  <c r="AR4" i="6"/>
  <c r="AA66" i="6"/>
  <c r="AB66" i="6" s="1"/>
  <c r="AR20" i="6"/>
  <c r="AA130" i="7"/>
  <c r="AB130" i="7" s="1"/>
  <c r="W189" i="7"/>
  <c r="X189" i="7" s="1"/>
  <c r="AZ55" i="7"/>
  <c r="BP23" i="7" s="1"/>
  <c r="BP39" i="7" s="1"/>
  <c r="BQ72" i="7" s="1"/>
  <c r="AA258" i="5"/>
  <c r="AB258" i="5" s="1"/>
  <c r="BD16" i="5"/>
  <c r="BD32" i="5"/>
  <c r="BA55" i="7"/>
  <c r="BQ23" i="7" s="1"/>
  <c r="BQ39" i="7" s="1"/>
  <c r="BR72" i="7" s="1"/>
  <c r="W204" i="7"/>
  <c r="X204" i="7" s="1"/>
  <c r="BA9" i="6"/>
  <c r="AA206" i="6"/>
  <c r="AB206" i="6" s="1"/>
  <c r="BA25" i="6"/>
  <c r="AT15" i="6"/>
  <c r="AA107" i="6"/>
  <c r="AB107" i="6" s="1"/>
  <c r="AT31" i="6"/>
  <c r="AA241" i="5"/>
  <c r="AB241" i="5" s="1"/>
  <c r="BC14" i="5"/>
  <c r="BC30" i="5"/>
  <c r="X9" i="6"/>
  <c r="AO57" i="6"/>
  <c r="BE25" i="6" s="1"/>
  <c r="BE41" i="6" s="1"/>
  <c r="BF74" i="6" s="1"/>
  <c r="W26" i="6"/>
  <c r="X26" i="6" s="1"/>
  <c r="AC13" i="6"/>
  <c r="W105" i="6"/>
  <c r="X105" i="6" s="1"/>
  <c r="AT61" i="6"/>
  <c r="BJ29" i="6" s="1"/>
  <c r="BJ45" i="6" s="1"/>
  <c r="BK78" i="6" s="1"/>
  <c r="AX16" i="6"/>
  <c r="AA168" i="6"/>
  <c r="AB168" i="6" s="1"/>
  <c r="AX32" i="6"/>
  <c r="AG17" i="6"/>
  <c r="W169" i="6"/>
  <c r="X169" i="6" s="1"/>
  <c r="AX65" i="6"/>
  <c r="BN33" i="6" s="1"/>
  <c r="BN49" i="6" s="1"/>
  <c r="BO82" i="6" s="1"/>
  <c r="AQ17" i="6"/>
  <c r="AA64" i="6"/>
  <c r="AB64" i="6" s="1"/>
  <c r="AQ33" i="6"/>
  <c r="W180" i="7"/>
  <c r="X180" i="7" s="1"/>
  <c r="AY61" i="7"/>
  <c r="BO29" i="7" s="1"/>
  <c r="BO45" i="7" s="1"/>
  <c r="BP78" i="7" s="1"/>
  <c r="BC64" i="6"/>
  <c r="BS32" i="6" s="1"/>
  <c r="BS48" i="6" s="1"/>
  <c r="BT81" i="6" s="1"/>
  <c r="W243" i="6"/>
  <c r="X243" i="6" s="1"/>
  <c r="BB5" i="6"/>
  <c r="AA217" i="6"/>
  <c r="AB217" i="6" s="1"/>
  <c r="BB21" i="6"/>
  <c r="AX28" i="6"/>
  <c r="AO5" i="6"/>
  <c r="AA22" i="6"/>
  <c r="AB22" i="6" s="1"/>
  <c r="AO21" i="6"/>
  <c r="AF17" i="6"/>
  <c r="W154" i="6"/>
  <c r="X154" i="6" s="1"/>
  <c r="AW65" i="6"/>
  <c r="BM33" i="6" s="1"/>
  <c r="BM49" i="6" s="1"/>
  <c r="BN82" i="6" s="1"/>
  <c r="AA173" i="5"/>
  <c r="AB173" i="5" s="1"/>
  <c r="AY6" i="5"/>
  <c r="AY22" i="5"/>
  <c r="AA128" i="5"/>
  <c r="AB128" i="5" s="1"/>
  <c r="AV6" i="5"/>
  <c r="AV22" i="5"/>
  <c r="AU18" i="6"/>
  <c r="AA125" i="6"/>
  <c r="AB125" i="6" s="1"/>
  <c r="AU34" i="6"/>
  <c r="AS58" i="6"/>
  <c r="BI26" i="6" s="1"/>
  <c r="BI42" i="6" s="1"/>
  <c r="BJ75" i="6" s="1"/>
  <c r="W87" i="6"/>
  <c r="X87" i="6" s="1"/>
  <c r="AW8" i="2"/>
  <c r="AW24" i="2"/>
  <c r="AA145" i="2"/>
  <c r="AB145" i="2" s="1"/>
  <c r="AP8" i="6"/>
  <c r="AA40" i="6"/>
  <c r="AB40" i="6" s="1"/>
  <c r="AP24" i="6"/>
  <c r="AR57" i="6"/>
  <c r="BH25" i="6" s="1"/>
  <c r="BH41" i="6" s="1"/>
  <c r="BI74" i="6" s="1"/>
  <c r="W71" i="6"/>
  <c r="X71" i="6" s="1"/>
  <c r="AY8" i="2"/>
  <c r="AA175" i="2"/>
  <c r="AB175" i="2" s="1"/>
  <c r="AY24" i="2"/>
  <c r="AT63" i="6"/>
  <c r="BJ31" i="6" s="1"/>
  <c r="BJ47" i="6" s="1"/>
  <c r="BK80" i="6" s="1"/>
  <c r="W107" i="6"/>
  <c r="X107" i="6" s="1"/>
  <c r="AW11" i="2"/>
  <c r="AA148" i="2"/>
  <c r="AB148" i="2" s="1"/>
  <c r="AW27" i="2"/>
  <c r="X7" i="6"/>
  <c r="W24" i="6"/>
  <c r="X24" i="6" s="1"/>
  <c r="AO55" i="6"/>
  <c r="BE23" i="6" s="1"/>
  <c r="BE39" i="6" s="1"/>
  <c r="BF72" i="6" s="1"/>
  <c r="AY11" i="2"/>
  <c r="AY27" i="2"/>
  <c r="AA178" i="2"/>
  <c r="AB178" i="2" s="1"/>
  <c r="BD54" i="2"/>
  <c r="BT22" i="2" s="1"/>
  <c r="BT38" i="2" s="1"/>
  <c r="BU71" i="2" s="1"/>
  <c r="W248" i="2"/>
  <c r="X248" i="2" s="1"/>
  <c r="W146" i="2"/>
  <c r="X146" i="2" s="1"/>
  <c r="AW57" i="2"/>
  <c r="BM25" i="2" s="1"/>
  <c r="BM41" i="2" s="1"/>
  <c r="BN74" i="2" s="1"/>
  <c r="BA17" i="2"/>
  <c r="AA214" i="2"/>
  <c r="AB214" i="2" s="1"/>
  <c r="BA33" i="2"/>
  <c r="AZ17" i="2"/>
  <c r="AA199" i="2"/>
  <c r="AB199" i="2" s="1"/>
  <c r="AZ33" i="2"/>
  <c r="BA15" i="2"/>
  <c r="AA212" i="2"/>
  <c r="AB212" i="2" s="1"/>
  <c r="BA31" i="2"/>
  <c r="AD8" i="2"/>
  <c r="W115" i="2"/>
  <c r="X115" i="2" s="1"/>
  <c r="AU56" i="2"/>
  <c r="BK24" i="2" s="1"/>
  <c r="BK40" i="2" s="1"/>
  <c r="BL73" i="2" s="1"/>
  <c r="Y17" i="2"/>
  <c r="AP65" i="2"/>
  <c r="BF33" i="2" s="1"/>
  <c r="BF49" i="2" s="1"/>
  <c r="BG82" i="2" s="1"/>
  <c r="W49" i="2"/>
  <c r="X49" i="2" s="1"/>
  <c r="AY18" i="7"/>
  <c r="AA185" i="7"/>
  <c r="AB185" i="7" s="1"/>
  <c r="AY34" i="7"/>
  <c r="W134" i="7"/>
  <c r="X134" i="7" s="1"/>
  <c r="AV60" i="7"/>
  <c r="BL28" i="7" s="1"/>
  <c r="BL44" i="7" s="1"/>
  <c r="BM77" i="7" s="1"/>
  <c r="AE4" i="2"/>
  <c r="W126" i="2"/>
  <c r="X126" i="2" s="1"/>
  <c r="AV52" i="2"/>
  <c r="BL20" i="2" s="1"/>
  <c r="BL36" i="2" s="1"/>
  <c r="BM69" i="2" s="1"/>
  <c r="AL8" i="2"/>
  <c r="W235" i="2"/>
  <c r="X235" i="2" s="1"/>
  <c r="BC56" i="2"/>
  <c r="BS24" i="2" s="1"/>
  <c r="BS40" i="2" s="1"/>
  <c r="BT73" i="2" s="1"/>
  <c r="Y12" i="2"/>
  <c r="AP60" i="2"/>
  <c r="BF28" i="2" s="1"/>
  <c r="BF44" i="2" s="1"/>
  <c r="BG77" i="2" s="1"/>
  <c r="W44" i="2"/>
  <c r="X44" i="2" s="1"/>
  <c r="AG15" i="6"/>
  <c r="AX63" i="6"/>
  <c r="BN31" i="6" s="1"/>
  <c r="BN47" i="6" s="1"/>
  <c r="BO80" i="6" s="1"/>
  <c r="W167" i="6"/>
  <c r="X167" i="6" s="1"/>
  <c r="AK4" i="2"/>
  <c r="W216" i="2"/>
  <c r="X216" i="2" s="1"/>
  <c r="BB52" i="2"/>
  <c r="BR20" i="2" s="1"/>
  <c r="BR36" i="2" s="1"/>
  <c r="BS69" i="2" s="1"/>
  <c r="BC17" i="2"/>
  <c r="AA244" i="2"/>
  <c r="AB244" i="2" s="1"/>
  <c r="BC33" i="2"/>
  <c r="AE11" i="2"/>
  <c r="W133" i="2"/>
  <c r="X133" i="2" s="1"/>
  <c r="AV59" i="2"/>
  <c r="BL27" i="2" s="1"/>
  <c r="BL43" i="2" s="1"/>
  <c r="BM76" i="2" s="1"/>
  <c r="AK16" i="2"/>
  <c r="AA7" i="2"/>
  <c r="W69" i="2"/>
  <c r="X69" i="2" s="1"/>
  <c r="AR55" i="2"/>
  <c r="BH23" i="2" s="1"/>
  <c r="BH39" i="2" s="1"/>
  <c r="BI72" i="2" s="1"/>
  <c r="AQ9" i="2"/>
  <c r="AA56" i="2"/>
  <c r="AB56" i="2" s="1"/>
  <c r="AQ25" i="2"/>
  <c r="AS15" i="2"/>
  <c r="AA92" i="2"/>
  <c r="AB92" i="2" s="1"/>
  <c r="AS31" i="2"/>
  <c r="T67" i="10"/>
  <c r="C52" i="10"/>
  <c r="F53" i="10" s="1"/>
  <c r="AL18" i="4"/>
  <c r="W245" i="4"/>
  <c r="X245" i="4" s="1"/>
  <c r="BC66" i="4"/>
  <c r="BS34" i="4" s="1"/>
  <c r="BS50" i="4" s="1"/>
  <c r="BT83" i="4" s="1"/>
  <c r="BC14" i="2"/>
  <c r="AA241" i="2"/>
  <c r="AB241" i="2" s="1"/>
  <c r="BC30" i="2"/>
  <c r="AS14" i="2"/>
  <c r="AA91" i="2"/>
  <c r="AB91" i="2" s="1"/>
  <c r="AS30" i="2"/>
  <c r="AR10" i="7"/>
  <c r="AA72" i="7"/>
  <c r="AB72" i="7" s="1"/>
  <c r="AR26" i="7"/>
  <c r="AT9" i="7"/>
  <c r="AA101" i="7"/>
  <c r="AB101" i="7" s="1"/>
  <c r="AT25" i="7"/>
  <c r="AS12" i="7"/>
  <c r="AA89" i="7"/>
  <c r="AB89" i="7" s="1"/>
  <c r="AS28" i="7"/>
  <c r="AA109" i="5"/>
  <c r="AB109" i="5" s="1"/>
  <c r="AT17" i="5"/>
  <c r="AT33" i="5"/>
  <c r="AA92" i="5"/>
  <c r="AB92" i="5" s="1"/>
  <c r="AS15" i="5"/>
  <c r="AS31" i="5"/>
  <c r="AZ13" i="7"/>
  <c r="AA195" i="7"/>
  <c r="AB195" i="7" s="1"/>
  <c r="AZ29" i="7"/>
  <c r="AA81" i="5"/>
  <c r="AB81" i="5" s="1"/>
  <c r="AS4" i="5"/>
  <c r="AS20" i="5"/>
  <c r="BD8" i="6"/>
  <c r="AA250" i="6"/>
  <c r="AB250" i="6" s="1"/>
  <c r="BD24" i="6"/>
  <c r="W129" i="7"/>
  <c r="X129" i="7" s="1"/>
  <c r="AV55" i="7"/>
  <c r="BL23" i="7" s="1"/>
  <c r="BL39" i="7" s="1"/>
  <c r="BM72" i="7" s="1"/>
  <c r="AA100" i="5"/>
  <c r="AB100" i="5" s="1"/>
  <c r="AT8" i="5"/>
  <c r="AT24" i="5"/>
  <c r="AX11" i="6"/>
  <c r="AX27" i="6"/>
  <c r="AA163" i="6"/>
  <c r="AB163" i="6" s="1"/>
  <c r="W169" i="7"/>
  <c r="X169" i="7" s="1"/>
  <c r="AX65" i="7"/>
  <c r="BN33" i="7" s="1"/>
  <c r="BN49" i="7" s="1"/>
  <c r="BO82" i="7" s="1"/>
  <c r="W232" i="7"/>
  <c r="X232" i="7" s="1"/>
  <c r="BC53" i="7"/>
  <c r="BS21" i="7" s="1"/>
  <c r="BS37" i="7" s="1"/>
  <c r="BT70" i="7" s="1"/>
  <c r="AU17" i="6"/>
  <c r="AA124" i="6"/>
  <c r="AB124" i="6" s="1"/>
  <c r="AU33" i="6"/>
  <c r="AS17" i="6"/>
  <c r="AA94" i="6"/>
  <c r="AB94" i="6" s="1"/>
  <c r="AS33" i="6"/>
  <c r="AP17" i="6"/>
  <c r="AP33" i="6"/>
  <c r="AA49" i="6"/>
  <c r="AB49" i="6" s="1"/>
  <c r="AP52" i="2"/>
  <c r="BF20" i="2" s="1"/>
  <c r="BF36" i="2" s="1"/>
  <c r="BG69" i="2" s="1"/>
  <c r="W36" i="2"/>
  <c r="X36" i="2" s="1"/>
  <c r="W96" i="2"/>
  <c r="X96" i="2" s="1"/>
  <c r="AT52" i="2"/>
  <c r="BJ20" i="2" s="1"/>
  <c r="BJ36" i="2" s="1"/>
  <c r="BK69" i="2" s="1"/>
  <c r="X7" i="2"/>
  <c r="W24" i="2"/>
  <c r="X24" i="2" s="1"/>
  <c r="AO55" i="2"/>
  <c r="BE23" i="2" s="1"/>
  <c r="BE39" i="2" s="1"/>
  <c r="BF72" i="2" s="1"/>
  <c r="W178" i="7"/>
  <c r="X178" i="7" s="1"/>
  <c r="AY59" i="7"/>
  <c r="BO27" i="7" s="1"/>
  <c r="BO43" i="7" s="1"/>
  <c r="BP76" i="7" s="1"/>
  <c r="W250" i="6"/>
  <c r="X250" i="6" s="1"/>
  <c r="BD56" i="6"/>
  <c r="BT24" i="6" s="1"/>
  <c r="BT40" i="6" s="1"/>
  <c r="BU73" i="6" s="1"/>
  <c r="AX65" i="2"/>
  <c r="BN33" i="2" s="1"/>
  <c r="BN49" i="2" s="1"/>
  <c r="BO82" i="2" s="1"/>
  <c r="W169" i="2"/>
  <c r="X169" i="2" s="1"/>
  <c r="AG17" i="2"/>
  <c r="AS9" i="2"/>
  <c r="AA86" i="2"/>
  <c r="AB86" i="2" s="1"/>
  <c r="AS25" i="2"/>
  <c r="AO65" i="2"/>
  <c r="BE33" i="2" s="1"/>
  <c r="BE49" i="2" s="1"/>
  <c r="BF82" i="2" s="1"/>
  <c r="W34" i="2"/>
  <c r="X34" i="2" s="1"/>
  <c r="BC11" i="6"/>
  <c r="AA238" i="6"/>
  <c r="AB238" i="6" s="1"/>
  <c r="BC27" i="6"/>
  <c r="AU12" i="7"/>
  <c r="AA119" i="7"/>
  <c r="AB119" i="7" s="1"/>
  <c r="AU28" i="7"/>
  <c r="AQ5" i="7"/>
  <c r="AA52" i="7"/>
  <c r="AB52" i="7" s="1"/>
  <c r="AQ21" i="7"/>
  <c r="AY8" i="7"/>
  <c r="AA175" i="7"/>
  <c r="AB175" i="7" s="1"/>
  <c r="AY24" i="7"/>
  <c r="AA75" i="4"/>
  <c r="AB75" i="4" s="1"/>
  <c r="AR13" i="4"/>
  <c r="AR29" i="4"/>
  <c r="AA107" i="5"/>
  <c r="AB107" i="5" s="1"/>
  <c r="AT15" i="5"/>
  <c r="AT31" i="5"/>
  <c r="AA62" i="5"/>
  <c r="AB62" i="5" s="1"/>
  <c r="AQ15" i="5"/>
  <c r="AQ31" i="5"/>
  <c r="BB18" i="7"/>
  <c r="AA230" i="7"/>
  <c r="AB230" i="7" s="1"/>
  <c r="BB34" i="7"/>
  <c r="AA202" i="5"/>
  <c r="AB202" i="5" s="1"/>
  <c r="BA5" i="5"/>
  <c r="BA21" i="5"/>
  <c r="BD17" i="7"/>
  <c r="BD33" i="7"/>
  <c r="AA259" i="7"/>
  <c r="AB259" i="7" s="1"/>
  <c r="W182" i="7"/>
  <c r="X182" i="7" s="1"/>
  <c r="AY63" i="7"/>
  <c r="BO31" i="7" s="1"/>
  <c r="BO47" i="7" s="1"/>
  <c r="BP80" i="7" s="1"/>
  <c r="AV12" i="7"/>
  <c r="AA134" i="7"/>
  <c r="AB134" i="7" s="1"/>
  <c r="AV28" i="7"/>
  <c r="AT56" i="6"/>
  <c r="BJ24" i="6" s="1"/>
  <c r="BJ40" i="6" s="1"/>
  <c r="BK73" i="6" s="1"/>
  <c r="W100" i="6"/>
  <c r="X100" i="6" s="1"/>
  <c r="AU65" i="7"/>
  <c r="BK33" i="7" s="1"/>
  <c r="BK49" i="7" s="1"/>
  <c r="BL82" i="7" s="1"/>
  <c r="W124" i="7"/>
  <c r="X124" i="7" s="1"/>
  <c r="AO16" i="6"/>
  <c r="AP14" i="6"/>
  <c r="AP30" i="6"/>
  <c r="AA46" i="6"/>
  <c r="AB46" i="6" s="1"/>
  <c r="AT34" i="6"/>
  <c r="AZ65" i="7"/>
  <c r="BP33" i="7" s="1"/>
  <c r="BP49" i="7" s="1"/>
  <c r="BQ82" i="7" s="1"/>
  <c r="W199" i="7"/>
  <c r="X199" i="7" s="1"/>
  <c r="AY6" i="2"/>
  <c r="AY22" i="2"/>
  <c r="AA173" i="2"/>
  <c r="AB173" i="2" s="1"/>
  <c r="AQ8" i="2"/>
  <c r="AA55" i="2"/>
  <c r="AB55" i="2" s="1"/>
  <c r="AQ24" i="2"/>
  <c r="AY12" i="7"/>
  <c r="AA179" i="7"/>
  <c r="AB179" i="7" s="1"/>
  <c r="AY28" i="7"/>
  <c r="AO18" i="2"/>
  <c r="AO34" i="2"/>
  <c r="AA35" i="2"/>
  <c r="AB35" i="2" s="1"/>
  <c r="Z7" i="2"/>
  <c r="AQ55" i="2"/>
  <c r="BG23" i="2" s="1"/>
  <c r="BG39" i="2" s="1"/>
  <c r="BH72" i="2" s="1"/>
  <c r="W54" i="2"/>
  <c r="X54" i="2" s="1"/>
  <c r="BC16" i="2"/>
  <c r="BC32" i="2"/>
  <c r="AA243" i="2"/>
  <c r="AB243" i="2" s="1"/>
  <c r="W68" i="7"/>
  <c r="X68" i="7" s="1"/>
  <c r="AR54" i="7"/>
  <c r="BH22" i="7" s="1"/>
  <c r="BH38" i="7" s="1"/>
  <c r="BI71" i="7" s="1"/>
  <c r="BD8" i="7"/>
  <c r="AA250" i="7"/>
  <c r="AB250" i="7" s="1"/>
  <c r="BD24" i="7"/>
  <c r="AA22" i="4"/>
  <c r="AB22" i="4" s="1"/>
  <c r="AO5" i="4"/>
  <c r="AO21" i="4"/>
  <c r="BA4" i="7"/>
  <c r="AA201" i="7"/>
  <c r="AB201" i="7" s="1"/>
  <c r="BA20" i="7"/>
  <c r="AS5" i="7"/>
  <c r="AA82" i="7"/>
  <c r="AB82" i="7" s="1"/>
  <c r="AS21" i="7"/>
  <c r="AX5" i="7"/>
  <c r="AA157" i="7"/>
  <c r="AB157" i="7" s="1"/>
  <c r="AX21" i="7"/>
  <c r="AR7" i="7"/>
  <c r="AA69" i="7"/>
  <c r="AB69" i="7" s="1"/>
  <c r="AR23" i="7"/>
  <c r="AU7" i="7"/>
  <c r="AA114" i="7"/>
  <c r="AB114" i="7" s="1"/>
  <c r="AU23" i="7"/>
  <c r="AQ13" i="7"/>
  <c r="AA60" i="7"/>
  <c r="AB60" i="7" s="1"/>
  <c r="AQ29" i="7"/>
  <c r="AZ12" i="7"/>
  <c r="AA194" i="7"/>
  <c r="AB194" i="7" s="1"/>
  <c r="AZ28" i="7"/>
  <c r="AT5" i="7"/>
  <c r="AA97" i="7"/>
  <c r="AB97" i="7" s="1"/>
  <c r="AT21" i="7"/>
  <c r="AW4" i="7"/>
  <c r="AA141" i="7"/>
  <c r="AB141" i="7" s="1"/>
  <c r="AW20" i="7"/>
  <c r="BB5" i="7"/>
  <c r="AA217" i="7"/>
  <c r="AB217" i="7" s="1"/>
  <c r="BB21" i="7"/>
  <c r="AS8" i="7"/>
  <c r="AA85" i="7"/>
  <c r="AB85" i="7" s="1"/>
  <c r="AS24" i="7"/>
  <c r="AA29" i="4"/>
  <c r="AB29" i="4" s="1"/>
  <c r="AO12" i="4"/>
  <c r="AO28" i="4"/>
  <c r="AA52" i="4"/>
  <c r="AB52" i="4" s="1"/>
  <c r="AQ5" i="4"/>
  <c r="AQ21" i="4"/>
  <c r="AA30" i="4"/>
  <c r="AB30" i="4" s="1"/>
  <c r="AO13" i="4"/>
  <c r="AO29" i="4"/>
  <c r="AA56" i="4"/>
  <c r="AB56" i="4" s="1"/>
  <c r="AQ9" i="4"/>
  <c r="AQ25" i="4"/>
  <c r="AA59" i="4"/>
  <c r="AB59" i="4" s="1"/>
  <c r="AQ12" i="4"/>
  <c r="AQ28" i="4"/>
  <c r="AA184" i="4"/>
  <c r="AB184" i="4" s="1"/>
  <c r="AY17" i="4"/>
  <c r="AY33" i="4"/>
  <c r="AA109" i="4"/>
  <c r="AB109" i="4" s="1"/>
  <c r="AT17" i="4"/>
  <c r="AT33" i="4"/>
  <c r="AA67" i="5"/>
  <c r="AB67" i="5" s="1"/>
  <c r="AR5" i="5"/>
  <c r="AR21" i="5"/>
  <c r="AA233" i="4"/>
  <c r="AB233" i="4" s="1"/>
  <c r="BC6" i="4"/>
  <c r="BC22" i="4"/>
  <c r="AA104" i="5"/>
  <c r="AB104" i="5" s="1"/>
  <c r="AT12" i="5"/>
  <c r="AT28" i="5"/>
  <c r="AA59" i="5"/>
  <c r="AB59" i="5" s="1"/>
  <c r="AQ12" i="5"/>
  <c r="AQ28" i="5"/>
  <c r="AA196" i="5"/>
  <c r="AB196" i="5" s="1"/>
  <c r="AZ14" i="5"/>
  <c r="AZ30" i="5"/>
  <c r="AA28" i="5"/>
  <c r="AB28" i="5" s="1"/>
  <c r="AO11" i="5"/>
  <c r="AO27" i="5"/>
  <c r="AA247" i="5"/>
  <c r="AB247" i="5" s="1"/>
  <c r="BD5" i="5"/>
  <c r="BD21" i="5"/>
  <c r="AA116" i="5"/>
  <c r="AB116" i="5" s="1"/>
  <c r="AU9" i="5"/>
  <c r="AU25" i="5"/>
  <c r="AA58" i="5"/>
  <c r="AB58" i="5" s="1"/>
  <c r="AQ11" i="5"/>
  <c r="AQ27" i="5"/>
  <c r="AA52" i="5"/>
  <c r="AB52" i="5" s="1"/>
  <c r="AQ5" i="5"/>
  <c r="AQ21" i="5"/>
  <c r="AQ18" i="7"/>
  <c r="AQ34" i="7"/>
  <c r="AA65" i="7"/>
  <c r="AB65" i="7" s="1"/>
  <c r="AK16" i="7"/>
  <c r="AS16" i="7"/>
  <c r="AA93" i="7"/>
  <c r="AB93" i="7" s="1"/>
  <c r="AS32" i="7"/>
  <c r="AO8" i="6"/>
  <c r="AA25" i="6"/>
  <c r="AB25" i="6" s="1"/>
  <c r="AO24" i="6"/>
  <c r="AX18" i="7"/>
  <c r="AA170" i="7"/>
  <c r="AB170" i="7" s="1"/>
  <c r="AX34" i="7"/>
  <c r="AY8" i="6"/>
  <c r="AA175" i="6"/>
  <c r="AB175" i="6" s="1"/>
  <c r="AY24" i="6"/>
  <c r="AA36" i="5"/>
  <c r="AB36" i="5" s="1"/>
  <c r="AP4" i="5"/>
  <c r="AP20" i="5"/>
  <c r="AA63" i="5"/>
  <c r="AB63" i="5" s="1"/>
  <c r="AQ16" i="5"/>
  <c r="AQ32" i="5"/>
  <c r="BA17" i="7"/>
  <c r="AA214" i="7"/>
  <c r="AB214" i="7" s="1"/>
  <c r="BA33" i="7"/>
  <c r="AT4" i="6"/>
  <c r="AA96" i="6"/>
  <c r="AB96" i="6" s="1"/>
  <c r="AT20" i="6"/>
  <c r="AP6" i="6"/>
  <c r="AA38" i="6"/>
  <c r="AB38" i="6" s="1"/>
  <c r="AP22" i="6"/>
  <c r="AT10" i="6"/>
  <c r="AT26" i="6"/>
  <c r="AA102" i="6"/>
  <c r="AB102" i="6" s="1"/>
  <c r="AA213" i="5"/>
  <c r="AB213" i="5" s="1"/>
  <c r="BA16" i="5"/>
  <c r="BA32" i="5"/>
  <c r="AR17" i="7"/>
  <c r="AA79" i="7"/>
  <c r="AB79" i="7" s="1"/>
  <c r="AR33" i="7"/>
  <c r="W49" i="7"/>
  <c r="X49" i="7" s="1"/>
  <c r="AP65" i="7"/>
  <c r="BF33" i="7" s="1"/>
  <c r="BF49" i="7" s="1"/>
  <c r="BG82" i="7" s="1"/>
  <c r="AZ10" i="6"/>
  <c r="AA192" i="6"/>
  <c r="AB192" i="6" s="1"/>
  <c r="AZ26" i="6"/>
  <c r="AA130" i="5"/>
  <c r="AB130" i="5" s="1"/>
  <c r="AV8" i="5"/>
  <c r="AV24" i="5"/>
  <c r="AA172" i="5"/>
  <c r="AB172" i="5" s="1"/>
  <c r="AY5" i="5"/>
  <c r="AY21" i="5"/>
  <c r="BD15" i="7"/>
  <c r="BD31" i="7"/>
  <c r="AA257" i="7"/>
  <c r="AB257" i="7" s="1"/>
  <c r="W176" i="7"/>
  <c r="X176" i="7" s="1"/>
  <c r="AY57" i="7"/>
  <c r="BO25" i="7" s="1"/>
  <c r="BO41" i="7" s="1"/>
  <c r="BP74" i="7" s="1"/>
  <c r="AJ5" i="6"/>
  <c r="BA53" i="6"/>
  <c r="BQ21" i="6" s="1"/>
  <c r="BQ37" i="6" s="1"/>
  <c r="BR70" i="6" s="1"/>
  <c r="W202" i="6"/>
  <c r="X202" i="6" s="1"/>
  <c r="AU9" i="6"/>
  <c r="AU25" i="6"/>
  <c r="AA116" i="6"/>
  <c r="AB116" i="6" s="1"/>
  <c r="BA15" i="6"/>
  <c r="AA212" i="6"/>
  <c r="AB212" i="6" s="1"/>
  <c r="BA31" i="6"/>
  <c r="BA53" i="7"/>
  <c r="BQ21" i="7" s="1"/>
  <c r="BQ37" i="7" s="1"/>
  <c r="BR70" i="7" s="1"/>
  <c r="W202" i="7"/>
  <c r="X202" i="7" s="1"/>
  <c r="AZ63" i="7"/>
  <c r="BP31" i="7" s="1"/>
  <c r="BP47" i="7" s="1"/>
  <c r="BQ80" i="7" s="1"/>
  <c r="W197" i="7"/>
  <c r="X197" i="7" s="1"/>
  <c r="AR12" i="6"/>
  <c r="AA74" i="6"/>
  <c r="AB74" i="6" s="1"/>
  <c r="AR28" i="6"/>
  <c r="BB59" i="7"/>
  <c r="BR27" i="7" s="1"/>
  <c r="BR43" i="7" s="1"/>
  <c r="BS76" i="7" s="1"/>
  <c r="W223" i="7"/>
  <c r="X223" i="7" s="1"/>
  <c r="AV4" i="6"/>
  <c r="AA126" i="6"/>
  <c r="AB126" i="6" s="1"/>
  <c r="AV20" i="6"/>
  <c r="AV9" i="6"/>
  <c r="AA131" i="6"/>
  <c r="AB131" i="6" s="1"/>
  <c r="AV25" i="6"/>
  <c r="AP9" i="7"/>
  <c r="AA41" i="7"/>
  <c r="AB41" i="7" s="1"/>
  <c r="AP25" i="7"/>
  <c r="W210" i="7"/>
  <c r="X210" i="7" s="1"/>
  <c r="BA61" i="7"/>
  <c r="BQ29" i="7" s="1"/>
  <c r="BQ45" i="7" s="1"/>
  <c r="BR78" i="7" s="1"/>
  <c r="BC9" i="6"/>
  <c r="AA236" i="6"/>
  <c r="AB236" i="6" s="1"/>
  <c r="BC25" i="6"/>
  <c r="BB15" i="6"/>
  <c r="AA227" i="6"/>
  <c r="AB227" i="6" s="1"/>
  <c r="BB31" i="6"/>
  <c r="AA242" i="5"/>
  <c r="AB242" i="5" s="1"/>
  <c r="BC15" i="5"/>
  <c r="BC31" i="5"/>
  <c r="AY58" i="7"/>
  <c r="BO26" i="7" s="1"/>
  <c r="BO42" i="7" s="1"/>
  <c r="BP75" i="7" s="1"/>
  <c r="W177" i="7"/>
  <c r="X177" i="7" s="1"/>
  <c r="AV10" i="6"/>
  <c r="AE11" i="6"/>
  <c r="AV59" i="6"/>
  <c r="BL27" i="6" s="1"/>
  <c r="BL43" i="6" s="1"/>
  <c r="BM76" i="6" s="1"/>
  <c r="W133" i="6"/>
  <c r="X133" i="6" s="1"/>
  <c r="AP16" i="6"/>
  <c r="AP32" i="6"/>
  <c r="AA48" i="6"/>
  <c r="AB48" i="6" s="1"/>
  <c r="BB17" i="6"/>
  <c r="AA229" i="6"/>
  <c r="AB229" i="6" s="1"/>
  <c r="BB33" i="6"/>
  <c r="W219" i="7"/>
  <c r="X219" i="7" s="1"/>
  <c r="BB55" i="7"/>
  <c r="BR23" i="7" s="1"/>
  <c r="BR39" i="7" s="1"/>
  <c r="BS72" i="7" s="1"/>
  <c r="AO4" i="6"/>
  <c r="AA21" i="6"/>
  <c r="AB21" i="6" s="1"/>
  <c r="AO20" i="6"/>
  <c r="AY14" i="6"/>
  <c r="AA181" i="6"/>
  <c r="AB181" i="6" s="1"/>
  <c r="AY30" i="6"/>
  <c r="AA15" i="6"/>
  <c r="AR63" i="6"/>
  <c r="BH31" i="6" s="1"/>
  <c r="BH47" i="6" s="1"/>
  <c r="BI80" i="6" s="1"/>
  <c r="W77" i="6"/>
  <c r="X77" i="6" s="1"/>
  <c r="AI18" i="6"/>
  <c r="W200" i="6"/>
  <c r="X200" i="6" s="1"/>
  <c r="AZ66" i="6"/>
  <c r="BP34" i="6" s="1"/>
  <c r="BP50" i="6" s="1"/>
  <c r="BQ83" i="6" s="1"/>
  <c r="W257" i="7"/>
  <c r="X257" i="7" s="1"/>
  <c r="BD63" i="7"/>
  <c r="BT31" i="7" s="1"/>
  <c r="BT47" i="7" s="1"/>
  <c r="BU80" i="7" s="1"/>
  <c r="AQ13" i="6"/>
  <c r="AA60" i="6"/>
  <c r="AB60" i="6" s="1"/>
  <c r="AQ29" i="6"/>
  <c r="AO4" i="2"/>
  <c r="AA21" i="2"/>
  <c r="AB21" i="2" s="1"/>
  <c r="AO20" i="2"/>
  <c r="AA233" i="5"/>
  <c r="AB233" i="5" s="1"/>
  <c r="BC6" i="5"/>
  <c r="BC22" i="5"/>
  <c r="AA113" i="5"/>
  <c r="AB113" i="5" s="1"/>
  <c r="AU6" i="5"/>
  <c r="AU22" i="5"/>
  <c r="AU6" i="6"/>
  <c r="AA113" i="6"/>
  <c r="AB113" i="6" s="1"/>
  <c r="AU22" i="6"/>
  <c r="Z6" i="2"/>
  <c r="AS8" i="6"/>
  <c r="AA85" i="6"/>
  <c r="AB85" i="6" s="1"/>
  <c r="AS24" i="6"/>
  <c r="AH18" i="6"/>
  <c r="AY66" i="6"/>
  <c r="BO34" i="6" s="1"/>
  <c r="BO50" i="6" s="1"/>
  <c r="BP83" i="6" s="1"/>
  <c r="W185" i="6"/>
  <c r="X185" i="6" s="1"/>
  <c r="AO10" i="2"/>
  <c r="AA27" i="2"/>
  <c r="AB27" i="2" s="1"/>
  <c r="AO26" i="2"/>
  <c r="AK16" i="6"/>
  <c r="W228" i="6"/>
  <c r="X228" i="6" s="1"/>
  <c r="BB64" i="6"/>
  <c r="BR32" i="6" s="1"/>
  <c r="BR48" i="6" s="1"/>
  <c r="BS81" i="6" s="1"/>
  <c r="AX6" i="2"/>
  <c r="AA158" i="2"/>
  <c r="AB158" i="2" s="1"/>
  <c r="AX22" i="2"/>
  <c r="AT18" i="2"/>
  <c r="AT34" i="2"/>
  <c r="AA110" i="2"/>
  <c r="AB110" i="2" s="1"/>
  <c r="W111" i="2"/>
  <c r="X111" i="2" s="1"/>
  <c r="AU52" i="2"/>
  <c r="BK20" i="2" s="1"/>
  <c r="BK36" i="2" s="1"/>
  <c r="BL69" i="2" s="1"/>
  <c r="AI7" i="2"/>
  <c r="W189" i="2"/>
  <c r="X189" i="2" s="1"/>
  <c r="AZ55" i="2"/>
  <c r="BP23" i="2" s="1"/>
  <c r="BP39" i="2" s="1"/>
  <c r="BQ72" i="2" s="1"/>
  <c r="AS17" i="2"/>
  <c r="AA94" i="2"/>
  <c r="AB94" i="2" s="1"/>
  <c r="AS33" i="2"/>
  <c r="BA7" i="2"/>
  <c r="AA204" i="2"/>
  <c r="AB204" i="2" s="1"/>
  <c r="BA23" i="2"/>
  <c r="W230" i="6"/>
  <c r="X230" i="6" s="1"/>
  <c r="BB66" i="6"/>
  <c r="BR34" i="6" s="1"/>
  <c r="BR50" i="6" s="1"/>
  <c r="BS83" i="6" s="1"/>
  <c r="AG12" i="2"/>
  <c r="W164" i="2"/>
  <c r="X164" i="2" s="1"/>
  <c r="AX60" i="2"/>
  <c r="BN28" i="2" s="1"/>
  <c r="BN44" i="2" s="1"/>
  <c r="BO77" i="2" s="1"/>
  <c r="AA18" i="2"/>
  <c r="W80" i="2"/>
  <c r="X80" i="2" s="1"/>
  <c r="AR66" i="2"/>
  <c r="BH34" i="2" s="1"/>
  <c r="BH50" i="2" s="1"/>
  <c r="BI83" i="2" s="1"/>
  <c r="AR16" i="2"/>
  <c r="AA78" i="2"/>
  <c r="AB78" i="2" s="1"/>
  <c r="AR32" i="2"/>
  <c r="AU9" i="2"/>
  <c r="AU25" i="2"/>
  <c r="AA116" i="2"/>
  <c r="AB116" i="2" s="1"/>
  <c r="BB9" i="2"/>
  <c r="AA221" i="2"/>
  <c r="AB221" i="2" s="1"/>
  <c r="BB25" i="2"/>
  <c r="AS7" i="2"/>
  <c r="AA84" i="2"/>
  <c r="AB84" i="2" s="1"/>
  <c r="AS23" i="2"/>
  <c r="Z15" i="2"/>
  <c r="AQ63" i="2"/>
  <c r="BG31" i="2" s="1"/>
  <c r="BG47" i="2" s="1"/>
  <c r="BH80" i="2" s="1"/>
  <c r="W62" i="2"/>
  <c r="X62" i="2" s="1"/>
  <c r="BC6" i="6"/>
  <c r="AA233" i="6"/>
  <c r="AB233" i="6" s="1"/>
  <c r="BC22" i="6"/>
  <c r="BC12" i="6"/>
  <c r="AR11" i="7"/>
  <c r="AA73" i="7"/>
  <c r="AB73" i="7" s="1"/>
  <c r="AR27" i="7"/>
  <c r="AY9" i="7"/>
  <c r="AA176" i="7"/>
  <c r="AB176" i="7" s="1"/>
  <c r="AY25" i="7"/>
  <c r="AA77" i="5"/>
  <c r="AB77" i="5" s="1"/>
  <c r="AR15" i="5"/>
  <c r="AR31" i="5"/>
  <c r="BB14" i="7"/>
  <c r="AA226" i="7"/>
  <c r="AB226" i="7" s="1"/>
  <c r="BB30" i="7"/>
  <c r="BD18" i="7"/>
  <c r="BD34" i="7"/>
  <c r="AA260" i="7"/>
  <c r="AB260" i="7" s="1"/>
  <c r="AX59" i="7"/>
  <c r="BN27" i="7" s="1"/>
  <c r="BN43" i="7" s="1"/>
  <c r="BO76" i="7" s="1"/>
  <c r="W163" i="7"/>
  <c r="X163" i="7" s="1"/>
  <c r="BC15" i="7"/>
  <c r="BC31" i="7"/>
  <c r="AA242" i="7"/>
  <c r="AB242" i="7" s="1"/>
  <c r="AZ10" i="2"/>
  <c r="AZ26" i="2"/>
  <c r="AA192" i="2"/>
  <c r="AB192" i="2" s="1"/>
  <c r="BC53" i="6"/>
  <c r="BS21" i="6" s="1"/>
  <c r="BS37" i="6" s="1"/>
  <c r="BT70" i="6" s="1"/>
  <c r="W232" i="6"/>
  <c r="X232" i="6" s="1"/>
  <c r="AZ16" i="2"/>
  <c r="AA198" i="2"/>
  <c r="AB198" i="2" s="1"/>
  <c r="AZ32" i="2"/>
  <c r="BA6" i="7"/>
  <c r="AA203" i="7"/>
  <c r="AB203" i="7" s="1"/>
  <c r="BA22" i="7"/>
  <c r="AW6" i="7"/>
  <c r="AA143" i="7"/>
  <c r="AB143" i="7" s="1"/>
  <c r="AW22" i="7"/>
  <c r="AA61" i="4"/>
  <c r="AB61" i="4" s="1"/>
  <c r="AQ14" i="4"/>
  <c r="AQ30" i="4"/>
  <c r="AS18" i="7"/>
  <c r="AA95" i="7"/>
  <c r="AB95" i="7" s="1"/>
  <c r="AS34" i="7"/>
  <c r="AP4" i="6"/>
  <c r="AA36" i="6"/>
  <c r="AB36" i="6" s="1"/>
  <c r="AP20" i="6"/>
  <c r="AT17" i="7"/>
  <c r="AA109" i="7"/>
  <c r="AB109" i="7" s="1"/>
  <c r="AT33" i="7"/>
  <c r="AA260" i="6"/>
  <c r="AB260" i="6" s="1"/>
  <c r="AX12" i="7"/>
  <c r="AA164" i="7"/>
  <c r="AB164" i="7" s="1"/>
  <c r="AX28" i="7"/>
  <c r="AX4" i="7"/>
  <c r="AA156" i="7"/>
  <c r="AB156" i="7" s="1"/>
  <c r="AX20" i="7"/>
  <c r="AZ11" i="7"/>
  <c r="AA193" i="7"/>
  <c r="AB193" i="7" s="1"/>
  <c r="AZ27" i="7"/>
  <c r="W119" i="7"/>
  <c r="X119" i="7" s="1"/>
  <c r="AU60" i="7"/>
  <c r="BK28" i="7" s="1"/>
  <c r="BK44" i="7" s="1"/>
  <c r="BL77" i="7" s="1"/>
  <c r="AA79" i="4"/>
  <c r="AB79" i="4" s="1"/>
  <c r="AR17" i="4"/>
  <c r="AR33" i="4"/>
  <c r="AA131" i="5"/>
  <c r="AB131" i="5" s="1"/>
  <c r="AV9" i="5"/>
  <c r="AV25" i="5"/>
  <c r="AA86" i="5"/>
  <c r="AB86" i="5" s="1"/>
  <c r="AS9" i="5"/>
  <c r="AS25" i="5"/>
  <c r="BB15" i="7"/>
  <c r="AA227" i="7"/>
  <c r="AB227" i="7" s="1"/>
  <c r="BB31" i="7"/>
  <c r="AZ18" i="7"/>
  <c r="AA200" i="7"/>
  <c r="AB200" i="7" s="1"/>
  <c r="AZ34" i="7"/>
  <c r="AW8" i="6"/>
  <c r="AA145" i="6"/>
  <c r="AB145" i="6" s="1"/>
  <c r="AW24" i="6"/>
  <c r="AG17" i="7"/>
  <c r="AP5" i="6"/>
  <c r="AA37" i="6"/>
  <c r="AB37" i="6" s="1"/>
  <c r="AP21" i="6"/>
  <c r="AT9" i="6"/>
  <c r="AA101" i="6"/>
  <c r="AB101" i="6" s="1"/>
  <c r="AT25" i="6"/>
  <c r="AA21" i="5"/>
  <c r="AB21" i="5" s="1"/>
  <c r="AO4" i="5"/>
  <c r="AO20" i="5"/>
  <c r="AA153" i="5"/>
  <c r="AB153" i="5" s="1"/>
  <c r="AW16" i="5"/>
  <c r="AW32" i="5"/>
  <c r="AO18" i="7"/>
  <c r="AA35" i="7"/>
  <c r="AB35" i="7" s="1"/>
  <c r="AO34" i="7"/>
  <c r="BA16" i="7"/>
  <c r="AA213" i="7"/>
  <c r="AB213" i="7" s="1"/>
  <c r="BA32" i="7"/>
  <c r="AX6" i="6"/>
  <c r="AA158" i="6"/>
  <c r="AB158" i="6" s="1"/>
  <c r="AX22" i="6"/>
  <c r="BB10" i="6"/>
  <c r="AA222" i="6"/>
  <c r="AB222" i="6" s="1"/>
  <c r="BB26" i="6"/>
  <c r="AA215" i="5"/>
  <c r="AB215" i="5" s="1"/>
  <c r="BA18" i="5"/>
  <c r="BA34" i="5"/>
  <c r="AR16" i="7"/>
  <c r="AA78" i="7"/>
  <c r="AB78" i="7" s="1"/>
  <c r="AR32" i="7"/>
  <c r="AW12" i="7"/>
  <c r="AW28" i="7"/>
  <c r="AA149" i="7"/>
  <c r="AB149" i="7" s="1"/>
  <c r="W193" i="7"/>
  <c r="X193" i="7" s="1"/>
  <c r="AZ59" i="7"/>
  <c r="BP27" i="7" s="1"/>
  <c r="BP43" i="7" s="1"/>
  <c r="BQ76" i="7" s="1"/>
  <c r="AY4" i="6"/>
  <c r="AA171" i="6"/>
  <c r="AB171" i="6" s="1"/>
  <c r="AY20" i="6"/>
  <c r="AA160" i="5"/>
  <c r="AB160" i="5" s="1"/>
  <c r="AX8" i="5"/>
  <c r="AX24" i="5"/>
  <c r="AA198" i="5"/>
  <c r="AB198" i="5" s="1"/>
  <c r="AZ16" i="5"/>
  <c r="AZ32" i="5"/>
  <c r="AQ65" i="7"/>
  <c r="BG33" i="7" s="1"/>
  <c r="BG49" i="7" s="1"/>
  <c r="BH82" i="7" s="1"/>
  <c r="W64" i="7"/>
  <c r="X64" i="7" s="1"/>
  <c r="AW9" i="6"/>
  <c r="AA146" i="6"/>
  <c r="AB146" i="6" s="1"/>
  <c r="AW25" i="6"/>
  <c r="AA257" i="5"/>
  <c r="AB257" i="5" s="1"/>
  <c r="BD15" i="5"/>
  <c r="BD31" i="5"/>
  <c r="AZ4" i="6"/>
  <c r="AA186" i="6"/>
  <c r="AB186" i="6" s="1"/>
  <c r="AZ20" i="6"/>
  <c r="AV18" i="6"/>
  <c r="AA140" i="6"/>
  <c r="AB140" i="6" s="1"/>
  <c r="AV34" i="6"/>
  <c r="AV10" i="7"/>
  <c r="AV26" i="7"/>
  <c r="AA132" i="7"/>
  <c r="AB132" i="7" s="1"/>
  <c r="BB57" i="7"/>
  <c r="BR25" i="7" s="1"/>
  <c r="BR41" i="7" s="1"/>
  <c r="BS74" i="7" s="1"/>
  <c r="W221" i="7"/>
  <c r="X221" i="7" s="1"/>
  <c r="W137" i="7"/>
  <c r="X137" i="7" s="1"/>
  <c r="AV63" i="7"/>
  <c r="BL31" i="7" s="1"/>
  <c r="BL47" i="7" s="1"/>
  <c r="BM80" i="7" s="1"/>
  <c r="W248" i="6"/>
  <c r="X248" i="6" s="1"/>
  <c r="BD54" i="6"/>
  <c r="BT22" i="6" s="1"/>
  <c r="BT38" i="6" s="1"/>
  <c r="BU71" i="6" s="1"/>
  <c r="Y5" i="7"/>
  <c r="AZ6" i="6"/>
  <c r="AA188" i="6"/>
  <c r="AB188" i="6" s="1"/>
  <c r="AZ22" i="6"/>
  <c r="AA235" i="5"/>
  <c r="AB235" i="5" s="1"/>
  <c r="BC8" i="5"/>
  <c r="BC24" i="5"/>
  <c r="BD53" i="6"/>
  <c r="BT21" i="6" s="1"/>
  <c r="BT37" i="6" s="1"/>
  <c r="BU70" i="6" s="1"/>
  <c r="W247" i="6"/>
  <c r="X247" i="6" s="1"/>
  <c r="AK13" i="6"/>
  <c r="W225" i="6"/>
  <c r="X225" i="6" s="1"/>
  <c r="BB61" i="6"/>
  <c r="BR29" i="6" s="1"/>
  <c r="BR45" i="6" s="1"/>
  <c r="BS78" i="6" s="1"/>
  <c r="BD16" i="6"/>
  <c r="BD32" i="6"/>
  <c r="AA258" i="6"/>
  <c r="AB258" i="6" s="1"/>
  <c r="AY11" i="6"/>
  <c r="AA178" i="6"/>
  <c r="AB178" i="6" s="1"/>
  <c r="AY27" i="6"/>
  <c r="AT55" i="6"/>
  <c r="BJ23" i="6" s="1"/>
  <c r="BJ39" i="6" s="1"/>
  <c r="BK72" i="6" s="1"/>
  <c r="W99" i="6"/>
  <c r="X99" i="6" s="1"/>
  <c r="BB11" i="6"/>
  <c r="AA223" i="6"/>
  <c r="AB223" i="6" s="1"/>
  <c r="BB27" i="6"/>
  <c r="AQ5" i="6"/>
  <c r="AQ21" i="6"/>
  <c r="AA52" i="6"/>
  <c r="AB52" i="6" s="1"/>
  <c r="AW14" i="6"/>
  <c r="AA151" i="6"/>
  <c r="AB151" i="6" s="1"/>
  <c r="AW30" i="6"/>
  <c r="AS4" i="2"/>
  <c r="AA81" i="2"/>
  <c r="AB81" i="2" s="1"/>
  <c r="AS20" i="2"/>
  <c r="AF6" i="6"/>
  <c r="W143" i="6"/>
  <c r="X143" i="6" s="1"/>
  <c r="AW54" i="6"/>
  <c r="BM22" i="6" s="1"/>
  <c r="BM38" i="6" s="1"/>
  <c r="BN71" i="6" s="1"/>
  <c r="AA248" i="5"/>
  <c r="AB248" i="5" s="1"/>
  <c r="BD6" i="5"/>
  <c r="BD22" i="5"/>
  <c r="AA158" i="5"/>
  <c r="AB158" i="5" s="1"/>
  <c r="AX6" i="5"/>
  <c r="AX22" i="5"/>
  <c r="AU15" i="6"/>
  <c r="AA122" i="6"/>
  <c r="AB122" i="6" s="1"/>
  <c r="AU31" i="6"/>
  <c r="AD16" i="6"/>
  <c r="W123" i="6"/>
  <c r="X123" i="6" s="1"/>
  <c r="AU64" i="6"/>
  <c r="BK32" i="6" s="1"/>
  <c r="BK48" i="6" s="1"/>
  <c r="BL81" i="6" s="1"/>
  <c r="AA216" i="5"/>
  <c r="AB216" i="5" s="1"/>
  <c r="BB4" i="5"/>
  <c r="BB20" i="5"/>
  <c r="AV6" i="2"/>
  <c r="AA128" i="2"/>
  <c r="AB128" i="2" s="1"/>
  <c r="AV22" i="2"/>
  <c r="BA8" i="6"/>
  <c r="AA205" i="6"/>
  <c r="AB205" i="6" s="1"/>
  <c r="BA24" i="6"/>
  <c r="W43" i="6"/>
  <c r="X43" i="6" s="1"/>
  <c r="AP59" i="6"/>
  <c r="BF27" i="6" s="1"/>
  <c r="BF43" i="6" s="1"/>
  <c r="BG76" i="6" s="1"/>
  <c r="AR4" i="2"/>
  <c r="AA66" i="2"/>
  <c r="AB66" i="2" s="1"/>
  <c r="AR20" i="2"/>
  <c r="AW10" i="2"/>
  <c r="AW26" i="2"/>
  <c r="AA147" i="2"/>
  <c r="AB147" i="2" s="1"/>
  <c r="AV8" i="2"/>
  <c r="AA130" i="2"/>
  <c r="AB130" i="2" s="1"/>
  <c r="AV24" i="2"/>
  <c r="BB18" i="2"/>
  <c r="AA230" i="2"/>
  <c r="AB230" i="2" s="1"/>
  <c r="BB34" i="2"/>
  <c r="AD14" i="6"/>
  <c r="AU62" i="6"/>
  <c r="BK30" i="6" s="1"/>
  <c r="BK46" i="6" s="1"/>
  <c r="BL79" i="6" s="1"/>
  <c r="W121" i="6"/>
  <c r="X121" i="6" s="1"/>
  <c r="AV10" i="2"/>
  <c r="AV26" i="2"/>
  <c r="AA132" i="2"/>
  <c r="AB132" i="2" s="1"/>
  <c r="AT12" i="2"/>
  <c r="AT28" i="2"/>
  <c r="AA104" i="2"/>
  <c r="AB104" i="2" s="1"/>
  <c r="W105" i="2"/>
  <c r="X105" i="2" s="1"/>
  <c r="AT61" i="2"/>
  <c r="BJ29" i="2" s="1"/>
  <c r="BJ45" i="2" s="1"/>
  <c r="BK78" i="2" s="1"/>
  <c r="BA13" i="2"/>
  <c r="AA210" i="2"/>
  <c r="AB210" i="2" s="1"/>
  <c r="BA29" i="2"/>
  <c r="AW62" i="2"/>
  <c r="BM30" i="2" s="1"/>
  <c r="BM46" i="2" s="1"/>
  <c r="BN79" i="2" s="1"/>
  <c r="W151" i="2"/>
  <c r="X151" i="2" s="1"/>
  <c r="BD11" i="2"/>
  <c r="BD27" i="2"/>
  <c r="AA253" i="2"/>
  <c r="AB253" i="2" s="1"/>
  <c r="BA58" i="2"/>
  <c r="BQ26" i="2" s="1"/>
  <c r="BQ42" i="2" s="1"/>
  <c r="BR75" i="2" s="1"/>
  <c r="W207" i="2"/>
  <c r="X207" i="2" s="1"/>
  <c r="AR11" i="2"/>
  <c r="AR27" i="2"/>
  <c r="AA73" i="2"/>
  <c r="AB73" i="2" s="1"/>
  <c r="AT64" i="2"/>
  <c r="BJ32" i="2" s="1"/>
  <c r="BJ48" i="2" s="1"/>
  <c r="BK81" i="2" s="1"/>
  <c r="W108" i="2"/>
  <c r="X108" i="2" s="1"/>
  <c r="W179" i="2"/>
  <c r="X179" i="2" s="1"/>
  <c r="AY60" i="2"/>
  <c r="BO28" i="2" s="1"/>
  <c r="BO44" i="2" s="1"/>
  <c r="BP77" i="2" s="1"/>
  <c r="AX16" i="2"/>
  <c r="AA168" i="2"/>
  <c r="AB168" i="2" s="1"/>
  <c r="AX32" i="2"/>
  <c r="AW16" i="2"/>
  <c r="AW32" i="2"/>
  <c r="AA153" i="2"/>
  <c r="AB153" i="2" s="1"/>
  <c r="BD9" i="2"/>
  <c r="AA251" i="2"/>
  <c r="AB251" i="2" s="1"/>
  <c r="BD25" i="2"/>
  <c r="AT9" i="2"/>
  <c r="AA101" i="2"/>
  <c r="AB101" i="2" s="1"/>
  <c r="AT25" i="2"/>
  <c r="M71" i="10"/>
  <c r="B41" i="10"/>
  <c r="F40" i="10" s="1"/>
  <c r="N16" i="10" s="1"/>
  <c r="AH16" i="10" s="1"/>
  <c r="AS5" i="2"/>
  <c r="AA82" i="2"/>
  <c r="AB82" i="2" s="1"/>
  <c r="AS21" i="2"/>
  <c r="F48" i="10"/>
  <c r="BB14" i="2"/>
  <c r="AA226" i="2"/>
  <c r="AB226" i="2" s="1"/>
  <c r="BB30" i="2"/>
  <c r="AL10" i="4"/>
  <c r="W237" i="4"/>
  <c r="X237" i="4" s="1"/>
  <c r="BC58" i="4"/>
  <c r="BS26" i="4" s="1"/>
  <c r="BS42" i="4" s="1"/>
  <c r="BT75" i="4" s="1"/>
  <c r="BC17" i="6"/>
  <c r="BC33" i="6"/>
  <c r="AA244" i="6"/>
  <c r="AB244" i="6" s="1"/>
  <c r="BC10" i="6"/>
  <c r="BC26" i="6"/>
  <c r="AA237" i="6"/>
  <c r="AB237" i="6" s="1"/>
  <c r="AR6" i="7"/>
  <c r="AA68" i="7"/>
  <c r="AB68" i="7" s="1"/>
  <c r="AR22" i="7"/>
  <c r="BC8" i="7"/>
  <c r="AA235" i="7"/>
  <c r="AB235" i="7" s="1"/>
  <c r="BC24" i="7"/>
  <c r="AT10" i="7"/>
  <c r="AA102" i="7"/>
  <c r="AB102" i="7" s="1"/>
  <c r="AT26" i="7"/>
  <c r="AA58" i="4"/>
  <c r="AB58" i="4" s="1"/>
  <c r="AQ11" i="4"/>
  <c r="AQ27" i="4"/>
  <c r="AA122" i="5"/>
  <c r="AB122" i="5" s="1"/>
  <c r="AU15" i="5"/>
  <c r="AU31" i="5"/>
  <c r="AA184" i="5"/>
  <c r="AB184" i="5" s="1"/>
  <c r="AY17" i="5"/>
  <c r="AY33" i="5"/>
  <c r="AQ4" i="6"/>
  <c r="AA51" i="6"/>
  <c r="AB51" i="6" s="1"/>
  <c r="AQ20" i="6"/>
  <c r="BD13" i="6"/>
  <c r="AA255" i="6"/>
  <c r="AB255" i="6" s="1"/>
  <c r="BD29" i="6"/>
  <c r="AS5" i="6"/>
  <c r="AA82" i="6"/>
  <c r="AB82" i="6" s="1"/>
  <c r="AS21" i="6"/>
  <c r="AP60" i="6"/>
  <c r="BF28" i="6" s="1"/>
  <c r="BF44" i="6" s="1"/>
  <c r="BG77" i="6" s="1"/>
  <c r="W44" i="6"/>
  <c r="X44" i="6" s="1"/>
  <c r="AJ18" i="6"/>
  <c r="BA66" i="6"/>
  <c r="BQ34" i="6" s="1"/>
  <c r="BQ50" i="6" s="1"/>
  <c r="BR83" i="6" s="1"/>
  <c r="W215" i="6"/>
  <c r="X215" i="6" s="1"/>
  <c r="BA10" i="2"/>
  <c r="AA207" i="2"/>
  <c r="AB207" i="2" s="1"/>
  <c r="BA26" i="2"/>
  <c r="AY7" i="2"/>
  <c r="AY23" i="2"/>
  <c r="AA174" i="2"/>
  <c r="AB174" i="2" s="1"/>
  <c r="AO9" i="7"/>
  <c r="AA26" i="7"/>
  <c r="AB26" i="7" s="1"/>
  <c r="AO25" i="7"/>
  <c r="AA27" i="4"/>
  <c r="AB27" i="4" s="1"/>
  <c r="AO10" i="4"/>
  <c r="AO26" i="4"/>
  <c r="AA119" i="5"/>
  <c r="AB119" i="5" s="1"/>
  <c r="AU12" i="5"/>
  <c r="AU28" i="5"/>
  <c r="AZ14" i="7"/>
  <c r="AA196" i="7"/>
  <c r="AB196" i="7" s="1"/>
  <c r="AZ30" i="7"/>
  <c r="BD7" i="6"/>
  <c r="BD23" i="6"/>
  <c r="AA249" i="6"/>
  <c r="AB249" i="6" s="1"/>
  <c r="AV16" i="7"/>
  <c r="AA138" i="7"/>
  <c r="AB138" i="7" s="1"/>
  <c r="AV32" i="7"/>
  <c r="BC10" i="7"/>
  <c r="AA237" i="7"/>
  <c r="AB237" i="7" s="1"/>
  <c r="BC26" i="7"/>
  <c r="AP15" i="7"/>
  <c r="AA47" i="7"/>
  <c r="AB47" i="7" s="1"/>
  <c r="AP31" i="7"/>
  <c r="AO5" i="7"/>
  <c r="AO21" i="7"/>
  <c r="AA22" i="7"/>
  <c r="AB22" i="7" s="1"/>
  <c r="AQ7" i="7"/>
  <c r="AQ23" i="7"/>
  <c r="AA54" i="7"/>
  <c r="AB54" i="7" s="1"/>
  <c r="AA154" i="4"/>
  <c r="AB154" i="4" s="1"/>
  <c r="AW17" i="4"/>
  <c r="AW33" i="4"/>
  <c r="AA166" i="5"/>
  <c r="AB166" i="5" s="1"/>
  <c r="AX14" i="5"/>
  <c r="AX30" i="5"/>
  <c r="AQ17" i="7"/>
  <c r="AQ33" i="7"/>
  <c r="AA64" i="7"/>
  <c r="AB64" i="7" s="1"/>
  <c r="W71" i="7"/>
  <c r="X71" i="7" s="1"/>
  <c r="AR57" i="7"/>
  <c r="BH25" i="7" s="1"/>
  <c r="BH41" i="7" s="1"/>
  <c r="BI74" i="7" s="1"/>
  <c r="AR15" i="7"/>
  <c r="AA77" i="7"/>
  <c r="AB77" i="7" s="1"/>
  <c r="AR31" i="7"/>
  <c r="AU6" i="7"/>
  <c r="AA113" i="7"/>
  <c r="AB113" i="7" s="1"/>
  <c r="AU22" i="7"/>
  <c r="AT13" i="7"/>
  <c r="AA105" i="7"/>
  <c r="AB105" i="7" s="1"/>
  <c r="AT29" i="7"/>
  <c r="BB11" i="7"/>
  <c r="AA223" i="7"/>
  <c r="AB223" i="7" s="1"/>
  <c r="BB27" i="7"/>
  <c r="AY4" i="7"/>
  <c r="AA171" i="7"/>
  <c r="AB171" i="7" s="1"/>
  <c r="AY20" i="7"/>
  <c r="AA35" i="4"/>
  <c r="AB35" i="4" s="1"/>
  <c r="AO18" i="4"/>
  <c r="AO34" i="4"/>
  <c r="AA31" i="4"/>
  <c r="AB31" i="4" s="1"/>
  <c r="AO14" i="4"/>
  <c r="AO30" i="4"/>
  <c r="AA62" i="4"/>
  <c r="AB62" i="4" s="1"/>
  <c r="AQ15" i="4"/>
  <c r="AQ31" i="4"/>
  <c r="AA124" i="4"/>
  <c r="AB124" i="4" s="1"/>
  <c r="AU17" i="4"/>
  <c r="AU33" i="4"/>
  <c r="AA64" i="4"/>
  <c r="AB64" i="4" s="1"/>
  <c r="AQ17" i="4"/>
  <c r="AQ33" i="4"/>
  <c r="AA79" i="5"/>
  <c r="AB79" i="5" s="1"/>
  <c r="AR17" i="5"/>
  <c r="AR33" i="5"/>
  <c r="AA260" i="4"/>
  <c r="AB260" i="4" s="1"/>
  <c r="BD18" i="4"/>
  <c r="BD34" i="4"/>
  <c r="AA69" i="5"/>
  <c r="AB69" i="5" s="1"/>
  <c r="AR7" i="5"/>
  <c r="AR23" i="5"/>
  <c r="AA161" i="5"/>
  <c r="AB161" i="5" s="1"/>
  <c r="AX9" i="5"/>
  <c r="AX25" i="5"/>
  <c r="AA106" i="5"/>
  <c r="AB106" i="5" s="1"/>
  <c r="AT14" i="5"/>
  <c r="AT30" i="5"/>
  <c r="AA219" i="5"/>
  <c r="AB219" i="5" s="1"/>
  <c r="BB7" i="5"/>
  <c r="BB23" i="5"/>
  <c r="AA217" i="5"/>
  <c r="AB217" i="5" s="1"/>
  <c r="BB5" i="5"/>
  <c r="BB21" i="5"/>
  <c r="AA56" i="5"/>
  <c r="AB56" i="5" s="1"/>
  <c r="AQ9" i="5"/>
  <c r="AQ25" i="5"/>
  <c r="AA94" i="5"/>
  <c r="AB94" i="5" s="1"/>
  <c r="AS17" i="5"/>
  <c r="AS33" i="5"/>
  <c r="AA185" i="5"/>
  <c r="AB185" i="5" s="1"/>
  <c r="AY18" i="5"/>
  <c r="AY34" i="5"/>
  <c r="AQ16" i="7"/>
  <c r="AA63" i="7"/>
  <c r="AB63" i="7" s="1"/>
  <c r="AQ32" i="7"/>
  <c r="BB12" i="7"/>
  <c r="AA224" i="7"/>
  <c r="AB224" i="7" s="1"/>
  <c r="BB28" i="7"/>
  <c r="AI17" i="7"/>
  <c r="AR9" i="6"/>
  <c r="AA71" i="6"/>
  <c r="AB71" i="6" s="1"/>
  <c r="AR25" i="6"/>
  <c r="AU15" i="7"/>
  <c r="AA122" i="7"/>
  <c r="AB122" i="7" s="1"/>
  <c r="AU31" i="7"/>
  <c r="AX16" i="7"/>
  <c r="AA168" i="7"/>
  <c r="AB168" i="7" s="1"/>
  <c r="AX32" i="7"/>
  <c r="AX5" i="6"/>
  <c r="AA157" i="6"/>
  <c r="AB157" i="6" s="1"/>
  <c r="AX21" i="6"/>
  <c r="BB9" i="6"/>
  <c r="AA221" i="6"/>
  <c r="AB221" i="6" s="1"/>
  <c r="BB25" i="6"/>
  <c r="AA156" i="5"/>
  <c r="AB156" i="5" s="1"/>
  <c r="AX4" i="5"/>
  <c r="AX20" i="5"/>
  <c r="AA123" i="5"/>
  <c r="AB123" i="5" s="1"/>
  <c r="AU16" i="5"/>
  <c r="AU32" i="5"/>
  <c r="AO17" i="7"/>
  <c r="AO33" i="7"/>
  <c r="AA34" i="7"/>
  <c r="AB34" i="7" s="1"/>
  <c r="BA15" i="7"/>
  <c r="AA212" i="7"/>
  <c r="AB212" i="7" s="1"/>
  <c r="BA31" i="7"/>
  <c r="AX4" i="6"/>
  <c r="AA156" i="6"/>
  <c r="AB156" i="6" s="1"/>
  <c r="AX20" i="6"/>
  <c r="AO11" i="6"/>
  <c r="AA28" i="6"/>
  <c r="AB28" i="6" s="1"/>
  <c r="AO27" i="6"/>
  <c r="AA207" i="5"/>
  <c r="AB207" i="5" s="1"/>
  <c r="BA10" i="5"/>
  <c r="BA26" i="5"/>
  <c r="AW14" i="7"/>
  <c r="AA151" i="7"/>
  <c r="AB151" i="7" s="1"/>
  <c r="AW30" i="7"/>
  <c r="W172" i="7"/>
  <c r="X172" i="7" s="1"/>
  <c r="AY53" i="7"/>
  <c r="BO21" i="7" s="1"/>
  <c r="BO37" i="7" s="1"/>
  <c r="BP70" i="7" s="1"/>
  <c r="W244" i="7"/>
  <c r="X244" i="7" s="1"/>
  <c r="BC65" i="7"/>
  <c r="BS33" i="7" s="1"/>
  <c r="BS49" i="7" s="1"/>
  <c r="BT82" i="7" s="1"/>
  <c r="BA20" i="6"/>
  <c r="AA85" i="5"/>
  <c r="AB85" i="5" s="1"/>
  <c r="AS8" i="5"/>
  <c r="AS24" i="5"/>
  <c r="BD7" i="7"/>
  <c r="AA249" i="7"/>
  <c r="AB249" i="7" s="1"/>
  <c r="BD23" i="7"/>
  <c r="BD12" i="7"/>
  <c r="AA254" i="7"/>
  <c r="AB254" i="7" s="1"/>
  <c r="BD28" i="7"/>
  <c r="W150" i="7"/>
  <c r="X150" i="7" s="1"/>
  <c r="AW61" i="7"/>
  <c r="BM29" i="7" s="1"/>
  <c r="BM45" i="7" s="1"/>
  <c r="BN78" i="7" s="1"/>
  <c r="W159" i="7"/>
  <c r="X159" i="7" s="1"/>
  <c r="AX55" i="7"/>
  <c r="BN23" i="7" s="1"/>
  <c r="BN39" i="7" s="1"/>
  <c r="BO72" i="7" s="1"/>
  <c r="AA254" i="5"/>
  <c r="AB254" i="5" s="1"/>
  <c r="BD12" i="5"/>
  <c r="BD28" i="5"/>
  <c r="BA63" i="7"/>
  <c r="BQ31" i="7" s="1"/>
  <c r="BQ47" i="7" s="1"/>
  <c r="BR80" i="7" s="1"/>
  <c r="W212" i="7"/>
  <c r="X212" i="7" s="1"/>
  <c r="BD4" i="6"/>
  <c r="BD20" i="6"/>
  <c r="AA246" i="6"/>
  <c r="AB246" i="6" s="1"/>
  <c r="AR7" i="6"/>
  <c r="AA69" i="6"/>
  <c r="AB69" i="6" s="1"/>
  <c r="AR23" i="6"/>
  <c r="AA150" i="5"/>
  <c r="AB150" i="5" s="1"/>
  <c r="AW13" i="5"/>
  <c r="AW29" i="5"/>
  <c r="AP18" i="7"/>
  <c r="AP34" i="7"/>
  <c r="AA50" i="7"/>
  <c r="AB50" i="7" s="1"/>
  <c r="BC57" i="7"/>
  <c r="BS25" i="7" s="1"/>
  <c r="BS41" i="7" s="1"/>
  <c r="BT74" i="7" s="1"/>
  <c r="W236" i="7"/>
  <c r="X236" i="7" s="1"/>
  <c r="W152" i="7"/>
  <c r="X152" i="7" s="1"/>
  <c r="AW63" i="7"/>
  <c r="BM31" i="7" s="1"/>
  <c r="BM47" i="7" s="1"/>
  <c r="BN80" i="7" s="1"/>
  <c r="AM6" i="6"/>
  <c r="AB13" i="6"/>
  <c r="W90" i="6"/>
  <c r="X90" i="6" s="1"/>
  <c r="AS61" i="6"/>
  <c r="BI29" i="6" s="1"/>
  <c r="BI45" i="6" s="1"/>
  <c r="BJ78" i="6" s="1"/>
  <c r="AA231" i="5"/>
  <c r="AB231" i="5" s="1"/>
  <c r="BC4" i="5"/>
  <c r="BC20" i="5"/>
  <c r="AU63" i="7"/>
  <c r="BK31" i="7" s="1"/>
  <c r="BK47" i="7" s="1"/>
  <c r="BL80" i="7" s="1"/>
  <c r="W122" i="7"/>
  <c r="X122" i="7" s="1"/>
  <c r="AB18" i="6"/>
  <c r="W95" i="6"/>
  <c r="X95" i="6" s="1"/>
  <c r="AS66" i="6"/>
  <c r="BI34" i="6" s="1"/>
  <c r="BI50" i="6" s="1"/>
  <c r="BJ83" i="6" s="1"/>
  <c r="AX56" i="7"/>
  <c r="BN24" i="7" s="1"/>
  <c r="BN40" i="7" s="1"/>
  <c r="BO73" i="7" s="1"/>
  <c r="W160" i="7"/>
  <c r="X160" i="7" s="1"/>
  <c r="AY13" i="6"/>
  <c r="AA180" i="6"/>
  <c r="AB180" i="6" s="1"/>
  <c r="AY29" i="6"/>
  <c r="AZ17" i="6"/>
  <c r="AA199" i="6"/>
  <c r="AB199" i="6" s="1"/>
  <c r="AZ33" i="6"/>
  <c r="BC16" i="7"/>
  <c r="BC32" i="7"/>
  <c r="AA243" i="7"/>
  <c r="AB243" i="7" s="1"/>
  <c r="AW62" i="6"/>
  <c r="BM30" i="6" s="1"/>
  <c r="BM46" i="6" s="1"/>
  <c r="BN79" i="6" s="1"/>
  <c r="W151" i="6"/>
  <c r="X151" i="6" s="1"/>
  <c r="AO13" i="6"/>
  <c r="AA30" i="6"/>
  <c r="AB30" i="6" s="1"/>
  <c r="AO29" i="6"/>
  <c r="AP10" i="6"/>
  <c r="AA42" i="6"/>
  <c r="AB42" i="6" s="1"/>
  <c r="AP26" i="6"/>
  <c r="AS11" i="6"/>
  <c r="AS27" i="6"/>
  <c r="AA88" i="6"/>
  <c r="AB88" i="6" s="1"/>
  <c r="AQ11" i="6"/>
  <c r="AQ27" i="6"/>
  <c r="AA58" i="6"/>
  <c r="AB58" i="6" s="1"/>
  <c r="AM14" i="6"/>
  <c r="BD62" i="6"/>
  <c r="BT30" i="6" s="1"/>
  <c r="BT46" i="6" s="1"/>
  <c r="BU79" i="6" s="1"/>
  <c r="W256" i="6"/>
  <c r="X256" i="6" s="1"/>
  <c r="AA18" i="6"/>
  <c r="AR66" i="6"/>
  <c r="BH34" i="6" s="1"/>
  <c r="BH50" i="6" s="1"/>
  <c r="BI83" i="6" s="1"/>
  <c r="W80" i="6"/>
  <c r="X80" i="6" s="1"/>
  <c r="AA218" i="5"/>
  <c r="AB218" i="5" s="1"/>
  <c r="BB6" i="5"/>
  <c r="BB22" i="5"/>
  <c r="AU13" i="6"/>
  <c r="AA120" i="6"/>
  <c r="AB120" i="6" s="1"/>
  <c r="AU29" i="6"/>
  <c r="W192" i="6"/>
  <c r="X192" i="6" s="1"/>
  <c r="AZ58" i="6"/>
  <c r="BP26" i="6" s="1"/>
  <c r="BP42" i="6" s="1"/>
  <c r="BQ75" i="6" s="1"/>
  <c r="AA246" i="5"/>
  <c r="AB246" i="5" s="1"/>
  <c r="BD4" i="5"/>
  <c r="BD20" i="5"/>
  <c r="BD6" i="2"/>
  <c r="AA248" i="2"/>
  <c r="AB248" i="2" s="1"/>
  <c r="BD22" i="2"/>
  <c r="AC8" i="6"/>
  <c r="AW4" i="2"/>
  <c r="AA141" i="2"/>
  <c r="AB141" i="2" s="1"/>
  <c r="AW20" i="2"/>
  <c r="AZ11" i="2"/>
  <c r="AA193" i="2"/>
  <c r="AB193" i="2" s="1"/>
  <c r="AZ27" i="2"/>
  <c r="BD8" i="2"/>
  <c r="BD24" i="2"/>
  <c r="AA250" i="2"/>
  <c r="AB250" i="2" s="1"/>
  <c r="W97" i="6"/>
  <c r="X97" i="6" s="1"/>
  <c r="AT53" i="6"/>
  <c r="BJ21" i="6" s="1"/>
  <c r="BJ37" i="6" s="1"/>
  <c r="BK70" i="6" s="1"/>
  <c r="AQ65" i="6"/>
  <c r="BG33" i="6" s="1"/>
  <c r="BG49" i="6" s="1"/>
  <c r="BH82" i="6" s="1"/>
  <c r="W64" i="6"/>
  <c r="X64" i="6" s="1"/>
  <c r="AP8" i="2"/>
  <c r="AA40" i="2"/>
  <c r="AB40" i="2" s="1"/>
  <c r="AP24" i="2"/>
  <c r="W156" i="2"/>
  <c r="X156" i="2" s="1"/>
  <c r="AX52" i="2"/>
  <c r="BN20" i="2" s="1"/>
  <c r="BN36" i="2" s="1"/>
  <c r="BO69" i="2" s="1"/>
  <c r="AQ17" i="2"/>
  <c r="AQ33" i="2"/>
  <c r="AA64" i="2"/>
  <c r="AB64" i="2" s="1"/>
  <c r="AI18" i="2"/>
  <c r="W200" i="2"/>
  <c r="X200" i="2" s="1"/>
  <c r="AZ66" i="2"/>
  <c r="BP34" i="2" s="1"/>
  <c r="BP50" i="2" s="1"/>
  <c r="BQ83" i="2" s="1"/>
  <c r="BA4" i="2"/>
  <c r="BA20" i="2"/>
  <c r="AA201" i="2"/>
  <c r="AB201" i="2" s="1"/>
  <c r="W220" i="2"/>
  <c r="X220" i="2" s="1"/>
  <c r="BB56" i="2"/>
  <c r="BR24" i="2" s="1"/>
  <c r="BR40" i="2" s="1"/>
  <c r="BS73" i="2" s="1"/>
  <c r="AJ18" i="2"/>
  <c r="W215" i="2"/>
  <c r="X215" i="2" s="1"/>
  <c r="BA66" i="2"/>
  <c r="BQ34" i="2" s="1"/>
  <c r="BQ50" i="2" s="1"/>
  <c r="BR83" i="2" s="1"/>
  <c r="AH15" i="7"/>
  <c r="W238" i="6"/>
  <c r="X238" i="6" s="1"/>
  <c r="BC59" i="6"/>
  <c r="BS27" i="6" s="1"/>
  <c r="BS43" i="6" s="1"/>
  <c r="BT76" i="6" s="1"/>
  <c r="BD5" i="2"/>
  <c r="BD21" i="2"/>
  <c r="AA247" i="2"/>
  <c r="AB247" i="2" s="1"/>
  <c r="W87" i="2"/>
  <c r="X87" i="2" s="1"/>
  <c r="AS58" i="2"/>
  <c r="BI26" i="2" s="1"/>
  <c r="BI42" i="2" s="1"/>
  <c r="BJ75" i="2" s="1"/>
  <c r="BC64" i="2"/>
  <c r="BS32" i="2" s="1"/>
  <c r="BS48" i="2" s="1"/>
  <c r="BT81" i="2" s="1"/>
  <c r="W243" i="2"/>
  <c r="X243" i="2" s="1"/>
  <c r="AH12" i="2"/>
  <c r="W210" i="2"/>
  <c r="X210" i="2" s="1"/>
  <c r="BA61" i="2"/>
  <c r="BQ29" i="2" s="1"/>
  <c r="BQ45" i="2" s="1"/>
  <c r="BR78" i="2" s="1"/>
  <c r="AZ65" i="6"/>
  <c r="BP33" i="6" s="1"/>
  <c r="BP49" i="6" s="1"/>
  <c r="BQ82" i="6" s="1"/>
  <c r="W199" i="6"/>
  <c r="X199" i="6" s="1"/>
  <c r="W253" i="2"/>
  <c r="X253" i="2" s="1"/>
  <c r="BD59" i="2"/>
  <c r="BT27" i="2" s="1"/>
  <c r="BT43" i="2" s="1"/>
  <c r="BU76" i="2" s="1"/>
  <c r="W123" i="2"/>
  <c r="X123" i="2" s="1"/>
  <c r="AD16" i="2"/>
  <c r="AU64" i="2"/>
  <c r="BK32" i="2" s="1"/>
  <c r="BK48" i="2" s="1"/>
  <c r="BL81" i="2" s="1"/>
  <c r="AP16" i="2"/>
  <c r="AP32" i="2"/>
  <c r="AA48" i="2"/>
  <c r="AB48" i="2" s="1"/>
  <c r="AO16" i="2"/>
  <c r="AA33" i="2"/>
  <c r="AB33" i="2" s="1"/>
  <c r="AO32" i="2"/>
  <c r="AF9" i="2"/>
  <c r="AB13" i="2"/>
  <c r="AL11" i="2"/>
  <c r="BC59" i="2"/>
  <c r="BS27" i="2" s="1"/>
  <c r="BS43" i="2" s="1"/>
  <c r="BT76" i="2" s="1"/>
  <c r="W238" i="2"/>
  <c r="X238" i="2" s="1"/>
  <c r="AZ14" i="2"/>
  <c r="AA196" i="2"/>
  <c r="AB196" i="2" s="1"/>
  <c r="AZ30" i="2"/>
  <c r="AY14" i="2"/>
  <c r="AA181" i="2"/>
  <c r="AB181" i="2" s="1"/>
  <c r="AY30" i="2"/>
  <c r="AL16" i="6"/>
  <c r="BA7" i="7"/>
  <c r="AA204" i="7"/>
  <c r="AB204" i="7" s="1"/>
  <c r="BA23" i="7"/>
  <c r="BC4" i="7"/>
  <c r="BC20" i="7"/>
  <c r="AA231" i="7"/>
  <c r="AB231" i="7" s="1"/>
  <c r="AW7" i="7"/>
  <c r="AA144" i="7"/>
  <c r="AB144" i="7" s="1"/>
  <c r="AW23" i="7"/>
  <c r="AA24" i="4"/>
  <c r="AB24" i="4" s="1"/>
  <c r="AO7" i="4"/>
  <c r="AO23" i="4"/>
  <c r="AA199" i="4"/>
  <c r="AB199" i="4" s="1"/>
  <c r="AZ17" i="4"/>
  <c r="AZ33" i="4"/>
  <c r="AA134" i="5"/>
  <c r="AB134" i="5" s="1"/>
  <c r="AV12" i="5"/>
  <c r="AV28" i="5"/>
  <c r="AA112" i="5"/>
  <c r="AB112" i="5" s="1"/>
  <c r="AU5" i="5"/>
  <c r="AU21" i="5"/>
  <c r="AA157" i="5"/>
  <c r="AB157" i="5" s="1"/>
  <c r="AX5" i="5"/>
  <c r="AX21" i="5"/>
  <c r="AA163" i="5"/>
  <c r="AB163" i="5" s="1"/>
  <c r="AX11" i="5"/>
  <c r="AX27" i="5"/>
  <c r="AW17" i="7"/>
  <c r="AA154" i="7"/>
  <c r="AB154" i="7" s="1"/>
  <c r="AW33" i="7"/>
  <c r="AA175" i="5"/>
  <c r="AB175" i="5" s="1"/>
  <c r="AY8" i="5"/>
  <c r="AY24" i="5"/>
  <c r="AV13" i="7"/>
  <c r="AA135" i="7"/>
  <c r="AB135" i="7" s="1"/>
  <c r="AV29" i="7"/>
  <c r="AA236" i="5"/>
  <c r="AB236" i="5" s="1"/>
  <c r="BC9" i="5"/>
  <c r="BC25" i="5"/>
  <c r="AH12" i="6"/>
  <c r="AY60" i="6"/>
  <c r="BO28" i="6" s="1"/>
  <c r="BO44" i="6" s="1"/>
  <c r="BP77" i="6" s="1"/>
  <c r="W179" i="6"/>
  <c r="X179" i="6" s="1"/>
  <c r="AX14" i="6"/>
  <c r="AA166" i="6"/>
  <c r="AB166" i="6" s="1"/>
  <c r="AX30" i="6"/>
  <c r="AA53" i="5"/>
  <c r="AB53" i="5" s="1"/>
  <c r="AQ6" i="5"/>
  <c r="AQ22" i="5"/>
  <c r="AY14" i="7"/>
  <c r="AA181" i="7"/>
  <c r="AB181" i="7" s="1"/>
  <c r="AY30" i="7"/>
  <c r="W192" i="2"/>
  <c r="X192" i="2" s="1"/>
  <c r="AZ58" i="2"/>
  <c r="BP26" i="2" s="1"/>
  <c r="BP42" i="2" s="1"/>
  <c r="BQ75" i="2" s="1"/>
  <c r="Z4" i="2"/>
  <c r="W51" i="2"/>
  <c r="X51" i="2" s="1"/>
  <c r="AQ52" i="2"/>
  <c r="BG20" i="2" s="1"/>
  <c r="BG36" i="2" s="1"/>
  <c r="BH69" i="2" s="1"/>
  <c r="AY16" i="2"/>
  <c r="AA183" i="2"/>
  <c r="AB183" i="2" s="1"/>
  <c r="AY32" i="2"/>
  <c r="AS11" i="2"/>
  <c r="AS27" i="2"/>
  <c r="AA88" i="2"/>
  <c r="AB88" i="2" s="1"/>
  <c r="AP14" i="2"/>
  <c r="AA46" i="2"/>
  <c r="AB46" i="2" s="1"/>
  <c r="AP30" i="2"/>
  <c r="P17" i="11"/>
  <c r="G18" i="11"/>
  <c r="AX7" i="7"/>
  <c r="AA159" i="7"/>
  <c r="AB159" i="7" s="1"/>
  <c r="AX23" i="7"/>
  <c r="AZ6" i="7"/>
  <c r="AA188" i="7"/>
  <c r="AB188" i="7" s="1"/>
  <c r="AZ22" i="7"/>
  <c r="AR9" i="7"/>
  <c r="AA71" i="7"/>
  <c r="AB71" i="7" s="1"/>
  <c r="AR25" i="7"/>
  <c r="AA169" i="4"/>
  <c r="AB169" i="4" s="1"/>
  <c r="AX17" i="4"/>
  <c r="AX33" i="4"/>
  <c r="AA76" i="5"/>
  <c r="AB76" i="5" s="1"/>
  <c r="AR14" i="5"/>
  <c r="AR30" i="5"/>
  <c r="AA64" i="5"/>
  <c r="AB64" i="5" s="1"/>
  <c r="AQ17" i="5"/>
  <c r="AQ33" i="5"/>
  <c r="AT7" i="6"/>
  <c r="AA99" i="6"/>
  <c r="AB99" i="6" s="1"/>
  <c r="AT23" i="6"/>
  <c r="AA174" i="5"/>
  <c r="AB174" i="5" s="1"/>
  <c r="AY7" i="5"/>
  <c r="AY23" i="5"/>
  <c r="AW16" i="7"/>
  <c r="AA153" i="7"/>
  <c r="AB153" i="7" s="1"/>
  <c r="AW32" i="7"/>
  <c r="W144" i="7"/>
  <c r="X144" i="7" s="1"/>
  <c r="AW55" i="7"/>
  <c r="BM23" i="7" s="1"/>
  <c r="BM39" i="7" s="1"/>
  <c r="BN72" i="7" s="1"/>
  <c r="W255" i="7"/>
  <c r="X255" i="7" s="1"/>
  <c r="BD61" i="7"/>
  <c r="BT29" i="7" s="1"/>
  <c r="BT45" i="7" s="1"/>
  <c r="BU78" i="7" s="1"/>
  <c r="W133" i="7"/>
  <c r="X133" i="7" s="1"/>
  <c r="AV59" i="7"/>
  <c r="BL27" i="7" s="1"/>
  <c r="BL43" i="7" s="1"/>
  <c r="BM76" i="7" s="1"/>
  <c r="W146" i="7"/>
  <c r="X146" i="7" s="1"/>
  <c r="AW57" i="7"/>
  <c r="BM25" i="7" s="1"/>
  <c r="BM41" i="7" s="1"/>
  <c r="BN74" i="7" s="1"/>
  <c r="AY17" i="6"/>
  <c r="AA184" i="6"/>
  <c r="AB184" i="6" s="1"/>
  <c r="AY33" i="6"/>
  <c r="AO6" i="6"/>
  <c r="AO22" i="6"/>
  <c r="AA23" i="6"/>
  <c r="AB23" i="6" s="1"/>
  <c r="AA256" i="5"/>
  <c r="AB256" i="5" s="1"/>
  <c r="BD14" i="5"/>
  <c r="BD30" i="5"/>
  <c r="AU8" i="6"/>
  <c r="AA115" i="6"/>
  <c r="AB115" i="6" s="1"/>
  <c r="AU24" i="6"/>
  <c r="AV18" i="2"/>
  <c r="AV34" i="2"/>
  <c r="AA140" i="2"/>
  <c r="AB140" i="2" s="1"/>
  <c r="W182" i="2"/>
  <c r="X182" i="2" s="1"/>
  <c r="AY63" i="2"/>
  <c r="BO31" i="2" s="1"/>
  <c r="BO47" i="2" s="1"/>
  <c r="BP80" i="2" s="1"/>
  <c r="X17" i="2"/>
  <c r="W153" i="6"/>
  <c r="X153" i="6" s="1"/>
  <c r="AW64" i="6"/>
  <c r="BM32" i="6" s="1"/>
  <c r="BM48" i="6" s="1"/>
  <c r="BN81" i="6" s="1"/>
  <c r="AQ4" i="7"/>
  <c r="AA51" i="7"/>
  <c r="AB51" i="7" s="1"/>
  <c r="AQ20" i="7"/>
  <c r="BC6" i="7"/>
  <c r="AA233" i="7"/>
  <c r="AB233" i="7" s="1"/>
  <c r="BC22" i="7"/>
  <c r="AR5" i="7"/>
  <c r="AA67" i="7"/>
  <c r="AB67" i="7" s="1"/>
  <c r="AR21" i="7"/>
  <c r="AA101" i="4"/>
  <c r="AB101" i="4" s="1"/>
  <c r="AT9" i="4"/>
  <c r="AT25" i="4"/>
  <c r="AA51" i="4"/>
  <c r="AB51" i="4" s="1"/>
  <c r="AQ4" i="4"/>
  <c r="AQ20" i="4"/>
  <c r="AA241" i="4"/>
  <c r="AB241" i="4" s="1"/>
  <c r="BC14" i="4"/>
  <c r="BC30" i="4"/>
  <c r="AA225" i="5"/>
  <c r="AB225" i="5" s="1"/>
  <c r="BB13" i="5"/>
  <c r="BB29" i="5"/>
  <c r="AA101" i="5"/>
  <c r="AB101" i="5" s="1"/>
  <c r="AT9" i="5"/>
  <c r="AT25" i="5"/>
  <c r="BA10" i="7"/>
  <c r="AA207" i="7"/>
  <c r="AB207" i="7" s="1"/>
  <c r="BA26" i="7"/>
  <c r="AG11" i="7"/>
  <c r="AT4" i="7"/>
  <c r="AT20" i="7"/>
  <c r="AA96" i="7"/>
  <c r="AB96" i="7" s="1"/>
  <c r="AT14" i="7"/>
  <c r="AA106" i="7"/>
  <c r="AB106" i="7" s="1"/>
  <c r="AT30" i="7"/>
  <c r="AO6" i="7"/>
  <c r="AA23" i="7"/>
  <c r="AB23" i="7" s="1"/>
  <c r="AO22" i="7"/>
  <c r="AQ12" i="7"/>
  <c r="AA59" i="7"/>
  <c r="AB59" i="7" s="1"/>
  <c r="AQ28" i="7"/>
  <c r="BC13" i="7"/>
  <c r="AA240" i="7"/>
  <c r="AB240" i="7" s="1"/>
  <c r="BC29" i="7"/>
  <c r="BC9" i="7"/>
  <c r="BC25" i="7"/>
  <c r="AA236" i="7"/>
  <c r="AB236" i="7" s="1"/>
  <c r="AL5" i="7"/>
  <c r="AQ9" i="7"/>
  <c r="AA56" i="7"/>
  <c r="AB56" i="7" s="1"/>
  <c r="AQ25" i="7"/>
  <c r="AZ9" i="7"/>
  <c r="AA191" i="7"/>
  <c r="AB191" i="7" s="1"/>
  <c r="AZ25" i="7"/>
  <c r="AR12" i="7"/>
  <c r="AA74" i="7"/>
  <c r="AB74" i="7" s="1"/>
  <c r="AR28" i="7"/>
  <c r="AF9" i="7"/>
  <c r="AO13" i="7"/>
  <c r="AA30" i="7"/>
  <c r="AB30" i="7" s="1"/>
  <c r="AO29" i="7"/>
  <c r="AR13" i="7"/>
  <c r="AA75" i="7"/>
  <c r="AB75" i="7" s="1"/>
  <c r="AR29" i="7"/>
  <c r="AH11" i="7"/>
  <c r="AQ15" i="7"/>
  <c r="AQ31" i="7"/>
  <c r="AA62" i="7"/>
  <c r="AB62" i="7" s="1"/>
  <c r="AS4" i="7"/>
  <c r="AA81" i="7"/>
  <c r="AB81" i="7" s="1"/>
  <c r="AS20" i="7"/>
  <c r="AR53" i="7"/>
  <c r="BH21" i="7" s="1"/>
  <c r="BH37" i="7" s="1"/>
  <c r="BI70" i="7" s="1"/>
  <c r="W67" i="7"/>
  <c r="X67" i="7" s="1"/>
  <c r="AU62" i="7"/>
  <c r="BK30" i="7" s="1"/>
  <c r="BK46" i="7" s="1"/>
  <c r="BL79" i="7" s="1"/>
  <c r="W121" i="7"/>
  <c r="X121" i="7" s="1"/>
  <c r="AA23" i="4"/>
  <c r="AB23" i="4" s="1"/>
  <c r="AO6" i="4"/>
  <c r="AO22" i="4"/>
  <c r="AA100" i="4"/>
  <c r="AB100" i="4" s="1"/>
  <c r="AT8" i="4"/>
  <c r="AT24" i="4"/>
  <c r="AA63" i="4"/>
  <c r="AB63" i="4" s="1"/>
  <c r="AQ16" i="4"/>
  <c r="AQ32" i="4"/>
  <c r="AA54" i="4"/>
  <c r="AB54" i="4" s="1"/>
  <c r="AQ7" i="4"/>
  <c r="AQ23" i="4"/>
  <c r="AA94" i="4"/>
  <c r="AB94" i="4" s="1"/>
  <c r="AS17" i="4"/>
  <c r="AS33" i="4"/>
  <c r="AA34" i="4"/>
  <c r="AB34" i="4" s="1"/>
  <c r="AO17" i="4"/>
  <c r="AO33" i="4"/>
  <c r="AA97" i="5"/>
  <c r="AB97" i="5" s="1"/>
  <c r="AT5" i="5"/>
  <c r="AT21" i="5"/>
  <c r="AA35" i="5"/>
  <c r="AB35" i="5" s="1"/>
  <c r="AO18" i="5"/>
  <c r="AO34" i="5"/>
  <c r="AA99" i="5"/>
  <c r="AB99" i="5" s="1"/>
  <c r="AT7" i="5"/>
  <c r="AT23" i="5"/>
  <c r="AA167" i="5"/>
  <c r="AB167" i="5" s="1"/>
  <c r="AX15" i="5"/>
  <c r="AX31" i="5"/>
  <c r="AA22" i="5"/>
  <c r="AB22" i="5" s="1"/>
  <c r="AO5" i="5"/>
  <c r="AO21" i="5"/>
  <c r="AA197" i="5"/>
  <c r="AB197" i="5" s="1"/>
  <c r="AZ15" i="5"/>
  <c r="AZ31" i="5"/>
  <c r="AA195" i="5"/>
  <c r="AB195" i="5" s="1"/>
  <c r="AZ13" i="5"/>
  <c r="AZ29" i="5"/>
  <c r="AA135" i="5"/>
  <c r="AB135" i="5" s="1"/>
  <c r="AV13" i="5"/>
  <c r="AV29" i="5"/>
  <c r="AA90" i="5"/>
  <c r="AB90" i="5" s="1"/>
  <c r="AS13" i="5"/>
  <c r="AS29" i="5"/>
  <c r="AA177" i="5"/>
  <c r="AB177" i="5" s="1"/>
  <c r="AY10" i="5"/>
  <c r="AY26" i="5"/>
  <c r="AZ16" i="7"/>
  <c r="AA198" i="7"/>
  <c r="AB198" i="7" s="1"/>
  <c r="AZ32" i="7"/>
  <c r="BD5" i="6"/>
  <c r="AA247" i="6"/>
  <c r="AB247" i="6" s="1"/>
  <c r="BD21" i="6"/>
  <c r="AZ9" i="6"/>
  <c r="AA191" i="6"/>
  <c r="AB191" i="6" s="1"/>
  <c r="AZ25" i="6"/>
  <c r="AU16" i="7"/>
  <c r="AA123" i="7"/>
  <c r="AB123" i="7" s="1"/>
  <c r="AU32" i="7"/>
  <c r="AX15" i="7"/>
  <c r="AA167" i="7"/>
  <c r="AB167" i="7" s="1"/>
  <c r="AX31" i="7"/>
  <c r="AS6" i="6"/>
  <c r="AA83" i="6"/>
  <c r="AB83" i="6" s="1"/>
  <c r="AS22" i="6"/>
  <c r="AO10" i="6"/>
  <c r="AA27" i="6"/>
  <c r="AB27" i="6" s="1"/>
  <c r="AO26" i="6"/>
  <c r="AA126" i="5"/>
  <c r="AB126" i="5" s="1"/>
  <c r="AV4" i="5"/>
  <c r="AV20" i="5"/>
  <c r="AA42" i="5"/>
  <c r="AB42" i="5" s="1"/>
  <c r="AP10" i="5"/>
  <c r="AP26" i="5"/>
  <c r="BA12" i="7"/>
  <c r="AA209" i="7"/>
  <c r="AB209" i="7" s="1"/>
  <c r="BA28" i="7"/>
  <c r="BA7" i="6"/>
  <c r="AA204" i="6"/>
  <c r="AB204" i="6" s="1"/>
  <c r="BA23" i="6"/>
  <c r="AW11" i="6"/>
  <c r="AA148" i="6"/>
  <c r="AB148" i="6" s="1"/>
  <c r="AW27" i="6"/>
  <c r="AA208" i="5"/>
  <c r="AB208" i="5" s="1"/>
  <c r="BA11" i="5"/>
  <c r="BA27" i="5"/>
  <c r="AW11" i="7"/>
  <c r="AA148" i="7"/>
  <c r="AB148" i="7" s="1"/>
  <c r="AW27" i="7"/>
  <c r="AV61" i="7"/>
  <c r="BL29" i="7" s="1"/>
  <c r="BL45" i="7" s="1"/>
  <c r="BM78" i="7" s="1"/>
  <c r="W135" i="7"/>
  <c r="X135" i="7" s="1"/>
  <c r="BC4" i="6"/>
  <c r="BC20" i="6"/>
  <c r="AA231" i="6"/>
  <c r="AB231" i="6" s="1"/>
  <c r="AU59" i="6"/>
  <c r="BK27" i="6" s="1"/>
  <c r="BK43" i="6" s="1"/>
  <c r="BL76" i="6" s="1"/>
  <c r="W118" i="6"/>
  <c r="X118" i="6" s="1"/>
  <c r="AA55" i="5"/>
  <c r="AB55" i="5" s="1"/>
  <c r="AQ8" i="5"/>
  <c r="AQ24" i="5"/>
  <c r="W156" i="7"/>
  <c r="X156" i="7" s="1"/>
  <c r="AX52" i="7"/>
  <c r="BN20" i="7" s="1"/>
  <c r="BN36" i="7" s="1"/>
  <c r="BO69" i="7" s="1"/>
  <c r="BD11" i="7"/>
  <c r="AA253" i="7"/>
  <c r="AB253" i="7" s="1"/>
  <c r="BD27" i="7"/>
  <c r="AZ53" i="7"/>
  <c r="BP21" i="7" s="1"/>
  <c r="BP37" i="7" s="1"/>
  <c r="BQ70" i="7" s="1"/>
  <c r="W187" i="7"/>
  <c r="X187" i="7" s="1"/>
  <c r="W259" i="7"/>
  <c r="X259" i="7" s="1"/>
  <c r="BD65" i="7"/>
  <c r="BT33" i="7" s="1"/>
  <c r="BT49" i="7" s="1"/>
  <c r="BU82" i="7" s="1"/>
  <c r="AT15" i="7"/>
  <c r="W79" i="7"/>
  <c r="X79" i="7" s="1"/>
  <c r="AR65" i="7"/>
  <c r="BH33" i="7" s="1"/>
  <c r="BH49" i="7" s="1"/>
  <c r="BI82" i="7" s="1"/>
  <c r="W171" i="7"/>
  <c r="X171" i="7" s="1"/>
  <c r="AY52" i="7"/>
  <c r="BO20" i="7" s="1"/>
  <c r="BO36" i="7" s="1"/>
  <c r="BP69" i="7" s="1"/>
  <c r="AA260" i="5"/>
  <c r="AB260" i="5" s="1"/>
  <c r="BD18" i="5"/>
  <c r="BD34" i="5"/>
  <c r="AV9" i="7"/>
  <c r="AV25" i="7"/>
  <c r="AA131" i="7"/>
  <c r="AB131" i="7" s="1"/>
  <c r="W142" i="7"/>
  <c r="X142" i="7" s="1"/>
  <c r="AW53" i="7"/>
  <c r="BM21" i="7" s="1"/>
  <c r="BM37" i="7" s="1"/>
  <c r="BN70" i="7" s="1"/>
  <c r="W253" i="7"/>
  <c r="X253" i="7" s="1"/>
  <c r="BD59" i="7"/>
  <c r="BT27" i="7" s="1"/>
  <c r="BT43" i="7" s="1"/>
  <c r="BU76" i="7" s="1"/>
  <c r="AT65" i="7"/>
  <c r="BJ33" i="7" s="1"/>
  <c r="BJ49" i="7" s="1"/>
  <c r="BK82" i="7" s="1"/>
  <c r="W109" i="7"/>
  <c r="X109" i="7" s="1"/>
  <c r="Y17" i="7"/>
  <c r="AP7" i="6"/>
  <c r="AA39" i="6"/>
  <c r="AB39" i="6" s="1"/>
  <c r="AP23" i="6"/>
  <c r="AV13" i="6"/>
  <c r="AA135" i="6"/>
  <c r="AB135" i="6" s="1"/>
  <c r="AV29" i="6"/>
  <c r="AA234" i="5"/>
  <c r="AB234" i="5" s="1"/>
  <c r="BC7" i="5"/>
  <c r="BC23" i="5"/>
  <c r="AA238" i="5"/>
  <c r="AB238" i="5" s="1"/>
  <c r="BC11" i="5"/>
  <c r="BC27" i="5"/>
  <c r="AZ7" i="6"/>
  <c r="AA189" i="6"/>
  <c r="AB189" i="6" s="1"/>
  <c r="AZ23" i="6"/>
  <c r="AR60" i="6"/>
  <c r="BH28" i="6" s="1"/>
  <c r="BH44" i="6" s="1"/>
  <c r="BI77" i="6" s="1"/>
  <c r="W74" i="6"/>
  <c r="X74" i="6" s="1"/>
  <c r="AE14" i="6"/>
  <c r="X17" i="6"/>
  <c r="AO65" i="6"/>
  <c r="BE33" i="6" s="1"/>
  <c r="BE49" i="6" s="1"/>
  <c r="BF82" i="6" s="1"/>
  <c r="W34" i="6"/>
  <c r="X34" i="6" s="1"/>
  <c r="AX5" i="2"/>
  <c r="AA157" i="2"/>
  <c r="AB157" i="2" s="1"/>
  <c r="AX21" i="2"/>
  <c r="AY5" i="6"/>
  <c r="AA172" i="6"/>
  <c r="AB172" i="6" s="1"/>
  <c r="AY21" i="6"/>
  <c r="AZ14" i="6"/>
  <c r="AA196" i="6"/>
  <c r="AB196" i="6" s="1"/>
  <c r="AZ30" i="6"/>
  <c r="AL17" i="7"/>
  <c r="AW5" i="6"/>
  <c r="AA142" i="6"/>
  <c r="AB142" i="6" s="1"/>
  <c r="AW21" i="6"/>
  <c r="AT12" i="6"/>
  <c r="AA104" i="6"/>
  <c r="AB104" i="6" s="1"/>
  <c r="AT28" i="6"/>
  <c r="AT5" i="6"/>
  <c r="AA97" i="6"/>
  <c r="AB97" i="6" s="1"/>
  <c r="AT21" i="6"/>
  <c r="AA186" i="5"/>
  <c r="AB186" i="5" s="1"/>
  <c r="AZ4" i="5"/>
  <c r="AZ20" i="5"/>
  <c r="AI15" i="6"/>
  <c r="W197" i="6"/>
  <c r="X197" i="6" s="1"/>
  <c r="AZ63" i="6"/>
  <c r="BP31" i="6" s="1"/>
  <c r="BP47" i="6" s="1"/>
  <c r="BQ80" i="6" s="1"/>
  <c r="AA188" i="5"/>
  <c r="AB188" i="5" s="1"/>
  <c r="AZ6" i="5"/>
  <c r="AZ22" i="5"/>
  <c r="AA68" i="5"/>
  <c r="AB68" i="5" s="1"/>
  <c r="AR6" i="5"/>
  <c r="AR22" i="5"/>
  <c r="AD11" i="6"/>
  <c r="AT8" i="2"/>
  <c r="AT24" i="2"/>
  <c r="AA100" i="2"/>
  <c r="AB100" i="2" s="1"/>
  <c r="BC8" i="6"/>
  <c r="AA235" i="6"/>
  <c r="AB235" i="6" s="1"/>
  <c r="BC24" i="6"/>
  <c r="W92" i="6"/>
  <c r="X92" i="6" s="1"/>
  <c r="AS63" i="6"/>
  <c r="BI31" i="6" s="1"/>
  <c r="BI47" i="6" s="1"/>
  <c r="BJ80" i="6" s="1"/>
  <c r="AU5" i="2"/>
  <c r="AA112" i="2"/>
  <c r="AB112" i="2" s="1"/>
  <c r="AU21" i="2"/>
  <c r="AP65" i="6"/>
  <c r="BF33" i="6" s="1"/>
  <c r="BF49" i="6" s="1"/>
  <c r="BG82" i="6" s="1"/>
  <c r="W49" i="6"/>
  <c r="X49" i="6" s="1"/>
  <c r="BD10" i="2"/>
  <c r="AA252" i="2"/>
  <c r="AB252" i="2" s="1"/>
  <c r="BD26" i="2"/>
  <c r="AQ61" i="6"/>
  <c r="BG29" i="6" s="1"/>
  <c r="BG45" i="6" s="1"/>
  <c r="BH78" i="6" s="1"/>
  <c r="W60" i="6"/>
  <c r="X60" i="6" s="1"/>
  <c r="W100" i="2"/>
  <c r="X100" i="2" s="1"/>
  <c r="AT56" i="2"/>
  <c r="BJ24" i="2" s="1"/>
  <c r="BJ40" i="2" s="1"/>
  <c r="BK73" i="2" s="1"/>
  <c r="AU4" i="2"/>
  <c r="AA111" i="2"/>
  <c r="AB111" i="2" s="1"/>
  <c r="AU20" i="2"/>
  <c r="BA12" i="2"/>
  <c r="BA28" i="2"/>
  <c r="AA209" i="2"/>
  <c r="AB209" i="2" s="1"/>
  <c r="W161" i="2"/>
  <c r="X161" i="2" s="1"/>
  <c r="AX57" i="2"/>
  <c r="BN25" i="2" s="1"/>
  <c r="BN41" i="2" s="1"/>
  <c r="BO74" i="2" s="1"/>
  <c r="AI15" i="2"/>
  <c r="W197" i="2"/>
  <c r="X197" i="2" s="1"/>
  <c r="AZ63" i="2"/>
  <c r="BP31" i="2" s="1"/>
  <c r="BP47" i="2" s="1"/>
  <c r="BQ80" i="2" s="1"/>
  <c r="W127" i="7"/>
  <c r="X127" i="7" s="1"/>
  <c r="AV53" i="7"/>
  <c r="BL21" i="7" s="1"/>
  <c r="BL37" i="7" s="1"/>
  <c r="BM70" i="7" s="1"/>
  <c r="AJ12" i="6"/>
  <c r="BA60" i="6"/>
  <c r="BQ28" i="6" s="1"/>
  <c r="BQ44" i="6" s="1"/>
  <c r="BR77" i="6" s="1"/>
  <c r="W209" i="6"/>
  <c r="X209" i="6" s="1"/>
  <c r="BD15" i="2"/>
  <c r="AA257" i="2"/>
  <c r="AB257" i="2" s="1"/>
  <c r="BD31" i="2"/>
  <c r="AY4" i="2"/>
  <c r="AA171" i="2"/>
  <c r="AB171" i="2" s="1"/>
  <c r="AY20" i="2"/>
  <c r="AW65" i="2"/>
  <c r="BM33" i="2" s="1"/>
  <c r="BM49" i="2" s="1"/>
  <c r="BN82" i="2" s="1"/>
  <c r="W154" i="2"/>
  <c r="X154" i="2" s="1"/>
  <c r="AC13" i="2"/>
  <c r="BD16" i="2"/>
  <c r="BD32" i="2"/>
  <c r="AA258" i="2"/>
  <c r="AB258" i="2" s="1"/>
  <c r="W95" i="2"/>
  <c r="X95" i="2" s="1"/>
  <c r="AS66" i="2"/>
  <c r="BI34" i="2" s="1"/>
  <c r="BI50" i="2" s="1"/>
  <c r="BJ83" i="2" s="1"/>
  <c r="AO9" i="2"/>
  <c r="AA26" i="2"/>
  <c r="AB26" i="2" s="1"/>
  <c r="AO25" i="2"/>
  <c r="V45" i="10"/>
  <c r="AP45" i="10" s="1"/>
  <c r="U45" i="10"/>
  <c r="AO45" i="10" s="1"/>
  <c r="V19" i="10"/>
  <c r="AP19" i="10" s="1"/>
  <c r="AS12" i="2"/>
  <c r="AA89" i="2"/>
  <c r="AB89" i="2" s="1"/>
  <c r="AS28" i="2"/>
  <c r="W128" i="2"/>
  <c r="X128" i="2" s="1"/>
  <c r="AV54" i="2"/>
  <c r="BL22" i="2" s="1"/>
  <c r="BL38" i="2" s="1"/>
  <c r="BM71" i="2" s="1"/>
  <c r="AR14" i="2"/>
  <c r="AA76" i="2"/>
  <c r="AB76" i="2" s="1"/>
  <c r="AR30" i="2"/>
  <c r="AQ14" i="2"/>
  <c r="AQ30" i="2"/>
  <c r="AA61" i="2"/>
  <c r="AB61" i="2" s="1"/>
  <c r="BC14" i="6"/>
  <c r="AA241" i="6"/>
  <c r="AB241" i="6" s="1"/>
  <c r="BC30" i="6"/>
  <c r="AS9" i="7"/>
  <c r="AS25" i="7"/>
  <c r="AA86" i="7"/>
  <c r="AB86" i="7" s="1"/>
  <c r="AZ7" i="7"/>
  <c r="AA189" i="7"/>
  <c r="AB189" i="7" s="1"/>
  <c r="AZ23" i="7"/>
  <c r="AQ10" i="7"/>
  <c r="AA57" i="7"/>
  <c r="AB57" i="7" s="1"/>
  <c r="AQ26" i="7"/>
  <c r="W98" i="7"/>
  <c r="X98" i="7" s="1"/>
  <c r="AT54" i="7"/>
  <c r="BJ22" i="7" s="1"/>
  <c r="BJ38" i="7" s="1"/>
  <c r="BK71" i="7" s="1"/>
  <c r="AA160" i="4"/>
  <c r="AB160" i="4" s="1"/>
  <c r="AX8" i="4"/>
  <c r="AX24" i="4"/>
  <c r="AA236" i="4"/>
  <c r="AB236" i="4" s="1"/>
  <c r="BC9" i="4"/>
  <c r="BC25" i="4"/>
  <c r="AA124" i="5"/>
  <c r="AB124" i="5" s="1"/>
  <c r="AU17" i="5"/>
  <c r="AU33" i="5"/>
  <c r="AU14" i="7"/>
  <c r="AA121" i="7"/>
  <c r="AB121" i="7" s="1"/>
  <c r="AU30" i="7"/>
  <c r="AR11" i="6"/>
  <c r="AA73" i="6"/>
  <c r="AB73" i="6" s="1"/>
  <c r="AR27" i="6"/>
  <c r="AA206" i="5"/>
  <c r="AB206" i="5" s="1"/>
  <c r="BA9" i="5"/>
  <c r="BA25" i="5"/>
  <c r="AO64" i="7"/>
  <c r="BE32" i="7" s="1"/>
  <c r="BE48" i="7" s="1"/>
  <c r="BF81" i="7" s="1"/>
  <c r="W33" i="7"/>
  <c r="X33" i="7" s="1"/>
  <c r="W128" i="6"/>
  <c r="X128" i="6" s="1"/>
  <c r="AV54" i="6"/>
  <c r="BL22" i="6" s="1"/>
  <c r="BL38" i="6" s="1"/>
  <c r="BM71" i="6" s="1"/>
  <c r="AT18" i="7"/>
  <c r="AA110" i="7"/>
  <c r="AB110" i="7" s="1"/>
  <c r="AT34" i="7"/>
  <c r="W247" i="7"/>
  <c r="X247" i="7" s="1"/>
  <c r="BD53" i="7"/>
  <c r="BT21" i="7" s="1"/>
  <c r="BT37" i="7" s="1"/>
  <c r="BU70" i="7" s="1"/>
  <c r="AW16" i="6"/>
  <c r="AA153" i="6"/>
  <c r="AB153" i="6" s="1"/>
  <c r="AW32" i="6"/>
  <c r="AS55" i="6"/>
  <c r="BI23" i="6" s="1"/>
  <c r="BI39" i="6" s="1"/>
  <c r="BJ72" i="6" s="1"/>
  <c r="W84" i="6"/>
  <c r="X84" i="6" s="1"/>
  <c r="AX10" i="6"/>
  <c r="AA162" i="6"/>
  <c r="AB162" i="6" s="1"/>
  <c r="AX26" i="6"/>
  <c r="AA203" i="5"/>
  <c r="AB203" i="5" s="1"/>
  <c r="BA6" i="5"/>
  <c r="BA22" i="5"/>
  <c r="AM17" i="6"/>
  <c r="BD65" i="6"/>
  <c r="BT33" i="6" s="1"/>
  <c r="BT49" i="6" s="1"/>
  <c r="BU82" i="6" s="1"/>
  <c r="W259" i="6"/>
  <c r="X259" i="6" s="1"/>
  <c r="BB10" i="2"/>
  <c r="BB26" i="2"/>
  <c r="AA222" i="2"/>
  <c r="AB222" i="2" s="1"/>
  <c r="AW17" i="2"/>
  <c r="AW33" i="2"/>
  <c r="AA154" i="2"/>
  <c r="AB154" i="2" s="1"/>
  <c r="AL4" i="4"/>
  <c r="W231" i="4"/>
  <c r="X231" i="4" s="1"/>
  <c r="BC52" i="4"/>
  <c r="BS20" i="4" s="1"/>
  <c r="BS36" i="4" s="1"/>
  <c r="BT69" i="4" s="1"/>
  <c r="AR14" i="7"/>
  <c r="AA76" i="7"/>
  <c r="AB76" i="7" s="1"/>
  <c r="AR30" i="7"/>
  <c r="AP10" i="7"/>
  <c r="AA42" i="7"/>
  <c r="AB42" i="7" s="1"/>
  <c r="AP26" i="7"/>
  <c r="AR8" i="7"/>
  <c r="AR24" i="7"/>
  <c r="AA70" i="7"/>
  <c r="AB70" i="7" s="1"/>
  <c r="AQ11" i="7"/>
  <c r="AA58" i="7"/>
  <c r="AB58" i="7" s="1"/>
  <c r="AQ27" i="7"/>
  <c r="AA33" i="4"/>
  <c r="AB33" i="4" s="1"/>
  <c r="AO16" i="4"/>
  <c r="AO32" i="4"/>
  <c r="AA137" i="5"/>
  <c r="AB137" i="5" s="1"/>
  <c r="AV15" i="5"/>
  <c r="AV31" i="5"/>
  <c r="AA159" i="5"/>
  <c r="AB159" i="5" s="1"/>
  <c r="AX7" i="5"/>
  <c r="AX23" i="5"/>
  <c r="AA118" i="5"/>
  <c r="AB118" i="5" s="1"/>
  <c r="AU11" i="5"/>
  <c r="AU27" i="5"/>
  <c r="BA14" i="7"/>
  <c r="AA211" i="7"/>
  <c r="AB211" i="7" s="1"/>
  <c r="BA30" i="7"/>
  <c r="AQ9" i="6"/>
  <c r="AA56" i="6"/>
  <c r="AB56" i="6" s="1"/>
  <c r="AQ25" i="6"/>
  <c r="AA70" i="5"/>
  <c r="AB70" i="5" s="1"/>
  <c r="AR8" i="5"/>
  <c r="AR24" i="5"/>
  <c r="AP11" i="6"/>
  <c r="AP27" i="6"/>
  <c r="AA43" i="6"/>
  <c r="AB43" i="6" s="1"/>
  <c r="BC7" i="6"/>
  <c r="BC23" i="6"/>
  <c r="AA234" i="6"/>
  <c r="AB234" i="6" s="1"/>
  <c r="W82" i="6"/>
  <c r="X82" i="6" s="1"/>
  <c r="AS53" i="6"/>
  <c r="BI21" i="6" s="1"/>
  <c r="BI37" i="6" s="1"/>
  <c r="BJ70" i="6" s="1"/>
  <c r="AA243" i="5"/>
  <c r="AB243" i="5" s="1"/>
  <c r="BC16" i="5"/>
  <c r="BC32" i="5"/>
  <c r="AA179" i="5"/>
  <c r="AB179" i="5" s="1"/>
  <c r="AY12" i="5"/>
  <c r="AY28" i="5"/>
  <c r="BC14" i="7"/>
  <c r="AA241" i="7"/>
  <c r="AB241" i="7" s="1"/>
  <c r="BC30" i="7"/>
  <c r="W194" i="6"/>
  <c r="X194" i="6" s="1"/>
  <c r="AZ60" i="6"/>
  <c r="BP28" i="6" s="1"/>
  <c r="BP44" i="6" s="1"/>
  <c r="BQ77" i="6" s="1"/>
  <c r="AG9" i="6"/>
  <c r="W161" i="6"/>
  <c r="X161" i="6" s="1"/>
  <c r="AX57" i="6"/>
  <c r="BN25" i="6" s="1"/>
  <c r="BN41" i="6" s="1"/>
  <c r="BO74" i="6" s="1"/>
  <c r="AA23" i="5"/>
  <c r="AB23" i="5" s="1"/>
  <c r="AO6" i="5"/>
  <c r="AO22" i="5"/>
  <c r="Z15" i="6"/>
  <c r="AQ63" i="6"/>
  <c r="BG31" i="6" s="1"/>
  <c r="BG47" i="6" s="1"/>
  <c r="BH80" i="6" s="1"/>
  <c r="W62" i="6"/>
  <c r="X62" i="6" s="1"/>
  <c r="AP5" i="2"/>
  <c r="AA37" i="2"/>
  <c r="AB37" i="2" s="1"/>
  <c r="AP21" i="2"/>
  <c r="AJ16" i="6"/>
  <c r="W213" i="6"/>
  <c r="X213" i="6" s="1"/>
  <c r="BA64" i="6"/>
  <c r="BQ32" i="6" s="1"/>
  <c r="BQ48" i="6" s="1"/>
  <c r="BR81" i="6" s="1"/>
  <c r="W61" i="6"/>
  <c r="X61" i="6" s="1"/>
  <c r="AQ62" i="6"/>
  <c r="BG30" i="6" s="1"/>
  <c r="BG46" i="6" s="1"/>
  <c r="BH79" i="6" s="1"/>
  <c r="W72" i="2"/>
  <c r="X72" i="2" s="1"/>
  <c r="AR58" i="2"/>
  <c r="BH26" i="2" s="1"/>
  <c r="BH42" i="2" s="1"/>
  <c r="BI75" i="2" s="1"/>
  <c r="AO15" i="7"/>
  <c r="AO31" i="7"/>
  <c r="AA32" i="7"/>
  <c r="AB32" i="7" s="1"/>
  <c r="AP6" i="7"/>
  <c r="AP22" i="7"/>
  <c r="AA38" i="7"/>
  <c r="AB38" i="7" s="1"/>
  <c r="AO12" i="7"/>
  <c r="AA29" i="7"/>
  <c r="AB29" i="7" s="1"/>
  <c r="AO28" i="7"/>
  <c r="AS15" i="7"/>
  <c r="AA92" i="7"/>
  <c r="AB92" i="7" s="1"/>
  <c r="AS31" i="7"/>
  <c r="AY5" i="7"/>
  <c r="AA172" i="7"/>
  <c r="AB172" i="7" s="1"/>
  <c r="AY21" i="7"/>
  <c r="AA104" i="4"/>
  <c r="AB104" i="4" s="1"/>
  <c r="AT12" i="4"/>
  <c r="AT28" i="4"/>
  <c r="AA26" i="4"/>
  <c r="AB26" i="4" s="1"/>
  <c r="AO9" i="4"/>
  <c r="AO25" i="4"/>
  <c r="AA75" i="5"/>
  <c r="AB75" i="5" s="1"/>
  <c r="AR13" i="5"/>
  <c r="AR29" i="5"/>
  <c r="AA39" i="5"/>
  <c r="AB39" i="5" s="1"/>
  <c r="AP7" i="5"/>
  <c r="AP23" i="5"/>
  <c r="AA227" i="5"/>
  <c r="AB227" i="5" s="1"/>
  <c r="BB15" i="5"/>
  <c r="BB31" i="5"/>
  <c r="AA41" i="5"/>
  <c r="AB41" i="5" s="1"/>
  <c r="AP9" i="5"/>
  <c r="AP25" i="5"/>
  <c r="AS13" i="7"/>
  <c r="AA90" i="7"/>
  <c r="AB90" i="7" s="1"/>
  <c r="AS29" i="7"/>
  <c r="AU10" i="7"/>
  <c r="AA117" i="7"/>
  <c r="AB117" i="7" s="1"/>
  <c r="AU26" i="7"/>
  <c r="AZ10" i="7"/>
  <c r="AA192" i="7"/>
  <c r="AB192" i="7" s="1"/>
  <c r="AZ26" i="7"/>
  <c r="AQ14" i="7"/>
  <c r="AA61" i="7"/>
  <c r="AB61" i="7" s="1"/>
  <c r="AQ30" i="7"/>
  <c r="AP4" i="7"/>
  <c r="AA36" i="7"/>
  <c r="AB36" i="7" s="1"/>
  <c r="AP20" i="7"/>
  <c r="AA131" i="4"/>
  <c r="AB131" i="4" s="1"/>
  <c r="AV9" i="4"/>
  <c r="AV25" i="4"/>
  <c r="BA9" i="7"/>
  <c r="AA206" i="7"/>
  <c r="AB206" i="7" s="1"/>
  <c r="BA25" i="7"/>
  <c r="AX10" i="7"/>
  <c r="AA162" i="7"/>
  <c r="AB162" i="7" s="1"/>
  <c r="AX26" i="7"/>
  <c r="W45" i="7"/>
  <c r="X45" i="7" s="1"/>
  <c r="AP61" i="7"/>
  <c r="BF29" i="7" s="1"/>
  <c r="BF45" i="7" s="1"/>
  <c r="BG78" i="7" s="1"/>
  <c r="AT11" i="7"/>
  <c r="AA103" i="7"/>
  <c r="AB103" i="7" s="1"/>
  <c r="AT27" i="7"/>
  <c r="AP56" i="7"/>
  <c r="BF24" i="7" s="1"/>
  <c r="BF40" i="7" s="1"/>
  <c r="BG73" i="7" s="1"/>
  <c r="W40" i="7"/>
  <c r="X40" i="7" s="1"/>
  <c r="BA8" i="7"/>
  <c r="AA205" i="7"/>
  <c r="AB205" i="7" s="1"/>
  <c r="BA24" i="7"/>
  <c r="AO11" i="7"/>
  <c r="AA28" i="7"/>
  <c r="AB28" i="7" s="1"/>
  <c r="AO27" i="7"/>
  <c r="AX9" i="7"/>
  <c r="AA161" i="7"/>
  <c r="AB161" i="7" s="1"/>
  <c r="AX25" i="7"/>
  <c r="AU13" i="7"/>
  <c r="AA120" i="7"/>
  <c r="AB120" i="7" s="1"/>
  <c r="AU29" i="7"/>
  <c r="AU9" i="7"/>
  <c r="AA116" i="7"/>
  <c r="AB116" i="7" s="1"/>
  <c r="AU25" i="7"/>
  <c r="AU5" i="7"/>
  <c r="AA112" i="7"/>
  <c r="AB112" i="7" s="1"/>
  <c r="AU21" i="7"/>
  <c r="AO8" i="7"/>
  <c r="AA25" i="7"/>
  <c r="AB25" i="7" s="1"/>
  <c r="AO24" i="7"/>
  <c r="AZ8" i="7"/>
  <c r="AA190" i="7"/>
  <c r="AB190" i="7" s="1"/>
  <c r="AZ24" i="7"/>
  <c r="AP11" i="7"/>
  <c r="AA43" i="7"/>
  <c r="AB43" i="7" s="1"/>
  <c r="AP27" i="7"/>
  <c r="AW8" i="7"/>
  <c r="AA145" i="7"/>
  <c r="AB145" i="7" s="1"/>
  <c r="AW24" i="7"/>
  <c r="AS11" i="7"/>
  <c r="AA88" i="7"/>
  <c r="AB88" i="7" s="1"/>
  <c r="AS27" i="7"/>
  <c r="BB9" i="7"/>
  <c r="AA221" i="7"/>
  <c r="AB221" i="7" s="1"/>
  <c r="BB25" i="7"/>
  <c r="Y12" i="7"/>
  <c r="AY10" i="7"/>
  <c r="AA177" i="7"/>
  <c r="AB177" i="7" s="1"/>
  <c r="AY26" i="7"/>
  <c r="AO14" i="7"/>
  <c r="AO30" i="7"/>
  <c r="AA31" i="7"/>
  <c r="AB31" i="7" s="1"/>
  <c r="W102" i="7"/>
  <c r="X102" i="7" s="1"/>
  <c r="AT58" i="7"/>
  <c r="BJ26" i="7" s="1"/>
  <c r="BJ42" i="7" s="1"/>
  <c r="BK75" i="7" s="1"/>
  <c r="AA67" i="4"/>
  <c r="AB67" i="4" s="1"/>
  <c r="AR5" i="4"/>
  <c r="AR21" i="4"/>
  <c r="AA130" i="4"/>
  <c r="AB130" i="4" s="1"/>
  <c r="AV8" i="4"/>
  <c r="AV24" i="4"/>
  <c r="AA55" i="4"/>
  <c r="AB55" i="4" s="1"/>
  <c r="AQ8" i="4"/>
  <c r="AQ24" i="4"/>
  <c r="AA65" i="4"/>
  <c r="AB65" i="4" s="1"/>
  <c r="AQ18" i="4"/>
  <c r="AQ34" i="4"/>
  <c r="AA49" i="4"/>
  <c r="AB49" i="4" s="1"/>
  <c r="AP17" i="4"/>
  <c r="AP33" i="4"/>
  <c r="AA47" i="5"/>
  <c r="AB47" i="5" s="1"/>
  <c r="AP15" i="5"/>
  <c r="AP31" i="5"/>
  <c r="AA105" i="5"/>
  <c r="AB105" i="5" s="1"/>
  <c r="AT13" i="5"/>
  <c r="AT29" i="5"/>
  <c r="AA40" i="5"/>
  <c r="AB40" i="5" s="1"/>
  <c r="AP8" i="5"/>
  <c r="AP24" i="5"/>
  <c r="AA37" i="5"/>
  <c r="AB37" i="5" s="1"/>
  <c r="AP5" i="5"/>
  <c r="AP21" i="5"/>
  <c r="AA162" i="5"/>
  <c r="AB162" i="5" s="1"/>
  <c r="AX10" i="5"/>
  <c r="AX26" i="5"/>
  <c r="AA133" i="5"/>
  <c r="AB133" i="5" s="1"/>
  <c r="AV11" i="5"/>
  <c r="AV27" i="5"/>
  <c r="AA139" i="5"/>
  <c r="AB139" i="5" s="1"/>
  <c r="AV17" i="5"/>
  <c r="AV33" i="5"/>
  <c r="AA187" i="5"/>
  <c r="AB187" i="5" s="1"/>
  <c r="AZ5" i="5"/>
  <c r="AZ21" i="5"/>
  <c r="AA127" i="5"/>
  <c r="AB127" i="5" s="1"/>
  <c r="AV5" i="5"/>
  <c r="AV21" i="5"/>
  <c r="AA178" i="5"/>
  <c r="AB178" i="5" s="1"/>
  <c r="AY11" i="5"/>
  <c r="AY27" i="5"/>
  <c r="BB13" i="7"/>
  <c r="AA225" i="7"/>
  <c r="AB225" i="7" s="1"/>
  <c r="BB29" i="7"/>
  <c r="AZ15" i="7"/>
  <c r="AA197" i="7"/>
  <c r="AB197" i="7" s="1"/>
  <c r="AZ31" i="7"/>
  <c r="AQ6" i="6"/>
  <c r="AQ22" i="6"/>
  <c r="AA53" i="6"/>
  <c r="AB53" i="6" s="1"/>
  <c r="AA252" i="4"/>
  <c r="AB252" i="4" s="1"/>
  <c r="BD10" i="4"/>
  <c r="BD26" i="4"/>
  <c r="AD17" i="7"/>
  <c r="BA6" i="6"/>
  <c r="AA203" i="6"/>
  <c r="AB203" i="6" s="1"/>
  <c r="BA22" i="6"/>
  <c r="AW10" i="6"/>
  <c r="AA147" i="6"/>
  <c r="AB147" i="6" s="1"/>
  <c r="AW26" i="6"/>
  <c r="AA111" i="5"/>
  <c r="AB111" i="5" s="1"/>
  <c r="AU4" i="5"/>
  <c r="AU20" i="5"/>
  <c r="AA72" i="5"/>
  <c r="AB72" i="5" s="1"/>
  <c r="AR10" i="5"/>
  <c r="AR26" i="5"/>
  <c r="BB4" i="6"/>
  <c r="AA216" i="6"/>
  <c r="AB216" i="6" s="1"/>
  <c r="BB20" i="6"/>
  <c r="AV8" i="6"/>
  <c r="AA130" i="6"/>
  <c r="AB130" i="6" s="1"/>
  <c r="AV24" i="6"/>
  <c r="AA212" i="5"/>
  <c r="AB212" i="5" s="1"/>
  <c r="BA15" i="5"/>
  <c r="BA31" i="5"/>
  <c r="AA214" i="5"/>
  <c r="AB214" i="5" s="1"/>
  <c r="BA17" i="5"/>
  <c r="BA33" i="5"/>
  <c r="AW18" i="7"/>
  <c r="AA155" i="7"/>
  <c r="AB155" i="7" s="1"/>
  <c r="AW34" i="7"/>
  <c r="AA250" i="5"/>
  <c r="AB250" i="5" s="1"/>
  <c r="BD8" i="5"/>
  <c r="BD24" i="5"/>
  <c r="AA145" i="5"/>
  <c r="AB145" i="5" s="1"/>
  <c r="AW8" i="5"/>
  <c r="AW24" i="5"/>
  <c r="W240" i="7"/>
  <c r="X240" i="7" s="1"/>
  <c r="BC61" i="7"/>
  <c r="BS29" i="7" s="1"/>
  <c r="BS45" i="7" s="1"/>
  <c r="BT78" i="7" s="1"/>
  <c r="Z7" i="6"/>
  <c r="AQ55" i="6"/>
  <c r="BG23" i="6" s="1"/>
  <c r="BG39" i="6" s="1"/>
  <c r="BH72" i="6" s="1"/>
  <c r="W54" i="6"/>
  <c r="X54" i="6" s="1"/>
  <c r="AZ11" i="6"/>
  <c r="AA193" i="6"/>
  <c r="AB193" i="6" s="1"/>
  <c r="AZ27" i="6"/>
  <c r="AT7" i="7"/>
  <c r="AT23" i="7"/>
  <c r="AA99" i="7"/>
  <c r="AB99" i="7" s="1"/>
  <c r="W249" i="7"/>
  <c r="X249" i="7" s="1"/>
  <c r="BD55" i="7"/>
  <c r="BT23" i="7" s="1"/>
  <c r="BT39" i="7" s="1"/>
  <c r="BU72" i="7" s="1"/>
  <c r="W184" i="7"/>
  <c r="X184" i="7" s="1"/>
  <c r="AY65" i="7"/>
  <c r="BO33" i="7" s="1"/>
  <c r="BO49" i="7" s="1"/>
  <c r="BP82" i="7" s="1"/>
  <c r="AV5" i="7"/>
  <c r="AA127" i="7"/>
  <c r="AB127" i="7" s="1"/>
  <c r="AV21" i="7"/>
  <c r="AV18" i="7"/>
  <c r="AA140" i="7"/>
  <c r="AB140" i="7" s="1"/>
  <c r="AV34" i="7"/>
  <c r="W174" i="6"/>
  <c r="X174" i="6" s="1"/>
  <c r="AY55" i="6"/>
  <c r="BO23" i="6" s="1"/>
  <c r="BO39" i="6" s="1"/>
  <c r="BP72" i="6" s="1"/>
  <c r="AA230" i="5"/>
  <c r="AB230" i="5" s="1"/>
  <c r="BB18" i="5"/>
  <c r="BB34" i="5"/>
  <c r="AP16" i="7"/>
  <c r="AP32" i="7"/>
  <c r="AA48" i="7"/>
  <c r="AB48" i="7" s="1"/>
  <c r="W242" i="7"/>
  <c r="X242" i="7" s="1"/>
  <c r="BC63" i="7"/>
  <c r="BS31" i="7" s="1"/>
  <c r="BS47" i="7" s="1"/>
  <c r="BT80" i="7" s="1"/>
  <c r="AH7" i="6"/>
  <c r="AJ13" i="6"/>
  <c r="BA61" i="6"/>
  <c r="BQ29" i="6" s="1"/>
  <c r="BQ45" i="6" s="1"/>
  <c r="BR78" i="6" s="1"/>
  <c r="W210" i="6"/>
  <c r="X210" i="6" s="1"/>
  <c r="AA239" i="5"/>
  <c r="AB239" i="5" s="1"/>
  <c r="BC12" i="5"/>
  <c r="BC28" i="5"/>
  <c r="AA244" i="5"/>
  <c r="AB244" i="5" s="1"/>
  <c r="BC17" i="5"/>
  <c r="BC33" i="5"/>
  <c r="AV65" i="7"/>
  <c r="BL33" i="7" s="1"/>
  <c r="BL49" i="7" s="1"/>
  <c r="BM82" i="7" s="1"/>
  <c r="W139" i="7"/>
  <c r="X139" i="7" s="1"/>
  <c r="W189" i="6"/>
  <c r="X189" i="6" s="1"/>
  <c r="AZ55" i="6"/>
  <c r="BP23" i="6" s="1"/>
  <c r="BP39" i="6" s="1"/>
  <c r="BQ72" i="6" s="1"/>
  <c r="AA183" i="5"/>
  <c r="AB183" i="5" s="1"/>
  <c r="AY16" i="5"/>
  <c r="AY32" i="5"/>
  <c r="W211" i="7"/>
  <c r="X211" i="7" s="1"/>
  <c r="BA62" i="7"/>
  <c r="BQ30" i="7" s="1"/>
  <c r="BQ46" i="7" s="1"/>
  <c r="BR79" i="7" s="1"/>
  <c r="AR14" i="6"/>
  <c r="AA76" i="6"/>
  <c r="AB76" i="6" s="1"/>
  <c r="AR30" i="6"/>
  <c r="BA17" i="6"/>
  <c r="AA214" i="6"/>
  <c r="AB214" i="6" s="1"/>
  <c r="BA33" i="6"/>
  <c r="BC18" i="7"/>
  <c r="BC34" i="7"/>
  <c r="AA245" i="7"/>
  <c r="AB245" i="7" s="1"/>
  <c r="X12" i="6"/>
  <c r="AO60" i="6"/>
  <c r="BE28" i="6" s="1"/>
  <c r="BE44" i="6" s="1"/>
  <c r="BF77" i="6" s="1"/>
  <c r="W29" i="6"/>
  <c r="X29" i="6" s="1"/>
  <c r="AH15" i="6"/>
  <c r="AY63" i="6"/>
  <c r="BO31" i="6" s="1"/>
  <c r="BO47" i="6" s="1"/>
  <c r="BP80" i="6" s="1"/>
  <c r="W182" i="6"/>
  <c r="X182" i="6" s="1"/>
  <c r="AS10" i="6"/>
  <c r="AS26" i="6"/>
  <c r="AA87" i="6"/>
  <c r="AB87" i="6" s="1"/>
  <c r="AR5" i="6"/>
  <c r="AR21" i="6"/>
  <c r="AA67" i="6"/>
  <c r="AB67" i="6" s="1"/>
  <c r="BD11" i="6"/>
  <c r="AA253" i="6"/>
  <c r="AB253" i="6" s="1"/>
  <c r="BD27" i="6"/>
  <c r="AU56" i="6"/>
  <c r="BK24" i="6" s="1"/>
  <c r="BK40" i="6" s="1"/>
  <c r="BL73" i="6" s="1"/>
  <c r="W115" i="6"/>
  <c r="X115" i="6" s="1"/>
  <c r="AC16" i="6"/>
  <c r="AT64" i="6"/>
  <c r="BJ32" i="6" s="1"/>
  <c r="BJ48" i="6" s="1"/>
  <c r="BK81" i="6" s="1"/>
  <c r="W108" i="6"/>
  <c r="X108" i="6" s="1"/>
  <c r="W206" i="7"/>
  <c r="X206" i="7" s="1"/>
  <c r="BA57" i="7"/>
  <c r="BQ25" i="7" s="1"/>
  <c r="BQ41" i="7" s="1"/>
  <c r="BR74" i="7" s="1"/>
  <c r="W72" i="6"/>
  <c r="X72" i="6" s="1"/>
  <c r="AR58" i="6"/>
  <c r="BH26" i="6" s="1"/>
  <c r="BH42" i="6" s="1"/>
  <c r="BI75" i="6" s="1"/>
  <c r="AA83" i="5"/>
  <c r="AB83" i="5" s="1"/>
  <c r="AS6" i="5"/>
  <c r="AS22" i="5"/>
  <c r="AA38" i="5"/>
  <c r="AB38" i="5" s="1"/>
  <c r="AP6" i="5"/>
  <c r="AP22" i="5"/>
  <c r="AU12" i="6"/>
  <c r="AA119" i="6"/>
  <c r="AB119" i="6" s="1"/>
  <c r="AU28" i="6"/>
  <c r="Z12" i="6"/>
  <c r="AQ60" i="6"/>
  <c r="BG28" i="6" s="1"/>
  <c r="BG44" i="6" s="1"/>
  <c r="BH77" i="6" s="1"/>
  <c r="W59" i="6"/>
  <c r="X59" i="6" s="1"/>
  <c r="AK8" i="2"/>
  <c r="AZ8" i="6"/>
  <c r="AS6" i="2"/>
  <c r="AA83" i="2"/>
  <c r="AB83" i="2" s="1"/>
  <c r="AS22" i="2"/>
  <c r="AP62" i="6"/>
  <c r="BF30" i="6" s="1"/>
  <c r="BF46" i="6" s="1"/>
  <c r="BG79" i="6" s="1"/>
  <c r="W46" i="6"/>
  <c r="X46" i="6" s="1"/>
  <c r="AT10" i="2"/>
  <c r="AT26" i="2"/>
  <c r="AA102" i="2"/>
  <c r="AB102" i="2" s="1"/>
  <c r="AR6" i="2"/>
  <c r="AA68" i="2"/>
  <c r="AB68" i="2" s="1"/>
  <c r="AR22" i="2"/>
  <c r="AX8" i="2"/>
  <c r="AA160" i="2"/>
  <c r="AB160" i="2" s="1"/>
  <c r="AX24" i="2"/>
  <c r="AF6" i="2"/>
  <c r="W143" i="2"/>
  <c r="X143" i="2" s="1"/>
  <c r="AW54" i="2"/>
  <c r="BM22" i="2" s="1"/>
  <c r="BM38" i="2" s="1"/>
  <c r="BN71" i="2" s="1"/>
  <c r="W41" i="2"/>
  <c r="X41" i="2" s="1"/>
  <c r="AP57" i="2"/>
  <c r="BF25" i="2" s="1"/>
  <c r="BF41" i="2" s="1"/>
  <c r="BG74" i="2" s="1"/>
  <c r="AV62" i="2"/>
  <c r="BL30" i="2" s="1"/>
  <c r="BL46" i="2" s="1"/>
  <c r="BM79" i="2" s="1"/>
  <c r="W136" i="2"/>
  <c r="X136" i="2" s="1"/>
  <c r="AG4" i="2"/>
  <c r="AH13" i="7"/>
  <c r="BD7" i="2"/>
  <c r="AA249" i="2"/>
  <c r="AB249" i="2" s="1"/>
  <c r="BD23" i="2"/>
  <c r="AH15" i="2"/>
  <c r="AD11" i="2"/>
  <c r="W118" i="2"/>
  <c r="X118" i="2" s="1"/>
  <c r="AU59" i="2"/>
  <c r="BK27" i="2" s="1"/>
  <c r="BK43" i="2" s="1"/>
  <c r="BL76" i="2" s="1"/>
  <c r="AV17" i="2"/>
  <c r="AA139" i="2"/>
  <c r="AB139" i="2" s="1"/>
  <c r="AV33" i="2"/>
  <c r="AC4" i="2"/>
  <c r="AR5" i="2"/>
  <c r="AA67" i="2"/>
  <c r="AB67" i="2" s="1"/>
  <c r="AR21" i="2"/>
  <c r="AT5" i="2"/>
  <c r="AT21" i="2"/>
  <c r="AA97" i="2"/>
  <c r="AB97" i="2" s="1"/>
  <c r="W256" i="2"/>
  <c r="X256" i="2" s="1"/>
  <c r="BD62" i="2"/>
  <c r="BT30" i="2" s="1"/>
  <c r="BT46" i="2" s="1"/>
  <c r="BU79" i="2" s="1"/>
  <c r="AV16" i="2"/>
  <c r="AV32" i="2"/>
  <c r="AA138" i="2"/>
  <c r="AB138" i="2" s="1"/>
  <c r="BA9" i="2"/>
  <c r="AA206" i="2"/>
  <c r="AB206" i="2" s="1"/>
  <c r="BA25" i="2"/>
  <c r="AZ9" i="2"/>
  <c r="AZ25" i="2"/>
  <c r="AA191" i="2"/>
  <c r="AB191" i="2" s="1"/>
  <c r="AB18" i="2"/>
  <c r="AT53" i="2"/>
  <c r="BJ21" i="2" s="1"/>
  <c r="BJ37" i="2" s="1"/>
  <c r="BK70" i="2" s="1"/>
  <c r="W97" i="2"/>
  <c r="X97" i="2" s="1"/>
  <c r="Y4" i="2"/>
  <c r="AT14" i="2"/>
  <c r="AT30" i="2"/>
  <c r="AA106" i="2"/>
  <c r="AB106" i="2" s="1"/>
  <c r="BC18" i="6"/>
  <c r="BC34" i="6"/>
  <c r="AA245" i="6"/>
  <c r="AB245" i="6" s="1"/>
  <c r="BD26" i="7" l="1"/>
  <c r="AV24" i="7"/>
  <c r="AV22" i="7"/>
  <c r="AA222" i="7"/>
  <c r="AB222" i="7" s="1"/>
  <c r="AA50" i="2"/>
  <c r="AB50" i="2" s="1"/>
  <c r="AP34" i="2"/>
  <c r="AV23" i="6"/>
  <c r="Y129" i="6" s="1"/>
  <c r="AA129" i="6"/>
  <c r="AB129" i="6" s="1"/>
  <c r="BA30" i="2"/>
  <c r="Y211" i="2" s="1"/>
  <c r="AW28" i="2"/>
  <c r="AW44" i="2" s="1"/>
  <c r="AX77" i="2" s="1"/>
  <c r="AA211" i="2"/>
  <c r="AB211" i="2" s="1"/>
  <c r="BA27" i="2"/>
  <c r="Y208" i="2" s="1"/>
  <c r="AU18" i="7"/>
  <c r="BL18" i="7" s="1"/>
  <c r="BB26" i="7"/>
  <c r="Y222" i="7" s="1"/>
  <c r="BC26" i="5"/>
  <c r="BC42" i="5" s="1"/>
  <c r="BD75" i="5" s="1"/>
  <c r="BB24" i="7"/>
  <c r="Y220" i="7" s="1"/>
  <c r="AA195" i="6"/>
  <c r="AB195" i="6" s="1"/>
  <c r="BC10" i="5"/>
  <c r="BT10" i="5" s="1"/>
  <c r="AY22" i="7"/>
  <c r="Y173" i="7" s="1"/>
  <c r="AA220" i="7"/>
  <c r="AB220" i="7" s="1"/>
  <c r="AW23" i="5"/>
  <c r="Y144" i="5" s="1"/>
  <c r="AU34" i="7"/>
  <c r="AU50" i="7" s="1"/>
  <c r="AV83" i="7" s="1"/>
  <c r="AA173" i="7"/>
  <c r="AB173" i="7" s="1"/>
  <c r="AW7" i="5"/>
  <c r="CE7" i="5" s="1"/>
  <c r="CV7" i="5" s="1"/>
  <c r="AW15" i="2"/>
  <c r="CE15" i="2" s="1"/>
  <c r="CV15" i="2" s="1"/>
  <c r="AR34" i="7"/>
  <c r="Y80" i="7" s="1"/>
  <c r="AA91" i="7"/>
  <c r="AB91" i="7" s="1"/>
  <c r="BQ12" i="4"/>
  <c r="AA128" i="7"/>
  <c r="AB128" i="7" s="1"/>
  <c r="AU27" i="7"/>
  <c r="Y118" i="7" s="1"/>
  <c r="Y93" i="6"/>
  <c r="AA252" i="7"/>
  <c r="AB252" i="7" s="1"/>
  <c r="AA118" i="7"/>
  <c r="AB118" i="7" s="1"/>
  <c r="AT34" i="5"/>
  <c r="Y110" i="5" s="1"/>
  <c r="AR17" i="6"/>
  <c r="BI17" i="6" s="1"/>
  <c r="AO32" i="6"/>
  <c r="AO48" i="6" s="1"/>
  <c r="AP81" i="6" s="1"/>
  <c r="AT18" i="5"/>
  <c r="CB18" i="5" s="1"/>
  <c r="CS18" i="5" s="1"/>
  <c r="CK7" i="4"/>
  <c r="DB7" i="4" s="1"/>
  <c r="BA27" i="7"/>
  <c r="BA43" i="7" s="1"/>
  <c r="BB76" i="7" s="1"/>
  <c r="AT20" i="5"/>
  <c r="Y96" i="5" s="1"/>
  <c r="BC28" i="7"/>
  <c r="Y239" i="7" s="1"/>
  <c r="AA208" i="7"/>
  <c r="AB208" i="7" s="1"/>
  <c r="BB20" i="7"/>
  <c r="Y216" i="7" s="1"/>
  <c r="AT4" i="5"/>
  <c r="BK4" i="5" s="1"/>
  <c r="AA239" i="7"/>
  <c r="AB239" i="7" s="1"/>
  <c r="AA208" i="6"/>
  <c r="AB208" i="6" s="1"/>
  <c r="AA216" i="7"/>
  <c r="AB216" i="7" s="1"/>
  <c r="AY7" i="7"/>
  <c r="BP7" i="7" s="1"/>
  <c r="BA11" i="6"/>
  <c r="BR11" i="6" s="1"/>
  <c r="AZ24" i="6"/>
  <c r="AZ40" i="6" s="1"/>
  <c r="BA73" i="6" s="1"/>
  <c r="BC28" i="6"/>
  <c r="BC44" i="6" s="1"/>
  <c r="BD77" i="6" s="1"/>
  <c r="CA16" i="6"/>
  <c r="CR16" i="6" s="1"/>
  <c r="BD30" i="7"/>
  <c r="BD46" i="7" s="1"/>
  <c r="BE79" i="7" s="1"/>
  <c r="BC11" i="7"/>
  <c r="CK11" i="7" s="1"/>
  <c r="DB11" i="7" s="1"/>
  <c r="L41" i="10"/>
  <c r="AF41" i="10" s="1"/>
  <c r="L18" i="10"/>
  <c r="AF18" i="10" s="1"/>
  <c r="L19" i="10"/>
  <c r="AF19" i="10" s="1"/>
  <c r="L16" i="10"/>
  <c r="AF16" i="10" s="1"/>
  <c r="L45" i="10"/>
  <c r="AF45" i="10" s="1"/>
  <c r="L15" i="10"/>
  <c r="AF15" i="10" s="1"/>
  <c r="L42" i="10"/>
  <c r="AF42" i="10" s="1"/>
  <c r="AA238" i="7"/>
  <c r="AB238" i="7" s="1"/>
  <c r="AT12" i="7"/>
  <c r="BK12" i="7" s="1"/>
  <c r="AA107" i="7"/>
  <c r="AB107" i="7" s="1"/>
  <c r="AA132" i="6"/>
  <c r="AB132" i="6" s="1"/>
  <c r="AA174" i="7"/>
  <c r="AB174" i="7" s="1"/>
  <c r="AU13" i="2"/>
  <c r="CC13" i="2" s="1"/>
  <c r="CT13" i="2" s="1"/>
  <c r="AA110" i="6"/>
  <c r="AB110" i="6" s="1"/>
  <c r="BA4" i="6"/>
  <c r="BR4" i="6" s="1"/>
  <c r="AA183" i="7"/>
  <c r="AB183" i="7" s="1"/>
  <c r="AA256" i="7"/>
  <c r="AB256" i="7" s="1"/>
  <c r="AX12" i="6"/>
  <c r="BO12" i="6" s="1"/>
  <c r="AY16" i="7"/>
  <c r="CG16" i="7" s="1"/>
  <c r="CX16" i="7" s="1"/>
  <c r="BC34" i="5"/>
  <c r="Y245" i="5" s="1"/>
  <c r="BC18" i="5"/>
  <c r="BT18" i="5" s="1"/>
  <c r="AV20" i="7"/>
  <c r="AV36" i="7" s="1"/>
  <c r="AW69" i="7" s="1"/>
  <c r="AT28" i="7"/>
  <c r="Y104" i="7" s="1"/>
  <c r="AA138" i="6"/>
  <c r="AB138" i="6" s="1"/>
  <c r="AA126" i="7"/>
  <c r="AB126" i="7" s="1"/>
  <c r="AV16" i="6"/>
  <c r="BM16" i="6" s="1"/>
  <c r="AA152" i="2"/>
  <c r="AB152" i="2" s="1"/>
  <c r="AR20" i="7"/>
  <c r="AR36" i="7" s="1"/>
  <c r="AS69" i="7" s="1"/>
  <c r="AR4" i="7"/>
  <c r="BI4" i="7" s="1"/>
  <c r="Y217" i="4"/>
  <c r="L13" i="10"/>
  <c r="AF13" i="10" s="1"/>
  <c r="AA82" i="5"/>
  <c r="AB82" i="5" s="1"/>
  <c r="AA120" i="2"/>
  <c r="AB120" i="2" s="1"/>
  <c r="AT33" i="2"/>
  <c r="Y109" i="2" s="1"/>
  <c r="L33" i="10"/>
  <c r="AF33" i="10" s="1"/>
  <c r="M45" i="10"/>
  <c r="AG45" i="10" s="1"/>
  <c r="BB23" i="2"/>
  <c r="Y219" i="2" s="1"/>
  <c r="AA109" i="2"/>
  <c r="AB109" i="2" s="1"/>
  <c r="M36" i="10"/>
  <c r="AG36" i="10" s="1"/>
  <c r="AX30" i="2"/>
  <c r="Y166" i="2" s="1"/>
  <c r="AA151" i="5"/>
  <c r="AB151" i="5" s="1"/>
  <c r="AW20" i="6"/>
  <c r="AW36" i="6" s="1"/>
  <c r="AX69" i="6" s="1"/>
  <c r="AY32" i="6"/>
  <c r="Y183" i="6" s="1"/>
  <c r="AX28" i="5"/>
  <c r="AX44" i="5" s="1"/>
  <c r="AY77" i="5" s="1"/>
  <c r="S42" i="10"/>
  <c r="AM42" i="10" s="1"/>
  <c r="M19" i="10"/>
  <c r="AG19" i="10" s="1"/>
  <c r="AP34" i="6"/>
  <c r="Y50" i="6" s="1"/>
  <c r="AA219" i="2"/>
  <c r="AB219" i="2" s="1"/>
  <c r="AX12" i="5"/>
  <c r="CF12" i="5" s="1"/>
  <c r="CW12" i="5" s="1"/>
  <c r="CA14" i="4"/>
  <c r="CR14" i="4" s="1"/>
  <c r="S19" i="10"/>
  <c r="AM19" i="10" s="1"/>
  <c r="L39" i="10"/>
  <c r="AF39" i="10" s="1"/>
  <c r="AA141" i="6"/>
  <c r="AB141" i="6" s="1"/>
  <c r="BB30" i="5"/>
  <c r="BB46" i="5" s="1"/>
  <c r="BC79" i="5" s="1"/>
  <c r="L7" i="10"/>
  <c r="AF7" i="10" s="1"/>
  <c r="AO22" i="2"/>
  <c r="Y23" i="2" s="1"/>
  <c r="AA183" i="6"/>
  <c r="AB183" i="6" s="1"/>
  <c r="K39" i="10"/>
  <c r="AE39" i="10" s="1"/>
  <c r="CA18" i="4"/>
  <c r="CR18" i="4" s="1"/>
  <c r="AX14" i="2"/>
  <c r="BO14" i="2" s="1"/>
  <c r="AA50" i="6"/>
  <c r="AB50" i="6" s="1"/>
  <c r="CL9" i="4"/>
  <c r="DC9" i="4" s="1"/>
  <c r="M13" i="10"/>
  <c r="AG13" i="10" s="1"/>
  <c r="AY25" i="2"/>
  <c r="Y176" i="2" s="1"/>
  <c r="BB14" i="5"/>
  <c r="BS14" i="5" s="1"/>
  <c r="AO6" i="2"/>
  <c r="BF6" i="2" s="1"/>
  <c r="CJ17" i="4"/>
  <c r="DA17" i="4" s="1"/>
  <c r="M17" i="10"/>
  <c r="AG17" i="10" s="1"/>
  <c r="AW30" i="5"/>
  <c r="AW46" i="5" s="1"/>
  <c r="AX79" i="5" s="1"/>
  <c r="BC21" i="2"/>
  <c r="BC37" i="2" s="1"/>
  <c r="BD70" i="2" s="1"/>
  <c r="M15" i="10"/>
  <c r="AG15" i="10" s="1"/>
  <c r="V17" i="10"/>
  <c r="AP17" i="10" s="1"/>
  <c r="BB22" i="7"/>
  <c r="Y218" i="7" s="1"/>
  <c r="AA165" i="7"/>
  <c r="AB165" i="7" s="1"/>
  <c r="AX13" i="7"/>
  <c r="CF13" i="7" s="1"/>
  <c r="CW13" i="7" s="1"/>
  <c r="BA29" i="5"/>
  <c r="Y210" i="5" s="1"/>
  <c r="Y95" i="4"/>
  <c r="AA93" i="2"/>
  <c r="AB93" i="2" s="1"/>
  <c r="BD12" i="2"/>
  <c r="BU12" i="2" s="1"/>
  <c r="BA13" i="5"/>
  <c r="BR13" i="5" s="1"/>
  <c r="AS32" i="2"/>
  <c r="AS48" i="2" s="1"/>
  <c r="AT81" i="2" s="1"/>
  <c r="AZ20" i="2"/>
  <c r="Y186" i="2" s="1"/>
  <c r="AA186" i="2"/>
  <c r="AB186" i="2" s="1"/>
  <c r="AA139" i="6"/>
  <c r="AB139" i="6" s="1"/>
  <c r="AA184" i="2"/>
  <c r="AB184" i="2" s="1"/>
  <c r="AV30" i="7"/>
  <c r="Y136" i="7" s="1"/>
  <c r="AA176" i="2"/>
  <c r="AB176" i="2" s="1"/>
  <c r="AA218" i="7"/>
  <c r="AB218" i="7" s="1"/>
  <c r="AY33" i="2"/>
  <c r="Y184" i="2" s="1"/>
  <c r="AT22" i="5"/>
  <c r="AT38" i="5" s="1"/>
  <c r="AU71" i="5" s="1"/>
  <c r="AX34" i="5"/>
  <c r="AX50" i="5" s="1"/>
  <c r="AY83" i="5" s="1"/>
  <c r="BD9" i="7"/>
  <c r="CL9" i="7" s="1"/>
  <c r="DC9" i="7" s="1"/>
  <c r="AA53" i="7"/>
  <c r="AB53" i="7" s="1"/>
  <c r="AY22" i="6"/>
  <c r="Y173" i="6" s="1"/>
  <c r="AX18" i="5"/>
  <c r="BO18" i="5" s="1"/>
  <c r="AX47" i="2"/>
  <c r="AY80" i="2" s="1"/>
  <c r="AQ22" i="7"/>
  <c r="AQ38" i="7" s="1"/>
  <c r="AR71" i="7" s="1"/>
  <c r="AA173" i="6"/>
  <c r="AB173" i="6" s="1"/>
  <c r="CD18" i="4"/>
  <c r="CU18" i="4" s="1"/>
  <c r="AA251" i="7"/>
  <c r="AB251" i="7" s="1"/>
  <c r="AU8" i="7"/>
  <c r="BL8" i="7" s="1"/>
  <c r="BA10" i="6"/>
  <c r="CI10" i="6" s="1"/>
  <c r="CZ10" i="6" s="1"/>
  <c r="AA193" i="5"/>
  <c r="AB193" i="5" s="1"/>
  <c r="AA136" i="7"/>
  <c r="AB136" i="7" s="1"/>
  <c r="BU4" i="4"/>
  <c r="AA25" i="2"/>
  <c r="AB25" i="2" s="1"/>
  <c r="CA6" i="4"/>
  <c r="CR6" i="4" s="1"/>
  <c r="AA114" i="2"/>
  <c r="AB114" i="2" s="1"/>
  <c r="AW22" i="4"/>
  <c r="AW38" i="4" s="1"/>
  <c r="AX71" i="4" s="1"/>
  <c r="AO24" i="2"/>
  <c r="Y25" i="2" s="1"/>
  <c r="AU23" i="2"/>
  <c r="Y114" i="2" s="1"/>
  <c r="AW6" i="4"/>
  <c r="BN6" i="4" s="1"/>
  <c r="BB44" i="4"/>
  <c r="BC77" i="4" s="1"/>
  <c r="AA115" i="7"/>
  <c r="AB115" i="7" s="1"/>
  <c r="BA26" i="6"/>
  <c r="BA42" i="6" s="1"/>
  <c r="BB75" i="6" s="1"/>
  <c r="AZ27" i="5"/>
  <c r="AZ43" i="5" s="1"/>
  <c r="BA76" i="5" s="1"/>
  <c r="AA236" i="2"/>
  <c r="AB236" i="2" s="1"/>
  <c r="AW13" i="6"/>
  <c r="BN13" i="6" s="1"/>
  <c r="BD34" i="2"/>
  <c r="BD50" i="2" s="1"/>
  <c r="BE83" i="2" s="1"/>
  <c r="BQ9" i="4"/>
  <c r="CD10" i="4"/>
  <c r="CU10" i="4" s="1"/>
  <c r="M41" i="10"/>
  <c r="AG41" i="10" s="1"/>
  <c r="AA147" i="7"/>
  <c r="AB147" i="7" s="1"/>
  <c r="U17" i="10"/>
  <c r="AO17" i="10" s="1"/>
  <c r="AW34" i="2"/>
  <c r="Y155" i="2" s="1"/>
  <c r="AS26" i="7"/>
  <c r="AS42" i="7" s="1"/>
  <c r="AT75" i="7" s="1"/>
  <c r="AA155" i="2"/>
  <c r="AB155" i="2" s="1"/>
  <c r="AA87" i="7"/>
  <c r="AB87" i="7" s="1"/>
  <c r="CJ12" i="4"/>
  <c r="DA12" i="4" s="1"/>
  <c r="BD20" i="2"/>
  <c r="Y246" i="2" s="1"/>
  <c r="AA246" i="2"/>
  <c r="AB246" i="2" s="1"/>
  <c r="AW26" i="7"/>
  <c r="AW42" i="7" s="1"/>
  <c r="AX75" i="7" s="1"/>
  <c r="AR33" i="6"/>
  <c r="AR49" i="6" s="1"/>
  <c r="AS82" i="6" s="1"/>
  <c r="L43" i="10"/>
  <c r="AF43" i="10" s="1"/>
  <c r="CJ14" i="4"/>
  <c r="DA14" i="4" s="1"/>
  <c r="V43" i="10"/>
  <c r="AP43" i="10" s="1"/>
  <c r="M43" i="10"/>
  <c r="AG43" i="10" s="1"/>
  <c r="S43" i="10"/>
  <c r="AM43" i="10" s="1"/>
  <c r="L17" i="10"/>
  <c r="AF17" i="10" s="1"/>
  <c r="S17" i="10"/>
  <c r="AM17" i="10" s="1"/>
  <c r="M42" i="10"/>
  <c r="AG42" i="10" s="1"/>
  <c r="BD34" i="6"/>
  <c r="BD50" i="6" s="1"/>
  <c r="BE83" i="6" s="1"/>
  <c r="AA80" i="7"/>
  <c r="AB80" i="7" s="1"/>
  <c r="AA149" i="2"/>
  <c r="AB149" i="2" s="1"/>
  <c r="AA208" i="2"/>
  <c r="AB208" i="2" s="1"/>
  <c r="AA232" i="2"/>
  <c r="AB232" i="2" s="1"/>
  <c r="W19" i="10"/>
  <c r="AQ19" i="10" s="1"/>
  <c r="N17" i="10"/>
  <c r="AH17" i="10" s="1"/>
  <c r="M39" i="10"/>
  <c r="AG39" i="10" s="1"/>
  <c r="W45" i="10"/>
  <c r="AQ45" i="10" s="1"/>
  <c r="O17" i="10"/>
  <c r="AI17" i="10" s="1"/>
  <c r="AT16" i="7"/>
  <c r="CB16" i="7" s="1"/>
  <c r="CS16" i="7" s="1"/>
  <c r="L34" i="10"/>
  <c r="AF34" i="10" s="1"/>
  <c r="W44" i="10"/>
  <c r="AQ44" i="10" s="1"/>
  <c r="AU21" i="6"/>
  <c r="Y112" i="6" s="1"/>
  <c r="AP31" i="6"/>
  <c r="AP47" i="6" s="1"/>
  <c r="AQ80" i="6" s="1"/>
  <c r="AA112" i="6"/>
  <c r="AB112" i="6" s="1"/>
  <c r="CL13" i="4"/>
  <c r="DC13" i="4" s="1"/>
  <c r="BB33" i="2"/>
  <c r="BB49" i="2" s="1"/>
  <c r="BC82" i="2" s="1"/>
  <c r="BX15" i="4"/>
  <c r="CO15" i="4" s="1"/>
  <c r="AX24" i="6"/>
  <c r="AX40" i="6" s="1"/>
  <c r="AY73" i="6" s="1"/>
  <c r="BB17" i="2"/>
  <c r="BS17" i="2" s="1"/>
  <c r="AA160" i="6"/>
  <c r="AB160" i="6" s="1"/>
  <c r="L44" i="10"/>
  <c r="AF44" i="10" s="1"/>
  <c r="AT32" i="7"/>
  <c r="AT48" i="7" s="1"/>
  <c r="AU81" i="7" s="1"/>
  <c r="B52" i="5"/>
  <c r="M40" i="9" s="1"/>
  <c r="M41" i="9" s="1"/>
  <c r="M42" i="9" s="1"/>
  <c r="X45" i="10"/>
  <c r="AR45" i="10" s="1"/>
  <c r="W18" i="10"/>
  <c r="AQ18" i="10" s="1"/>
  <c r="O19" i="10"/>
  <c r="AI19" i="10" s="1"/>
  <c r="AT11" i="2"/>
  <c r="BK11" i="2" s="1"/>
  <c r="BD26" i="6"/>
  <c r="Y252" i="6" s="1"/>
  <c r="AA260" i="2"/>
  <c r="AB260" i="2" s="1"/>
  <c r="O14" i="10"/>
  <c r="AI14" i="10" s="1"/>
  <c r="AS8" i="2"/>
  <c r="BJ8" i="2" s="1"/>
  <c r="AT27" i="2"/>
  <c r="Y103" i="2" s="1"/>
  <c r="AS24" i="2"/>
  <c r="AS40" i="2" s="1"/>
  <c r="AT73" i="2" s="1"/>
  <c r="AT30" i="6"/>
  <c r="Y106" i="6" s="1"/>
  <c r="AZ29" i="4"/>
  <c r="Y195" i="4" s="1"/>
  <c r="K19" i="10"/>
  <c r="AE19" i="10" s="1"/>
  <c r="AA252" i="6"/>
  <c r="AB252" i="6" s="1"/>
  <c r="O43" i="10"/>
  <c r="AI43" i="10" s="1"/>
  <c r="AS23" i="7"/>
  <c r="Y84" i="7" s="1"/>
  <c r="AZ13" i="4"/>
  <c r="BQ13" i="4" s="1"/>
  <c r="AA79" i="2"/>
  <c r="AB79" i="2" s="1"/>
  <c r="AZ20" i="7"/>
  <c r="Y186" i="7" s="1"/>
  <c r="AA188" i="2"/>
  <c r="AB188" i="2" s="1"/>
  <c r="AA84" i="7"/>
  <c r="AB84" i="7" s="1"/>
  <c r="BA32" i="2"/>
  <c r="BA48" i="2" s="1"/>
  <c r="BB81" i="2" s="1"/>
  <c r="L35" i="10"/>
  <c r="AF35" i="10" s="1"/>
  <c r="AA106" i="6"/>
  <c r="AB106" i="6" s="1"/>
  <c r="AR33" i="2"/>
  <c r="Y79" i="2" s="1"/>
  <c r="AA186" i="7"/>
  <c r="AB186" i="7" s="1"/>
  <c r="AZ22" i="2"/>
  <c r="Y188" i="2" s="1"/>
  <c r="CB18" i="4"/>
  <c r="CS18" i="4" s="1"/>
  <c r="AZ29" i="6"/>
  <c r="AZ45" i="6" s="1"/>
  <c r="BA78" i="6" s="1"/>
  <c r="BY13" i="4"/>
  <c r="CP13" i="4" s="1"/>
  <c r="AZ21" i="2"/>
  <c r="AZ37" i="2" s="1"/>
  <c r="BA70" i="2" s="1"/>
  <c r="AA213" i="2"/>
  <c r="AB213" i="2" s="1"/>
  <c r="O45" i="10"/>
  <c r="AI45" i="10" s="1"/>
  <c r="K42" i="10"/>
  <c r="AE42" i="10" s="1"/>
  <c r="CB10" i="4"/>
  <c r="CS10" i="4" s="1"/>
  <c r="AA187" i="2"/>
  <c r="AB187" i="2" s="1"/>
  <c r="O38" i="10"/>
  <c r="AI38" i="10" s="1"/>
  <c r="BC9" i="2"/>
  <c r="BT9" i="2" s="1"/>
  <c r="AS21" i="5"/>
  <c r="AS37" i="5" s="1"/>
  <c r="AT70" i="5" s="1"/>
  <c r="AA150" i="6"/>
  <c r="AB150" i="6" s="1"/>
  <c r="S40" i="10"/>
  <c r="AM40" i="10" s="1"/>
  <c r="O13" i="10"/>
  <c r="AI13" i="10" s="1"/>
  <c r="T19" i="10"/>
  <c r="AN19" i="10" s="1"/>
  <c r="K35" i="10"/>
  <c r="AE35" i="10" s="1"/>
  <c r="S15" i="10"/>
  <c r="AM15" i="10" s="1"/>
  <c r="S41" i="10"/>
  <c r="AM41" i="10" s="1"/>
  <c r="K18" i="10"/>
  <c r="AE18" i="10" s="1"/>
  <c r="AA46" i="7"/>
  <c r="AB46" i="7" s="1"/>
  <c r="AT6" i="5"/>
  <c r="BK6" i="5" s="1"/>
  <c r="AA46" i="4"/>
  <c r="AB46" i="4" s="1"/>
  <c r="AP14" i="4"/>
  <c r="AP30" i="4"/>
  <c r="K7" i="10"/>
  <c r="AE7" i="10" s="1"/>
  <c r="AP30" i="7"/>
  <c r="AP46" i="7" s="1"/>
  <c r="AQ79" i="7" s="1"/>
  <c r="CL6" i="4"/>
  <c r="DC6" i="4" s="1"/>
  <c r="S16" i="10"/>
  <c r="AM16" i="10" s="1"/>
  <c r="BC29" i="6"/>
  <c r="Y240" i="6" s="1"/>
  <c r="AA240" i="6"/>
  <c r="AB240" i="6" s="1"/>
  <c r="CG4" i="5"/>
  <c r="CX4" i="5" s="1"/>
  <c r="CJ10" i="4"/>
  <c r="DA10" i="4" s="1"/>
  <c r="K44" i="10"/>
  <c r="AE44" i="10" s="1"/>
  <c r="N9" i="10"/>
  <c r="AH9" i="10" s="1"/>
  <c r="T15" i="10"/>
  <c r="AN15" i="10" s="1"/>
  <c r="T17" i="10"/>
  <c r="AN17" i="10" s="1"/>
  <c r="L9" i="10"/>
  <c r="AF9" i="10" s="1"/>
  <c r="CI9" i="4"/>
  <c r="CZ9" i="4" s="1"/>
  <c r="Y206" i="4"/>
  <c r="BA41" i="4"/>
  <c r="BB74" i="4" s="1"/>
  <c r="L8" i="10"/>
  <c r="AF8" i="10" s="1"/>
  <c r="N18" i="10"/>
  <c r="AH18" i="10" s="1"/>
  <c r="T42" i="10"/>
  <c r="AN42" i="10" s="1"/>
  <c r="AV33" i="6"/>
  <c r="AV49" i="6" s="1"/>
  <c r="AW82" i="6" s="1"/>
  <c r="AA47" i="6"/>
  <c r="AB47" i="6" s="1"/>
  <c r="BL18" i="4"/>
  <c r="CC18" i="4"/>
  <c r="CT18" i="4" s="1"/>
  <c r="S14" i="10"/>
  <c r="AM14" i="10" s="1"/>
  <c r="M34" i="10"/>
  <c r="AG34" i="10" s="1"/>
  <c r="T18" i="10"/>
  <c r="AN18" i="10" s="1"/>
  <c r="M44" i="10"/>
  <c r="AG44" i="10" s="1"/>
  <c r="N45" i="10"/>
  <c r="AH45" i="10" s="1"/>
  <c r="O40" i="10"/>
  <c r="AI40" i="10" s="1"/>
  <c r="T41" i="10"/>
  <c r="AN41" i="10" s="1"/>
  <c r="T45" i="10"/>
  <c r="AN45" i="10" s="1"/>
  <c r="AS20" i="6"/>
  <c r="Y81" i="6" s="1"/>
  <c r="N19" i="10"/>
  <c r="AH19" i="10" s="1"/>
  <c r="AA81" i="6"/>
  <c r="AB81" i="6" s="1"/>
  <c r="T44" i="10"/>
  <c r="AN44" i="10" s="1"/>
  <c r="N15" i="10"/>
  <c r="AH15" i="10" s="1"/>
  <c r="N13" i="10"/>
  <c r="AH13" i="10" s="1"/>
  <c r="M14" i="10"/>
  <c r="AG14" i="10" s="1"/>
  <c r="L40" i="10"/>
  <c r="AF40" i="10" s="1"/>
  <c r="T43" i="10"/>
  <c r="AN43" i="10" s="1"/>
  <c r="BD28" i="2"/>
  <c r="Y254" i="2" s="1"/>
  <c r="N14" i="10"/>
  <c r="AH14" i="10" s="1"/>
  <c r="M40" i="10"/>
  <c r="AG40" i="10" s="1"/>
  <c r="BL6" i="2"/>
  <c r="S18" i="10"/>
  <c r="AM18" i="10" s="1"/>
  <c r="M18" i="10"/>
  <c r="AG18" i="10" s="1"/>
  <c r="V44" i="10"/>
  <c r="AP44" i="10" s="1"/>
  <c r="V18" i="10"/>
  <c r="AP18" i="10" s="1"/>
  <c r="U44" i="10"/>
  <c r="AO44" i="10" s="1"/>
  <c r="S44" i="10"/>
  <c r="AM44" i="10" s="1"/>
  <c r="U18" i="10"/>
  <c r="AO18" i="10" s="1"/>
  <c r="Y191" i="4"/>
  <c r="AZ41" i="4"/>
  <c r="BA74" i="4" s="1"/>
  <c r="Y211" i="4"/>
  <c r="BA46" i="4"/>
  <c r="BB79" i="4" s="1"/>
  <c r="BQ11" i="4"/>
  <c r="CH11" i="4"/>
  <c r="CY11" i="4" s="1"/>
  <c r="AO47" i="2"/>
  <c r="AP80" i="2" s="1"/>
  <c r="Y32" i="2"/>
  <c r="Y135" i="2"/>
  <c r="AV45" i="2"/>
  <c r="AW78" i="2" s="1"/>
  <c r="BQ7" i="4"/>
  <c r="CH7" i="4"/>
  <c r="CY7" i="4" s="1"/>
  <c r="Y159" i="4"/>
  <c r="AX39" i="4"/>
  <c r="AY72" i="4" s="1"/>
  <c r="AX44" i="4"/>
  <c r="AY77" i="4" s="1"/>
  <c r="Y164" i="4"/>
  <c r="BM14" i="4"/>
  <c r="CD14" i="4"/>
  <c r="CU14" i="4" s="1"/>
  <c r="BD47" i="6"/>
  <c r="BE80" i="6" s="1"/>
  <c r="Y257" i="6"/>
  <c r="BG18" i="4"/>
  <c r="BX18" i="4"/>
  <c r="CO18" i="4" s="1"/>
  <c r="CJ12" i="2"/>
  <c r="DA12" i="2" s="1"/>
  <c r="BS12" i="2"/>
  <c r="AP41" i="4"/>
  <c r="AQ74" i="4" s="1"/>
  <c r="Y41" i="4"/>
  <c r="CF11" i="2"/>
  <c r="CW11" i="2" s="1"/>
  <c r="BO11" i="2"/>
  <c r="Y113" i="2"/>
  <c r="AZ43" i="4"/>
  <c r="BA76" i="4" s="1"/>
  <c r="Y193" i="4"/>
  <c r="Y213" i="4"/>
  <c r="BA48" i="4"/>
  <c r="BB81" i="4" s="1"/>
  <c r="CD13" i="2"/>
  <c r="CU13" i="2" s="1"/>
  <c r="BM13" i="2"/>
  <c r="AZ39" i="4"/>
  <c r="BA72" i="4" s="1"/>
  <c r="Y189" i="4"/>
  <c r="BO7" i="4"/>
  <c r="CF7" i="4"/>
  <c r="CW7" i="4" s="1"/>
  <c r="Y136" i="4"/>
  <c r="AV46" i="4"/>
  <c r="AW79" i="4" s="1"/>
  <c r="BP18" i="4"/>
  <c r="CG18" i="4"/>
  <c r="CX18" i="4" s="1"/>
  <c r="CB6" i="6"/>
  <c r="CS6" i="6" s="1"/>
  <c r="BK6" i="6"/>
  <c r="AZ40" i="4"/>
  <c r="BA73" i="4" s="1"/>
  <c r="Y190" i="4"/>
  <c r="BR16" i="4"/>
  <c r="CI16" i="4"/>
  <c r="CZ16" i="4" s="1"/>
  <c r="AU46" i="4"/>
  <c r="AV79" i="4" s="1"/>
  <c r="Y121" i="4"/>
  <c r="BT7" i="2"/>
  <c r="CK7" i="2"/>
  <c r="DB7" i="2" s="1"/>
  <c r="AR39" i="4"/>
  <c r="AS72" i="4" s="1"/>
  <c r="Y69" i="4"/>
  <c r="AY50" i="4"/>
  <c r="AZ83" i="4" s="1"/>
  <c r="Y185" i="4"/>
  <c r="BS8" i="4"/>
  <c r="CJ8" i="4"/>
  <c r="DA8" i="4" s="1"/>
  <c r="BL14" i="4"/>
  <c r="CC14" i="4"/>
  <c r="CT14" i="4" s="1"/>
  <c r="Y161" i="4"/>
  <c r="AX41" i="4"/>
  <c r="AY74" i="4" s="1"/>
  <c r="AT47" i="4"/>
  <c r="AU80" i="4" s="1"/>
  <c r="Y107" i="4"/>
  <c r="Y77" i="4"/>
  <c r="AR47" i="4"/>
  <c r="AS80" i="4" s="1"/>
  <c r="BN12" i="6"/>
  <c r="CE12" i="6"/>
  <c r="CV12" i="6" s="1"/>
  <c r="BI13" i="2"/>
  <c r="BZ13" i="2"/>
  <c r="CQ13" i="2" s="1"/>
  <c r="BI7" i="4"/>
  <c r="BZ7" i="4"/>
  <c r="CQ7" i="4" s="1"/>
  <c r="Y230" i="4"/>
  <c r="BB50" i="4"/>
  <c r="BC83" i="4" s="1"/>
  <c r="BG9" i="4"/>
  <c r="BX9" i="4"/>
  <c r="CO9" i="4" s="1"/>
  <c r="BX6" i="4"/>
  <c r="CO6" i="4" s="1"/>
  <c r="BB40" i="4"/>
  <c r="BC73" i="4" s="1"/>
  <c r="Y220" i="4"/>
  <c r="BC45" i="2"/>
  <c r="BD78" i="2" s="1"/>
  <c r="Y240" i="2"/>
  <c r="Y179" i="4"/>
  <c r="AY44" i="4"/>
  <c r="AZ77" i="4" s="1"/>
  <c r="Y250" i="4"/>
  <c r="BD40" i="4"/>
  <c r="BE73" i="4" s="1"/>
  <c r="CH4" i="2"/>
  <c r="CY4" i="2" s="1"/>
  <c r="BQ4" i="2"/>
  <c r="BK15" i="4"/>
  <c r="CB15" i="4"/>
  <c r="CS15" i="4" s="1"/>
  <c r="BK14" i="4"/>
  <c r="CB14" i="4"/>
  <c r="CS14" i="4" s="1"/>
  <c r="BI18" i="4"/>
  <c r="BZ18" i="4"/>
  <c r="CQ18" i="4" s="1"/>
  <c r="BI15" i="4"/>
  <c r="BZ15" i="4"/>
  <c r="CQ15" i="4" s="1"/>
  <c r="BS18" i="4"/>
  <c r="CJ18" i="4"/>
  <c r="DA18" i="4" s="1"/>
  <c r="Y75" i="2"/>
  <c r="AR45" i="2"/>
  <c r="AS78" i="2" s="1"/>
  <c r="CH15" i="4"/>
  <c r="CY15" i="4" s="1"/>
  <c r="BQ15" i="4"/>
  <c r="CK13" i="2"/>
  <c r="DB13" i="2" s="1"/>
  <c r="BT13" i="2"/>
  <c r="BP12" i="4"/>
  <c r="CG12" i="4"/>
  <c r="CX12" i="4" s="1"/>
  <c r="Y176" i="4"/>
  <c r="AY41" i="4"/>
  <c r="AZ74" i="4" s="1"/>
  <c r="Y134" i="4"/>
  <c r="AV44" i="4"/>
  <c r="AW77" i="4" s="1"/>
  <c r="BU8" i="4"/>
  <c r="CL8" i="4"/>
  <c r="DC8" i="4" s="1"/>
  <c r="Y129" i="4"/>
  <c r="AV39" i="4"/>
  <c r="AW72" i="4" s="1"/>
  <c r="Y106" i="4"/>
  <c r="AT46" i="4"/>
  <c r="AU79" i="4" s="1"/>
  <c r="AR50" i="4"/>
  <c r="AS83" i="4" s="1"/>
  <c r="Y80" i="4"/>
  <c r="Y259" i="4"/>
  <c r="BD49" i="4"/>
  <c r="BE82" i="4" s="1"/>
  <c r="BS13" i="4"/>
  <c r="CJ13" i="4"/>
  <c r="DA13" i="4" s="1"/>
  <c r="Y234" i="2"/>
  <c r="BC39" i="2"/>
  <c r="BD72" i="2" s="1"/>
  <c r="Y197" i="4"/>
  <c r="AZ47" i="4"/>
  <c r="BA80" i="4" s="1"/>
  <c r="BT11" i="4"/>
  <c r="CK11" i="4"/>
  <c r="DB11" i="4" s="1"/>
  <c r="BM15" i="4"/>
  <c r="CD15" i="4"/>
  <c r="CU15" i="4" s="1"/>
  <c r="BO15" i="4"/>
  <c r="CF15" i="4"/>
  <c r="CW15" i="4" s="1"/>
  <c r="BP9" i="4"/>
  <c r="CG9" i="4"/>
  <c r="CX9" i="4" s="1"/>
  <c r="BM12" i="4"/>
  <c r="CD12" i="4"/>
  <c r="CU12" i="4" s="1"/>
  <c r="BM7" i="4"/>
  <c r="CD7" i="4"/>
  <c r="CU7" i="4" s="1"/>
  <c r="Y153" i="4"/>
  <c r="AW48" i="4"/>
  <c r="AX81" i="4" s="1"/>
  <c r="BU17" i="4"/>
  <c r="CL17" i="4"/>
  <c r="DC17" i="4" s="1"/>
  <c r="BC49" i="4"/>
  <c r="BD82" i="4" s="1"/>
  <c r="Y244" i="4"/>
  <c r="Y224" i="2"/>
  <c r="BB44" i="2"/>
  <c r="BC77" i="2" s="1"/>
  <c r="Y99" i="4"/>
  <c r="AT39" i="4"/>
  <c r="AU72" i="4" s="1"/>
  <c r="Y225" i="4"/>
  <c r="BB45" i="4"/>
  <c r="BC78" i="4" s="1"/>
  <c r="BB46" i="6"/>
  <c r="BC79" i="6" s="1"/>
  <c r="Y226" i="6"/>
  <c r="AT38" i="6"/>
  <c r="AU71" i="6" s="1"/>
  <c r="Y98" i="6"/>
  <c r="BQ8" i="4"/>
  <c r="CH8" i="4"/>
  <c r="CY8" i="4" s="1"/>
  <c r="BW15" i="2"/>
  <c r="CN15" i="2" s="1"/>
  <c r="BF15" i="2"/>
  <c r="BU15" i="6"/>
  <c r="CL15" i="6"/>
  <c r="DC15" i="6" s="1"/>
  <c r="Y149" i="6"/>
  <c r="AW44" i="6"/>
  <c r="AX77" i="6" s="1"/>
  <c r="BR14" i="4"/>
  <c r="CI14" i="4"/>
  <c r="CZ14" i="4" s="1"/>
  <c r="Y137" i="4"/>
  <c r="AV47" i="4"/>
  <c r="AW80" i="4" s="1"/>
  <c r="AX47" i="4"/>
  <c r="AY80" i="4" s="1"/>
  <c r="Y167" i="4"/>
  <c r="BO12" i="4"/>
  <c r="CF12" i="4"/>
  <c r="CW12" i="4" s="1"/>
  <c r="BN16" i="4"/>
  <c r="CE16" i="4"/>
  <c r="CV16" i="4" s="1"/>
  <c r="Y50" i="4"/>
  <c r="AP50" i="4"/>
  <c r="AQ83" i="4" s="1"/>
  <c r="BT17" i="4"/>
  <c r="CK17" i="4"/>
  <c r="DB17" i="4" s="1"/>
  <c r="BK7" i="4"/>
  <c r="CB7" i="4"/>
  <c r="CS7" i="4" s="1"/>
  <c r="Y163" i="2"/>
  <c r="AX43" i="2"/>
  <c r="AY76" i="2" s="1"/>
  <c r="BS14" i="6"/>
  <c r="CJ14" i="6"/>
  <c r="DA14" i="6" s="1"/>
  <c r="K10" i="10"/>
  <c r="AE10" i="10" s="1"/>
  <c r="BS6" i="4"/>
  <c r="CJ6" i="4"/>
  <c r="DA6" i="4" s="1"/>
  <c r="Y218" i="4"/>
  <c r="BB38" i="4"/>
  <c r="BC71" i="4" s="1"/>
  <c r="K15" i="10"/>
  <c r="AE15" i="10" s="1"/>
  <c r="K14" i="10"/>
  <c r="AE14" i="10" s="1"/>
  <c r="AV38" i="4"/>
  <c r="AW71" i="4" s="1"/>
  <c r="Y128" i="4"/>
  <c r="K16" i="10"/>
  <c r="AE16" i="10" s="1"/>
  <c r="K13" i="10"/>
  <c r="AE13" i="10" s="1"/>
  <c r="Y173" i="4"/>
  <c r="AY38" i="4"/>
  <c r="AZ71" i="4" s="1"/>
  <c r="K43" i="10"/>
  <c r="AE43" i="10" s="1"/>
  <c r="K32" i="10"/>
  <c r="AE32" i="10" s="1"/>
  <c r="Y72" i="4"/>
  <c r="AR42" i="4"/>
  <c r="AS75" i="4" s="1"/>
  <c r="K9" i="10"/>
  <c r="AE9" i="10" s="1"/>
  <c r="K17" i="10"/>
  <c r="AE17" i="10" s="1"/>
  <c r="K34" i="10"/>
  <c r="AE34" i="10" s="1"/>
  <c r="K40" i="10"/>
  <c r="AE40" i="10" s="1"/>
  <c r="CG6" i="4"/>
  <c r="CX6" i="4" s="1"/>
  <c r="BX11" i="5"/>
  <c r="CO11" i="5" s="1"/>
  <c r="BI10" i="4"/>
  <c r="BZ10" i="4"/>
  <c r="CQ10" i="4" s="1"/>
  <c r="BK6" i="4"/>
  <c r="CB6" i="4"/>
  <c r="CS6" i="4" s="1"/>
  <c r="K8" i="10"/>
  <c r="AE8" i="10" s="1"/>
  <c r="K6" i="10"/>
  <c r="AE6" i="10" s="1"/>
  <c r="K45" i="10"/>
  <c r="AE45" i="10" s="1"/>
  <c r="K41" i="10"/>
  <c r="AE41" i="10" s="1"/>
  <c r="K33" i="10"/>
  <c r="AE33" i="10" s="1"/>
  <c r="AT38" i="4"/>
  <c r="AU71" i="4" s="1"/>
  <c r="Y98" i="4"/>
  <c r="AS42" i="4"/>
  <c r="AT75" i="4" s="1"/>
  <c r="Y87" i="4"/>
  <c r="BH10" i="6"/>
  <c r="BY10" i="6"/>
  <c r="CP10" i="6" s="1"/>
  <c r="Y40" i="4"/>
  <c r="AP40" i="4"/>
  <c r="AQ73" i="4" s="1"/>
  <c r="AP39" i="4"/>
  <c r="AQ72" i="4" s="1"/>
  <c r="Y39" i="4"/>
  <c r="AP44" i="4"/>
  <c r="AQ77" i="4" s="1"/>
  <c r="Y44" i="4"/>
  <c r="BG7" i="4"/>
  <c r="BX7" i="4"/>
  <c r="CO7" i="4" s="1"/>
  <c r="BX12" i="4"/>
  <c r="CO12" i="4" s="1"/>
  <c r="BG12" i="4"/>
  <c r="BJ15" i="4"/>
  <c r="CA15" i="4"/>
  <c r="CR15" i="4" s="1"/>
  <c r="BG10" i="4"/>
  <c r="BX10" i="4"/>
  <c r="CO10" i="4" s="1"/>
  <c r="Y92" i="4"/>
  <c r="AS47" i="4"/>
  <c r="AT80" i="4" s="1"/>
  <c r="Y85" i="4"/>
  <c r="AS40" i="4"/>
  <c r="AT73" i="4" s="1"/>
  <c r="Y42" i="4"/>
  <c r="AP42" i="4"/>
  <c r="AQ75" i="4" s="1"/>
  <c r="AR38" i="6"/>
  <c r="AS71" i="6" s="1"/>
  <c r="Y68" i="6"/>
  <c r="BJ9" i="4"/>
  <c r="CA9" i="4"/>
  <c r="CR9" i="4" s="1"/>
  <c r="BJ8" i="4"/>
  <c r="CA8" i="4"/>
  <c r="CR8" i="4" s="1"/>
  <c r="BI6" i="6"/>
  <c r="BZ6" i="6"/>
  <c r="CQ6" i="6" s="1"/>
  <c r="AS41" i="4"/>
  <c r="AT74" i="4" s="1"/>
  <c r="Y86" i="4"/>
  <c r="AS45" i="4"/>
  <c r="AT78" i="4" s="1"/>
  <c r="Y90" i="4"/>
  <c r="BJ13" i="4"/>
  <c r="CA13" i="4"/>
  <c r="CR13" i="4" s="1"/>
  <c r="Y57" i="6"/>
  <c r="AQ42" i="6"/>
  <c r="AR75" i="6" s="1"/>
  <c r="BJ10" i="4"/>
  <c r="CA10" i="4"/>
  <c r="CR10" i="4" s="1"/>
  <c r="BG8" i="4"/>
  <c r="BX8" i="4"/>
  <c r="CO8" i="4" s="1"/>
  <c r="BD49" i="2"/>
  <c r="BE82" i="2" s="1"/>
  <c r="Y259" i="2"/>
  <c r="Y91" i="6"/>
  <c r="AS46" i="6"/>
  <c r="AT79" i="6" s="1"/>
  <c r="BN12" i="2"/>
  <c r="CE12" i="2"/>
  <c r="CV12" i="2" s="1"/>
  <c r="BG10" i="2"/>
  <c r="BX10" i="2"/>
  <c r="CO10" i="2" s="1"/>
  <c r="Y233" i="2"/>
  <c r="BC38" i="2"/>
  <c r="BD71" i="2" s="1"/>
  <c r="BF5" i="2"/>
  <c r="BW5" i="2"/>
  <c r="CN5" i="2" s="1"/>
  <c r="BJ12" i="4"/>
  <c r="CA12" i="4"/>
  <c r="CR12" i="4" s="1"/>
  <c r="AV45" i="4"/>
  <c r="AW78" i="4" s="1"/>
  <c r="Y135" i="4"/>
  <c r="BP13" i="2"/>
  <c r="CG13" i="2"/>
  <c r="CX13" i="2" s="1"/>
  <c r="AQ42" i="2"/>
  <c r="AR75" i="2" s="1"/>
  <c r="Y57" i="2"/>
  <c r="BL7" i="6"/>
  <c r="CC7" i="6"/>
  <c r="CT7" i="6" s="1"/>
  <c r="BP15" i="4"/>
  <c r="CG15" i="4"/>
  <c r="CX15" i="4" s="1"/>
  <c r="BK11" i="4"/>
  <c r="CB11" i="4"/>
  <c r="CS11" i="4" s="1"/>
  <c r="BA40" i="2"/>
  <c r="BB73" i="2" s="1"/>
  <c r="Y205" i="2"/>
  <c r="BL6" i="4"/>
  <c r="CC6" i="4"/>
  <c r="CT6" i="4" s="1"/>
  <c r="Y150" i="2"/>
  <c r="AW45" i="2"/>
  <c r="AX78" i="2" s="1"/>
  <c r="Y119" i="4"/>
  <c r="AU44" i="4"/>
  <c r="AV77" i="4" s="1"/>
  <c r="Y29" i="2"/>
  <c r="AO44" i="2"/>
  <c r="AP77" i="2" s="1"/>
  <c r="Y174" i="4"/>
  <c r="AY39" i="4"/>
  <c r="AZ72" i="4" s="1"/>
  <c r="BS12" i="6"/>
  <c r="CJ12" i="6"/>
  <c r="DA12" i="6" s="1"/>
  <c r="BL12" i="4"/>
  <c r="CC12" i="4"/>
  <c r="CT12" i="4" s="1"/>
  <c r="BO7" i="6"/>
  <c r="CF7" i="6"/>
  <c r="CW7" i="6" s="1"/>
  <c r="AW44" i="4"/>
  <c r="AX77" i="4" s="1"/>
  <c r="Y149" i="4"/>
  <c r="BJ14" i="6"/>
  <c r="CA14" i="6"/>
  <c r="CR14" i="6" s="1"/>
  <c r="BP16" i="4"/>
  <c r="CG16" i="4"/>
  <c r="CX16" i="4" s="1"/>
  <c r="BT6" i="2"/>
  <c r="CK6" i="2"/>
  <c r="DB6" i="2" s="1"/>
  <c r="Y211" i="6"/>
  <c r="BA46" i="6"/>
  <c r="BB79" i="6" s="1"/>
  <c r="Y207" i="4"/>
  <c r="BA42" i="4"/>
  <c r="BB75" i="4" s="1"/>
  <c r="BQ13" i="6"/>
  <c r="CH13" i="6"/>
  <c r="CY13" i="6" s="1"/>
  <c r="Y129" i="2"/>
  <c r="AV39" i="2"/>
  <c r="AW72" i="2" s="1"/>
  <c r="AO45" i="2"/>
  <c r="AP78" i="2" s="1"/>
  <c r="Y30" i="2"/>
  <c r="BB41" i="4"/>
  <c r="BC74" i="4" s="1"/>
  <c r="Y221" i="4"/>
  <c r="BS6" i="2"/>
  <c r="CJ6" i="2"/>
  <c r="DA6" i="2" s="1"/>
  <c r="Y82" i="4"/>
  <c r="AS37" i="4"/>
  <c r="AT70" i="4" s="1"/>
  <c r="BR8" i="2"/>
  <c r="CI8" i="2"/>
  <c r="CZ8" i="2" s="1"/>
  <c r="Y249" i="4"/>
  <c r="BD39" i="4"/>
  <c r="BE72" i="4" s="1"/>
  <c r="BY5" i="2"/>
  <c r="CP5" i="2" s="1"/>
  <c r="BH5" i="2"/>
  <c r="Y127" i="2"/>
  <c r="AV37" i="2"/>
  <c r="AW70" i="2" s="1"/>
  <c r="Y137" i="6"/>
  <c r="AV47" i="6"/>
  <c r="AW80" i="6" s="1"/>
  <c r="BT5" i="2"/>
  <c r="CK5" i="2"/>
  <c r="DB5" i="2" s="1"/>
  <c r="BU17" i="2"/>
  <c r="CL17" i="2"/>
  <c r="DC17" i="2" s="1"/>
  <c r="AR38" i="4"/>
  <c r="AS71" i="4" s="1"/>
  <c r="Y68" i="4"/>
  <c r="Y71" i="4"/>
  <c r="AR41" i="4"/>
  <c r="AS74" i="4" s="1"/>
  <c r="AX13" i="2"/>
  <c r="AX29" i="2"/>
  <c r="AA165" i="2"/>
  <c r="AB165" i="2" s="1"/>
  <c r="BM13" i="4"/>
  <c r="CD13" i="4"/>
  <c r="CU13" i="4" s="1"/>
  <c r="BP7" i="4"/>
  <c r="CG7" i="4"/>
  <c r="CX7" i="4" s="1"/>
  <c r="N36" i="10"/>
  <c r="AH36" i="10" s="1"/>
  <c r="CC10" i="2"/>
  <c r="CT10" i="2" s="1"/>
  <c r="BL10" i="2"/>
  <c r="BN12" i="4"/>
  <c r="CE12" i="4"/>
  <c r="CV12" i="4" s="1"/>
  <c r="Y177" i="2"/>
  <c r="AY42" i="2"/>
  <c r="AZ75" i="2" s="1"/>
  <c r="BP16" i="6"/>
  <c r="CG16" i="6"/>
  <c r="CX16" i="6" s="1"/>
  <c r="AR45" i="6"/>
  <c r="AS78" i="6" s="1"/>
  <c r="Y75" i="6"/>
  <c r="BD47" i="4"/>
  <c r="BE80" i="4" s="1"/>
  <c r="Y257" i="4"/>
  <c r="BR11" i="2"/>
  <c r="CI11" i="2"/>
  <c r="CZ11" i="2" s="1"/>
  <c r="BA40" i="4"/>
  <c r="BB73" i="4" s="1"/>
  <c r="Y205" i="4"/>
  <c r="BM12" i="6"/>
  <c r="CD12" i="6"/>
  <c r="CU12" i="6" s="1"/>
  <c r="BR10" i="4"/>
  <c r="CI10" i="4"/>
  <c r="CZ10" i="4" s="1"/>
  <c r="Y78" i="6"/>
  <c r="AR48" i="6"/>
  <c r="AS81" i="6" s="1"/>
  <c r="BM7" i="2"/>
  <c r="CD7" i="2"/>
  <c r="CU7" i="2" s="1"/>
  <c r="BS9" i="4"/>
  <c r="CJ9" i="4"/>
  <c r="DA9" i="4" s="1"/>
  <c r="BA37" i="4"/>
  <c r="BB70" i="4" s="1"/>
  <c r="Y202" i="4"/>
  <c r="BU9" i="6"/>
  <c r="CL9" i="6"/>
  <c r="DC9" i="6" s="1"/>
  <c r="BJ5" i="4"/>
  <c r="CA5" i="4"/>
  <c r="CR5" i="4" s="1"/>
  <c r="BA50" i="4"/>
  <c r="BB83" i="4" s="1"/>
  <c r="Y215" i="4"/>
  <c r="BH16" i="6"/>
  <c r="BY16" i="6"/>
  <c r="CP16" i="6" s="1"/>
  <c r="BU7" i="4"/>
  <c r="CL7" i="4"/>
  <c r="DC7" i="4" s="1"/>
  <c r="AR46" i="4"/>
  <c r="AS79" i="4" s="1"/>
  <c r="Y76" i="4"/>
  <c r="CD5" i="2"/>
  <c r="CU5" i="2" s="1"/>
  <c r="BM5" i="2"/>
  <c r="Y195" i="2"/>
  <c r="AZ45" i="2"/>
  <c r="BA78" i="2" s="1"/>
  <c r="BN15" i="6"/>
  <c r="CE15" i="6"/>
  <c r="CV15" i="6" s="1"/>
  <c r="AO47" i="6"/>
  <c r="AP80" i="6" s="1"/>
  <c r="Y32" i="6"/>
  <c r="Y144" i="6"/>
  <c r="AW39" i="6"/>
  <c r="AX72" i="6" s="1"/>
  <c r="BM12" i="2"/>
  <c r="CD12" i="2"/>
  <c r="CU12" i="2" s="1"/>
  <c r="Y45" i="2"/>
  <c r="AP45" i="2"/>
  <c r="AQ78" i="2" s="1"/>
  <c r="BI6" i="4"/>
  <c r="BZ6" i="4"/>
  <c r="CQ6" i="4" s="1"/>
  <c r="AV47" i="2"/>
  <c r="AW80" i="2" s="1"/>
  <c r="Y137" i="2"/>
  <c r="CK12" i="2"/>
  <c r="DB12" i="2" s="1"/>
  <c r="BT12" i="2"/>
  <c r="BI9" i="4"/>
  <c r="BZ9" i="4"/>
  <c r="CQ9" i="4" s="1"/>
  <c r="AQ48" i="6"/>
  <c r="AR81" i="6" s="1"/>
  <c r="Y63" i="6"/>
  <c r="Y52" i="2"/>
  <c r="AQ37" i="2"/>
  <c r="AR70" i="2" s="1"/>
  <c r="AW47" i="6"/>
  <c r="AX80" i="6" s="1"/>
  <c r="Y152" i="6"/>
  <c r="BF12" i="2"/>
  <c r="BW12" i="2"/>
  <c r="CN12" i="2" s="1"/>
  <c r="Y237" i="2"/>
  <c r="BC42" i="2"/>
  <c r="BD75" i="2" s="1"/>
  <c r="BC50" i="2"/>
  <c r="BD83" i="2" s="1"/>
  <c r="Y245" i="2"/>
  <c r="AT49" i="6"/>
  <c r="AU82" i="6" s="1"/>
  <c r="Y109" i="6"/>
  <c r="BC36" i="2"/>
  <c r="BD69" i="2" s="1"/>
  <c r="Y231" i="2"/>
  <c r="BZ13" i="6"/>
  <c r="CQ13" i="6" s="1"/>
  <c r="BI13" i="6"/>
  <c r="Y219" i="4"/>
  <c r="BB39" i="4"/>
  <c r="BC72" i="4" s="1"/>
  <c r="BR14" i="6"/>
  <c r="CI14" i="6"/>
  <c r="CZ14" i="6" s="1"/>
  <c r="BR8" i="4"/>
  <c r="CI8" i="4"/>
  <c r="CZ8" i="4" s="1"/>
  <c r="AU39" i="4"/>
  <c r="AV72" i="4" s="1"/>
  <c r="Y114" i="4"/>
  <c r="AU41" i="4"/>
  <c r="AV74" i="4" s="1"/>
  <c r="Y116" i="4"/>
  <c r="BF13" i="2"/>
  <c r="BW13" i="2"/>
  <c r="CN13" i="2" s="1"/>
  <c r="BR5" i="4"/>
  <c r="CI5" i="4"/>
  <c r="CZ5" i="4" s="1"/>
  <c r="BR18" i="4"/>
  <c r="CI18" i="4"/>
  <c r="CZ18" i="4" s="1"/>
  <c r="AV37" i="4"/>
  <c r="AW70" i="4" s="1"/>
  <c r="Y127" i="4"/>
  <c r="BQ5" i="2"/>
  <c r="CH5" i="2"/>
  <c r="CY5" i="2" s="1"/>
  <c r="AU15" i="2"/>
  <c r="AU31" i="2"/>
  <c r="AA122" i="2"/>
  <c r="AB122" i="2" s="1"/>
  <c r="BI14" i="4"/>
  <c r="BZ14" i="4"/>
  <c r="CQ14" i="4" s="1"/>
  <c r="Y209" i="4"/>
  <c r="BA44" i="4"/>
  <c r="BB77" i="4" s="1"/>
  <c r="BM15" i="6"/>
  <c r="CD15" i="6"/>
  <c r="CU15" i="6" s="1"/>
  <c r="Y60" i="2"/>
  <c r="AQ45" i="2"/>
  <c r="AR78" i="2" s="1"/>
  <c r="Y181" i="4"/>
  <c r="AY46" i="4"/>
  <c r="AZ79" i="4" s="1"/>
  <c r="BW15" i="6"/>
  <c r="CN15" i="6" s="1"/>
  <c r="BF15" i="6"/>
  <c r="BG13" i="2"/>
  <c r="BX13" i="2"/>
  <c r="CO13" i="2" s="1"/>
  <c r="Y152" i="2"/>
  <c r="AW47" i="2"/>
  <c r="AX80" i="2" s="1"/>
  <c r="Y117" i="2"/>
  <c r="AU42" i="2"/>
  <c r="AV75" i="2" s="1"/>
  <c r="BD41" i="6"/>
  <c r="BE74" i="6" s="1"/>
  <c r="Y251" i="6"/>
  <c r="BN7" i="2"/>
  <c r="CE7" i="2"/>
  <c r="CV7" i="2" s="1"/>
  <c r="BN13" i="2"/>
  <c r="CE13" i="2"/>
  <c r="CV13" i="2" s="1"/>
  <c r="BP18" i="2"/>
  <c r="CG18" i="2"/>
  <c r="CX18" i="2" s="1"/>
  <c r="Y239" i="2"/>
  <c r="BC44" i="2"/>
  <c r="BD77" i="2" s="1"/>
  <c r="CK10" i="2"/>
  <c r="DB10" i="2" s="1"/>
  <c r="BT10" i="2"/>
  <c r="BP10" i="2"/>
  <c r="CG10" i="2"/>
  <c r="CX10" i="2" s="1"/>
  <c r="Y133" i="4"/>
  <c r="AV43" i="4"/>
  <c r="AW76" i="4" s="1"/>
  <c r="BU15" i="4"/>
  <c r="CL15" i="4"/>
  <c r="DC15" i="4" s="1"/>
  <c r="BS7" i="4"/>
  <c r="CJ7" i="4"/>
  <c r="DA7" i="4" s="1"/>
  <c r="BL7" i="4"/>
  <c r="CC7" i="4"/>
  <c r="CT7" i="4" s="1"/>
  <c r="AR40" i="4"/>
  <c r="AS73" i="4" s="1"/>
  <c r="Y70" i="4"/>
  <c r="BI16" i="6"/>
  <c r="BZ16" i="6"/>
  <c r="CQ16" i="6" s="1"/>
  <c r="BL9" i="4"/>
  <c r="CC9" i="4"/>
  <c r="CT9" i="4" s="1"/>
  <c r="BC40" i="4"/>
  <c r="BD73" i="4" s="1"/>
  <c r="Y235" i="4"/>
  <c r="AU45" i="4"/>
  <c r="AV78" i="4" s="1"/>
  <c r="Y120" i="4"/>
  <c r="Y170" i="2"/>
  <c r="AX50" i="2"/>
  <c r="AY83" i="2" s="1"/>
  <c r="AW39" i="4"/>
  <c r="AX72" i="4" s="1"/>
  <c r="Y144" i="4"/>
  <c r="BM5" i="4"/>
  <c r="CD5" i="4"/>
  <c r="CU5" i="4" s="1"/>
  <c r="Y192" i="4"/>
  <c r="AZ42" i="4"/>
  <c r="BA75" i="4" s="1"/>
  <c r="BR12" i="4"/>
  <c r="CI12" i="4"/>
  <c r="CZ12" i="4" s="1"/>
  <c r="BH13" i="2"/>
  <c r="BY13" i="2"/>
  <c r="CP13" i="2" s="1"/>
  <c r="BQ13" i="2"/>
  <c r="CH13" i="2"/>
  <c r="CY13" i="2" s="1"/>
  <c r="BP14" i="4"/>
  <c r="CG14" i="4"/>
  <c r="CX14" i="4" s="1"/>
  <c r="BN7" i="6"/>
  <c r="CE7" i="6"/>
  <c r="CV7" i="6" s="1"/>
  <c r="BB47" i="4"/>
  <c r="BC80" i="4" s="1"/>
  <c r="Y227" i="4"/>
  <c r="BM15" i="2"/>
  <c r="CD15" i="2"/>
  <c r="CU15" i="2" s="1"/>
  <c r="CJ15" i="2"/>
  <c r="DA15" i="2" s="1"/>
  <c r="BS15" i="2"/>
  <c r="BG6" i="2"/>
  <c r="BX6" i="2"/>
  <c r="CO6" i="2" s="1"/>
  <c r="AV44" i="2"/>
  <c r="AW77" i="2" s="1"/>
  <c r="Y134" i="2"/>
  <c r="BB36" i="4"/>
  <c r="BC69" i="4" s="1"/>
  <c r="Y216" i="4"/>
  <c r="CK18" i="2"/>
  <c r="DB18" i="2" s="1"/>
  <c r="BT18" i="2"/>
  <c r="AP43" i="2"/>
  <c r="AQ76" i="2" s="1"/>
  <c r="Y43" i="2"/>
  <c r="Y149" i="2"/>
  <c r="BK17" i="6"/>
  <c r="CB17" i="6"/>
  <c r="CS17" i="6" s="1"/>
  <c r="Y42" i="2"/>
  <c r="AP42" i="2"/>
  <c r="AQ75" i="2" s="1"/>
  <c r="CK4" i="2"/>
  <c r="DB4" i="2" s="1"/>
  <c r="BT4" i="2"/>
  <c r="BM11" i="4"/>
  <c r="CD11" i="4"/>
  <c r="CU11" i="4" s="1"/>
  <c r="Y180" i="2"/>
  <c r="AY45" i="2"/>
  <c r="AZ78" i="2" s="1"/>
  <c r="BI8" i="4"/>
  <c r="BZ8" i="4"/>
  <c r="CQ8" i="4" s="1"/>
  <c r="Y114" i="6"/>
  <c r="AU39" i="6"/>
  <c r="AV72" i="6" s="1"/>
  <c r="BL13" i="4"/>
  <c r="CC13" i="4"/>
  <c r="CT13" i="4" s="1"/>
  <c r="Y254" i="4"/>
  <c r="BD44" i="4"/>
  <c r="BE77" i="4" s="1"/>
  <c r="BO18" i="2"/>
  <c r="CF18" i="2"/>
  <c r="CW18" i="2" s="1"/>
  <c r="BN7" i="4"/>
  <c r="CE7" i="4"/>
  <c r="CV7" i="4" s="1"/>
  <c r="AR44" i="4"/>
  <c r="AS77" i="4" s="1"/>
  <c r="Y74" i="4"/>
  <c r="Y65" i="2"/>
  <c r="AQ50" i="2"/>
  <c r="AR83" i="2" s="1"/>
  <c r="Y122" i="4"/>
  <c r="AU47" i="4"/>
  <c r="AV80" i="4" s="1"/>
  <c r="Y152" i="4"/>
  <c r="AW47" i="4"/>
  <c r="AX80" i="4" s="1"/>
  <c r="BC47" i="2"/>
  <c r="BD80" i="2" s="1"/>
  <c r="Y242" i="2"/>
  <c r="Y115" i="4"/>
  <c r="AU40" i="4"/>
  <c r="AV73" i="4" s="1"/>
  <c r="AU50" i="2"/>
  <c r="AV83" i="2" s="1"/>
  <c r="Y125" i="2"/>
  <c r="Y84" i="4"/>
  <c r="AS39" i="4"/>
  <c r="AT72" i="4" s="1"/>
  <c r="BB44" i="6"/>
  <c r="BC77" i="6" s="1"/>
  <c r="Y224" i="6"/>
  <c r="Y98" i="2"/>
  <c r="AT38" i="2"/>
  <c r="AU71" i="2" s="1"/>
  <c r="BO13" i="6"/>
  <c r="CF13" i="6"/>
  <c r="CW13" i="6" s="1"/>
  <c r="AY48" i="4"/>
  <c r="AZ81" i="4" s="1"/>
  <c r="Y183" i="4"/>
  <c r="Y134" i="6"/>
  <c r="AV44" i="6"/>
  <c r="AW77" i="6" s="1"/>
  <c r="BH10" i="2"/>
  <c r="BY10" i="2"/>
  <c r="CP10" i="2" s="1"/>
  <c r="BB38" i="2"/>
  <c r="BC71" i="2" s="1"/>
  <c r="Y218" i="2"/>
  <c r="BR16" i="2"/>
  <c r="CI16" i="2"/>
  <c r="CZ16" i="2" s="1"/>
  <c r="CJ4" i="4"/>
  <c r="DA4" i="4" s="1"/>
  <c r="BS4" i="4"/>
  <c r="Y165" i="6"/>
  <c r="AX45" i="6"/>
  <c r="AY78" i="6" s="1"/>
  <c r="BX11" i="2"/>
  <c r="CO11" i="2" s="1"/>
  <c r="BG11" i="2"/>
  <c r="BB47" i="2"/>
  <c r="BC80" i="2" s="1"/>
  <c r="Y227" i="2"/>
  <c r="AO37" i="2"/>
  <c r="AP70" i="2" s="1"/>
  <c r="Y22" i="2"/>
  <c r="Y89" i="4"/>
  <c r="AS44" i="4"/>
  <c r="AT77" i="4" s="1"/>
  <c r="CJ7" i="2"/>
  <c r="DA7" i="2" s="1"/>
  <c r="BS7" i="2"/>
  <c r="AP38" i="2"/>
  <c r="AQ71" i="2" s="1"/>
  <c r="Y38" i="2"/>
  <c r="AY47" i="4"/>
  <c r="AZ80" i="4" s="1"/>
  <c r="Y182" i="4"/>
  <c r="Y103" i="4"/>
  <c r="AT43" i="4"/>
  <c r="AU76" i="4" s="1"/>
  <c r="BU12" i="4"/>
  <c r="CL12" i="4"/>
  <c r="DC12" i="4" s="1"/>
  <c r="Y144" i="2"/>
  <c r="AW39" i="2"/>
  <c r="AX72" i="2" s="1"/>
  <c r="BI12" i="4"/>
  <c r="BZ12" i="4"/>
  <c r="CQ12" i="4" s="1"/>
  <c r="Y113" i="4"/>
  <c r="AU38" i="4"/>
  <c r="AV71" i="4" s="1"/>
  <c r="BH18" i="2"/>
  <c r="BY18" i="2"/>
  <c r="CP18" i="2" s="1"/>
  <c r="BL15" i="4"/>
  <c r="CC15" i="4"/>
  <c r="CT15" i="4" s="1"/>
  <c r="AY50" i="2"/>
  <c r="AZ83" i="2" s="1"/>
  <c r="Y185" i="2"/>
  <c r="CD17" i="6"/>
  <c r="CU17" i="6" s="1"/>
  <c r="BM17" i="6"/>
  <c r="BN15" i="4"/>
  <c r="CE15" i="4"/>
  <c r="CV15" i="4" s="1"/>
  <c r="BT15" i="2"/>
  <c r="CK15" i="2"/>
  <c r="DB15" i="2" s="1"/>
  <c r="BL8" i="4"/>
  <c r="CC8" i="4"/>
  <c r="CT8" i="4" s="1"/>
  <c r="CC18" i="2"/>
  <c r="CT18" i="2" s="1"/>
  <c r="BL18" i="2"/>
  <c r="BJ7" i="4"/>
  <c r="CA7" i="4"/>
  <c r="CR7" i="4" s="1"/>
  <c r="BG15" i="6"/>
  <c r="BX15" i="6"/>
  <c r="CO15" i="6" s="1"/>
  <c r="Y159" i="6"/>
  <c r="AX39" i="6"/>
  <c r="AY72" i="6" s="1"/>
  <c r="BK6" i="2"/>
  <c r="CB6" i="2"/>
  <c r="CS6" i="2" s="1"/>
  <c r="F52" i="10"/>
  <c r="K11" i="10" s="1"/>
  <c r="AE11" i="10" s="1"/>
  <c r="AU48" i="4"/>
  <c r="AV81" i="4" s="1"/>
  <c r="Y123" i="4"/>
  <c r="AS43" i="4"/>
  <c r="AT76" i="4" s="1"/>
  <c r="Y88" i="4"/>
  <c r="BK16" i="5"/>
  <c r="CB16" i="5"/>
  <c r="CS16" i="5" s="1"/>
  <c r="Y203" i="4"/>
  <c r="BA38" i="4"/>
  <c r="BB71" i="4" s="1"/>
  <c r="BI16" i="4"/>
  <c r="BZ16" i="4"/>
  <c r="CQ16" i="4" s="1"/>
  <c r="Y166" i="4"/>
  <c r="AX46" i="4"/>
  <c r="AY79" i="4" s="1"/>
  <c r="AZ48" i="6"/>
  <c r="BA81" i="6" s="1"/>
  <c r="Y198" i="6"/>
  <c r="BP11" i="4"/>
  <c r="CG11" i="4"/>
  <c r="CX11" i="4" s="1"/>
  <c r="Y141" i="5"/>
  <c r="AW36" i="5"/>
  <c r="AX69" i="5" s="1"/>
  <c r="BO6" i="4"/>
  <c r="CF6" i="4"/>
  <c r="CW6" i="4" s="1"/>
  <c r="BL18" i="5"/>
  <c r="CC18" i="5"/>
  <c r="CT18" i="5" s="1"/>
  <c r="AZ37" i="4"/>
  <c r="BA70" i="4" s="1"/>
  <c r="Y187" i="4"/>
  <c r="BG11" i="4"/>
  <c r="BX11" i="4"/>
  <c r="CO11" i="4" s="1"/>
  <c r="Y150" i="4"/>
  <c r="AW45" i="4"/>
  <c r="AX78" i="4" s="1"/>
  <c r="AO45" i="5"/>
  <c r="AP78" i="5" s="1"/>
  <c r="Y30" i="5"/>
  <c r="BN18" i="5"/>
  <c r="CE18" i="5"/>
  <c r="CV18" i="5" s="1"/>
  <c r="Y111" i="4"/>
  <c r="AU36" i="4"/>
  <c r="AV69" i="4" s="1"/>
  <c r="BR7" i="4"/>
  <c r="CI7" i="4"/>
  <c r="CZ7" i="4" s="1"/>
  <c r="BL17" i="2"/>
  <c r="CC17" i="2"/>
  <c r="CT17" i="2" s="1"/>
  <c r="BP14" i="5"/>
  <c r="CG14" i="5"/>
  <c r="CX14" i="5" s="1"/>
  <c r="Y194" i="5"/>
  <c r="AZ44" i="5"/>
  <c r="BA77" i="5" s="1"/>
  <c r="BU16" i="4"/>
  <c r="CL16" i="4"/>
  <c r="DC16" i="4" s="1"/>
  <c r="AW40" i="4"/>
  <c r="AX73" i="4" s="1"/>
  <c r="Y145" i="4"/>
  <c r="Y140" i="5"/>
  <c r="AV50" i="5"/>
  <c r="AW83" i="5" s="1"/>
  <c r="BN18" i="6"/>
  <c r="CE18" i="6"/>
  <c r="CV18" i="6" s="1"/>
  <c r="BN15" i="5"/>
  <c r="CE15" i="5"/>
  <c r="CV15" i="5" s="1"/>
  <c r="Y57" i="5"/>
  <c r="AQ42" i="5"/>
  <c r="AR75" i="5" s="1"/>
  <c r="BI18" i="5"/>
  <c r="BZ18" i="5"/>
  <c r="CQ18" i="5" s="1"/>
  <c r="Y73" i="4"/>
  <c r="AR43" i="4"/>
  <c r="AS76" i="4" s="1"/>
  <c r="BQ14" i="4"/>
  <c r="CH14" i="4"/>
  <c r="CY14" i="4" s="1"/>
  <c r="BI11" i="5"/>
  <c r="BZ11" i="5"/>
  <c r="CQ11" i="5" s="1"/>
  <c r="BR8" i="5"/>
  <c r="CI8" i="5"/>
  <c r="CZ8" i="5" s="1"/>
  <c r="Y112" i="4"/>
  <c r="AU37" i="4"/>
  <c r="AV70" i="4" s="1"/>
  <c r="BM16" i="4"/>
  <c r="CD16" i="4"/>
  <c r="CU16" i="4" s="1"/>
  <c r="BO16" i="5"/>
  <c r="CF16" i="5"/>
  <c r="CW16" i="5" s="1"/>
  <c r="Y84" i="5"/>
  <c r="AS39" i="5"/>
  <c r="AT72" i="5" s="1"/>
  <c r="BT15" i="4"/>
  <c r="CK15" i="4"/>
  <c r="DB15" i="4" s="1"/>
  <c r="AW41" i="4"/>
  <c r="AX74" i="4" s="1"/>
  <c r="Y146" i="4"/>
  <c r="M12" i="10"/>
  <c r="AG12" i="10" s="1"/>
  <c r="BL16" i="4"/>
  <c r="CC16" i="4"/>
  <c r="CT16" i="4" s="1"/>
  <c r="BJ11" i="4"/>
  <c r="CA11" i="4"/>
  <c r="CR11" i="4" s="1"/>
  <c r="Y132" i="5"/>
  <c r="AV42" i="5"/>
  <c r="AW75" i="5" s="1"/>
  <c r="BR6" i="4"/>
  <c r="CI6" i="4"/>
  <c r="CZ6" i="4" s="1"/>
  <c r="Y201" i="5"/>
  <c r="BA36" i="5"/>
  <c r="BB69" i="5" s="1"/>
  <c r="BO14" i="4"/>
  <c r="CF14" i="4"/>
  <c r="CW14" i="4" s="1"/>
  <c r="AU45" i="2"/>
  <c r="AV78" i="2" s="1"/>
  <c r="Y120" i="2"/>
  <c r="BN4" i="5"/>
  <c r="CE4" i="5"/>
  <c r="CV4" i="5" s="1"/>
  <c r="Y121" i="5"/>
  <c r="AU46" i="5"/>
  <c r="AV79" i="5" s="1"/>
  <c r="BQ11" i="5"/>
  <c r="CH11" i="5"/>
  <c r="CY11" i="5" s="1"/>
  <c r="Y212" i="4"/>
  <c r="BA47" i="4"/>
  <c r="BB80" i="4" s="1"/>
  <c r="Y131" i="2"/>
  <c r="AV41" i="2"/>
  <c r="AW74" i="2" s="1"/>
  <c r="BG7" i="2"/>
  <c r="BX7" i="2"/>
  <c r="CO7" i="2" s="1"/>
  <c r="AP50" i="6"/>
  <c r="AQ83" i="6" s="1"/>
  <c r="Y149" i="5"/>
  <c r="AW44" i="5"/>
  <c r="AX77" i="5" s="1"/>
  <c r="BQ5" i="4"/>
  <c r="CH5" i="4"/>
  <c r="CY5" i="4" s="1"/>
  <c r="Y138" i="5"/>
  <c r="AV48" i="5"/>
  <c r="AW81" i="5" s="1"/>
  <c r="BN13" i="4"/>
  <c r="CE13" i="4"/>
  <c r="CV13" i="4" s="1"/>
  <c r="BF13" i="5"/>
  <c r="BW13" i="5"/>
  <c r="CN13" i="5" s="1"/>
  <c r="Y259" i="5"/>
  <c r="BD49" i="5"/>
  <c r="BE82" i="5" s="1"/>
  <c r="BL4" i="4"/>
  <c r="CC4" i="4"/>
  <c r="CT4" i="4" s="1"/>
  <c r="AW49" i="5"/>
  <c r="AX82" i="5" s="1"/>
  <c r="Y154" i="5"/>
  <c r="BJ9" i="6"/>
  <c r="CA9" i="6"/>
  <c r="CR9" i="6" s="1"/>
  <c r="Y159" i="2"/>
  <c r="AX39" i="2"/>
  <c r="AY72" i="2" s="1"/>
  <c r="Y44" i="5"/>
  <c r="AP44" i="5"/>
  <c r="AQ77" i="5" s="1"/>
  <c r="BQ12" i="5"/>
  <c r="CH12" i="5"/>
  <c r="CY12" i="5" s="1"/>
  <c r="Y218" i="6"/>
  <c r="BB38" i="6"/>
  <c r="BC71" i="6" s="1"/>
  <c r="BN8" i="4"/>
  <c r="CE8" i="4"/>
  <c r="CV8" i="4" s="1"/>
  <c r="BM18" i="5"/>
  <c r="CD18" i="5"/>
  <c r="CU18" i="5" s="1"/>
  <c r="Y217" i="2"/>
  <c r="BB37" i="2"/>
  <c r="BC70" i="2" s="1"/>
  <c r="BH10" i="5"/>
  <c r="BY10" i="5"/>
  <c r="CP10" i="5" s="1"/>
  <c r="Y182" i="5"/>
  <c r="AY47" i="5"/>
  <c r="AZ80" i="5" s="1"/>
  <c r="BI11" i="4"/>
  <c r="BZ11" i="4"/>
  <c r="CQ11" i="4" s="1"/>
  <c r="AZ41" i="5"/>
  <c r="BA74" i="5" s="1"/>
  <c r="Y191" i="5"/>
  <c r="Y102" i="5"/>
  <c r="AT42" i="5"/>
  <c r="AU75" i="5" s="1"/>
  <c r="AO46" i="5"/>
  <c r="AP79" i="5" s="1"/>
  <c r="Y31" i="5"/>
  <c r="BL5" i="4"/>
  <c r="CC5" i="4"/>
  <c r="CT5" i="4" s="1"/>
  <c r="Y155" i="4"/>
  <c r="AW50" i="4"/>
  <c r="AX83" i="4" s="1"/>
  <c r="BQ5" i="6"/>
  <c r="CH5" i="6"/>
  <c r="CY5" i="6" s="1"/>
  <c r="BJ7" i="5"/>
  <c r="CA7" i="5"/>
  <c r="CR7" i="5" s="1"/>
  <c r="Y78" i="5"/>
  <c r="AR48" i="5"/>
  <c r="AS81" i="5" s="1"/>
  <c r="BN9" i="4"/>
  <c r="CE9" i="4"/>
  <c r="CV9" i="4" s="1"/>
  <c r="AX50" i="4"/>
  <c r="AY83" i="4" s="1"/>
  <c r="Y170" i="4"/>
  <c r="N40" i="10"/>
  <c r="AH40" i="10" s="1"/>
  <c r="Y119" i="2"/>
  <c r="AU44" i="2"/>
  <c r="AV77" i="2" s="1"/>
  <c r="BM10" i="5"/>
  <c r="CD10" i="5"/>
  <c r="CU10" i="5" s="1"/>
  <c r="Y32" i="5"/>
  <c r="AO47" i="5"/>
  <c r="AP80" i="5" s="1"/>
  <c r="BR4" i="5"/>
  <c r="CI4" i="5"/>
  <c r="CZ4" i="5" s="1"/>
  <c r="Y240" i="4"/>
  <c r="BC45" i="4"/>
  <c r="BD78" i="4" s="1"/>
  <c r="BQ16" i="6"/>
  <c r="CH16" i="6"/>
  <c r="CY16" i="6" s="1"/>
  <c r="BL14" i="5"/>
  <c r="CC14" i="5"/>
  <c r="CT14" i="5" s="1"/>
  <c r="Y228" i="5"/>
  <c r="BB48" i="5"/>
  <c r="BC81" i="5" s="1"/>
  <c r="BR15" i="4"/>
  <c r="CI15" i="4"/>
  <c r="CZ15" i="4" s="1"/>
  <c r="Y223" i="2"/>
  <c r="BB43" i="2"/>
  <c r="BC76" i="2" s="1"/>
  <c r="BG18" i="6"/>
  <c r="BX18" i="6"/>
  <c r="CO18" i="6" s="1"/>
  <c r="BN12" i="5"/>
  <c r="CE12" i="5"/>
  <c r="CV12" i="5" s="1"/>
  <c r="Y223" i="5"/>
  <c r="BB43" i="5"/>
  <c r="BC76" i="5" s="1"/>
  <c r="BM16" i="5"/>
  <c r="CD16" i="5"/>
  <c r="CU16" i="5" s="1"/>
  <c r="BA43" i="4"/>
  <c r="BB76" i="4" s="1"/>
  <c r="Y208" i="4"/>
  <c r="BU17" i="5"/>
  <c r="CL17" i="5"/>
  <c r="DC17" i="5" s="1"/>
  <c r="BB48" i="4"/>
  <c r="BC81" i="4" s="1"/>
  <c r="Y228" i="4"/>
  <c r="BN17" i="5"/>
  <c r="CE17" i="5"/>
  <c r="CV17" i="5" s="1"/>
  <c r="BC44" i="4"/>
  <c r="BD77" i="4" s="1"/>
  <c r="Y239" i="4"/>
  <c r="BO7" i="2"/>
  <c r="CF7" i="2"/>
  <c r="CW7" i="2" s="1"/>
  <c r="BG12" i="5"/>
  <c r="BX12" i="5"/>
  <c r="CO12" i="5" s="1"/>
  <c r="Y27" i="5"/>
  <c r="AO42" i="5"/>
  <c r="AP75" i="5" s="1"/>
  <c r="AW37" i="5"/>
  <c r="AX70" i="5" s="1"/>
  <c r="Y142" i="5"/>
  <c r="BP15" i="5"/>
  <c r="CG15" i="5"/>
  <c r="CX15" i="5" s="1"/>
  <c r="Y157" i="4"/>
  <c r="AX37" i="4"/>
  <c r="AY70" i="4" s="1"/>
  <c r="BQ9" i="5"/>
  <c r="CH9" i="5"/>
  <c r="CY9" i="5" s="1"/>
  <c r="AU42" i="4"/>
  <c r="AV75" i="4" s="1"/>
  <c r="Y117" i="4"/>
  <c r="BK10" i="5"/>
  <c r="CB10" i="5"/>
  <c r="CS10" i="5" s="1"/>
  <c r="Y142" i="2"/>
  <c r="AW37" i="2"/>
  <c r="AX70" i="2" s="1"/>
  <c r="BF14" i="5"/>
  <c r="BW14" i="5"/>
  <c r="CN14" i="5" s="1"/>
  <c r="Y147" i="5"/>
  <c r="AW42" i="5"/>
  <c r="AX75" i="5" s="1"/>
  <c r="BN18" i="4"/>
  <c r="CE18" i="4"/>
  <c r="CV18" i="4" s="1"/>
  <c r="Y188" i="4"/>
  <c r="AZ38" i="4"/>
  <c r="BA71" i="4" s="1"/>
  <c r="Y194" i="2"/>
  <c r="AZ44" i="2"/>
  <c r="BA77" i="2" s="1"/>
  <c r="Y162" i="4"/>
  <c r="AX42" i="4"/>
  <c r="AY75" i="4" s="1"/>
  <c r="AO43" i="4"/>
  <c r="AP76" i="4" s="1"/>
  <c r="Y28" i="4"/>
  <c r="BI16" i="5"/>
  <c r="BZ16" i="5"/>
  <c r="CQ16" i="5" s="1"/>
  <c r="Y255" i="5"/>
  <c r="BD45" i="5"/>
  <c r="BE78" i="5" s="1"/>
  <c r="BO18" i="4"/>
  <c r="CF18" i="4"/>
  <c r="CW18" i="4" s="1"/>
  <c r="Y180" i="5"/>
  <c r="AY45" i="5"/>
  <c r="AZ78" i="5" s="1"/>
  <c r="Y151" i="4"/>
  <c r="AW46" i="4"/>
  <c r="AX79" i="4" s="1"/>
  <c r="BF15" i="5"/>
  <c r="BW15" i="5"/>
  <c r="CN15" i="5" s="1"/>
  <c r="Y36" i="4"/>
  <c r="AP36" i="4"/>
  <c r="AQ69" i="4" s="1"/>
  <c r="BT13" i="4"/>
  <c r="CK13" i="4"/>
  <c r="DB13" i="4" s="1"/>
  <c r="Y93" i="4"/>
  <c r="AS48" i="4"/>
  <c r="AT81" i="4" s="1"/>
  <c r="Y117" i="5"/>
  <c r="AU42" i="5"/>
  <c r="AV75" i="5" s="1"/>
  <c r="BS16" i="5"/>
  <c r="CJ16" i="5"/>
  <c r="DA16" i="5" s="1"/>
  <c r="AW42" i="4"/>
  <c r="AX75" i="4" s="1"/>
  <c r="Y147" i="4"/>
  <c r="BM9" i="2"/>
  <c r="CD9" i="2"/>
  <c r="CU9" i="2" s="1"/>
  <c r="Y118" i="4"/>
  <c r="AU43" i="4"/>
  <c r="AV76" i="4" s="1"/>
  <c r="BS11" i="5"/>
  <c r="CJ11" i="5"/>
  <c r="DA11" i="5" s="1"/>
  <c r="Y186" i="4"/>
  <c r="AZ36" i="4"/>
  <c r="BA69" i="4" s="1"/>
  <c r="BR11" i="4"/>
  <c r="CI11" i="4"/>
  <c r="CZ11" i="4" s="1"/>
  <c r="Y177" i="6"/>
  <c r="AY42" i="6"/>
  <c r="AZ75" i="6" s="1"/>
  <c r="Y211" i="5"/>
  <c r="BA46" i="5"/>
  <c r="BB79" i="5" s="1"/>
  <c r="BS16" i="4"/>
  <c r="CJ16" i="4"/>
  <c r="DA16" i="4" s="1"/>
  <c r="AY37" i="4"/>
  <c r="AZ70" i="4" s="1"/>
  <c r="Y172" i="4"/>
  <c r="BT12" i="4"/>
  <c r="CK12" i="4"/>
  <c r="DB12" i="4" s="1"/>
  <c r="O42" i="10"/>
  <c r="AI42" i="10" s="1"/>
  <c r="M9" i="10"/>
  <c r="AG9" i="10" s="1"/>
  <c r="O15" i="10"/>
  <c r="AI15" i="10" s="1"/>
  <c r="O39" i="10"/>
  <c r="AI39" i="10" s="1"/>
  <c r="O16" i="10"/>
  <c r="AI16" i="10" s="1"/>
  <c r="O44" i="10"/>
  <c r="AI44" i="10" s="1"/>
  <c r="O18" i="10"/>
  <c r="AI18" i="10" s="1"/>
  <c r="O41" i="10"/>
  <c r="AI41" i="10" s="1"/>
  <c r="AP50" i="2"/>
  <c r="AQ83" i="2" s="1"/>
  <c r="Y50" i="2"/>
  <c r="Y190" i="5"/>
  <c r="AZ40" i="5"/>
  <c r="BA73" i="5" s="1"/>
  <c r="BF10" i="5"/>
  <c r="BW10" i="5"/>
  <c r="CN10" i="5" s="1"/>
  <c r="AP41" i="6"/>
  <c r="AQ74" i="6" s="1"/>
  <c r="Y41" i="6"/>
  <c r="CJ6" i="6"/>
  <c r="DA6" i="6" s="1"/>
  <c r="BS6" i="6"/>
  <c r="BN5" i="5"/>
  <c r="CE5" i="5"/>
  <c r="CV5" i="5" s="1"/>
  <c r="Y200" i="4"/>
  <c r="AZ50" i="4"/>
  <c r="BA83" i="4" s="1"/>
  <c r="AP47" i="2"/>
  <c r="AQ80" i="2" s="1"/>
  <c r="Y47" i="2"/>
  <c r="BS5" i="2"/>
  <c r="CJ5" i="2"/>
  <c r="DA5" i="2" s="1"/>
  <c r="Y190" i="2"/>
  <c r="AZ40" i="2"/>
  <c r="BA73" i="2" s="1"/>
  <c r="Y229" i="5"/>
  <c r="BB49" i="5"/>
  <c r="BC82" i="5" s="1"/>
  <c r="BO5" i="4"/>
  <c r="CF5" i="4"/>
  <c r="CW5" i="4" s="1"/>
  <c r="Y210" i="4"/>
  <c r="BA45" i="4"/>
  <c r="BB78" i="4" s="1"/>
  <c r="BL10" i="4"/>
  <c r="CC10" i="4"/>
  <c r="CT10" i="4" s="1"/>
  <c r="Y74" i="5"/>
  <c r="AR44" i="5"/>
  <c r="AS77" i="5" s="1"/>
  <c r="BN10" i="5"/>
  <c r="CE10" i="5"/>
  <c r="CV10" i="5" s="1"/>
  <c r="Y129" i="5"/>
  <c r="AV39" i="5"/>
  <c r="AW72" i="5" s="1"/>
  <c r="BQ6" i="4"/>
  <c r="CH6" i="4"/>
  <c r="CY6" i="4" s="1"/>
  <c r="CH12" i="2"/>
  <c r="CY12" i="2" s="1"/>
  <c r="BQ12" i="2"/>
  <c r="BO10" i="4"/>
  <c r="CF10" i="4"/>
  <c r="CW10" i="4" s="1"/>
  <c r="BF11" i="4"/>
  <c r="BW11" i="4"/>
  <c r="CN11" i="4" s="1"/>
  <c r="Y114" i="5"/>
  <c r="AU39" i="5"/>
  <c r="AV72" i="5" s="1"/>
  <c r="BU13" i="5"/>
  <c r="CL13" i="5"/>
  <c r="DC13" i="5" s="1"/>
  <c r="Y247" i="4"/>
  <c r="BD37" i="4"/>
  <c r="BE70" i="4" s="1"/>
  <c r="BL12" i="2"/>
  <c r="CC12" i="2"/>
  <c r="CT12" i="2" s="1"/>
  <c r="BP13" i="5"/>
  <c r="CG13" i="5"/>
  <c r="CX13" i="5" s="1"/>
  <c r="BN14" i="4"/>
  <c r="CE14" i="4"/>
  <c r="CV14" i="4" s="1"/>
  <c r="Y91" i="5"/>
  <c r="AS46" i="5"/>
  <c r="AT79" i="5" s="1"/>
  <c r="BG4" i="4"/>
  <c r="BX4" i="4"/>
  <c r="CO4" i="4" s="1"/>
  <c r="AY36" i="4"/>
  <c r="AZ69" i="4" s="1"/>
  <c r="Y171" i="4"/>
  <c r="M35" i="10"/>
  <c r="AG35" i="10" s="1"/>
  <c r="BJ16" i="4"/>
  <c r="CA16" i="4"/>
  <c r="CR16" i="4" s="1"/>
  <c r="Y65" i="6"/>
  <c r="AQ50" i="6"/>
  <c r="AR83" i="6" s="1"/>
  <c r="BL10" i="5"/>
  <c r="CC10" i="5"/>
  <c r="CT10" i="5" s="1"/>
  <c r="BD41" i="5"/>
  <c r="BE74" i="5" s="1"/>
  <c r="Y251" i="5"/>
  <c r="BN10" i="4"/>
  <c r="CE10" i="4"/>
  <c r="CV10" i="4" s="1"/>
  <c r="Y249" i="5"/>
  <c r="BD39" i="5"/>
  <c r="BE72" i="5" s="1"/>
  <c r="AX50" i="6"/>
  <c r="AY83" i="6" s="1"/>
  <c r="Y170" i="6"/>
  <c r="BS11" i="2"/>
  <c r="CJ11" i="2"/>
  <c r="DA11" i="2" s="1"/>
  <c r="BL11" i="4"/>
  <c r="CC11" i="4"/>
  <c r="CT11" i="4" s="1"/>
  <c r="Y200" i="5"/>
  <c r="AZ50" i="5"/>
  <c r="BA83" i="5" s="1"/>
  <c r="BQ4" i="4"/>
  <c r="CH4" i="4"/>
  <c r="CY4" i="4" s="1"/>
  <c r="Y192" i="5"/>
  <c r="AZ42" i="5"/>
  <c r="BA75" i="5" s="1"/>
  <c r="BR14" i="5"/>
  <c r="CI14" i="5"/>
  <c r="CZ14" i="5" s="1"/>
  <c r="AW41" i="5"/>
  <c r="AX74" i="5" s="1"/>
  <c r="Y146" i="5"/>
  <c r="BP5" i="4"/>
  <c r="CG5" i="4"/>
  <c r="CX5" i="4" s="1"/>
  <c r="Y253" i="5"/>
  <c r="BD43" i="5"/>
  <c r="BE76" i="5" s="1"/>
  <c r="BG18" i="2"/>
  <c r="BX18" i="2"/>
  <c r="CO18" i="2" s="1"/>
  <c r="BQ8" i="5"/>
  <c r="CH8" i="5"/>
  <c r="CY8" i="5" s="1"/>
  <c r="Y26" i="5"/>
  <c r="AO41" i="5"/>
  <c r="AP74" i="5" s="1"/>
  <c r="Y168" i="4"/>
  <c r="AX48" i="4"/>
  <c r="AY81" i="4" s="1"/>
  <c r="BQ18" i="4"/>
  <c r="CH18" i="4"/>
  <c r="CY18" i="4" s="1"/>
  <c r="Y162" i="2"/>
  <c r="AX42" i="2"/>
  <c r="AY75" i="2" s="1"/>
  <c r="Y252" i="5"/>
  <c r="BD42" i="5"/>
  <c r="BE75" i="5" s="1"/>
  <c r="BQ8" i="2"/>
  <c r="CH8" i="2"/>
  <c r="CY8" i="2" s="1"/>
  <c r="BS17" i="5"/>
  <c r="CJ17" i="5"/>
  <c r="DA17" i="5" s="1"/>
  <c r="BB40" i="5"/>
  <c r="BC73" i="5" s="1"/>
  <c r="Y220" i="5"/>
  <c r="BR13" i="4"/>
  <c r="CI13" i="4"/>
  <c r="CZ13" i="4" s="1"/>
  <c r="Y142" i="4"/>
  <c r="AW37" i="4"/>
  <c r="AX70" i="4" s="1"/>
  <c r="CE5" i="2"/>
  <c r="CV5" i="2" s="1"/>
  <c r="BN5" i="2"/>
  <c r="BI12" i="5"/>
  <c r="BZ12" i="5"/>
  <c r="CQ12" i="5" s="1"/>
  <c r="AP48" i="5"/>
  <c r="AQ81" i="5" s="1"/>
  <c r="Y48" i="5"/>
  <c r="BM7" i="5"/>
  <c r="CD7" i="5"/>
  <c r="CU7" i="5" s="1"/>
  <c r="Y253" i="4"/>
  <c r="BD43" i="4"/>
  <c r="BE76" i="4" s="1"/>
  <c r="AX43" i="4"/>
  <c r="AY76" i="4" s="1"/>
  <c r="Y163" i="4"/>
  <c r="BL7" i="5"/>
  <c r="CC7" i="5"/>
  <c r="CT7" i="5" s="1"/>
  <c r="BC45" i="5"/>
  <c r="BD78" i="5" s="1"/>
  <c r="Y240" i="5"/>
  <c r="Y108" i="4"/>
  <c r="AT48" i="4"/>
  <c r="AU81" i="4" s="1"/>
  <c r="BU5" i="4"/>
  <c r="CL5" i="4"/>
  <c r="DC5" i="4" s="1"/>
  <c r="Y97" i="4"/>
  <c r="AT37" i="4"/>
  <c r="AU70" i="4" s="1"/>
  <c r="R45" i="10"/>
  <c r="AL45" i="10" s="1"/>
  <c r="P38" i="10"/>
  <c r="AJ38" i="10" s="1"/>
  <c r="BJ14" i="5"/>
  <c r="CA14" i="5"/>
  <c r="CR14" i="5" s="1"/>
  <c r="Y224" i="5"/>
  <c r="BB44" i="5"/>
  <c r="BC77" i="5" s="1"/>
  <c r="BP4" i="4"/>
  <c r="CG4" i="4"/>
  <c r="CX4" i="4" s="1"/>
  <c r="Y66" i="4"/>
  <c r="AR36" i="4"/>
  <c r="AS69" i="4" s="1"/>
  <c r="Y136" i="5"/>
  <c r="AV46" i="5"/>
  <c r="AW79" i="5" s="1"/>
  <c r="BU9" i="5"/>
  <c r="CL9" i="5"/>
  <c r="DC9" i="5" s="1"/>
  <c r="Y198" i="4"/>
  <c r="AZ48" i="4"/>
  <c r="BA81" i="4" s="1"/>
  <c r="BU7" i="5"/>
  <c r="CL7" i="5"/>
  <c r="DC7" i="5" s="1"/>
  <c r="Y31" i="6"/>
  <c r="AO46" i="6"/>
  <c r="AP79" i="6" s="1"/>
  <c r="BQ18" i="5"/>
  <c r="CH18" i="5"/>
  <c r="CY18" i="5" s="1"/>
  <c r="Y243" i="4"/>
  <c r="BC48" i="4"/>
  <c r="BD81" i="4" s="1"/>
  <c r="BQ10" i="5"/>
  <c r="CH10" i="5"/>
  <c r="CY10" i="5" s="1"/>
  <c r="BD46" i="4"/>
  <c r="BE79" i="4" s="1"/>
  <c r="Y256" i="4"/>
  <c r="BP10" i="6"/>
  <c r="CG10" i="6"/>
  <c r="CX10" i="6" s="1"/>
  <c r="Y148" i="4"/>
  <c r="AW43" i="4"/>
  <c r="AX76" i="4" s="1"/>
  <c r="BN9" i="5"/>
  <c r="CE9" i="5"/>
  <c r="CV9" i="5" s="1"/>
  <c r="Y177" i="4"/>
  <c r="AY42" i="4"/>
  <c r="AZ75" i="4" s="1"/>
  <c r="BU11" i="5"/>
  <c r="CL11" i="5"/>
  <c r="DC11" i="5" s="1"/>
  <c r="AW36" i="4"/>
  <c r="AX69" i="4" s="1"/>
  <c r="Y141" i="4"/>
  <c r="Y172" i="2"/>
  <c r="AY37" i="2"/>
  <c r="AZ70" i="2" s="1"/>
  <c r="BF9" i="5"/>
  <c r="BW9" i="5"/>
  <c r="CN9" i="5" s="1"/>
  <c r="BX9" i="6"/>
  <c r="CO9" i="6" s="1"/>
  <c r="BG9" i="6"/>
  <c r="BO16" i="4"/>
  <c r="CF16" i="4"/>
  <c r="CW16" i="4" s="1"/>
  <c r="Y222" i="5"/>
  <c r="BB42" i="5"/>
  <c r="BC75" i="5" s="1"/>
  <c r="BG15" i="2"/>
  <c r="BX15" i="2"/>
  <c r="CO15" i="2" s="1"/>
  <c r="BO10" i="2"/>
  <c r="CF10" i="2"/>
  <c r="CW10" i="2" s="1"/>
  <c r="BU10" i="5"/>
  <c r="CL10" i="5"/>
  <c r="DC10" i="5" s="1"/>
  <c r="AQ39" i="5"/>
  <c r="AR72" i="5" s="1"/>
  <c r="Y54" i="5"/>
  <c r="BS8" i="5"/>
  <c r="CJ8" i="5"/>
  <c r="DA8" i="5" s="1"/>
  <c r="BN5" i="4"/>
  <c r="CE5" i="4"/>
  <c r="CV5" i="4" s="1"/>
  <c r="L14" i="10"/>
  <c r="AF14" i="10" s="1"/>
  <c r="AO48" i="5"/>
  <c r="AP81" i="5" s="1"/>
  <c r="Y33" i="5"/>
  <c r="BG16" i="5"/>
  <c r="BX16" i="5"/>
  <c r="CO16" i="5" s="1"/>
  <c r="AP50" i="5"/>
  <c r="AQ83" i="5" s="1"/>
  <c r="Y50" i="5"/>
  <c r="BU11" i="4"/>
  <c r="CL11" i="4"/>
  <c r="DC11" i="4" s="1"/>
  <c r="Y105" i="4"/>
  <c r="AT45" i="4"/>
  <c r="AU78" i="4" s="1"/>
  <c r="BO11" i="4"/>
  <c r="CF11" i="4"/>
  <c r="CW11" i="4" s="1"/>
  <c r="Y221" i="5"/>
  <c r="BB41" i="5"/>
  <c r="BC74" i="5" s="1"/>
  <c r="BT13" i="5"/>
  <c r="CK13" i="5"/>
  <c r="DB13" i="5" s="1"/>
  <c r="BK16" i="4"/>
  <c r="CB16" i="4"/>
  <c r="CS16" i="4" s="1"/>
  <c r="Y180" i="4"/>
  <c r="AY45" i="4"/>
  <c r="AZ78" i="4" s="1"/>
  <c r="BK5" i="4"/>
  <c r="CB5" i="4"/>
  <c r="CS5" i="4" s="1"/>
  <c r="R15" i="10"/>
  <c r="AL15" i="10" s="1"/>
  <c r="AO50" i="6"/>
  <c r="AP83" i="6" s="1"/>
  <c r="Y35" i="6"/>
  <c r="Y103" i="5"/>
  <c r="AT43" i="5"/>
  <c r="AU76" i="5" s="1"/>
  <c r="BS12" i="5"/>
  <c r="CJ12" i="5"/>
  <c r="DA12" i="5" s="1"/>
  <c r="Y232" i="4"/>
  <c r="BC37" i="4"/>
  <c r="BD70" i="4" s="1"/>
  <c r="BI4" i="4"/>
  <c r="BZ4" i="4"/>
  <c r="CQ4" i="4" s="1"/>
  <c r="AR44" i="2"/>
  <c r="AS77" i="2" s="1"/>
  <c r="Y74" i="2"/>
  <c r="BH18" i="6"/>
  <c r="BY18" i="6"/>
  <c r="CP18" i="6" s="1"/>
  <c r="BM14" i="5"/>
  <c r="CD14" i="5"/>
  <c r="CU14" i="5" s="1"/>
  <c r="AU45" i="5"/>
  <c r="AV78" i="5" s="1"/>
  <c r="Y120" i="5"/>
  <c r="BQ16" i="4"/>
  <c r="CH16" i="4"/>
  <c r="CY16" i="4" s="1"/>
  <c r="AP48" i="4"/>
  <c r="AQ81" i="4" s="1"/>
  <c r="Y48" i="4"/>
  <c r="BO18" i="6"/>
  <c r="CF18" i="6"/>
  <c r="CW18" i="6" s="1"/>
  <c r="BD12" i="6"/>
  <c r="AA254" i="6"/>
  <c r="AB254" i="6" s="1"/>
  <c r="BD28" i="6"/>
  <c r="Y199" i="5"/>
  <c r="AZ49" i="5"/>
  <c r="BA82" i="5" s="1"/>
  <c r="BT16" i="4"/>
  <c r="CK16" i="4"/>
  <c r="DB16" i="4" s="1"/>
  <c r="Y175" i="4"/>
  <c r="AY40" i="4"/>
  <c r="AZ73" i="4" s="1"/>
  <c r="BU14" i="4"/>
  <c r="CL14" i="4"/>
  <c r="DC14" i="4" s="1"/>
  <c r="AW39" i="5"/>
  <c r="AX72" i="5" s="1"/>
  <c r="BN11" i="4"/>
  <c r="CE11" i="4"/>
  <c r="CV11" i="4" s="1"/>
  <c r="Y169" i="5"/>
  <c r="AX49" i="5"/>
  <c r="AY82" i="5" s="1"/>
  <c r="BP10" i="4"/>
  <c r="CG10" i="4"/>
  <c r="CX10" i="4" s="1"/>
  <c r="Y29" i="5"/>
  <c r="AO44" i="5"/>
  <c r="AP77" i="5" s="1"/>
  <c r="BN4" i="4"/>
  <c r="CE4" i="4"/>
  <c r="CV4" i="4" s="1"/>
  <c r="BP5" i="2"/>
  <c r="CG5" i="2"/>
  <c r="CX5" i="2" s="1"/>
  <c r="AR40" i="2"/>
  <c r="AS73" i="2" s="1"/>
  <c r="Y70" i="2"/>
  <c r="Y165" i="4"/>
  <c r="AX45" i="4"/>
  <c r="AY78" i="4" s="1"/>
  <c r="BS10" i="5"/>
  <c r="CJ10" i="5"/>
  <c r="DA10" i="5" s="1"/>
  <c r="AV36" i="4"/>
  <c r="AW69" i="4" s="1"/>
  <c r="Y126" i="4"/>
  <c r="Y155" i="6"/>
  <c r="AW50" i="6"/>
  <c r="AX83" i="6" s="1"/>
  <c r="BH7" i="5"/>
  <c r="BY7" i="5"/>
  <c r="CP7" i="5" s="1"/>
  <c r="AO49" i="5"/>
  <c r="AP82" i="5" s="1"/>
  <c r="Y34" i="5"/>
  <c r="BN14" i="5"/>
  <c r="CE14" i="5"/>
  <c r="CV14" i="5" s="1"/>
  <c r="Y223" i="4"/>
  <c r="BB43" i="4"/>
  <c r="BC76" i="4" s="1"/>
  <c r="BF8" i="2"/>
  <c r="BW8" i="2"/>
  <c r="CN8" i="2" s="1"/>
  <c r="BF16" i="5"/>
  <c r="BW16" i="5"/>
  <c r="CN16" i="5" s="1"/>
  <c r="AS42" i="5"/>
  <c r="AT75" i="5" s="1"/>
  <c r="Y87" i="5"/>
  <c r="BG18" i="5"/>
  <c r="BX18" i="5"/>
  <c r="CO18" i="5" s="1"/>
  <c r="Y201" i="4"/>
  <c r="BA36" i="4"/>
  <c r="BB69" i="4" s="1"/>
  <c r="BK13" i="4"/>
  <c r="CB13" i="4"/>
  <c r="CS13" i="4" s="1"/>
  <c r="BS9" i="5"/>
  <c r="CJ9" i="5"/>
  <c r="DA9" i="5" s="1"/>
  <c r="Y61" i="5"/>
  <c r="AQ46" i="5"/>
  <c r="AR79" i="5" s="1"/>
  <c r="BP13" i="4"/>
  <c r="CG13" i="4"/>
  <c r="CX13" i="4" s="1"/>
  <c r="Y81" i="4"/>
  <c r="AS36" i="4"/>
  <c r="AT69" i="4" s="1"/>
  <c r="K38" i="10"/>
  <c r="AE38" i="10" s="1"/>
  <c r="BW18" i="6"/>
  <c r="CN18" i="6" s="1"/>
  <c r="BF18" i="6"/>
  <c r="BK11" i="5"/>
  <c r="CB11" i="5"/>
  <c r="CS11" i="5" s="1"/>
  <c r="Y108" i="5"/>
  <c r="AT48" i="5"/>
  <c r="AU81" i="5" s="1"/>
  <c r="BT5" i="4"/>
  <c r="CK5" i="4"/>
  <c r="DB5" i="4" s="1"/>
  <c r="Y78" i="4"/>
  <c r="AR48" i="4"/>
  <c r="AS81" i="4" s="1"/>
  <c r="BZ12" i="2"/>
  <c r="CQ12" i="2" s="1"/>
  <c r="BI12" i="2"/>
  <c r="BK18" i="5"/>
  <c r="Y178" i="4"/>
  <c r="AY43" i="4"/>
  <c r="AZ76" i="4" s="1"/>
  <c r="BL13" i="5"/>
  <c r="CC13" i="5"/>
  <c r="CT13" i="5" s="1"/>
  <c r="BG16" i="4"/>
  <c r="BX16" i="4"/>
  <c r="CO16" i="4" s="1"/>
  <c r="Y158" i="4"/>
  <c r="AX38" i="4"/>
  <c r="AY71" i="4" s="1"/>
  <c r="Y39" i="2"/>
  <c r="AP39" i="2"/>
  <c r="AQ72" i="2" s="1"/>
  <c r="BW14" i="6"/>
  <c r="CN14" i="6" s="1"/>
  <c r="BF14" i="6"/>
  <c r="BQ17" i="5"/>
  <c r="CH17" i="5"/>
  <c r="CY17" i="5" s="1"/>
  <c r="Y125" i="5"/>
  <c r="AU50" i="5"/>
  <c r="AV83" i="5" s="1"/>
  <c r="BP8" i="4"/>
  <c r="CG8" i="4"/>
  <c r="CX8" i="4" s="1"/>
  <c r="AP43" i="4"/>
  <c r="AQ76" i="4" s="1"/>
  <c r="Y43" i="4"/>
  <c r="BO17" i="5"/>
  <c r="CF17" i="5"/>
  <c r="CW17" i="5" s="1"/>
  <c r="AW50" i="5"/>
  <c r="AX83" i="5" s="1"/>
  <c r="Y155" i="5"/>
  <c r="BF12" i="5"/>
  <c r="BW12" i="5"/>
  <c r="CN12" i="5" s="1"/>
  <c r="Y204" i="4"/>
  <c r="BA39" i="4"/>
  <c r="BB72" i="4" s="1"/>
  <c r="Y86" i="6"/>
  <c r="AS41" i="6"/>
  <c r="AT74" i="6" s="1"/>
  <c r="BI8" i="2"/>
  <c r="BZ8" i="2"/>
  <c r="CQ8" i="2" s="1"/>
  <c r="AU49" i="2"/>
  <c r="AV82" i="2" s="1"/>
  <c r="Y124" i="2"/>
  <c r="Y181" i="5"/>
  <c r="AY46" i="5"/>
  <c r="AZ79" i="5" s="1"/>
  <c r="BO13" i="4"/>
  <c r="CF13" i="4"/>
  <c r="CW13" i="4" s="1"/>
  <c r="Y258" i="4"/>
  <c r="BD48" i="4"/>
  <c r="BE81" i="4" s="1"/>
  <c r="BM4" i="4"/>
  <c r="CD4" i="4"/>
  <c r="CU4" i="4" s="1"/>
  <c r="Y152" i="5"/>
  <c r="AW47" i="5"/>
  <c r="AX80" i="5" s="1"/>
  <c r="BF17" i="5"/>
  <c r="BW17" i="5"/>
  <c r="CN17" i="5" s="1"/>
  <c r="Y80" i="5"/>
  <c r="AR50" i="5"/>
  <c r="AS83" i="5" s="1"/>
  <c r="BS11" i="4"/>
  <c r="CJ11" i="4"/>
  <c r="DA11" i="4" s="1"/>
  <c r="AZ46" i="4"/>
  <c r="BA79" i="4" s="1"/>
  <c r="Y196" i="4"/>
  <c r="AR43" i="5"/>
  <c r="AS76" i="5" s="1"/>
  <c r="Y73" i="5"/>
  <c r="BJ10" i="5"/>
  <c r="CA10" i="5"/>
  <c r="CR10" i="5" s="1"/>
  <c r="Y205" i="5"/>
  <c r="BA40" i="5"/>
  <c r="BB73" i="5" s="1"/>
  <c r="BR4" i="4"/>
  <c r="CI4" i="4"/>
  <c r="CZ4" i="4" s="1"/>
  <c r="Y138" i="4"/>
  <c r="AV48" i="4"/>
  <c r="AW81" i="4" s="1"/>
  <c r="AZ37" i="6"/>
  <c r="BA70" i="6" s="1"/>
  <c r="Y187" i="6"/>
  <c r="AX48" i="5"/>
  <c r="AY81" i="5" s="1"/>
  <c r="Y168" i="5"/>
  <c r="BH14" i="5"/>
  <c r="BY14" i="5"/>
  <c r="CP14" i="5" s="1"/>
  <c r="Y242" i="4"/>
  <c r="BC47" i="4"/>
  <c r="BD80" i="4" s="1"/>
  <c r="BJ4" i="4"/>
  <c r="CA4" i="4"/>
  <c r="CR4" i="4" s="1"/>
  <c r="K26" i="12"/>
  <c r="R25" i="12"/>
  <c r="V24" i="12"/>
  <c r="T24" i="12"/>
  <c r="G26" i="12"/>
  <c r="AZ43" i="6"/>
  <c r="BA76" i="6" s="1"/>
  <c r="Y193" i="6"/>
  <c r="BM5" i="5"/>
  <c r="CD5" i="5"/>
  <c r="CU5" i="5" s="1"/>
  <c r="AP41" i="5"/>
  <c r="AQ74" i="5" s="1"/>
  <c r="Y41" i="5"/>
  <c r="BI11" i="6"/>
  <c r="BZ11" i="6"/>
  <c r="CQ11" i="6" s="1"/>
  <c r="BD47" i="2"/>
  <c r="BE80" i="2" s="1"/>
  <c r="Y257" i="2"/>
  <c r="Y157" i="2"/>
  <c r="AX37" i="2"/>
  <c r="AY70" i="2" s="1"/>
  <c r="Y253" i="7"/>
  <c r="BD43" i="7"/>
  <c r="BE76" i="7" s="1"/>
  <c r="BG14" i="7"/>
  <c r="BX14" i="7"/>
  <c r="CO14" i="7" s="1"/>
  <c r="Y51" i="4"/>
  <c r="AQ36" i="4"/>
  <c r="AR69" i="4" s="1"/>
  <c r="AV44" i="5"/>
  <c r="AW77" i="5" s="1"/>
  <c r="Y134" i="5"/>
  <c r="CG14" i="2"/>
  <c r="CX14" i="2" s="1"/>
  <c r="BP14" i="2"/>
  <c r="BI7" i="5"/>
  <c r="BZ7" i="5"/>
  <c r="CQ7" i="5" s="1"/>
  <c r="BA18" i="6"/>
  <c r="AA215" i="6"/>
  <c r="AB215" i="6" s="1"/>
  <c r="BA34" i="6"/>
  <c r="Y102" i="7"/>
  <c r="AT42" i="7"/>
  <c r="AU75" i="7" s="1"/>
  <c r="BO8" i="5"/>
  <c r="CF8" i="5"/>
  <c r="CW8" i="5" s="1"/>
  <c r="BF4" i="5"/>
  <c r="BW4" i="5"/>
  <c r="CN4" i="5" s="1"/>
  <c r="Y233" i="6"/>
  <c r="BC38" i="6"/>
  <c r="BD71" i="6" s="1"/>
  <c r="Y204" i="2"/>
  <c r="BA39" i="2"/>
  <c r="BB72" i="2" s="1"/>
  <c r="BU18" i="2"/>
  <c r="CL18" i="2"/>
  <c r="DC18" i="2" s="1"/>
  <c r="AR15" i="6"/>
  <c r="AA77" i="6"/>
  <c r="AB77" i="6" s="1"/>
  <c r="AR31" i="6"/>
  <c r="BT15" i="5"/>
  <c r="CK15" i="5"/>
  <c r="DB15" i="5" s="1"/>
  <c r="BP8" i="6"/>
  <c r="CG8" i="6"/>
  <c r="CX8" i="6" s="1"/>
  <c r="Y59" i="5"/>
  <c r="AQ44" i="5"/>
  <c r="AR77" i="5" s="1"/>
  <c r="BH8" i="2"/>
  <c r="BY8" i="2"/>
  <c r="CP8" i="2" s="1"/>
  <c r="CK12" i="7"/>
  <c r="DB12" i="7" s="1"/>
  <c r="BT12" i="7"/>
  <c r="BT14" i="5"/>
  <c r="CK14" i="5"/>
  <c r="DB14" i="5" s="1"/>
  <c r="AS43" i="5"/>
  <c r="AT76" i="5" s="1"/>
  <c r="Y88" i="5"/>
  <c r="BJ12" i="5"/>
  <c r="CA12" i="5"/>
  <c r="CR12" i="5" s="1"/>
  <c r="Y238" i="7"/>
  <c r="BC43" i="7"/>
  <c r="BD76" i="7" s="1"/>
  <c r="BH4" i="5"/>
  <c r="BY4" i="5"/>
  <c r="CP4" i="5" s="1"/>
  <c r="BH11" i="2"/>
  <c r="BY11" i="2"/>
  <c r="CP11" i="2" s="1"/>
  <c r="CI13" i="7"/>
  <c r="CZ13" i="7" s="1"/>
  <c r="BR13" i="7"/>
  <c r="Y161" i="2"/>
  <c r="AX41" i="2"/>
  <c r="AY74" i="2" s="1"/>
  <c r="CL13" i="7"/>
  <c r="DC13" i="7" s="1"/>
  <c r="BU13" i="7"/>
  <c r="CH9" i="2"/>
  <c r="CY9" i="2" s="1"/>
  <c r="BQ9" i="2"/>
  <c r="BP16" i="5"/>
  <c r="CG16" i="5"/>
  <c r="CX16" i="5" s="1"/>
  <c r="BA38" i="6"/>
  <c r="BB71" i="6" s="1"/>
  <c r="Y203" i="6"/>
  <c r="BM11" i="5"/>
  <c r="CD11" i="5"/>
  <c r="CU11" i="5" s="1"/>
  <c r="CC9" i="7"/>
  <c r="CT9" i="7" s="1"/>
  <c r="BL9" i="7"/>
  <c r="CH10" i="7"/>
  <c r="CY10" i="7" s="1"/>
  <c r="BQ10" i="7"/>
  <c r="Y121" i="7"/>
  <c r="AU46" i="7"/>
  <c r="AV79" i="7" s="1"/>
  <c r="CL16" i="2"/>
  <c r="DC16" i="2" s="1"/>
  <c r="BU16" i="2"/>
  <c r="CK8" i="6"/>
  <c r="DB8" i="6" s="1"/>
  <c r="BT8" i="6"/>
  <c r="AT47" i="7"/>
  <c r="AU80" i="7" s="1"/>
  <c r="Y107" i="7"/>
  <c r="Y126" i="5"/>
  <c r="AV36" i="5"/>
  <c r="AW69" i="5" s="1"/>
  <c r="Y177" i="5"/>
  <c r="AY42" i="5"/>
  <c r="AZ75" i="5" s="1"/>
  <c r="Y35" i="5"/>
  <c r="AO50" i="5"/>
  <c r="AP83" i="5" s="1"/>
  <c r="AZ41" i="7"/>
  <c r="BA74" i="7" s="1"/>
  <c r="Y191" i="7"/>
  <c r="CB14" i="7"/>
  <c r="CS14" i="7" s="1"/>
  <c r="BK14" i="7"/>
  <c r="BM18" i="2"/>
  <c r="CD18" i="2"/>
  <c r="CU18" i="2" s="1"/>
  <c r="Y144" i="7"/>
  <c r="AW39" i="7"/>
  <c r="AX72" i="7" s="1"/>
  <c r="CD16" i="2"/>
  <c r="CU16" i="2" s="1"/>
  <c r="BM16" i="2"/>
  <c r="BI5" i="2"/>
  <c r="BZ5" i="2"/>
  <c r="CQ5" i="2" s="1"/>
  <c r="AY15" i="2"/>
  <c r="AY31" i="2"/>
  <c r="AA182" i="2"/>
  <c r="AB182" i="2" s="1"/>
  <c r="BK17" i="2"/>
  <c r="CB17" i="2"/>
  <c r="CS17" i="2" s="1"/>
  <c r="Y160" i="2"/>
  <c r="AX40" i="2"/>
  <c r="AY73" i="2" s="1"/>
  <c r="CB10" i="2"/>
  <c r="CS10" i="2" s="1"/>
  <c r="BK10" i="2"/>
  <c r="BQ8" i="6"/>
  <c r="CH8" i="6"/>
  <c r="CY8" i="6" s="1"/>
  <c r="AP38" i="5"/>
  <c r="AQ71" i="5" s="1"/>
  <c r="Y38" i="5"/>
  <c r="CK18" i="7"/>
  <c r="DB18" i="7" s="1"/>
  <c r="BT18" i="7"/>
  <c r="Y244" i="5"/>
  <c r="BC49" i="5"/>
  <c r="BD82" i="5" s="1"/>
  <c r="BA13" i="6"/>
  <c r="AA210" i="6"/>
  <c r="AB210" i="6" s="1"/>
  <c r="BA29" i="6"/>
  <c r="BS18" i="5"/>
  <c r="CJ18" i="5"/>
  <c r="DA18" i="5" s="1"/>
  <c r="BK7" i="7"/>
  <c r="CB7" i="7"/>
  <c r="CS7" i="7" s="1"/>
  <c r="BU8" i="5"/>
  <c r="CL8" i="5"/>
  <c r="DC8" i="5" s="1"/>
  <c r="BA47" i="5"/>
  <c r="BB80" i="5" s="1"/>
  <c r="Y212" i="5"/>
  <c r="BS4" i="6"/>
  <c r="CJ4" i="6"/>
  <c r="DA4" i="6" s="1"/>
  <c r="AV37" i="5"/>
  <c r="AW70" i="5" s="1"/>
  <c r="Y127" i="5"/>
  <c r="BG5" i="5"/>
  <c r="BX5" i="5"/>
  <c r="CO5" i="5" s="1"/>
  <c r="Y47" i="5"/>
  <c r="AP47" i="5"/>
  <c r="AQ80" i="5" s="1"/>
  <c r="BI5" i="4"/>
  <c r="BZ5" i="4"/>
  <c r="CQ5" i="4" s="1"/>
  <c r="CA11" i="7"/>
  <c r="CR11" i="7" s="1"/>
  <c r="BJ11" i="7"/>
  <c r="Y116" i="7"/>
  <c r="AU41" i="7"/>
  <c r="AV74" i="7" s="1"/>
  <c r="BM9" i="4"/>
  <c r="CD9" i="4"/>
  <c r="CU9" i="4" s="1"/>
  <c r="Y192" i="7"/>
  <c r="AZ42" i="7"/>
  <c r="BA75" i="7" s="1"/>
  <c r="BJ13" i="7"/>
  <c r="CA13" i="7"/>
  <c r="CR13" i="7" s="1"/>
  <c r="BG7" i="5"/>
  <c r="BX7" i="5"/>
  <c r="CO7" i="5" s="1"/>
  <c r="Y104" i="4"/>
  <c r="AT44" i="4"/>
  <c r="AU77" i="4" s="1"/>
  <c r="CA15" i="7"/>
  <c r="CR15" i="7" s="1"/>
  <c r="BJ15" i="7"/>
  <c r="AO47" i="7"/>
  <c r="AP80" i="7" s="1"/>
  <c r="Y32" i="7"/>
  <c r="BA16" i="6"/>
  <c r="AA213" i="6"/>
  <c r="AB213" i="6" s="1"/>
  <c r="BA32" i="6"/>
  <c r="BF6" i="5"/>
  <c r="BW6" i="5"/>
  <c r="CN6" i="5" s="1"/>
  <c r="AR40" i="5"/>
  <c r="AS73" i="5" s="1"/>
  <c r="Y70" i="5"/>
  <c r="BH9" i="6"/>
  <c r="BY9" i="6"/>
  <c r="CP9" i="6" s="1"/>
  <c r="BL11" i="5"/>
  <c r="CC11" i="5"/>
  <c r="CT11" i="5" s="1"/>
  <c r="AO48" i="4"/>
  <c r="AP81" i="4" s="1"/>
  <c r="Y33" i="4"/>
  <c r="BZ8" i="7"/>
  <c r="CQ8" i="7" s="1"/>
  <c r="BI8" i="7"/>
  <c r="Y154" i="2"/>
  <c r="AW49" i="2"/>
  <c r="AX82" i="2" s="1"/>
  <c r="BA38" i="5"/>
  <c r="BB71" i="5" s="1"/>
  <c r="Y203" i="5"/>
  <c r="AW48" i="6"/>
  <c r="AX81" i="6" s="1"/>
  <c r="Y153" i="6"/>
  <c r="Y236" i="4"/>
  <c r="BC41" i="4"/>
  <c r="BD74" i="4" s="1"/>
  <c r="Y57" i="7"/>
  <c r="AQ42" i="7"/>
  <c r="AR75" i="7" s="1"/>
  <c r="BJ9" i="7"/>
  <c r="CA9" i="7"/>
  <c r="CR9" i="7" s="1"/>
  <c r="Y76" i="2"/>
  <c r="AR46" i="2"/>
  <c r="AS79" i="2" s="1"/>
  <c r="K12" i="10"/>
  <c r="AE12" i="10" s="1"/>
  <c r="BP4" i="2"/>
  <c r="CG4" i="2"/>
  <c r="CX4" i="2" s="1"/>
  <c r="CI12" i="2"/>
  <c r="CZ12" i="2" s="1"/>
  <c r="BR12" i="2"/>
  <c r="Y235" i="6"/>
  <c r="BC40" i="6"/>
  <c r="BD73" i="6" s="1"/>
  <c r="BI6" i="5"/>
  <c r="BZ6" i="5"/>
  <c r="CQ6" i="5" s="1"/>
  <c r="Y186" i="5"/>
  <c r="AZ36" i="5"/>
  <c r="BA69" i="5" s="1"/>
  <c r="BK12" i="6"/>
  <c r="CB12" i="6"/>
  <c r="CS12" i="6" s="1"/>
  <c r="BP5" i="6"/>
  <c r="CG5" i="6"/>
  <c r="CX5" i="6" s="1"/>
  <c r="Y234" i="5"/>
  <c r="BC39" i="5"/>
  <c r="BD72" i="5" s="1"/>
  <c r="BG7" i="6"/>
  <c r="BX7" i="6"/>
  <c r="CO7" i="6" s="1"/>
  <c r="Y148" i="7"/>
  <c r="AW43" i="7"/>
  <c r="AX76" i="7" s="1"/>
  <c r="BN11" i="6"/>
  <c r="CE11" i="6"/>
  <c r="CV11" i="6" s="1"/>
  <c r="BG10" i="5"/>
  <c r="BX10" i="5"/>
  <c r="CO10" i="5" s="1"/>
  <c r="Y83" i="6"/>
  <c r="AS38" i="6"/>
  <c r="AT71" i="6" s="1"/>
  <c r="CC16" i="7"/>
  <c r="CT16" i="7" s="1"/>
  <c r="BL16" i="7"/>
  <c r="AV45" i="5"/>
  <c r="AW78" i="5" s="1"/>
  <c r="Y135" i="5"/>
  <c r="BK7" i="5"/>
  <c r="CB7" i="5"/>
  <c r="CS7" i="5" s="1"/>
  <c r="AO49" i="4"/>
  <c r="AP82" i="4" s="1"/>
  <c r="Y34" i="4"/>
  <c r="BF6" i="4"/>
  <c r="BW6" i="4"/>
  <c r="CN6" i="4" s="1"/>
  <c r="CA4" i="7"/>
  <c r="CR4" i="7" s="1"/>
  <c r="BJ4" i="7"/>
  <c r="BC5" i="7"/>
  <c r="BC21" i="7"/>
  <c r="AA232" i="7"/>
  <c r="AB232" i="7" s="1"/>
  <c r="AT46" i="7"/>
  <c r="AU79" i="7" s="1"/>
  <c r="Y106" i="7"/>
  <c r="CA10" i="7"/>
  <c r="CR10" i="7" s="1"/>
  <c r="BJ10" i="7"/>
  <c r="Y101" i="5"/>
  <c r="AT41" i="5"/>
  <c r="AU74" i="5" s="1"/>
  <c r="Y51" i="7"/>
  <c r="AQ36" i="7"/>
  <c r="AR69" i="7" s="1"/>
  <c r="AT39" i="6"/>
  <c r="AU72" i="6" s="1"/>
  <c r="Y99" i="6"/>
  <c r="CF14" i="6"/>
  <c r="CW14" i="6" s="1"/>
  <c r="BO14" i="6"/>
  <c r="Y163" i="5"/>
  <c r="AX43" i="5"/>
  <c r="AY76" i="5" s="1"/>
  <c r="BF7" i="4"/>
  <c r="BW7" i="4"/>
  <c r="CN7" i="4" s="1"/>
  <c r="Y204" i="7"/>
  <c r="BA39" i="7"/>
  <c r="BB72" i="7" s="1"/>
  <c r="BF16" i="2"/>
  <c r="BW16" i="2"/>
  <c r="CN16" i="2" s="1"/>
  <c r="AU16" i="2"/>
  <c r="AU32" i="2"/>
  <c r="AA123" i="2"/>
  <c r="AB123" i="2" s="1"/>
  <c r="AY12" i="2"/>
  <c r="AA179" i="2"/>
  <c r="AB179" i="2" s="1"/>
  <c r="AY28" i="2"/>
  <c r="BY17" i="2"/>
  <c r="CP17" i="2" s="1"/>
  <c r="BH17" i="2"/>
  <c r="Y141" i="2"/>
  <c r="AW36" i="2"/>
  <c r="AX69" i="2" s="1"/>
  <c r="BU4" i="5"/>
  <c r="CL4" i="5"/>
  <c r="DC4" i="5" s="1"/>
  <c r="CA11" i="6"/>
  <c r="CR11" i="6" s="1"/>
  <c r="BJ11" i="6"/>
  <c r="BD6" i="6"/>
  <c r="AA248" i="6"/>
  <c r="AB248" i="6" s="1"/>
  <c r="BD22" i="6"/>
  <c r="AW45" i="5"/>
  <c r="AX78" i="5" s="1"/>
  <c r="Y150" i="5"/>
  <c r="CD6" i="7"/>
  <c r="CU6" i="7" s="1"/>
  <c r="BM6" i="7"/>
  <c r="BD39" i="7"/>
  <c r="BE72" i="7" s="1"/>
  <c r="Y249" i="7"/>
  <c r="BA42" i="5"/>
  <c r="BB75" i="5" s="1"/>
  <c r="Y207" i="5"/>
  <c r="BO4" i="6"/>
  <c r="CF4" i="6"/>
  <c r="CW4" i="6" s="1"/>
  <c r="BL16" i="5"/>
  <c r="CC16" i="5"/>
  <c r="CT16" i="5" s="1"/>
  <c r="AX37" i="6"/>
  <c r="AY70" i="6" s="1"/>
  <c r="Y157" i="6"/>
  <c r="CC15" i="7"/>
  <c r="CT15" i="7" s="1"/>
  <c r="BL15" i="7"/>
  <c r="Y63" i="7"/>
  <c r="AQ48" i="7"/>
  <c r="AR81" i="7" s="1"/>
  <c r="BS7" i="5"/>
  <c r="CJ7" i="5"/>
  <c r="DA7" i="5" s="1"/>
  <c r="Y69" i="5"/>
  <c r="AR39" i="5"/>
  <c r="AS72" i="5" s="1"/>
  <c r="BH15" i="4"/>
  <c r="BY15" i="4"/>
  <c r="CP15" i="4" s="1"/>
  <c r="Y171" i="7"/>
  <c r="AY36" i="7"/>
  <c r="AZ69" i="7" s="1"/>
  <c r="CB13" i="7"/>
  <c r="CS13" i="7" s="1"/>
  <c r="BK13" i="7"/>
  <c r="BN17" i="4"/>
  <c r="CE17" i="4"/>
  <c r="CV17" i="4" s="1"/>
  <c r="AP47" i="7"/>
  <c r="AQ80" i="7" s="1"/>
  <c r="Y47" i="7"/>
  <c r="CI11" i="7"/>
  <c r="CZ11" i="7" s="1"/>
  <c r="BR11" i="7"/>
  <c r="BD39" i="6"/>
  <c r="BE72" i="6" s="1"/>
  <c r="Y249" i="6"/>
  <c r="Y27" i="4"/>
  <c r="AO42" i="4"/>
  <c r="AP75" i="4" s="1"/>
  <c r="AY49" i="5"/>
  <c r="AZ82" i="5" s="1"/>
  <c r="Y184" i="5"/>
  <c r="R16" i="10"/>
  <c r="AL16" i="10" s="1"/>
  <c r="Y168" i="2"/>
  <c r="AX48" i="2"/>
  <c r="AY81" i="2" s="1"/>
  <c r="Y73" i="2"/>
  <c r="AR43" i="2"/>
  <c r="AS76" i="2" s="1"/>
  <c r="CG17" i="2"/>
  <c r="CX17" i="2" s="1"/>
  <c r="BP17" i="2"/>
  <c r="BM10" i="2"/>
  <c r="CD10" i="2"/>
  <c r="CU10" i="2" s="1"/>
  <c r="Y216" i="5"/>
  <c r="BB36" i="5"/>
  <c r="BC69" i="5" s="1"/>
  <c r="BL15" i="6"/>
  <c r="CC15" i="6"/>
  <c r="CT15" i="6" s="1"/>
  <c r="CL16" i="6"/>
  <c r="DC16" i="6" s="1"/>
  <c r="BU16" i="6"/>
  <c r="AW41" i="6"/>
  <c r="AX74" i="6" s="1"/>
  <c r="Y146" i="6"/>
  <c r="Y160" i="5"/>
  <c r="AX40" i="5"/>
  <c r="AY73" i="5" s="1"/>
  <c r="AO36" i="5"/>
  <c r="AP69" i="5" s="1"/>
  <c r="Y21" i="5"/>
  <c r="BG5" i="6"/>
  <c r="BX5" i="6"/>
  <c r="CO5" i="6" s="1"/>
  <c r="Y200" i="7"/>
  <c r="AZ50" i="7"/>
  <c r="BA83" i="7" s="1"/>
  <c r="Y109" i="7"/>
  <c r="AT49" i="7"/>
  <c r="AU82" i="7" s="1"/>
  <c r="CA18" i="7"/>
  <c r="CR18" i="7" s="1"/>
  <c r="BJ18" i="7"/>
  <c r="Y192" i="2"/>
  <c r="AZ42" i="2"/>
  <c r="BA75" i="2" s="1"/>
  <c r="BD50" i="7"/>
  <c r="BE83" i="7" s="1"/>
  <c r="Y260" i="7"/>
  <c r="AY41" i="7"/>
  <c r="AZ74" i="7" s="1"/>
  <c r="Y176" i="7"/>
  <c r="BT12" i="6"/>
  <c r="CK12" i="6"/>
  <c r="DB12" i="6" s="1"/>
  <c r="BB41" i="2"/>
  <c r="BC74" i="2" s="1"/>
  <c r="Y221" i="2"/>
  <c r="BI16" i="2"/>
  <c r="BZ16" i="2"/>
  <c r="CQ16" i="2" s="1"/>
  <c r="AX38" i="2"/>
  <c r="AY71" i="2" s="1"/>
  <c r="Y158" i="2"/>
  <c r="BF10" i="2"/>
  <c r="BW10" i="2"/>
  <c r="CN10" i="2" s="1"/>
  <c r="Y113" i="6"/>
  <c r="AU38" i="6"/>
  <c r="AV71" i="6" s="1"/>
  <c r="Y150" i="6"/>
  <c r="AW45" i="6"/>
  <c r="AX78" i="6" s="1"/>
  <c r="BC47" i="5"/>
  <c r="BD80" i="5" s="1"/>
  <c r="Y242" i="5"/>
  <c r="BT9" i="6"/>
  <c r="CK9" i="6"/>
  <c r="DB9" i="6" s="1"/>
  <c r="BM9" i="6"/>
  <c r="CD9" i="6"/>
  <c r="CU9" i="6" s="1"/>
  <c r="BA47" i="6"/>
  <c r="BB80" i="6" s="1"/>
  <c r="Y212" i="6"/>
  <c r="BA5" i="6"/>
  <c r="AA202" i="6"/>
  <c r="AB202" i="6" s="1"/>
  <c r="BA21" i="6"/>
  <c r="CL14" i="7"/>
  <c r="DC14" i="7" s="1"/>
  <c r="BU14" i="7"/>
  <c r="Y38" i="6"/>
  <c r="AP38" i="6"/>
  <c r="AQ71" i="6" s="1"/>
  <c r="CI17" i="7"/>
  <c r="CZ17" i="7" s="1"/>
  <c r="BR17" i="7"/>
  <c r="AS48" i="7"/>
  <c r="AT81" i="7" s="1"/>
  <c r="Y93" i="7"/>
  <c r="BH5" i="5"/>
  <c r="BY5" i="5"/>
  <c r="CP5" i="5" s="1"/>
  <c r="Y247" i="5"/>
  <c r="BD37" i="5"/>
  <c r="BE70" i="5" s="1"/>
  <c r="BT6" i="4"/>
  <c r="CK6" i="4"/>
  <c r="DB6" i="4" s="1"/>
  <c r="AY49" i="4"/>
  <c r="AZ82" i="4" s="1"/>
  <c r="Y184" i="4"/>
  <c r="BF12" i="4"/>
  <c r="BW12" i="4"/>
  <c r="CN12" i="4" s="1"/>
  <c r="BB37" i="7"/>
  <c r="BC70" i="7" s="1"/>
  <c r="Y217" i="7"/>
  <c r="CE4" i="7"/>
  <c r="CV4" i="7" s="1"/>
  <c r="BN4" i="7"/>
  <c r="CF5" i="7"/>
  <c r="CW5" i="7" s="1"/>
  <c r="BO5" i="7"/>
  <c r="BF5" i="4"/>
  <c r="BW5" i="4"/>
  <c r="CN5" i="4" s="1"/>
  <c r="BF18" i="2"/>
  <c r="BW18" i="2"/>
  <c r="CN18" i="2" s="1"/>
  <c r="Y107" i="5"/>
  <c r="AT47" i="5"/>
  <c r="AU80" i="5" s="1"/>
  <c r="CG8" i="7"/>
  <c r="CX8" i="7" s="1"/>
  <c r="BP8" i="7"/>
  <c r="AO7" i="2"/>
  <c r="AA24" i="2"/>
  <c r="AB24" i="2" s="1"/>
  <c r="AO23" i="2"/>
  <c r="AS49" i="6"/>
  <c r="AT82" i="6" s="1"/>
  <c r="Y94" i="6"/>
  <c r="Y195" i="7"/>
  <c r="AZ45" i="7"/>
  <c r="BA78" i="7" s="1"/>
  <c r="Y92" i="2"/>
  <c r="AS47" i="2"/>
  <c r="AT80" i="2" s="1"/>
  <c r="BB4" i="2"/>
  <c r="AA216" i="2"/>
  <c r="AB216" i="2" s="1"/>
  <c r="BB20" i="2"/>
  <c r="CH17" i="2"/>
  <c r="CY17" i="2" s="1"/>
  <c r="BQ17" i="2"/>
  <c r="CE11" i="2"/>
  <c r="CV11" i="2" s="1"/>
  <c r="BN11" i="2"/>
  <c r="AP40" i="6"/>
  <c r="AQ73" i="6" s="1"/>
  <c r="Y40" i="6"/>
  <c r="AU50" i="6"/>
  <c r="AV83" i="6" s="1"/>
  <c r="Y125" i="6"/>
  <c r="BC46" i="5"/>
  <c r="BD79" i="5" s="1"/>
  <c r="Y241" i="5"/>
  <c r="BR9" i="6"/>
  <c r="CI9" i="6"/>
  <c r="CZ9" i="6" s="1"/>
  <c r="AV40" i="7"/>
  <c r="AW73" i="7" s="1"/>
  <c r="Y130" i="7"/>
  <c r="BR7" i="5"/>
  <c r="CI7" i="5"/>
  <c r="CZ7" i="5" s="1"/>
  <c r="AZ39" i="5"/>
  <c r="BA72" i="5" s="1"/>
  <c r="Y189" i="5"/>
  <c r="BF7" i="5"/>
  <c r="BW7" i="5"/>
  <c r="CN7" i="5" s="1"/>
  <c r="AS44" i="5"/>
  <c r="AT77" i="5" s="1"/>
  <c r="Y89" i="5"/>
  <c r="BR17" i="4"/>
  <c r="CI17" i="4"/>
  <c r="CZ17" i="4" s="1"/>
  <c r="Y32" i="4"/>
  <c r="AO47" i="4"/>
  <c r="AP80" i="4" s="1"/>
  <c r="CE5" i="7"/>
  <c r="CV5" i="7" s="1"/>
  <c r="BN5" i="7"/>
  <c r="AO36" i="7"/>
  <c r="AP69" i="7" s="1"/>
  <c r="Y21" i="7"/>
  <c r="CF6" i="7"/>
  <c r="CW6" i="7" s="1"/>
  <c r="BO6" i="7"/>
  <c r="BC47" i="6"/>
  <c r="BD80" i="6" s="1"/>
  <c r="Y242" i="6"/>
  <c r="AR40" i="6"/>
  <c r="AS73" i="6" s="1"/>
  <c r="Y70" i="6"/>
  <c r="BK11" i="6"/>
  <c r="CB11" i="6"/>
  <c r="CS11" i="6" s="1"/>
  <c r="Y51" i="5"/>
  <c r="AQ36" i="5"/>
  <c r="AR69" i="5" s="1"/>
  <c r="BF4" i="4"/>
  <c r="BW4" i="4"/>
  <c r="CN4" i="4" s="1"/>
  <c r="Y55" i="7"/>
  <c r="AQ40" i="7"/>
  <c r="AR73" i="7" s="1"/>
  <c r="BZ9" i="2"/>
  <c r="CQ9" i="2" s="1"/>
  <c r="BI9" i="2"/>
  <c r="Y58" i="2"/>
  <c r="AQ43" i="2"/>
  <c r="AR76" i="2" s="1"/>
  <c r="Y230" i="6"/>
  <c r="BB50" i="6"/>
  <c r="BC83" i="6" s="1"/>
  <c r="CD17" i="7"/>
  <c r="CU17" i="7" s="1"/>
  <c r="BM17" i="7"/>
  <c r="AX45" i="5"/>
  <c r="AY78" i="5" s="1"/>
  <c r="Y165" i="5"/>
  <c r="Y137" i="7"/>
  <c r="AV47" i="7"/>
  <c r="AW80" i="7" s="1"/>
  <c r="CE13" i="7"/>
  <c r="CV13" i="7" s="1"/>
  <c r="BN13" i="7"/>
  <c r="AV39" i="7"/>
  <c r="AW72" i="7" s="1"/>
  <c r="Y129" i="7"/>
  <c r="BX12" i="6"/>
  <c r="CO12" i="6" s="1"/>
  <c r="BG12" i="6"/>
  <c r="BZ10" i="6"/>
  <c r="CQ10" i="6" s="1"/>
  <c r="BI10" i="6"/>
  <c r="Y84" i="6"/>
  <c r="AS39" i="6"/>
  <c r="AT72" i="6" s="1"/>
  <c r="CG17" i="7"/>
  <c r="CX17" i="7" s="1"/>
  <c r="BP17" i="7"/>
  <c r="Y249" i="2"/>
  <c r="BD39" i="2"/>
  <c r="BE72" i="2" s="1"/>
  <c r="BT17" i="5"/>
  <c r="CK17" i="5"/>
  <c r="DB17" i="5" s="1"/>
  <c r="AQ40" i="4"/>
  <c r="AR73" i="4" s="1"/>
  <c r="Y55" i="4"/>
  <c r="AX41" i="7"/>
  <c r="AY74" i="7" s="1"/>
  <c r="Y161" i="7"/>
  <c r="BI8" i="5"/>
  <c r="BZ8" i="5"/>
  <c r="CQ8" i="5" s="1"/>
  <c r="CE17" i="2"/>
  <c r="CV17" i="2" s="1"/>
  <c r="BN17" i="2"/>
  <c r="BT9" i="4"/>
  <c r="CK9" i="4"/>
  <c r="DB9" i="4" s="1"/>
  <c r="Y111" i="2"/>
  <c r="AU36" i="2"/>
  <c r="AV69" i="2" s="1"/>
  <c r="AP17" i="7"/>
  <c r="AA49" i="7"/>
  <c r="AB49" i="7" s="1"/>
  <c r="AP33" i="7"/>
  <c r="BM13" i="5"/>
  <c r="CD13" i="5"/>
  <c r="CU13" i="5" s="1"/>
  <c r="Y63" i="4"/>
  <c r="AQ48" i="4"/>
  <c r="AR81" i="4" s="1"/>
  <c r="BK9" i="5"/>
  <c r="CB9" i="5"/>
  <c r="CS9" i="5" s="1"/>
  <c r="AV50" i="2"/>
  <c r="AW83" i="2" s="1"/>
  <c r="Y140" i="2"/>
  <c r="AX49" i="4"/>
  <c r="AY82" i="4" s="1"/>
  <c r="Y169" i="4"/>
  <c r="BO11" i="5"/>
  <c r="CF11" i="5"/>
  <c r="CW11" i="5" s="1"/>
  <c r="Y201" i="2"/>
  <c r="BA36" i="2"/>
  <c r="BB69" i="2" s="1"/>
  <c r="BK14" i="6"/>
  <c r="CB14" i="6"/>
  <c r="CS14" i="6" s="1"/>
  <c r="BN13" i="5"/>
  <c r="CE13" i="5"/>
  <c r="CV13" i="5" s="1"/>
  <c r="Y56" i="5"/>
  <c r="AQ41" i="5"/>
  <c r="AR74" i="5" s="1"/>
  <c r="BU7" i="6"/>
  <c r="CL7" i="6"/>
  <c r="DC7" i="6" s="1"/>
  <c r="BU13" i="6"/>
  <c r="CL13" i="6"/>
  <c r="DC13" i="6" s="1"/>
  <c r="BZ6" i="7"/>
  <c r="CQ6" i="7" s="1"/>
  <c r="BI6" i="7"/>
  <c r="BK9" i="2"/>
  <c r="CB9" i="2"/>
  <c r="CS9" i="2" s="1"/>
  <c r="CD8" i="2"/>
  <c r="CU8" i="2" s="1"/>
  <c r="BM8" i="2"/>
  <c r="AX38" i="5"/>
  <c r="AY71" i="5" s="1"/>
  <c r="Y158" i="5"/>
  <c r="Y52" i="6"/>
  <c r="AQ37" i="6"/>
  <c r="AR70" i="6" s="1"/>
  <c r="AW44" i="7"/>
  <c r="AX77" i="7" s="1"/>
  <c r="Y149" i="7"/>
  <c r="CF4" i="7"/>
  <c r="CW4" i="7" s="1"/>
  <c r="BO4" i="7"/>
  <c r="CH10" i="2"/>
  <c r="CY10" i="2" s="1"/>
  <c r="BQ10" i="2"/>
  <c r="BZ17" i="7"/>
  <c r="CQ17" i="7" s="1"/>
  <c r="BI17" i="7"/>
  <c r="CH12" i="7"/>
  <c r="CY12" i="7" s="1"/>
  <c r="BQ12" i="7"/>
  <c r="BR14" i="2"/>
  <c r="CI14" i="2"/>
  <c r="CZ14" i="2" s="1"/>
  <c r="CB18" i="6"/>
  <c r="CS18" i="6" s="1"/>
  <c r="BK18" i="6"/>
  <c r="Y214" i="2"/>
  <c r="BA49" i="2"/>
  <c r="BB82" i="2" s="1"/>
  <c r="BO16" i="6"/>
  <c r="CF16" i="6"/>
  <c r="CW16" i="6" s="1"/>
  <c r="CC4" i="6"/>
  <c r="CT4" i="6" s="1"/>
  <c r="BL4" i="6"/>
  <c r="BQ7" i="5"/>
  <c r="CH7" i="5"/>
  <c r="CY7" i="5" s="1"/>
  <c r="AP49" i="5"/>
  <c r="AQ82" i="5" s="1"/>
  <c r="Y49" i="5"/>
  <c r="CD5" i="6"/>
  <c r="CU5" i="6" s="1"/>
  <c r="BM5" i="6"/>
  <c r="AW50" i="7"/>
  <c r="AX83" i="7" s="1"/>
  <c r="Y155" i="7"/>
  <c r="BH8" i="4"/>
  <c r="BY8" i="4"/>
  <c r="CP8" i="4" s="1"/>
  <c r="Y25" i="7"/>
  <c r="AO40" i="7"/>
  <c r="AP73" i="7" s="1"/>
  <c r="AP36" i="7"/>
  <c r="AQ69" i="7" s="1"/>
  <c r="Y36" i="7"/>
  <c r="CE16" i="6"/>
  <c r="CV16" i="6" s="1"/>
  <c r="BN16" i="6"/>
  <c r="Y189" i="6"/>
  <c r="AZ39" i="6"/>
  <c r="BA72" i="6" s="1"/>
  <c r="BJ6" i="6"/>
  <c r="CA6" i="6"/>
  <c r="CR6" i="6" s="1"/>
  <c r="CJ10" i="7"/>
  <c r="DA10" i="7" s="1"/>
  <c r="BS10" i="7"/>
  <c r="AT36" i="7"/>
  <c r="AU69" i="7" s="1"/>
  <c r="Y96" i="7"/>
  <c r="Y23" i="6"/>
  <c r="AO38" i="6"/>
  <c r="AP71" i="6" s="1"/>
  <c r="Y159" i="7"/>
  <c r="AX39" i="7"/>
  <c r="AY72" i="7" s="1"/>
  <c r="BN4" i="2"/>
  <c r="CE4" i="2"/>
  <c r="CV4" i="2" s="1"/>
  <c r="BC36" i="5"/>
  <c r="BD69" i="5" s="1"/>
  <c r="Y231" i="5"/>
  <c r="Y156" i="5"/>
  <c r="AX36" i="5"/>
  <c r="AY69" i="5" s="1"/>
  <c r="P43" i="10"/>
  <c r="AJ43" i="10" s="1"/>
  <c r="P42" i="10"/>
  <c r="AJ42" i="10" s="1"/>
  <c r="M10" i="10"/>
  <c r="AG10" i="10" s="1"/>
  <c r="P41" i="10"/>
  <c r="AJ41" i="10" s="1"/>
  <c r="P39" i="10"/>
  <c r="AJ39" i="10" s="1"/>
  <c r="P44" i="10"/>
  <c r="AJ44" i="10" s="1"/>
  <c r="O10" i="10"/>
  <c r="AI10" i="10" s="1"/>
  <c r="Y205" i="6"/>
  <c r="BA40" i="6"/>
  <c r="BB73" i="6" s="1"/>
  <c r="BH5" i="6"/>
  <c r="BY5" i="6"/>
  <c r="CP5" i="6" s="1"/>
  <c r="AZ36" i="6"/>
  <c r="BA69" i="6" s="1"/>
  <c r="Y186" i="6"/>
  <c r="AV11" i="6"/>
  <c r="AA133" i="6"/>
  <c r="AB133" i="6" s="1"/>
  <c r="AV27" i="6"/>
  <c r="BG6" i="6"/>
  <c r="BX6" i="6"/>
  <c r="CO6" i="6" s="1"/>
  <c r="CA16" i="7"/>
  <c r="CR16" i="7" s="1"/>
  <c r="BJ16" i="7"/>
  <c r="BH12" i="5"/>
  <c r="BY12" i="5"/>
  <c r="CP12" i="5" s="1"/>
  <c r="Y85" i="7"/>
  <c r="AS40" i="7"/>
  <c r="AT73" i="7" s="1"/>
  <c r="CC11" i="7"/>
  <c r="CT11" i="7" s="1"/>
  <c r="BL11" i="7"/>
  <c r="BD49" i="7"/>
  <c r="BE82" i="7" s="1"/>
  <c r="Y259" i="7"/>
  <c r="BD40" i="6"/>
  <c r="BE73" i="6" s="1"/>
  <c r="Y250" i="6"/>
  <c r="Y91" i="2"/>
  <c r="AS46" i="2"/>
  <c r="AT79" i="2" s="1"/>
  <c r="AV11" i="2"/>
  <c r="AA133" i="2"/>
  <c r="AB133" i="2" s="1"/>
  <c r="AV27" i="2"/>
  <c r="BG8" i="6"/>
  <c r="BX8" i="6"/>
  <c r="CO8" i="6" s="1"/>
  <c r="AQ40" i="6"/>
  <c r="AR73" i="6" s="1"/>
  <c r="Y55" i="6"/>
  <c r="AP46" i="5"/>
  <c r="AQ79" i="5" s="1"/>
  <c r="Y46" i="5"/>
  <c r="BG17" i="5"/>
  <c r="BX17" i="5"/>
  <c r="CO17" i="5" s="1"/>
  <c r="CJ6" i="7"/>
  <c r="DA6" i="7" s="1"/>
  <c r="BS6" i="7"/>
  <c r="BI8" i="6"/>
  <c r="BZ8" i="6"/>
  <c r="CQ8" i="6" s="1"/>
  <c r="AU40" i="5"/>
  <c r="AV73" i="5" s="1"/>
  <c r="Y115" i="5"/>
  <c r="Y219" i="7"/>
  <c r="BB39" i="7"/>
  <c r="BC72" i="7" s="1"/>
  <c r="Y248" i="7"/>
  <c r="BD38" i="7"/>
  <c r="BE71" i="7" s="1"/>
  <c r="Y33" i="7"/>
  <c r="AO48" i="7"/>
  <c r="AP81" i="7" s="1"/>
  <c r="AP4" i="2"/>
  <c r="AP20" i="2"/>
  <c r="AA36" i="2"/>
  <c r="AB36" i="2" s="1"/>
  <c r="Y206" i="2"/>
  <c r="BA41" i="2"/>
  <c r="BB74" i="2" s="1"/>
  <c r="BU7" i="2"/>
  <c r="CL7" i="2"/>
  <c r="DC7" i="2" s="1"/>
  <c r="AR38" i="2"/>
  <c r="AS71" i="2" s="1"/>
  <c r="Y68" i="2"/>
  <c r="Y83" i="2"/>
  <c r="AS38" i="2"/>
  <c r="AT71" i="2" s="1"/>
  <c r="Y83" i="5"/>
  <c r="AS38" i="5"/>
  <c r="AT71" i="5" s="1"/>
  <c r="Y67" i="6"/>
  <c r="AR37" i="6"/>
  <c r="AS70" i="6" s="1"/>
  <c r="BR17" i="6"/>
  <c r="CI17" i="6"/>
  <c r="CZ17" i="6" s="1"/>
  <c r="BC44" i="5"/>
  <c r="BD77" i="5" s="1"/>
  <c r="Y239" i="5"/>
  <c r="BQ11" i="6"/>
  <c r="CH11" i="6"/>
  <c r="CY11" i="6" s="1"/>
  <c r="CL10" i="7"/>
  <c r="DC10" i="7" s="1"/>
  <c r="BU10" i="7"/>
  <c r="Y130" i="6"/>
  <c r="AV40" i="6"/>
  <c r="AW73" i="6" s="1"/>
  <c r="BY6" i="6"/>
  <c r="CP6" i="6" s="1"/>
  <c r="BH6" i="6"/>
  <c r="BP11" i="5"/>
  <c r="CG11" i="5"/>
  <c r="CX11" i="5" s="1"/>
  <c r="Y187" i="5"/>
  <c r="AZ37" i="5"/>
  <c r="BA70" i="5" s="1"/>
  <c r="BG8" i="5"/>
  <c r="BX8" i="5"/>
  <c r="CO8" i="5" s="1"/>
  <c r="AP49" i="4"/>
  <c r="AQ82" i="4" s="1"/>
  <c r="Y49" i="4"/>
  <c r="Y221" i="7"/>
  <c r="BB41" i="7"/>
  <c r="BC74" i="7" s="1"/>
  <c r="CE8" i="7"/>
  <c r="CV8" i="7" s="1"/>
  <c r="BN8" i="7"/>
  <c r="Y120" i="7"/>
  <c r="AU45" i="7"/>
  <c r="AV78" i="7" s="1"/>
  <c r="CF9" i="7"/>
  <c r="CW9" i="7" s="1"/>
  <c r="BO9" i="7"/>
  <c r="CF10" i="7"/>
  <c r="CW10" i="7" s="1"/>
  <c r="BO10" i="7"/>
  <c r="AU42" i="7"/>
  <c r="AV75" i="7" s="1"/>
  <c r="Y117" i="7"/>
  <c r="BI13" i="5"/>
  <c r="BZ13" i="5"/>
  <c r="CQ13" i="5" s="1"/>
  <c r="Y172" i="7"/>
  <c r="AY37" i="7"/>
  <c r="AZ70" i="7" s="1"/>
  <c r="BW12" i="7"/>
  <c r="CN12" i="7" s="1"/>
  <c r="BF12" i="7"/>
  <c r="BX5" i="2"/>
  <c r="CO5" i="2" s="1"/>
  <c r="BG5" i="2"/>
  <c r="BP12" i="5"/>
  <c r="CG12" i="5"/>
  <c r="CX12" i="5" s="1"/>
  <c r="Y234" i="6"/>
  <c r="BC39" i="6"/>
  <c r="BD72" i="6" s="1"/>
  <c r="CI14" i="7"/>
  <c r="CZ14" i="7" s="1"/>
  <c r="BR14" i="7"/>
  <c r="BO7" i="5"/>
  <c r="CF7" i="5"/>
  <c r="CW7" i="5" s="1"/>
  <c r="Y58" i="7"/>
  <c r="AQ43" i="7"/>
  <c r="AR76" i="7" s="1"/>
  <c r="BG10" i="7"/>
  <c r="BX10" i="7"/>
  <c r="CO10" i="7" s="1"/>
  <c r="AA231" i="4"/>
  <c r="AB231" i="4" s="1"/>
  <c r="BC4" i="4"/>
  <c r="BC20" i="4"/>
  <c r="Y222" i="2"/>
  <c r="BB42" i="2"/>
  <c r="BC75" i="2" s="1"/>
  <c r="Y162" i="6"/>
  <c r="AX42" i="6"/>
  <c r="AY75" i="6" s="1"/>
  <c r="Y160" i="4"/>
  <c r="AX40" i="4"/>
  <c r="AY73" i="4" s="1"/>
  <c r="AZ39" i="7"/>
  <c r="BA72" i="7" s="1"/>
  <c r="Y189" i="7"/>
  <c r="BT14" i="6"/>
  <c r="CK14" i="6"/>
  <c r="DB14" i="6" s="1"/>
  <c r="CA12" i="2"/>
  <c r="CR12" i="2" s="1"/>
  <c r="BJ12" i="2"/>
  <c r="P45" i="10"/>
  <c r="AJ45" i="10" s="1"/>
  <c r="N12" i="10"/>
  <c r="AH12" i="10" s="1"/>
  <c r="Y26" i="2"/>
  <c r="AO41" i="2"/>
  <c r="AP74" i="2" s="1"/>
  <c r="AT13" i="2"/>
  <c r="AA105" i="2"/>
  <c r="AB105" i="2" s="1"/>
  <c r="AT29" i="2"/>
  <c r="BU15" i="2"/>
  <c r="CL15" i="2"/>
  <c r="DC15" i="2" s="1"/>
  <c r="AZ15" i="2"/>
  <c r="AA197" i="2"/>
  <c r="AB197" i="2" s="1"/>
  <c r="AZ31" i="2"/>
  <c r="CC4" i="2"/>
  <c r="CT4" i="2" s="1"/>
  <c r="BL4" i="2"/>
  <c r="BD42" i="2"/>
  <c r="BE75" i="2" s="1"/>
  <c r="Y252" i="2"/>
  <c r="Y112" i="2"/>
  <c r="AU37" i="2"/>
  <c r="AV70" i="2" s="1"/>
  <c r="BQ6" i="5"/>
  <c r="CH6" i="5"/>
  <c r="CY6" i="5" s="1"/>
  <c r="Y97" i="6"/>
  <c r="AT37" i="6"/>
  <c r="AU70" i="6" s="1"/>
  <c r="BN5" i="6"/>
  <c r="CE5" i="6"/>
  <c r="CV5" i="6" s="1"/>
  <c r="Y196" i="6"/>
  <c r="AZ46" i="6"/>
  <c r="BA79" i="6" s="1"/>
  <c r="CF5" i="2"/>
  <c r="CW5" i="2" s="1"/>
  <c r="BO5" i="2"/>
  <c r="Y135" i="6"/>
  <c r="AV45" i="6"/>
  <c r="AW78" i="6" s="1"/>
  <c r="Y260" i="5"/>
  <c r="BD50" i="5"/>
  <c r="BE83" i="5" s="1"/>
  <c r="CL11" i="7"/>
  <c r="DC11" i="7" s="1"/>
  <c r="BU11" i="7"/>
  <c r="Y208" i="5"/>
  <c r="BA43" i="5"/>
  <c r="BB76" i="5" s="1"/>
  <c r="BR7" i="6"/>
  <c r="CI7" i="6"/>
  <c r="CZ7" i="6" s="1"/>
  <c r="BM4" i="5"/>
  <c r="CD4" i="5"/>
  <c r="CU4" i="5" s="1"/>
  <c r="Y167" i="7"/>
  <c r="AX47" i="7"/>
  <c r="AY80" i="7" s="1"/>
  <c r="CH9" i="6"/>
  <c r="CY9" i="6" s="1"/>
  <c r="BQ9" i="6"/>
  <c r="BP10" i="5"/>
  <c r="CG10" i="5"/>
  <c r="CX10" i="5" s="1"/>
  <c r="AZ45" i="5"/>
  <c r="BA78" i="5" s="1"/>
  <c r="Y195" i="5"/>
  <c r="BF18" i="5"/>
  <c r="BW18" i="5"/>
  <c r="CN18" i="5" s="1"/>
  <c r="Y94" i="4"/>
  <c r="AS49" i="4"/>
  <c r="AT82" i="4" s="1"/>
  <c r="BY15" i="7"/>
  <c r="CP15" i="7" s="1"/>
  <c r="BH15" i="7"/>
  <c r="Y30" i="7"/>
  <c r="AO45" i="7"/>
  <c r="AP78" i="7" s="1"/>
  <c r="CK9" i="7"/>
  <c r="DB9" i="7" s="1"/>
  <c r="BT9" i="7"/>
  <c r="BK4" i="7"/>
  <c r="CB4" i="7"/>
  <c r="CS4" i="7" s="1"/>
  <c r="Y225" i="5"/>
  <c r="BB45" i="5"/>
  <c r="BC78" i="5" s="1"/>
  <c r="Y115" i="6"/>
  <c r="AU40" i="6"/>
  <c r="AV73" i="6" s="1"/>
  <c r="BF6" i="6"/>
  <c r="BW6" i="6"/>
  <c r="CN6" i="6" s="1"/>
  <c r="Y64" i="5"/>
  <c r="AQ49" i="5"/>
  <c r="AR82" i="5" s="1"/>
  <c r="Y88" i="2"/>
  <c r="AS43" i="2"/>
  <c r="AT76" i="2" s="1"/>
  <c r="Y53" i="5"/>
  <c r="AQ38" i="5"/>
  <c r="AR71" i="5" s="1"/>
  <c r="AY12" i="6"/>
  <c r="AA179" i="6"/>
  <c r="AB179" i="6" s="1"/>
  <c r="AY28" i="6"/>
  <c r="BP8" i="5"/>
  <c r="CG8" i="5"/>
  <c r="CX8" i="5" s="1"/>
  <c r="AX37" i="5"/>
  <c r="AY70" i="5" s="1"/>
  <c r="Y157" i="5"/>
  <c r="BC16" i="6"/>
  <c r="BC32" i="6"/>
  <c r="AA243" i="6"/>
  <c r="AB243" i="6" s="1"/>
  <c r="BC11" i="2"/>
  <c r="AA238" i="2"/>
  <c r="AB238" i="2" s="1"/>
  <c r="BC27" i="2"/>
  <c r="BG16" i="2"/>
  <c r="BX16" i="2"/>
  <c r="CO16" i="2" s="1"/>
  <c r="Y40" i="2"/>
  <c r="AP40" i="2"/>
  <c r="AQ73" i="2" s="1"/>
  <c r="Y250" i="2"/>
  <c r="BD40" i="2"/>
  <c r="BE73" i="2" s="1"/>
  <c r="AT8" i="6"/>
  <c r="AA100" i="6"/>
  <c r="AB100" i="6" s="1"/>
  <c r="AT24" i="6"/>
  <c r="BS6" i="5"/>
  <c r="CJ6" i="5"/>
  <c r="DA6" i="5" s="1"/>
  <c r="BG10" i="6"/>
  <c r="BX10" i="6"/>
  <c r="CO10" i="6" s="1"/>
  <c r="CK16" i="7"/>
  <c r="DB16" i="7" s="1"/>
  <c r="BT16" i="7"/>
  <c r="BT4" i="5"/>
  <c r="CK4" i="5"/>
  <c r="DB4" i="5" s="1"/>
  <c r="AR39" i="6"/>
  <c r="AS72" i="6" s="1"/>
  <c r="Y69" i="6"/>
  <c r="BU4" i="6"/>
  <c r="CL4" i="6"/>
  <c r="DC4" i="6" s="1"/>
  <c r="Y85" i="5"/>
  <c r="AS40" i="5"/>
  <c r="AT73" i="5" s="1"/>
  <c r="Y28" i="6"/>
  <c r="AO43" i="6"/>
  <c r="AP76" i="6" s="1"/>
  <c r="CI15" i="7"/>
  <c r="CZ15" i="7" s="1"/>
  <c r="BR15" i="7"/>
  <c r="BO4" i="5"/>
  <c r="CF4" i="5"/>
  <c r="CW4" i="5" s="1"/>
  <c r="Y168" i="7"/>
  <c r="AX48" i="7"/>
  <c r="AY81" i="7" s="1"/>
  <c r="BZ9" i="6"/>
  <c r="CQ9" i="6" s="1"/>
  <c r="BI9" i="6"/>
  <c r="Y185" i="5"/>
  <c r="AY50" i="5"/>
  <c r="AZ83" i="5" s="1"/>
  <c r="BK14" i="5"/>
  <c r="CB14" i="5"/>
  <c r="CS14" i="5" s="1"/>
  <c r="Y260" i="4"/>
  <c r="BD50" i="4"/>
  <c r="BE83" i="4" s="1"/>
  <c r="BF14" i="4"/>
  <c r="BW14" i="4"/>
  <c r="CN14" i="4" s="1"/>
  <c r="BB43" i="7"/>
  <c r="BC76" i="7" s="1"/>
  <c r="Y223" i="7"/>
  <c r="CC6" i="7"/>
  <c r="CT6" i="7" s="1"/>
  <c r="BL6" i="7"/>
  <c r="BY17" i="7"/>
  <c r="CP17" i="7" s="1"/>
  <c r="BH17" i="7"/>
  <c r="Y54" i="7"/>
  <c r="AQ39" i="7"/>
  <c r="AR72" i="7" s="1"/>
  <c r="Y237" i="7"/>
  <c r="BC42" i="7"/>
  <c r="BD75" i="7" s="1"/>
  <c r="AO41" i="7"/>
  <c r="AP74" i="7" s="1"/>
  <c r="Y26" i="7"/>
  <c r="CG7" i="2"/>
  <c r="CX7" i="2" s="1"/>
  <c r="BP7" i="2"/>
  <c r="AU47" i="5"/>
  <c r="AV80" i="5" s="1"/>
  <c r="Y122" i="5"/>
  <c r="CB10" i="7"/>
  <c r="CS10" i="7" s="1"/>
  <c r="BK10" i="7"/>
  <c r="Y237" i="6"/>
  <c r="BC42" i="6"/>
  <c r="BD75" i="6" s="1"/>
  <c r="R17" i="10"/>
  <c r="AL17" i="10" s="1"/>
  <c r="R14" i="10"/>
  <c r="AL14" i="10" s="1"/>
  <c r="P12" i="10"/>
  <c r="AJ12" i="10" s="1"/>
  <c r="P18" i="10"/>
  <c r="AJ18" i="10" s="1"/>
  <c r="BA45" i="2"/>
  <c r="BB78" i="2" s="1"/>
  <c r="Y210" i="2"/>
  <c r="AU14" i="6"/>
  <c r="AA121" i="6"/>
  <c r="AB121" i="6" s="1"/>
  <c r="AU30" i="6"/>
  <c r="Y147" i="2"/>
  <c r="AW42" i="2"/>
  <c r="AX75" i="2" s="1"/>
  <c r="Y223" i="6"/>
  <c r="BB43" i="6"/>
  <c r="BC76" i="6" s="1"/>
  <c r="Y178" i="6"/>
  <c r="AY43" i="6"/>
  <c r="AZ76" i="6" s="1"/>
  <c r="BB13" i="6"/>
  <c r="AA225" i="6"/>
  <c r="AB225" i="6" s="1"/>
  <c r="BB29" i="6"/>
  <c r="CD10" i="7"/>
  <c r="CU10" i="7" s="1"/>
  <c r="BM10" i="7"/>
  <c r="AY36" i="6"/>
  <c r="AZ69" i="6" s="1"/>
  <c r="Y171" i="6"/>
  <c r="Y78" i="7"/>
  <c r="AR48" i="7"/>
  <c r="AS81" i="7" s="1"/>
  <c r="BS10" i="6"/>
  <c r="CJ10" i="6"/>
  <c r="DA10" i="6" s="1"/>
  <c r="Y101" i="6"/>
  <c r="AT41" i="6"/>
  <c r="AU74" i="6" s="1"/>
  <c r="Y227" i="7"/>
  <c r="BB47" i="7"/>
  <c r="BC80" i="7" s="1"/>
  <c r="CJ4" i="7"/>
  <c r="DA4" i="7" s="1"/>
  <c r="BS4" i="7"/>
  <c r="Y36" i="6"/>
  <c r="AP36" i="6"/>
  <c r="AQ69" i="6" s="1"/>
  <c r="Y242" i="7"/>
  <c r="BC47" i="7"/>
  <c r="BD80" i="7" s="1"/>
  <c r="Y73" i="7"/>
  <c r="AR43" i="7"/>
  <c r="AS76" i="7" s="1"/>
  <c r="BT6" i="6"/>
  <c r="CK6" i="6"/>
  <c r="DB6" i="6" s="1"/>
  <c r="AR18" i="2"/>
  <c r="AR34" i="2"/>
  <c r="AA80" i="2"/>
  <c r="AB80" i="2" s="1"/>
  <c r="CI7" i="2"/>
  <c r="CZ7" i="2" s="1"/>
  <c r="BR7" i="2"/>
  <c r="AY18" i="6"/>
  <c r="AA185" i="6"/>
  <c r="AB185" i="6" s="1"/>
  <c r="AY34" i="6"/>
  <c r="Y113" i="5"/>
  <c r="AU38" i="5"/>
  <c r="AV71" i="5" s="1"/>
  <c r="BW4" i="2"/>
  <c r="CN4" i="2" s="1"/>
  <c r="BF4" i="2"/>
  <c r="AV42" i="6"/>
  <c r="AW75" i="6" s="1"/>
  <c r="Y132" i="6"/>
  <c r="Y227" i="6"/>
  <c r="BB47" i="6"/>
  <c r="BC80" i="6" s="1"/>
  <c r="Y41" i="7"/>
  <c r="AP41" i="7"/>
  <c r="AQ74" i="7" s="1"/>
  <c r="CD4" i="7"/>
  <c r="CU4" i="7" s="1"/>
  <c r="BM4" i="7"/>
  <c r="BZ12" i="6"/>
  <c r="CQ12" i="6" s="1"/>
  <c r="BI12" i="6"/>
  <c r="BR16" i="5"/>
  <c r="CI16" i="5"/>
  <c r="CZ16" i="5" s="1"/>
  <c r="AT36" i="6"/>
  <c r="AU69" i="6" s="1"/>
  <c r="Y96" i="6"/>
  <c r="BB16" i="7"/>
  <c r="AA228" i="7"/>
  <c r="AB228" i="7" s="1"/>
  <c r="BB32" i="7"/>
  <c r="BH11" i="5"/>
  <c r="BY11" i="5"/>
  <c r="CP11" i="5" s="1"/>
  <c r="Y28" i="5"/>
  <c r="AO43" i="5"/>
  <c r="AP76" i="5" s="1"/>
  <c r="BI5" i="5"/>
  <c r="BZ5" i="5"/>
  <c r="CQ5" i="5" s="1"/>
  <c r="AQ44" i="4"/>
  <c r="AR77" i="4" s="1"/>
  <c r="Y59" i="4"/>
  <c r="CB5" i="7"/>
  <c r="CS5" i="7" s="1"/>
  <c r="BK5" i="7"/>
  <c r="Y69" i="7"/>
  <c r="AR39" i="7"/>
  <c r="AS72" i="7" s="1"/>
  <c r="BJ5" i="7"/>
  <c r="CA5" i="7"/>
  <c r="CR5" i="7" s="1"/>
  <c r="CG12" i="7"/>
  <c r="CX12" i="7" s="1"/>
  <c r="BP12" i="7"/>
  <c r="Y173" i="2"/>
  <c r="AY38" i="2"/>
  <c r="AZ71" i="2" s="1"/>
  <c r="Y46" i="6"/>
  <c r="AP46" i="6"/>
  <c r="AQ79" i="6" s="1"/>
  <c r="CL17" i="7"/>
  <c r="DC17" i="7" s="1"/>
  <c r="BU17" i="7"/>
  <c r="AR45" i="4"/>
  <c r="AS78" i="4" s="1"/>
  <c r="Y75" i="4"/>
  <c r="BY5" i="7"/>
  <c r="CP5" i="7" s="1"/>
  <c r="BH5" i="7"/>
  <c r="AU49" i="6"/>
  <c r="AV82" i="6" s="1"/>
  <c r="Y124" i="6"/>
  <c r="Y163" i="6"/>
  <c r="AX43" i="6"/>
  <c r="AY76" i="6" s="1"/>
  <c r="Y92" i="5"/>
  <c r="AS47" i="5"/>
  <c r="AT80" i="5" s="1"/>
  <c r="BJ12" i="7"/>
  <c r="CA12" i="7"/>
  <c r="CR12" i="7" s="1"/>
  <c r="Y56" i="2"/>
  <c r="AQ41" i="2"/>
  <c r="AR74" i="2" s="1"/>
  <c r="AR7" i="2"/>
  <c r="AA69" i="2"/>
  <c r="AB69" i="2" s="1"/>
  <c r="AR23" i="2"/>
  <c r="Y244" i="2"/>
  <c r="BC49" i="2"/>
  <c r="BD82" i="2" s="1"/>
  <c r="AX15" i="6"/>
  <c r="AA167" i="6"/>
  <c r="AB167" i="6" s="1"/>
  <c r="AX31" i="6"/>
  <c r="Y212" i="2"/>
  <c r="BA47" i="2"/>
  <c r="BB80" i="2" s="1"/>
  <c r="BR17" i="2"/>
  <c r="CI17" i="2"/>
  <c r="CZ17" i="2" s="1"/>
  <c r="Y175" i="2"/>
  <c r="AY40" i="2"/>
  <c r="AZ73" i="2" s="1"/>
  <c r="Y128" i="5"/>
  <c r="AV38" i="5"/>
  <c r="AW71" i="5" s="1"/>
  <c r="AW17" i="6"/>
  <c r="AA154" i="6"/>
  <c r="AB154" i="6" s="1"/>
  <c r="AW33" i="6"/>
  <c r="BY17" i="6"/>
  <c r="CP17" i="6" s="1"/>
  <c r="BH17" i="6"/>
  <c r="Y107" i="6"/>
  <c r="AT47" i="6"/>
  <c r="AU80" i="6" s="1"/>
  <c r="Y258" i="5"/>
  <c r="BD48" i="5"/>
  <c r="BE81" i="5" s="1"/>
  <c r="AR36" i="6"/>
  <c r="AS69" i="6" s="1"/>
  <c r="Y66" i="6"/>
  <c r="BB8" i="6"/>
  <c r="AA220" i="6"/>
  <c r="AB220" i="6" s="1"/>
  <c r="BB24" i="6"/>
  <c r="BF8" i="5"/>
  <c r="BW8" i="5"/>
  <c r="CN8" i="5" s="1"/>
  <c r="Y93" i="5"/>
  <c r="AS48" i="5"/>
  <c r="AT81" i="5" s="1"/>
  <c r="BH8" i="6"/>
  <c r="BY8" i="6"/>
  <c r="CP8" i="6" s="1"/>
  <c r="BG14" i="5"/>
  <c r="BX14" i="5"/>
  <c r="CO14" i="5" s="1"/>
  <c r="Y148" i="5"/>
  <c r="AW43" i="5"/>
  <c r="AX76" i="5" s="1"/>
  <c r="BH6" i="4"/>
  <c r="BY6" i="4"/>
  <c r="CP6" i="4" s="1"/>
  <c r="BX7" i="7"/>
  <c r="CO7" i="7" s="1"/>
  <c r="BG7" i="7"/>
  <c r="Y91" i="7"/>
  <c r="AS46" i="7"/>
  <c r="AT79" i="7" s="1"/>
  <c r="BF7" i="7"/>
  <c r="BW7" i="7"/>
  <c r="CN7" i="7" s="1"/>
  <c r="BB13" i="2"/>
  <c r="BB29" i="2"/>
  <c r="AA225" i="2"/>
  <c r="AB225" i="2" s="1"/>
  <c r="Y202" i="2"/>
  <c r="BA37" i="2"/>
  <c r="BB70" i="2" s="1"/>
  <c r="AW38" i="5"/>
  <c r="AX71" i="5" s="1"/>
  <c r="Y143" i="5"/>
  <c r="AS12" i="6"/>
  <c r="AS28" i="6"/>
  <c r="AA89" i="6"/>
  <c r="AB89" i="6" s="1"/>
  <c r="BL8" i="5"/>
  <c r="CC8" i="5"/>
  <c r="CT8" i="5" s="1"/>
  <c r="Y176" i="5"/>
  <c r="AY41" i="5"/>
  <c r="AZ74" i="5" s="1"/>
  <c r="CB15" i="2"/>
  <c r="CS15" i="2" s="1"/>
  <c r="BK15" i="2"/>
  <c r="BA38" i="2"/>
  <c r="BB71" i="2" s="1"/>
  <c r="Y203" i="2"/>
  <c r="Y232" i="5"/>
  <c r="BC37" i="5"/>
  <c r="BD70" i="5" s="1"/>
  <c r="CL6" i="7"/>
  <c r="DC6" i="7" s="1"/>
  <c r="BU6" i="7"/>
  <c r="AQ42" i="4"/>
  <c r="AR75" i="4" s="1"/>
  <c r="Y57" i="4"/>
  <c r="CJ8" i="7"/>
  <c r="DA8" i="7" s="1"/>
  <c r="BS8" i="7"/>
  <c r="AV43" i="7"/>
  <c r="AW76" i="7" s="1"/>
  <c r="Y133" i="7"/>
  <c r="CF9" i="2"/>
  <c r="CW9" i="2" s="1"/>
  <c r="BO9" i="2"/>
  <c r="AT48" i="2"/>
  <c r="AU81" i="2" s="1"/>
  <c r="Y108" i="2"/>
  <c r="Y232" i="6"/>
  <c r="BC37" i="6"/>
  <c r="BD70" i="6" s="1"/>
  <c r="CB6" i="7"/>
  <c r="CS6" i="7" s="1"/>
  <c r="BK6" i="7"/>
  <c r="AW46" i="2"/>
  <c r="AX79" i="2" s="1"/>
  <c r="Y151" i="2"/>
  <c r="CD6" i="6"/>
  <c r="CU6" i="6" s="1"/>
  <c r="BM6" i="6"/>
  <c r="Y247" i="7"/>
  <c r="BD37" i="7"/>
  <c r="BE70" i="7" s="1"/>
  <c r="BW16" i="7"/>
  <c r="CN16" i="7" s="1"/>
  <c r="BF16" i="7"/>
  <c r="Y133" i="5"/>
  <c r="AV43" i="5"/>
  <c r="AW76" i="5" s="1"/>
  <c r="AX42" i="7"/>
  <c r="AY75" i="7" s="1"/>
  <c r="Y162" i="7"/>
  <c r="Y211" i="7"/>
  <c r="BA46" i="7"/>
  <c r="BB79" i="7" s="1"/>
  <c r="Y131" i="7"/>
  <c r="AV41" i="7"/>
  <c r="AW74" i="7" s="1"/>
  <c r="CD13" i="7"/>
  <c r="CU13" i="7" s="1"/>
  <c r="BM13" i="7"/>
  <c r="BM18" i="6"/>
  <c r="CD18" i="6"/>
  <c r="CU18" i="6" s="1"/>
  <c r="Y98" i="7"/>
  <c r="AT38" i="7"/>
  <c r="AU71" i="7" s="1"/>
  <c r="Y139" i="2"/>
  <c r="AV49" i="2"/>
  <c r="AW82" i="2" s="1"/>
  <c r="AQ4" i="2"/>
  <c r="AA51" i="2"/>
  <c r="AB51" i="2" s="1"/>
  <c r="AQ20" i="2"/>
  <c r="Y48" i="2"/>
  <c r="AP48" i="2"/>
  <c r="AQ81" i="2" s="1"/>
  <c r="BR4" i="2"/>
  <c r="CI4" i="2"/>
  <c r="CZ4" i="2" s="1"/>
  <c r="Y218" i="5"/>
  <c r="BB38" i="5"/>
  <c r="BC71" i="5" s="1"/>
  <c r="BH9" i="5"/>
  <c r="BY9" i="5"/>
  <c r="CP9" i="5" s="1"/>
  <c r="BH17" i="4"/>
  <c r="BY17" i="4"/>
  <c r="CP17" i="4" s="1"/>
  <c r="CG4" i="7"/>
  <c r="CX4" i="7" s="1"/>
  <c r="BP4" i="7"/>
  <c r="Y64" i="7"/>
  <c r="AQ49" i="7"/>
  <c r="AR82" i="7" s="1"/>
  <c r="Y196" i="7"/>
  <c r="AZ46" i="7"/>
  <c r="BA79" i="7" s="1"/>
  <c r="AQ36" i="6"/>
  <c r="AR69" i="6" s="1"/>
  <c r="Y51" i="6"/>
  <c r="P15" i="10"/>
  <c r="AJ15" i="10" s="1"/>
  <c r="P40" i="10"/>
  <c r="AJ40" i="10" s="1"/>
  <c r="BU10" i="6"/>
  <c r="CL10" i="6"/>
  <c r="DC10" i="6" s="1"/>
  <c r="CE9" i="6"/>
  <c r="CV9" i="6" s="1"/>
  <c r="BN9" i="6"/>
  <c r="CE12" i="7"/>
  <c r="CV12" i="7" s="1"/>
  <c r="BN12" i="7"/>
  <c r="Y164" i="7"/>
  <c r="AX44" i="7"/>
  <c r="AY77" i="7" s="1"/>
  <c r="Y198" i="2"/>
  <c r="AZ48" i="2"/>
  <c r="BA81" i="2" s="1"/>
  <c r="CG9" i="7"/>
  <c r="CX9" i="7" s="1"/>
  <c r="BP9" i="7"/>
  <c r="BS9" i="2"/>
  <c r="CJ9" i="2"/>
  <c r="DA9" i="2" s="1"/>
  <c r="BL6" i="6"/>
  <c r="CC6" i="6"/>
  <c r="CT6" i="6" s="1"/>
  <c r="AY46" i="6"/>
  <c r="AZ79" i="6" s="1"/>
  <c r="Y181" i="6"/>
  <c r="Y213" i="5"/>
  <c r="BA48" i="5"/>
  <c r="BB81" i="5" s="1"/>
  <c r="BF13" i="4"/>
  <c r="BW13" i="4"/>
  <c r="CN13" i="4" s="1"/>
  <c r="Y60" i="7"/>
  <c r="AQ45" i="7"/>
  <c r="AR78" i="7" s="1"/>
  <c r="Y250" i="7"/>
  <c r="BD40" i="7"/>
  <c r="BE73" i="7" s="1"/>
  <c r="Y217" i="6"/>
  <c r="BB37" i="6"/>
  <c r="BC70" i="6" s="1"/>
  <c r="Y94" i="7"/>
  <c r="AS49" i="7"/>
  <c r="AT82" i="7" s="1"/>
  <c r="Y97" i="2"/>
  <c r="AT37" i="2"/>
  <c r="AU70" i="2" s="1"/>
  <c r="BM17" i="2"/>
  <c r="CD17" i="2"/>
  <c r="CU17" i="2" s="1"/>
  <c r="AY13" i="7"/>
  <c r="AA180" i="7"/>
  <c r="AB180" i="7" s="1"/>
  <c r="AY29" i="7"/>
  <c r="AQ12" i="6"/>
  <c r="AA59" i="6"/>
  <c r="AB59" i="6" s="1"/>
  <c r="AQ28" i="6"/>
  <c r="BJ6" i="5"/>
  <c r="CA6" i="5"/>
  <c r="CR6" i="5" s="1"/>
  <c r="AT16" i="6"/>
  <c r="AA108" i="6"/>
  <c r="AB108" i="6" s="1"/>
  <c r="AT32" i="6"/>
  <c r="BI5" i="6"/>
  <c r="BZ5" i="6"/>
  <c r="CQ5" i="6" s="1"/>
  <c r="Y76" i="6"/>
  <c r="AR46" i="6"/>
  <c r="AS79" i="6" s="1"/>
  <c r="BT12" i="5"/>
  <c r="CK12" i="5"/>
  <c r="DB12" i="5" s="1"/>
  <c r="AV50" i="7"/>
  <c r="AW83" i="7" s="1"/>
  <c r="Y140" i="7"/>
  <c r="Y145" i="5"/>
  <c r="AW40" i="5"/>
  <c r="AX73" i="5" s="1"/>
  <c r="CE18" i="7"/>
  <c r="CV18" i="7" s="1"/>
  <c r="BN18" i="7"/>
  <c r="Y111" i="5"/>
  <c r="AU36" i="5"/>
  <c r="AV69" i="5" s="1"/>
  <c r="BR6" i="6"/>
  <c r="CI6" i="6"/>
  <c r="CZ6" i="6" s="1"/>
  <c r="Y197" i="7"/>
  <c r="AZ47" i="7"/>
  <c r="BA80" i="7" s="1"/>
  <c r="BQ5" i="5"/>
  <c r="CH5" i="5"/>
  <c r="CY5" i="5" s="1"/>
  <c r="Y162" i="5"/>
  <c r="AX42" i="5"/>
  <c r="AY75" i="5" s="1"/>
  <c r="BG17" i="4"/>
  <c r="BX17" i="4"/>
  <c r="CO17" i="4" s="1"/>
  <c r="Y130" i="4"/>
  <c r="AV40" i="4"/>
  <c r="AW73" i="4" s="1"/>
  <c r="AP43" i="7"/>
  <c r="AQ76" i="7" s="1"/>
  <c r="Y43" i="7"/>
  <c r="BF8" i="7"/>
  <c r="BW8" i="7"/>
  <c r="CN8" i="7" s="1"/>
  <c r="AO43" i="7"/>
  <c r="AP76" i="7" s="1"/>
  <c r="Y28" i="7"/>
  <c r="Y103" i="7"/>
  <c r="AT43" i="7"/>
  <c r="AU76" i="7" s="1"/>
  <c r="Y206" i="7"/>
  <c r="BA41" i="7"/>
  <c r="BB74" i="7" s="1"/>
  <c r="BX4" i="7"/>
  <c r="CO4" i="7" s="1"/>
  <c r="BG4" i="7"/>
  <c r="Y227" i="5"/>
  <c r="BB47" i="5"/>
  <c r="BC80" i="5" s="1"/>
  <c r="AX9" i="6"/>
  <c r="AA161" i="6"/>
  <c r="AB161" i="6" s="1"/>
  <c r="AX25" i="6"/>
  <c r="BT7" i="6"/>
  <c r="CK7" i="6"/>
  <c r="DB7" i="6" s="1"/>
  <c r="Y165" i="7"/>
  <c r="AX45" i="7"/>
  <c r="AY78" i="7" s="1"/>
  <c r="Y76" i="7"/>
  <c r="AR46" i="7"/>
  <c r="AS79" i="7" s="1"/>
  <c r="CJ10" i="2"/>
  <c r="DA10" i="2" s="1"/>
  <c r="BS10" i="2"/>
  <c r="BA41" i="5"/>
  <c r="BB74" i="5" s="1"/>
  <c r="Y206" i="5"/>
  <c r="CC14" i="7"/>
  <c r="CT14" i="7" s="1"/>
  <c r="BL14" i="7"/>
  <c r="BO8" i="4"/>
  <c r="CF8" i="4"/>
  <c r="CW8" i="4" s="1"/>
  <c r="N10" i="10"/>
  <c r="AH10" i="10" s="1"/>
  <c r="Y229" i="2"/>
  <c r="AT40" i="2"/>
  <c r="AU73" i="2" s="1"/>
  <c r="Y100" i="2"/>
  <c r="Y208" i="6"/>
  <c r="BA43" i="6"/>
  <c r="BB76" i="6" s="1"/>
  <c r="CH7" i="6"/>
  <c r="CY7" i="6" s="1"/>
  <c r="BQ7" i="6"/>
  <c r="BU18" i="5"/>
  <c r="CL18" i="5"/>
  <c r="DC18" i="5" s="1"/>
  <c r="BK15" i="7"/>
  <c r="CB15" i="7"/>
  <c r="CS15" i="7" s="1"/>
  <c r="Y231" i="6"/>
  <c r="BC36" i="6"/>
  <c r="BD69" i="6" s="1"/>
  <c r="BR11" i="5"/>
  <c r="CI11" i="5"/>
  <c r="CZ11" i="5" s="1"/>
  <c r="BA44" i="7"/>
  <c r="BB77" i="7" s="1"/>
  <c r="Y209" i="7"/>
  <c r="BD37" i="6"/>
  <c r="BE70" i="6" s="1"/>
  <c r="Y247" i="6"/>
  <c r="BQ13" i="5"/>
  <c r="CH13" i="5"/>
  <c r="CY13" i="5" s="1"/>
  <c r="Y167" i="5"/>
  <c r="AX47" i="5"/>
  <c r="AY80" i="5" s="1"/>
  <c r="BJ17" i="4"/>
  <c r="CA17" i="4"/>
  <c r="CR17" i="4" s="1"/>
  <c r="Y100" i="4"/>
  <c r="AT40" i="4"/>
  <c r="AU73" i="4" s="1"/>
  <c r="AY11" i="7"/>
  <c r="AA178" i="7"/>
  <c r="AB178" i="7" s="1"/>
  <c r="AY27" i="7"/>
  <c r="CH9" i="7"/>
  <c r="CY9" i="7" s="1"/>
  <c r="BQ9" i="7"/>
  <c r="Y240" i="7"/>
  <c r="BC45" i="7"/>
  <c r="BD78" i="7" s="1"/>
  <c r="BH12" i="7"/>
  <c r="BY12" i="7"/>
  <c r="CP12" i="7" s="1"/>
  <c r="AX11" i="7"/>
  <c r="AA163" i="7"/>
  <c r="AB163" i="7" s="1"/>
  <c r="AX27" i="7"/>
  <c r="BS13" i="5"/>
  <c r="CJ13" i="5"/>
  <c r="DA13" i="5" s="1"/>
  <c r="Y101" i="4"/>
  <c r="AT41" i="4"/>
  <c r="AU74" i="4" s="1"/>
  <c r="Y184" i="6"/>
  <c r="AY49" i="6"/>
  <c r="AZ82" i="6" s="1"/>
  <c r="CE16" i="7"/>
  <c r="CV16" i="7" s="1"/>
  <c r="BN16" i="7"/>
  <c r="BH17" i="5"/>
  <c r="BY17" i="5"/>
  <c r="CP17" i="5" s="1"/>
  <c r="Y71" i="7"/>
  <c r="AR41" i="7"/>
  <c r="AS74" i="7" s="1"/>
  <c r="CF7" i="7"/>
  <c r="CW7" i="7" s="1"/>
  <c r="BO7" i="7"/>
  <c r="BJ11" i="2"/>
  <c r="CA11" i="2"/>
  <c r="CR11" i="2" s="1"/>
  <c r="BH6" i="5"/>
  <c r="BY6" i="5"/>
  <c r="CP6" i="5" s="1"/>
  <c r="BC41" i="5"/>
  <c r="BD74" i="5" s="1"/>
  <c r="Y236" i="5"/>
  <c r="BO5" i="5"/>
  <c r="CF5" i="5"/>
  <c r="CW5" i="5" s="1"/>
  <c r="Y199" i="4"/>
  <c r="AZ49" i="4"/>
  <c r="BA82" i="4" s="1"/>
  <c r="CE7" i="7"/>
  <c r="CV7" i="7" s="1"/>
  <c r="BN7" i="7"/>
  <c r="BQ14" i="2"/>
  <c r="CH14" i="2"/>
  <c r="CY14" i="2" s="1"/>
  <c r="AS13" i="2"/>
  <c r="AA90" i="2"/>
  <c r="AB90" i="2" s="1"/>
  <c r="AS29" i="2"/>
  <c r="CL8" i="2"/>
  <c r="DC8" i="2" s="1"/>
  <c r="BU8" i="2"/>
  <c r="Y248" i="2"/>
  <c r="BD38" i="2"/>
  <c r="BE71" i="2" s="1"/>
  <c r="Y120" i="6"/>
  <c r="AU45" i="6"/>
  <c r="AV78" i="6" s="1"/>
  <c r="Y58" i="6"/>
  <c r="AQ43" i="6"/>
  <c r="AR76" i="6" s="1"/>
  <c r="Y30" i="6"/>
  <c r="AO45" i="6"/>
  <c r="AP78" i="6" s="1"/>
  <c r="Y199" i="6"/>
  <c r="AZ49" i="6"/>
  <c r="BA82" i="6" s="1"/>
  <c r="BP13" i="6"/>
  <c r="CG13" i="6"/>
  <c r="CX13" i="6" s="1"/>
  <c r="BJ8" i="5"/>
  <c r="CA8" i="5"/>
  <c r="CR8" i="5" s="1"/>
  <c r="AZ17" i="7"/>
  <c r="AA199" i="7"/>
  <c r="AB199" i="7" s="1"/>
  <c r="AZ33" i="7"/>
  <c r="BP18" i="5"/>
  <c r="CG18" i="5"/>
  <c r="CX18" i="5" s="1"/>
  <c r="BB37" i="5"/>
  <c r="BC70" i="5" s="1"/>
  <c r="Y217" i="5"/>
  <c r="BU18" i="4"/>
  <c r="CL18" i="4"/>
  <c r="DC18" i="4" s="1"/>
  <c r="Y124" i="4"/>
  <c r="AU49" i="4"/>
  <c r="AV82" i="4" s="1"/>
  <c r="AR47" i="7"/>
  <c r="AS80" i="7" s="1"/>
  <c r="Y77" i="7"/>
  <c r="Y166" i="5"/>
  <c r="AX46" i="5"/>
  <c r="AY79" i="5" s="1"/>
  <c r="BY7" i="7"/>
  <c r="CP7" i="7" s="1"/>
  <c r="BH7" i="7"/>
  <c r="Y138" i="7"/>
  <c r="AV48" i="7"/>
  <c r="AW81" i="7" s="1"/>
  <c r="CH14" i="7"/>
  <c r="CY14" i="7" s="1"/>
  <c r="BQ14" i="7"/>
  <c r="Y207" i="2"/>
  <c r="BA42" i="2"/>
  <c r="BB75" i="2" s="1"/>
  <c r="Y82" i="6"/>
  <c r="AS37" i="6"/>
  <c r="AT70" i="6" s="1"/>
  <c r="BY4" i="6"/>
  <c r="CP4" i="6" s="1"/>
  <c r="BH4" i="6"/>
  <c r="BL15" i="5"/>
  <c r="CC15" i="5"/>
  <c r="CT15" i="5" s="1"/>
  <c r="BC40" i="7"/>
  <c r="BD73" i="7" s="1"/>
  <c r="Y235" i="7"/>
  <c r="CK10" i="6"/>
  <c r="DB10" i="6" s="1"/>
  <c r="BT10" i="6"/>
  <c r="R19" i="10"/>
  <c r="AL19" i="10" s="1"/>
  <c r="L36" i="10"/>
  <c r="AF36" i="10" s="1"/>
  <c r="O36" i="10"/>
  <c r="AI36" i="10" s="1"/>
  <c r="CA5" i="2"/>
  <c r="CR5" i="2" s="1"/>
  <c r="BJ5" i="2"/>
  <c r="BU9" i="2"/>
  <c r="CL9" i="2"/>
  <c r="DC9" i="2" s="1"/>
  <c r="BD43" i="2"/>
  <c r="BE76" i="2" s="1"/>
  <c r="Y253" i="2"/>
  <c r="Y104" i="2"/>
  <c r="AT44" i="2"/>
  <c r="AU77" i="2" s="1"/>
  <c r="Y230" i="2"/>
  <c r="BB50" i="2"/>
  <c r="BC83" i="2" s="1"/>
  <c r="BN10" i="2"/>
  <c r="CE10" i="2"/>
  <c r="CV10" i="2" s="1"/>
  <c r="BR8" i="6"/>
  <c r="CI8" i="6"/>
  <c r="CZ8" i="6" s="1"/>
  <c r="Y248" i="5"/>
  <c r="BD38" i="5"/>
  <c r="BE71" i="5" s="1"/>
  <c r="BJ4" i="2"/>
  <c r="CA4" i="2"/>
  <c r="CR4" i="2" s="1"/>
  <c r="Y188" i="6"/>
  <c r="AZ38" i="6"/>
  <c r="BA71" i="6" s="1"/>
  <c r="BQ4" i="6"/>
  <c r="CH4" i="6"/>
  <c r="CY4" i="6" s="1"/>
  <c r="Y158" i="6"/>
  <c r="AX38" i="6"/>
  <c r="AY71" i="6" s="1"/>
  <c r="BW18" i="7"/>
  <c r="CN18" i="7" s="1"/>
  <c r="BF18" i="7"/>
  <c r="CC18" i="7"/>
  <c r="CT18" i="7" s="1"/>
  <c r="Y79" i="4"/>
  <c r="AR49" i="4"/>
  <c r="AS82" i="4" s="1"/>
  <c r="Y193" i="7"/>
  <c r="AZ43" i="7"/>
  <c r="BA76" i="7" s="1"/>
  <c r="CF12" i="7"/>
  <c r="CW12" i="7" s="1"/>
  <c r="BO12" i="7"/>
  <c r="Y143" i="7"/>
  <c r="AW38" i="7"/>
  <c r="AX71" i="7" s="1"/>
  <c r="BQ16" i="2"/>
  <c r="CH16" i="2"/>
  <c r="CY16" i="2" s="1"/>
  <c r="CK15" i="7"/>
  <c r="DB15" i="7" s="1"/>
  <c r="BT15" i="7"/>
  <c r="CJ14" i="7"/>
  <c r="DA14" i="7" s="1"/>
  <c r="BS14" i="7"/>
  <c r="AQ15" i="2"/>
  <c r="AA62" i="2"/>
  <c r="AB62" i="2" s="1"/>
  <c r="AQ31" i="2"/>
  <c r="AU41" i="2"/>
  <c r="AV74" i="2" s="1"/>
  <c r="Y116" i="2"/>
  <c r="AZ7" i="2"/>
  <c r="AA189" i="2"/>
  <c r="AB189" i="2" s="1"/>
  <c r="AZ23" i="2"/>
  <c r="BL7" i="2"/>
  <c r="CC7" i="2"/>
  <c r="CT7" i="2" s="1"/>
  <c r="Y85" i="6"/>
  <c r="AS40" i="6"/>
  <c r="AT73" i="6" s="1"/>
  <c r="BL6" i="5"/>
  <c r="CC6" i="5"/>
  <c r="CT6" i="5" s="1"/>
  <c r="Y60" i="6"/>
  <c r="AQ45" i="6"/>
  <c r="AR78" i="6" s="1"/>
  <c r="BP14" i="6"/>
  <c r="CG14" i="6"/>
  <c r="CX14" i="6" s="1"/>
  <c r="BS17" i="6"/>
  <c r="CJ17" i="6"/>
  <c r="DA17" i="6" s="1"/>
  <c r="Y126" i="6"/>
  <c r="AV36" i="6"/>
  <c r="AW69" i="6" s="1"/>
  <c r="Y116" i="6"/>
  <c r="AU41" i="6"/>
  <c r="AV74" i="6" s="1"/>
  <c r="BD47" i="7"/>
  <c r="BE80" i="7" s="1"/>
  <c r="Y257" i="7"/>
  <c r="Y130" i="5"/>
  <c r="AV40" i="5"/>
  <c r="AW73" i="5" s="1"/>
  <c r="BN4" i="6"/>
  <c r="CE4" i="6"/>
  <c r="CV4" i="6" s="1"/>
  <c r="Y36" i="5"/>
  <c r="AP36" i="5"/>
  <c r="AQ69" i="5" s="1"/>
  <c r="CF18" i="7"/>
  <c r="CW18" i="7" s="1"/>
  <c r="BO18" i="7"/>
  <c r="BF11" i="5"/>
  <c r="BW11" i="5"/>
  <c r="CN11" i="5" s="1"/>
  <c r="AT44" i="5"/>
  <c r="AU77" i="5" s="1"/>
  <c r="Y104" i="5"/>
  <c r="BH12" i="4"/>
  <c r="BY12" i="4"/>
  <c r="CP12" i="4" s="1"/>
  <c r="Y52" i="4"/>
  <c r="AQ37" i="4"/>
  <c r="AR70" i="4" s="1"/>
  <c r="CA8" i="7"/>
  <c r="CR8" i="7" s="1"/>
  <c r="BJ8" i="7"/>
  <c r="BY13" i="7"/>
  <c r="CP13" i="7" s="1"/>
  <c r="BH13" i="7"/>
  <c r="Y201" i="7"/>
  <c r="BA36" i="7"/>
  <c r="BB69" i="7" s="1"/>
  <c r="CL8" i="7"/>
  <c r="DC8" i="7" s="1"/>
  <c r="BU8" i="7"/>
  <c r="CG6" i="2"/>
  <c r="CX6" i="2" s="1"/>
  <c r="BP6" i="2"/>
  <c r="BX14" i="6"/>
  <c r="CO14" i="6" s="1"/>
  <c r="BG14" i="6"/>
  <c r="AV44" i="7"/>
  <c r="AW77" i="7" s="1"/>
  <c r="Y134" i="7"/>
  <c r="Y202" i="5"/>
  <c r="BA37" i="5"/>
  <c r="BB70" i="5" s="1"/>
  <c r="CJ18" i="7"/>
  <c r="DA18" i="7" s="1"/>
  <c r="BS18" i="7"/>
  <c r="BI13" i="4"/>
  <c r="BZ13" i="4"/>
  <c r="CQ13" i="4" s="1"/>
  <c r="Y119" i="7"/>
  <c r="AU44" i="7"/>
  <c r="AV77" i="7" s="1"/>
  <c r="Y86" i="2"/>
  <c r="AS41" i="2"/>
  <c r="AT74" i="2" s="1"/>
  <c r="CF11" i="6"/>
  <c r="CW11" i="6" s="1"/>
  <c r="BO11" i="6"/>
  <c r="CL8" i="6"/>
  <c r="DC8" i="6" s="1"/>
  <c r="BU8" i="6"/>
  <c r="BJ15" i="5"/>
  <c r="CA15" i="5"/>
  <c r="CR15" i="5" s="1"/>
  <c r="Y101" i="7"/>
  <c r="AT41" i="7"/>
  <c r="AU74" i="7" s="1"/>
  <c r="BI10" i="7"/>
  <c r="BZ10" i="7"/>
  <c r="CQ10" i="7" s="1"/>
  <c r="BJ14" i="2"/>
  <c r="CA14" i="2"/>
  <c r="CR14" i="2" s="1"/>
  <c r="BB16" i="2"/>
  <c r="AA228" i="2"/>
  <c r="AB228" i="2" s="1"/>
  <c r="BB32" i="2"/>
  <c r="AV4" i="2"/>
  <c r="AA126" i="2"/>
  <c r="AB126" i="2" s="1"/>
  <c r="AV20" i="2"/>
  <c r="AP17" i="2"/>
  <c r="AP33" i="2"/>
  <c r="AA49" i="2"/>
  <c r="AB49" i="2" s="1"/>
  <c r="Y145" i="2"/>
  <c r="AW40" i="2"/>
  <c r="AX73" i="2" s="1"/>
  <c r="BM6" i="5"/>
  <c r="CD6" i="5"/>
  <c r="CU6" i="5" s="1"/>
  <c r="AO37" i="6"/>
  <c r="AP70" i="6" s="1"/>
  <c r="Y22" i="6"/>
  <c r="CJ5" i="6"/>
  <c r="DA5" i="6" s="1"/>
  <c r="BS5" i="6"/>
  <c r="AT13" i="6"/>
  <c r="AA105" i="6"/>
  <c r="AB105" i="6" s="1"/>
  <c r="AT29" i="6"/>
  <c r="BU16" i="5"/>
  <c r="CL16" i="5"/>
  <c r="DC16" i="5" s="1"/>
  <c r="AR50" i="7"/>
  <c r="AS83" i="7" s="1"/>
  <c r="BP9" i="6"/>
  <c r="CG9" i="6"/>
  <c r="CX9" i="6" s="1"/>
  <c r="BJ16" i="5"/>
  <c r="CA16" i="5"/>
  <c r="CR16" i="5" s="1"/>
  <c r="Y166" i="7"/>
  <c r="AX46" i="7"/>
  <c r="AY79" i="7" s="1"/>
  <c r="CA17" i="7"/>
  <c r="CR17" i="7" s="1"/>
  <c r="BJ17" i="7"/>
  <c r="AQ50" i="5"/>
  <c r="AR83" i="5" s="1"/>
  <c r="Y65" i="5"/>
  <c r="BN11" i="5"/>
  <c r="CE11" i="5"/>
  <c r="CV11" i="5" s="1"/>
  <c r="Y139" i="4"/>
  <c r="AV49" i="4"/>
  <c r="AW82" i="4" s="1"/>
  <c r="BF10" i="7"/>
  <c r="BW10" i="7"/>
  <c r="CN10" i="7" s="1"/>
  <c r="AZ37" i="7"/>
  <c r="BA70" i="7" s="1"/>
  <c r="Y187" i="7"/>
  <c r="CA14" i="7"/>
  <c r="CR14" i="7" s="1"/>
  <c r="BJ14" i="7"/>
  <c r="AT40" i="7"/>
  <c r="AU73" i="7" s="1"/>
  <c r="Y100" i="7"/>
  <c r="BA37" i="7"/>
  <c r="BB70" i="7" s="1"/>
  <c r="Y202" i="7"/>
  <c r="Y31" i="2"/>
  <c r="AO46" i="2"/>
  <c r="AP79" i="2" s="1"/>
  <c r="AS42" i="2"/>
  <c r="AT75" i="2" s="1"/>
  <c r="Y87" i="2"/>
  <c r="Y63" i="2"/>
  <c r="AQ48" i="2"/>
  <c r="AR81" i="2" s="1"/>
  <c r="AR15" i="2"/>
  <c r="AA77" i="2"/>
  <c r="AB77" i="2" s="1"/>
  <c r="AR31" i="2"/>
  <c r="BR5" i="2"/>
  <c r="CI5" i="2"/>
  <c r="CZ5" i="2" s="1"/>
  <c r="BN6" i="5"/>
  <c r="CE6" i="5"/>
  <c r="CV6" i="5" s="1"/>
  <c r="Y45" i="6"/>
  <c r="AP45" i="6"/>
  <c r="AQ78" i="6" s="1"/>
  <c r="BP9" i="5"/>
  <c r="CG9" i="5"/>
  <c r="CX9" i="5" s="1"/>
  <c r="AX36" i="4"/>
  <c r="AY69" i="4" s="1"/>
  <c r="Y156" i="4"/>
  <c r="CJ7" i="7"/>
  <c r="DA7" i="7" s="1"/>
  <c r="BS7" i="7"/>
  <c r="AU46" i="2"/>
  <c r="AV79" i="2" s="1"/>
  <c r="Y121" i="2"/>
  <c r="BR6" i="2"/>
  <c r="CI6" i="2"/>
  <c r="CZ6" i="2" s="1"/>
  <c r="BT5" i="5"/>
  <c r="CK5" i="5"/>
  <c r="DB5" i="5" s="1"/>
  <c r="BA44" i="5"/>
  <c r="BB77" i="5" s="1"/>
  <c r="Y209" i="5"/>
  <c r="CG6" i="6"/>
  <c r="CX6" i="6" s="1"/>
  <c r="BP6" i="6"/>
  <c r="BH10" i="4"/>
  <c r="BY10" i="4"/>
  <c r="CP10" i="4" s="1"/>
  <c r="Y83" i="7"/>
  <c r="AS38" i="7"/>
  <c r="AT71" i="7" s="1"/>
  <c r="BY14" i="6"/>
  <c r="CP14" i="6" s="1"/>
  <c r="BH14" i="6"/>
  <c r="AS47" i="6"/>
  <c r="AT80" i="6" s="1"/>
  <c r="Y92" i="6"/>
  <c r="CB16" i="2"/>
  <c r="CS16" i="2" s="1"/>
  <c r="BK16" i="2"/>
  <c r="Y194" i="6"/>
  <c r="AZ44" i="6"/>
  <c r="BA77" i="6" s="1"/>
  <c r="L10" i="10"/>
  <c r="AF10" i="10" s="1"/>
  <c r="AZ41" i="2"/>
  <c r="BA74" i="2" s="1"/>
  <c r="Y191" i="2"/>
  <c r="BB8" i="2"/>
  <c r="AA220" i="2"/>
  <c r="AB220" i="2" s="1"/>
  <c r="BB24" i="2"/>
  <c r="Y214" i="6"/>
  <c r="BA49" i="6"/>
  <c r="BB82" i="6" s="1"/>
  <c r="AR42" i="5"/>
  <c r="AS75" i="5" s="1"/>
  <c r="Y72" i="5"/>
  <c r="CJ13" i="7"/>
  <c r="DA13" i="7" s="1"/>
  <c r="BS13" i="7"/>
  <c r="BG15" i="5"/>
  <c r="BX15" i="5"/>
  <c r="CO15" i="5" s="1"/>
  <c r="CG10" i="7"/>
  <c r="CX10" i="7" s="1"/>
  <c r="BP10" i="7"/>
  <c r="CH8" i="7"/>
  <c r="CY8" i="7" s="1"/>
  <c r="BQ8" i="7"/>
  <c r="CI8" i="7"/>
  <c r="CZ8" i="7" s="1"/>
  <c r="BR8" i="7"/>
  <c r="BK12" i="4"/>
  <c r="CB12" i="4"/>
  <c r="CS12" i="4" s="1"/>
  <c r="Y37" i="2"/>
  <c r="AP37" i="2"/>
  <c r="AQ70" i="2" s="1"/>
  <c r="AZ41" i="6"/>
  <c r="BA74" i="6" s="1"/>
  <c r="Y191" i="6"/>
  <c r="BZ5" i="7"/>
  <c r="CQ5" i="7" s="1"/>
  <c r="BI5" i="7"/>
  <c r="CH6" i="7"/>
  <c r="CY6" i="7" s="1"/>
  <c r="BQ6" i="7"/>
  <c r="AS18" i="6"/>
  <c r="AA95" i="6"/>
  <c r="AB95" i="6" s="1"/>
  <c r="AS34" i="6"/>
  <c r="BR10" i="5"/>
  <c r="CI10" i="5"/>
  <c r="CZ10" i="5" s="1"/>
  <c r="Y71" i="6"/>
  <c r="AR41" i="6"/>
  <c r="AS74" i="6" s="1"/>
  <c r="AQ49" i="4"/>
  <c r="AR82" i="4" s="1"/>
  <c r="Y64" i="4"/>
  <c r="BF10" i="4"/>
  <c r="BW10" i="4"/>
  <c r="CN10" i="4" s="1"/>
  <c r="BS4" i="5"/>
  <c r="CJ4" i="5"/>
  <c r="DA4" i="5" s="1"/>
  <c r="Y222" i="6"/>
  <c r="BB42" i="6"/>
  <c r="BC75" i="6" s="1"/>
  <c r="Y131" i="5"/>
  <c r="AV41" i="5"/>
  <c r="AW74" i="5" s="1"/>
  <c r="AQ46" i="4"/>
  <c r="AR79" i="4" s="1"/>
  <c r="Y61" i="4"/>
  <c r="CL18" i="7"/>
  <c r="DC18" i="7" s="1"/>
  <c r="BU18" i="7"/>
  <c r="BJ17" i="2"/>
  <c r="CA17" i="2"/>
  <c r="CR17" i="2" s="1"/>
  <c r="AO36" i="2"/>
  <c r="AP69" i="2" s="1"/>
  <c r="Y21" i="2"/>
  <c r="Y74" i="6"/>
  <c r="AR44" i="6"/>
  <c r="AS77" i="6" s="1"/>
  <c r="CH10" i="6"/>
  <c r="CY10" i="6" s="1"/>
  <c r="BQ10" i="6"/>
  <c r="BU5" i="5"/>
  <c r="CL5" i="5"/>
  <c r="DC5" i="5" s="1"/>
  <c r="BP17" i="4"/>
  <c r="CG17" i="4"/>
  <c r="CX17" i="4" s="1"/>
  <c r="AT37" i="7"/>
  <c r="AU70" i="7" s="1"/>
  <c r="Y97" i="7"/>
  <c r="Y82" i="7"/>
  <c r="AS37" i="7"/>
  <c r="AT70" i="7" s="1"/>
  <c r="Y179" i="7"/>
  <c r="AY44" i="7"/>
  <c r="AZ77" i="7" s="1"/>
  <c r="AQ37" i="7"/>
  <c r="AR70" i="7" s="1"/>
  <c r="Y52" i="7"/>
  <c r="CG18" i="7"/>
  <c r="CX18" i="7" s="1"/>
  <c r="BP18" i="7"/>
  <c r="AY43" i="2"/>
  <c r="AZ76" i="2" s="1"/>
  <c r="Y178" i="2"/>
  <c r="Y64" i="6"/>
  <c r="AQ49" i="6"/>
  <c r="AR82" i="6" s="1"/>
  <c r="CL4" i="7"/>
  <c r="DC4" i="7" s="1"/>
  <c r="BU4" i="7"/>
  <c r="CJ7" i="6"/>
  <c r="DA7" i="6" s="1"/>
  <c r="BS7" i="6"/>
  <c r="BF15" i="4"/>
  <c r="BW15" i="4"/>
  <c r="CN15" i="4" s="1"/>
  <c r="AP39" i="7"/>
  <c r="AQ72" i="7" s="1"/>
  <c r="Y39" i="7"/>
  <c r="BW4" i="7"/>
  <c r="CN4" i="7" s="1"/>
  <c r="BF4" i="7"/>
  <c r="AO39" i="7"/>
  <c r="AP72" i="7" s="1"/>
  <c r="Y24" i="7"/>
  <c r="BT15" i="6"/>
  <c r="CK15" i="6"/>
  <c r="DB15" i="6" s="1"/>
  <c r="BX13" i="7"/>
  <c r="CO13" i="7" s="1"/>
  <c r="BG13" i="7"/>
  <c r="AY15" i="6"/>
  <c r="AA182" i="6"/>
  <c r="AB182" i="6" s="1"/>
  <c r="AY31" i="6"/>
  <c r="BI10" i="5"/>
  <c r="BZ10" i="5"/>
  <c r="CQ10" i="5" s="1"/>
  <c r="Y178" i="5"/>
  <c r="AY43" i="5"/>
  <c r="AZ76" i="5" s="1"/>
  <c r="Y40" i="5"/>
  <c r="AP40" i="5"/>
  <c r="AQ73" i="5" s="1"/>
  <c r="BG9" i="5"/>
  <c r="BX9" i="5"/>
  <c r="CO9" i="5" s="1"/>
  <c r="BI14" i="2"/>
  <c r="BZ14" i="2"/>
  <c r="CQ14" i="2" s="1"/>
  <c r="AZ38" i="5"/>
  <c r="BA71" i="5" s="1"/>
  <c r="Y188" i="5"/>
  <c r="CD9" i="7"/>
  <c r="CU9" i="7" s="1"/>
  <c r="BM9" i="7"/>
  <c r="CE11" i="7"/>
  <c r="CV11" i="7" s="1"/>
  <c r="BN11" i="7"/>
  <c r="BH16" i="4"/>
  <c r="BY16" i="4"/>
  <c r="CP16" i="4" s="1"/>
  <c r="Y236" i="7"/>
  <c r="BC41" i="7"/>
  <c r="BD74" i="7" s="1"/>
  <c r="BH4" i="7"/>
  <c r="BY4" i="7"/>
  <c r="CP4" i="7" s="1"/>
  <c r="Y153" i="7"/>
  <c r="AW48" i="7"/>
  <c r="AX81" i="7" s="1"/>
  <c r="BO17" i="4"/>
  <c r="CF17" i="4"/>
  <c r="CW17" i="4" s="1"/>
  <c r="BM12" i="5"/>
  <c r="CD12" i="5"/>
  <c r="CU12" i="5" s="1"/>
  <c r="Y196" i="2"/>
  <c r="AZ46" i="2"/>
  <c r="BA79" i="2" s="1"/>
  <c r="BD14" i="6"/>
  <c r="BD30" i="6"/>
  <c r="AA256" i="6"/>
  <c r="AB256" i="6" s="1"/>
  <c r="AY45" i="6"/>
  <c r="AZ78" i="6" s="1"/>
  <c r="Y180" i="6"/>
  <c r="BD36" i="6"/>
  <c r="BE69" i="6" s="1"/>
  <c r="Y246" i="6"/>
  <c r="CL7" i="7"/>
  <c r="DC7" i="7" s="1"/>
  <c r="BU7" i="7"/>
  <c r="Y106" i="5"/>
  <c r="AT46" i="5"/>
  <c r="AU79" i="5" s="1"/>
  <c r="AO46" i="4"/>
  <c r="AP79" i="4" s="1"/>
  <c r="Y31" i="4"/>
  <c r="AY39" i="2"/>
  <c r="AZ72" i="2" s="1"/>
  <c r="Y174" i="2"/>
  <c r="AA237" i="4"/>
  <c r="AB237" i="4" s="1"/>
  <c r="BC10" i="4"/>
  <c r="BC26" i="4"/>
  <c r="P17" i="10"/>
  <c r="AJ17" i="10" s="1"/>
  <c r="Y251" i="2"/>
  <c r="BD41" i="2"/>
  <c r="BE74" i="2" s="1"/>
  <c r="BO16" i="2"/>
  <c r="CF16" i="2"/>
  <c r="CW16" i="2" s="1"/>
  <c r="Y81" i="2"/>
  <c r="AS36" i="2"/>
  <c r="AT69" i="2" s="1"/>
  <c r="BT8" i="5"/>
  <c r="CK8" i="5"/>
  <c r="DB8" i="5" s="1"/>
  <c r="CH18" i="7"/>
  <c r="CY18" i="7" s="1"/>
  <c r="BQ18" i="7"/>
  <c r="CB17" i="7"/>
  <c r="CS17" i="7" s="1"/>
  <c r="BK17" i="7"/>
  <c r="BH14" i="4"/>
  <c r="BY14" i="4"/>
  <c r="CP14" i="4" s="1"/>
  <c r="Y226" i="7"/>
  <c r="BB46" i="7"/>
  <c r="BC79" i="7" s="1"/>
  <c r="BB49" i="6"/>
  <c r="BC82" i="6" s="1"/>
  <c r="Y229" i="6"/>
  <c r="CI15" i="6"/>
  <c r="CZ15" i="6" s="1"/>
  <c r="BR15" i="6"/>
  <c r="BH16" i="5"/>
  <c r="BY16" i="5"/>
  <c r="CP16" i="5" s="1"/>
  <c r="AQ43" i="5"/>
  <c r="AR76" i="5" s="1"/>
  <c r="Y58" i="5"/>
  <c r="Y67" i="5"/>
  <c r="AR37" i="5"/>
  <c r="AS70" i="5" s="1"/>
  <c r="CH13" i="7"/>
  <c r="CY13" i="7" s="1"/>
  <c r="BQ13" i="7"/>
  <c r="AR42" i="7"/>
  <c r="AS75" i="7" s="1"/>
  <c r="Y72" i="7"/>
  <c r="CA15" i="2"/>
  <c r="CR15" i="2" s="1"/>
  <c r="BJ15" i="2"/>
  <c r="AU8" i="2"/>
  <c r="AA115" i="2"/>
  <c r="AB115" i="2" s="1"/>
  <c r="AU24" i="2"/>
  <c r="BP11" i="2"/>
  <c r="CG11" i="2"/>
  <c r="CX11" i="2" s="1"/>
  <c r="CC18" i="6"/>
  <c r="CT18" i="6" s="1"/>
  <c r="BL18" i="6"/>
  <c r="AQ38" i="4"/>
  <c r="AR71" i="4" s="1"/>
  <c r="Y53" i="4"/>
  <c r="AO42" i="7"/>
  <c r="AP75" i="7" s="1"/>
  <c r="Y27" i="7"/>
  <c r="BH8" i="7"/>
  <c r="BY8" i="7"/>
  <c r="CP8" i="7" s="1"/>
  <c r="AT47" i="2"/>
  <c r="AU80" i="2" s="1"/>
  <c r="Y107" i="2"/>
  <c r="CJ18" i="6"/>
  <c r="DA18" i="6" s="1"/>
  <c r="BS18" i="6"/>
  <c r="CA7" i="6"/>
  <c r="CR7" i="6" s="1"/>
  <c r="BJ7" i="6"/>
  <c r="BR9" i="2"/>
  <c r="CI9" i="2"/>
  <c r="CZ9" i="2" s="1"/>
  <c r="CB5" i="2"/>
  <c r="CS5" i="2" s="1"/>
  <c r="BK5" i="2"/>
  <c r="AX4" i="2"/>
  <c r="AA156" i="2"/>
  <c r="AB156" i="2" s="1"/>
  <c r="AX20" i="2"/>
  <c r="BI6" i="2"/>
  <c r="BZ6" i="2"/>
  <c r="CQ6" i="2" s="1"/>
  <c r="BJ6" i="2"/>
  <c r="CA6" i="2"/>
  <c r="CR6" i="2" s="1"/>
  <c r="Y119" i="6"/>
  <c r="AU44" i="6"/>
  <c r="AV77" i="6" s="1"/>
  <c r="AO12" i="6"/>
  <c r="AA29" i="6"/>
  <c r="AB29" i="6" s="1"/>
  <c r="AO28" i="6"/>
  <c r="AP48" i="7"/>
  <c r="AQ81" i="7" s="1"/>
  <c r="Y48" i="7"/>
  <c r="BN8" i="5"/>
  <c r="CE8" i="5"/>
  <c r="CV8" i="5" s="1"/>
  <c r="BA49" i="5"/>
  <c r="BB82" i="5" s="1"/>
  <c r="Y214" i="5"/>
  <c r="BM8" i="6"/>
  <c r="CD8" i="6"/>
  <c r="CU8" i="6" s="1"/>
  <c r="BL4" i="5"/>
  <c r="CC4" i="5"/>
  <c r="CT4" i="5" s="1"/>
  <c r="AU17" i="7"/>
  <c r="AA124" i="7"/>
  <c r="AB124" i="7" s="1"/>
  <c r="AU33" i="7"/>
  <c r="BO10" i="5"/>
  <c r="CF10" i="5"/>
  <c r="CW10" i="5" s="1"/>
  <c r="AT45" i="5"/>
  <c r="AU78" i="5" s="1"/>
  <c r="Y105" i="5"/>
  <c r="BM8" i="4"/>
  <c r="CD8" i="4"/>
  <c r="CU8" i="4" s="1"/>
  <c r="Y31" i="7"/>
  <c r="AO46" i="7"/>
  <c r="AP79" i="7" s="1"/>
  <c r="CJ9" i="7"/>
  <c r="DA9" i="7" s="1"/>
  <c r="BS9" i="7"/>
  <c r="Y112" i="7"/>
  <c r="AU37" i="7"/>
  <c r="AV70" i="7" s="1"/>
  <c r="BL13" i="7"/>
  <c r="CC13" i="7"/>
  <c r="CT13" i="7" s="1"/>
  <c r="Y61" i="7"/>
  <c r="AQ46" i="7"/>
  <c r="AR79" i="7" s="1"/>
  <c r="CC10" i="7"/>
  <c r="CT10" i="7" s="1"/>
  <c r="BL10" i="7"/>
  <c r="BS15" i="5"/>
  <c r="CJ15" i="5"/>
  <c r="DA15" i="5" s="1"/>
  <c r="AO41" i="4"/>
  <c r="AP74" i="4" s="1"/>
  <c r="Y26" i="4"/>
  <c r="CG5" i="7"/>
  <c r="CX5" i="7" s="1"/>
  <c r="BP5" i="7"/>
  <c r="Y38" i="7"/>
  <c r="AP38" i="7"/>
  <c r="AQ71" i="7" s="1"/>
  <c r="BC48" i="5"/>
  <c r="BD81" i="5" s="1"/>
  <c r="Y243" i="5"/>
  <c r="BJ4" i="6"/>
  <c r="CA4" i="6"/>
  <c r="CR4" i="6" s="1"/>
  <c r="Y137" i="5"/>
  <c r="AV47" i="5"/>
  <c r="AW80" i="5" s="1"/>
  <c r="BH11" i="7"/>
  <c r="BY11" i="7"/>
  <c r="CP11" i="7" s="1"/>
  <c r="BO10" i="6"/>
  <c r="CF10" i="6"/>
  <c r="CW10" i="6" s="1"/>
  <c r="AT50" i="7"/>
  <c r="AU83" i="7" s="1"/>
  <c r="Y110" i="7"/>
  <c r="BR9" i="5"/>
  <c r="CI9" i="5"/>
  <c r="CZ9" i="5" s="1"/>
  <c r="Y124" i="5"/>
  <c r="AU49" i="5"/>
  <c r="AV82" i="5" s="1"/>
  <c r="CH7" i="7"/>
  <c r="CY7" i="7" s="1"/>
  <c r="BQ7" i="7"/>
  <c r="R44" i="10"/>
  <c r="AL44" i="10" s="1"/>
  <c r="R42" i="10"/>
  <c r="AL42" i="10" s="1"/>
  <c r="R43" i="10"/>
  <c r="AL43" i="10" s="1"/>
  <c r="R41" i="10"/>
  <c r="AL41" i="10" s="1"/>
  <c r="O12" i="10"/>
  <c r="AI12" i="10" s="1"/>
  <c r="R39" i="10"/>
  <c r="AL39" i="10" s="1"/>
  <c r="BW9" i="2"/>
  <c r="CN9" i="2" s="1"/>
  <c r="BF9" i="2"/>
  <c r="BU10" i="2"/>
  <c r="CL10" i="2"/>
  <c r="DC10" i="2" s="1"/>
  <c r="BL5" i="2"/>
  <c r="CC5" i="2"/>
  <c r="CT5" i="2" s="1"/>
  <c r="CB8" i="2"/>
  <c r="CS8" i="2" s="1"/>
  <c r="BK8" i="2"/>
  <c r="CB5" i="6"/>
  <c r="CS5" i="6" s="1"/>
  <c r="BK5" i="6"/>
  <c r="BQ14" i="6"/>
  <c r="CH14" i="6"/>
  <c r="CY14" i="6" s="1"/>
  <c r="Y238" i="5"/>
  <c r="BC43" i="5"/>
  <c r="BD76" i="5" s="1"/>
  <c r="BM13" i="6"/>
  <c r="CD13" i="6"/>
  <c r="CU13" i="6" s="1"/>
  <c r="CK4" i="6"/>
  <c r="DB4" i="6" s="1"/>
  <c r="BT4" i="6"/>
  <c r="AO42" i="6"/>
  <c r="AP75" i="6" s="1"/>
  <c r="Y27" i="6"/>
  <c r="CF15" i="7"/>
  <c r="CW15" i="7" s="1"/>
  <c r="BO15" i="7"/>
  <c r="AS45" i="5"/>
  <c r="AT78" i="5" s="1"/>
  <c r="Y90" i="5"/>
  <c r="BO15" i="5"/>
  <c r="CF15" i="5"/>
  <c r="CW15" i="5" s="1"/>
  <c r="Y97" i="5"/>
  <c r="AT37" i="5"/>
  <c r="AU70" i="5" s="1"/>
  <c r="BK8" i="4"/>
  <c r="CB8" i="4"/>
  <c r="CS8" i="4" s="1"/>
  <c r="Y75" i="7"/>
  <c r="AR45" i="7"/>
  <c r="AS78" i="7" s="1"/>
  <c r="BW13" i="7"/>
  <c r="CN13" i="7" s="1"/>
  <c r="BF13" i="7"/>
  <c r="Y56" i="7"/>
  <c r="AQ41" i="7"/>
  <c r="AR74" i="7" s="1"/>
  <c r="AO38" i="7"/>
  <c r="AP71" i="7" s="1"/>
  <c r="Y23" i="7"/>
  <c r="CE10" i="7"/>
  <c r="CV10" i="7" s="1"/>
  <c r="BN10" i="7"/>
  <c r="BA42" i="7"/>
  <c r="BB75" i="7" s="1"/>
  <c r="Y207" i="7"/>
  <c r="BK9" i="4"/>
  <c r="CB9" i="4"/>
  <c r="CS9" i="4" s="1"/>
  <c r="BC38" i="7"/>
  <c r="BD71" i="7" s="1"/>
  <c r="Y233" i="7"/>
  <c r="AO17" i="2"/>
  <c r="AA34" i="2"/>
  <c r="AB34" i="2" s="1"/>
  <c r="AO33" i="2"/>
  <c r="CC8" i="6"/>
  <c r="CT8" i="6" s="1"/>
  <c r="BL8" i="6"/>
  <c r="AY39" i="5"/>
  <c r="AZ72" i="5" s="1"/>
  <c r="Y174" i="5"/>
  <c r="G19" i="11"/>
  <c r="P18" i="11"/>
  <c r="Y183" i="2"/>
  <c r="AY48" i="2"/>
  <c r="AZ81" i="2" s="1"/>
  <c r="Y181" i="7"/>
  <c r="AY46" i="7"/>
  <c r="AZ79" i="7" s="1"/>
  <c r="BT9" i="5"/>
  <c r="CK9" i="5"/>
  <c r="DB9" i="5" s="1"/>
  <c r="AW49" i="7"/>
  <c r="AX82" i="7" s="1"/>
  <c r="Y154" i="7"/>
  <c r="BQ17" i="4"/>
  <c r="CH17" i="4"/>
  <c r="CY17" i="4" s="1"/>
  <c r="AW9" i="2"/>
  <c r="AA146" i="2"/>
  <c r="AB146" i="2" s="1"/>
  <c r="AW25" i="2"/>
  <c r="BA18" i="2"/>
  <c r="AA215" i="2"/>
  <c r="AB215" i="2" s="1"/>
  <c r="BA34" i="2"/>
  <c r="AZ18" i="2"/>
  <c r="AZ34" i="2"/>
  <c r="AA200" i="2"/>
  <c r="AB200" i="2" s="1"/>
  <c r="BG8" i="2"/>
  <c r="BX8" i="2"/>
  <c r="CO8" i="2" s="1"/>
  <c r="Y193" i="2"/>
  <c r="AZ43" i="2"/>
  <c r="BA76" i="2" s="1"/>
  <c r="BH11" i="6"/>
  <c r="BY11" i="6"/>
  <c r="CP11" i="6" s="1"/>
  <c r="BZ7" i="6"/>
  <c r="CQ7" i="6" s="1"/>
  <c r="BI7" i="6"/>
  <c r="Y254" i="7"/>
  <c r="BD44" i="7"/>
  <c r="BE77" i="7" s="1"/>
  <c r="Y151" i="7"/>
  <c r="AW46" i="7"/>
  <c r="AX79" i="7" s="1"/>
  <c r="BF11" i="6"/>
  <c r="BW11" i="6"/>
  <c r="CN11" i="6" s="1"/>
  <c r="AO49" i="7"/>
  <c r="AP82" i="7" s="1"/>
  <c r="Y34" i="7"/>
  <c r="Y221" i="6"/>
  <c r="BB41" i="6"/>
  <c r="BC74" i="6" s="1"/>
  <c r="CF16" i="7"/>
  <c r="CW16" i="7" s="1"/>
  <c r="BO16" i="7"/>
  <c r="Y224" i="7"/>
  <c r="BB44" i="7"/>
  <c r="BC77" i="7" s="1"/>
  <c r="BS5" i="5"/>
  <c r="CJ5" i="5"/>
  <c r="DA5" i="5" s="1"/>
  <c r="AX41" i="5"/>
  <c r="AY74" i="5" s="1"/>
  <c r="Y161" i="5"/>
  <c r="BL17" i="4"/>
  <c r="CC17" i="4"/>
  <c r="CT17" i="4" s="1"/>
  <c r="AO50" i="4"/>
  <c r="AP83" i="4" s="1"/>
  <c r="Y35" i="4"/>
  <c r="CJ11" i="7"/>
  <c r="DA11" i="7" s="1"/>
  <c r="BS11" i="7"/>
  <c r="BO14" i="5"/>
  <c r="CF14" i="5"/>
  <c r="CW14" i="5" s="1"/>
  <c r="CK10" i="7"/>
  <c r="DB10" i="7" s="1"/>
  <c r="BT10" i="7"/>
  <c r="Y119" i="5"/>
  <c r="AU44" i="5"/>
  <c r="AV77" i="5" s="1"/>
  <c r="BW9" i="7"/>
  <c r="CN9" i="7" s="1"/>
  <c r="BF9" i="7"/>
  <c r="N38" i="10"/>
  <c r="AH38" i="10" s="1"/>
  <c r="R18" i="10"/>
  <c r="AL18" i="10" s="1"/>
  <c r="P13" i="10"/>
  <c r="AJ13" i="10" s="1"/>
  <c r="P14" i="10"/>
  <c r="AJ14" i="10" s="1"/>
  <c r="N39" i="10"/>
  <c r="AH39" i="10" s="1"/>
  <c r="N43" i="10"/>
  <c r="AH43" i="10" s="1"/>
  <c r="N41" i="10"/>
  <c r="AH41" i="10" s="1"/>
  <c r="N42" i="10"/>
  <c r="AH42" i="10" s="1"/>
  <c r="N44" i="10"/>
  <c r="AH44" i="10" s="1"/>
  <c r="M8" i="10"/>
  <c r="AG8" i="10" s="1"/>
  <c r="N35" i="10"/>
  <c r="AH35" i="10" s="1"/>
  <c r="R40" i="10"/>
  <c r="AL40" i="10" s="1"/>
  <c r="CL11" i="2"/>
  <c r="DC11" i="2" s="1"/>
  <c r="BU11" i="2"/>
  <c r="CI13" i="2"/>
  <c r="CZ13" i="2" s="1"/>
  <c r="BR13" i="2"/>
  <c r="BK12" i="2"/>
  <c r="CB12" i="2"/>
  <c r="CS12" i="2" s="1"/>
  <c r="Y66" i="2"/>
  <c r="AR36" i="2"/>
  <c r="AS69" i="2" s="1"/>
  <c r="Y128" i="2"/>
  <c r="AV38" i="2"/>
  <c r="AW71" i="2" s="1"/>
  <c r="AU16" i="6"/>
  <c r="AA123" i="6"/>
  <c r="AB123" i="6" s="1"/>
  <c r="AU32" i="6"/>
  <c r="BU6" i="5"/>
  <c r="CL6" i="5"/>
  <c r="DC6" i="5" s="1"/>
  <c r="Y151" i="6"/>
  <c r="AW46" i="6"/>
  <c r="AX79" i="6" s="1"/>
  <c r="BS11" i="6"/>
  <c r="CJ11" i="6"/>
  <c r="DA11" i="6" s="1"/>
  <c r="BP11" i="6"/>
  <c r="CG11" i="6"/>
  <c r="CX11" i="6" s="1"/>
  <c r="Y257" i="5"/>
  <c r="BD47" i="5"/>
  <c r="BE80" i="5" s="1"/>
  <c r="AZ48" i="5"/>
  <c r="BA81" i="5" s="1"/>
  <c r="Y198" i="5"/>
  <c r="CG4" i="6"/>
  <c r="CX4" i="6" s="1"/>
  <c r="BP4" i="6"/>
  <c r="BZ16" i="7"/>
  <c r="CQ16" i="7" s="1"/>
  <c r="BI16" i="7"/>
  <c r="AW48" i="5"/>
  <c r="AX81" i="5" s="1"/>
  <c r="Y153" i="5"/>
  <c r="BK9" i="6"/>
  <c r="CB9" i="6"/>
  <c r="CS9" i="6" s="1"/>
  <c r="AW40" i="6"/>
  <c r="AX73" i="6" s="1"/>
  <c r="Y145" i="6"/>
  <c r="CJ15" i="7"/>
  <c r="DA15" i="7" s="1"/>
  <c r="BS15" i="7"/>
  <c r="BI17" i="4"/>
  <c r="BZ17" i="4"/>
  <c r="CQ17" i="4" s="1"/>
  <c r="BG4" i="6"/>
  <c r="BX4" i="6"/>
  <c r="CO4" i="6" s="1"/>
  <c r="Y77" i="5"/>
  <c r="AR47" i="5"/>
  <c r="AS80" i="5" s="1"/>
  <c r="BI11" i="7"/>
  <c r="BZ11" i="7"/>
  <c r="CQ11" i="7" s="1"/>
  <c r="AS39" i="2"/>
  <c r="AT72" i="2" s="1"/>
  <c r="Y84" i="2"/>
  <c r="BL9" i="2"/>
  <c r="CC9" i="2"/>
  <c r="CT9" i="2" s="1"/>
  <c r="BB16" i="6"/>
  <c r="AA228" i="6"/>
  <c r="AB228" i="6" s="1"/>
  <c r="BB32" i="6"/>
  <c r="AO36" i="6"/>
  <c r="AP69" i="6" s="1"/>
  <c r="Y21" i="6"/>
  <c r="BM10" i="6"/>
  <c r="CD10" i="6"/>
  <c r="CU10" i="6" s="1"/>
  <c r="BS15" i="6"/>
  <c r="CJ15" i="6"/>
  <c r="DA15" i="6" s="1"/>
  <c r="BG9" i="7"/>
  <c r="BX9" i="7"/>
  <c r="CO9" i="7" s="1"/>
  <c r="BL9" i="6"/>
  <c r="CC9" i="6"/>
  <c r="CT9" i="6" s="1"/>
  <c r="CL15" i="7"/>
  <c r="DC15" i="7" s="1"/>
  <c r="BU15" i="7"/>
  <c r="BM8" i="5"/>
  <c r="CD8" i="5"/>
  <c r="CU8" i="5" s="1"/>
  <c r="BK4" i="6"/>
  <c r="CB4" i="6"/>
  <c r="CS4" i="6" s="1"/>
  <c r="BG4" i="5"/>
  <c r="BX4" i="5"/>
  <c r="CO4" i="5" s="1"/>
  <c r="AO40" i="6"/>
  <c r="AP73" i="6" s="1"/>
  <c r="Y25" i="6"/>
  <c r="Y65" i="7"/>
  <c r="AQ50" i="7"/>
  <c r="AR83" i="7" s="1"/>
  <c r="AU41" i="5"/>
  <c r="AV74" i="5" s="1"/>
  <c r="Y116" i="5"/>
  <c r="BK12" i="5"/>
  <c r="CB12" i="5"/>
  <c r="CS12" i="5" s="1"/>
  <c r="AT49" i="4"/>
  <c r="AU82" i="4" s="1"/>
  <c r="Y109" i="4"/>
  <c r="BH5" i="4"/>
  <c r="BY5" i="4"/>
  <c r="CP5" i="4" s="1"/>
  <c r="BY6" i="7"/>
  <c r="CP6" i="7" s="1"/>
  <c r="BH6" i="7"/>
  <c r="Y114" i="7"/>
  <c r="AU39" i="7"/>
  <c r="AV72" i="7" s="1"/>
  <c r="BI7" i="7"/>
  <c r="BZ7" i="7"/>
  <c r="CQ7" i="7" s="1"/>
  <c r="AQ7" i="2"/>
  <c r="AQ23" i="2"/>
  <c r="AA54" i="2"/>
  <c r="AB54" i="2" s="1"/>
  <c r="BR5" i="5"/>
  <c r="CI5" i="5"/>
  <c r="CZ5" i="5" s="1"/>
  <c r="Y62" i="5"/>
  <c r="AQ47" i="5"/>
  <c r="AR80" i="5" s="1"/>
  <c r="BL17" i="6"/>
  <c r="CC17" i="6"/>
  <c r="CT17" i="6" s="1"/>
  <c r="Y100" i="5"/>
  <c r="AT40" i="5"/>
  <c r="AU73" i="5" s="1"/>
  <c r="Y81" i="5"/>
  <c r="AS36" i="5"/>
  <c r="AT69" i="5" s="1"/>
  <c r="Y241" i="2"/>
  <c r="BC46" i="2"/>
  <c r="BD79" i="2" s="1"/>
  <c r="BY9" i="2"/>
  <c r="CP9" i="2" s="1"/>
  <c r="BH9" i="2"/>
  <c r="BT17" i="2"/>
  <c r="CK17" i="2"/>
  <c r="DB17" i="2" s="1"/>
  <c r="CI15" i="2"/>
  <c r="CZ15" i="2" s="1"/>
  <c r="BR15" i="2"/>
  <c r="AO7" i="6"/>
  <c r="AA24" i="6"/>
  <c r="AB24" i="6" s="1"/>
  <c r="AO23" i="6"/>
  <c r="BP8" i="2"/>
  <c r="CG8" i="2"/>
  <c r="CX8" i="2" s="1"/>
  <c r="CE8" i="2"/>
  <c r="CV8" i="2" s="1"/>
  <c r="BN8" i="2"/>
  <c r="CB15" i="6"/>
  <c r="CS15" i="6" s="1"/>
  <c r="BK15" i="6"/>
  <c r="BI4" i="6"/>
  <c r="BZ4" i="6"/>
  <c r="CQ4" i="6" s="1"/>
  <c r="Y258" i="7"/>
  <c r="BD48" i="7"/>
  <c r="BE81" i="7" s="1"/>
  <c r="BA50" i="7"/>
  <c r="BB83" i="7" s="1"/>
  <c r="Y215" i="7"/>
  <c r="BB17" i="7"/>
  <c r="AA229" i="7"/>
  <c r="AB229" i="7" s="1"/>
  <c r="BB33" i="7"/>
  <c r="BH18" i="5"/>
  <c r="BY18" i="5"/>
  <c r="CP18" i="5" s="1"/>
  <c r="BM17" i="4"/>
  <c r="CD17" i="4"/>
  <c r="CU17" i="4" s="1"/>
  <c r="Y45" i="4"/>
  <c r="AP45" i="4"/>
  <c r="AQ78" i="4" s="1"/>
  <c r="AO40" i="4"/>
  <c r="AP73" i="4" s="1"/>
  <c r="Y25" i="4"/>
  <c r="Y174" i="7"/>
  <c r="AY39" i="7"/>
  <c r="AZ72" i="7" s="1"/>
  <c r="CA7" i="7"/>
  <c r="CR7" i="7" s="1"/>
  <c r="BJ7" i="7"/>
  <c r="BC39" i="7"/>
  <c r="BD72" i="7" s="1"/>
  <c r="Y234" i="7"/>
  <c r="BK8" i="7"/>
  <c r="CB8" i="7"/>
  <c r="CS8" i="7" s="1"/>
  <c r="BF14" i="2"/>
  <c r="BW14" i="2"/>
  <c r="CN14" i="2" s="1"/>
  <c r="Y255" i="2"/>
  <c r="BD45" i="2"/>
  <c r="BE78" i="2" s="1"/>
  <c r="Y28" i="2"/>
  <c r="AO43" i="2"/>
  <c r="AP76" i="2" s="1"/>
  <c r="BO4" i="4"/>
  <c r="CF4" i="4"/>
  <c r="CW4" i="4" s="1"/>
  <c r="Y111" i="7"/>
  <c r="AU36" i="7"/>
  <c r="AV69" i="7" s="1"/>
  <c r="BL14" i="2"/>
  <c r="CC14" i="2"/>
  <c r="CT14" i="2" s="1"/>
  <c r="Y117" i="6"/>
  <c r="AU42" i="6"/>
  <c r="AV75" i="6" s="1"/>
  <c r="BR12" i="5"/>
  <c r="CI12" i="5"/>
  <c r="CZ12" i="5" s="1"/>
  <c r="Y71" i="5"/>
  <c r="AR41" i="5"/>
  <c r="AS74" i="5" s="1"/>
  <c r="Y152" i="7"/>
  <c r="AW47" i="7"/>
  <c r="AX80" i="7" s="1"/>
  <c r="CD11" i="7"/>
  <c r="CU11" i="7" s="1"/>
  <c r="BM11" i="7"/>
  <c r="AP41" i="2"/>
  <c r="AQ74" i="2" s="1"/>
  <c r="Y41" i="2"/>
  <c r="CK5" i="6"/>
  <c r="DB5" i="6" s="1"/>
  <c r="BT5" i="6"/>
  <c r="AP40" i="7"/>
  <c r="AQ73" i="7" s="1"/>
  <c r="Y40" i="7"/>
  <c r="CE14" i="2"/>
  <c r="CV14" i="2" s="1"/>
  <c r="BN14" i="2"/>
  <c r="CL5" i="7"/>
  <c r="DC5" i="7" s="1"/>
  <c r="BU5" i="7"/>
  <c r="Y136" i="2"/>
  <c r="AV46" i="2"/>
  <c r="AW79" i="2" s="1"/>
  <c r="AT4" i="2"/>
  <c r="AA96" i="2"/>
  <c r="AB96" i="2" s="1"/>
  <c r="AT20" i="2"/>
  <c r="BG6" i="5"/>
  <c r="BX6" i="5"/>
  <c r="CO6" i="5" s="1"/>
  <c r="AY7" i="6"/>
  <c r="AA174" i="6"/>
  <c r="AB174" i="6" s="1"/>
  <c r="AY23" i="6"/>
  <c r="BD42" i="7"/>
  <c r="BE75" i="7" s="1"/>
  <c r="Y252" i="7"/>
  <c r="BN10" i="6"/>
  <c r="CE10" i="6"/>
  <c r="CV10" i="6" s="1"/>
  <c r="Y29" i="7"/>
  <c r="AO44" i="7"/>
  <c r="AP77" i="7" s="1"/>
  <c r="CK14" i="7"/>
  <c r="DB14" i="7" s="1"/>
  <c r="BT14" i="7"/>
  <c r="BF16" i="4"/>
  <c r="BW16" i="4"/>
  <c r="CN16" i="4" s="1"/>
  <c r="BR6" i="5"/>
  <c r="CI6" i="5"/>
  <c r="CZ6" i="5" s="1"/>
  <c r="Y89" i="2"/>
  <c r="AS44" i="2"/>
  <c r="AT77" i="2" s="1"/>
  <c r="Y204" i="6"/>
  <c r="BA39" i="6"/>
  <c r="BB72" i="6" s="1"/>
  <c r="CH16" i="7"/>
  <c r="CY16" i="7" s="1"/>
  <c r="BQ16" i="7"/>
  <c r="BF17" i="4"/>
  <c r="BW17" i="4"/>
  <c r="CN17" i="4" s="1"/>
  <c r="BI12" i="7"/>
  <c r="BZ12" i="7"/>
  <c r="CQ12" i="7" s="1"/>
  <c r="BA47" i="7"/>
  <c r="BB80" i="7" s="1"/>
  <c r="Y212" i="7"/>
  <c r="BP17" i="5"/>
  <c r="CG17" i="5"/>
  <c r="CX17" i="5" s="1"/>
  <c r="BI11" i="2"/>
  <c r="BZ11" i="2"/>
  <c r="CQ11" i="2" s="1"/>
  <c r="AW6" i="6"/>
  <c r="AA143" i="6"/>
  <c r="AB143" i="6" s="1"/>
  <c r="AW22" i="6"/>
  <c r="Y235" i="5"/>
  <c r="BC40" i="5"/>
  <c r="BD73" i="5" s="1"/>
  <c r="AX17" i="7"/>
  <c r="AA169" i="7"/>
  <c r="AB169" i="7" s="1"/>
  <c r="AX33" i="7"/>
  <c r="CI6" i="7"/>
  <c r="CZ6" i="7" s="1"/>
  <c r="BR6" i="7"/>
  <c r="Y172" i="5"/>
  <c r="AY37" i="5"/>
  <c r="AZ70" i="5" s="1"/>
  <c r="Y63" i="5"/>
  <c r="AQ48" i="5"/>
  <c r="AR81" i="5" s="1"/>
  <c r="Y243" i="2"/>
  <c r="BC48" i="2"/>
  <c r="BD81" i="2" s="1"/>
  <c r="BK15" i="5"/>
  <c r="CB15" i="5"/>
  <c r="CS15" i="5" s="1"/>
  <c r="CK11" i="6"/>
  <c r="DB11" i="6" s="1"/>
  <c r="BT11" i="6"/>
  <c r="Y89" i="7"/>
  <c r="AS44" i="7"/>
  <c r="AT77" i="7" s="1"/>
  <c r="BC8" i="2"/>
  <c r="BC24" i="2"/>
  <c r="AA235" i="2"/>
  <c r="AB235" i="2" s="1"/>
  <c r="CB7" i="2"/>
  <c r="CS7" i="2" s="1"/>
  <c r="BK7" i="2"/>
  <c r="AP45" i="5"/>
  <c r="AQ78" i="5" s="1"/>
  <c r="Y45" i="5"/>
  <c r="BO13" i="5"/>
  <c r="CF13" i="5"/>
  <c r="CW13" i="5" s="1"/>
  <c r="CF8" i="7"/>
  <c r="CW8" i="7" s="1"/>
  <c r="BO8" i="7"/>
  <c r="CL14" i="2"/>
  <c r="DC14" i="2" s="1"/>
  <c r="BU14" i="2"/>
  <c r="Y128" i="6"/>
  <c r="AV38" i="6"/>
  <c r="AW71" i="6" s="1"/>
  <c r="BO8" i="2"/>
  <c r="CF8" i="2"/>
  <c r="CW8" i="2" s="1"/>
  <c r="AQ38" i="6"/>
  <c r="AR71" i="6" s="1"/>
  <c r="Y53" i="6"/>
  <c r="AP12" i="7"/>
  <c r="AA44" i="7"/>
  <c r="AB44" i="7" s="1"/>
  <c r="AP28" i="7"/>
  <c r="Y75" i="5"/>
  <c r="AR45" i="5"/>
  <c r="AS78" i="5" s="1"/>
  <c r="AY44" i="5"/>
  <c r="AZ77" i="5" s="1"/>
  <c r="Y179" i="5"/>
  <c r="Y159" i="5"/>
  <c r="AX39" i="5"/>
  <c r="AY72" i="5" s="1"/>
  <c r="BY10" i="7"/>
  <c r="CP10" i="7" s="1"/>
  <c r="BH10" i="7"/>
  <c r="BN18" i="2"/>
  <c r="CE18" i="2"/>
  <c r="CV18" i="2" s="1"/>
  <c r="BF5" i="5"/>
  <c r="BW5" i="5"/>
  <c r="CN5" i="5" s="1"/>
  <c r="AQ47" i="7"/>
  <c r="AR80" i="7" s="1"/>
  <c r="Y62" i="7"/>
  <c r="Y59" i="7"/>
  <c r="AQ44" i="7"/>
  <c r="AR77" i="7" s="1"/>
  <c r="BH4" i="4"/>
  <c r="BY4" i="4"/>
  <c r="CP4" i="4" s="1"/>
  <c r="CB7" i="6"/>
  <c r="CS7" i="6" s="1"/>
  <c r="BK7" i="6"/>
  <c r="BO8" i="6"/>
  <c r="CF8" i="6"/>
  <c r="CW8" i="6" s="1"/>
  <c r="Y175" i="5"/>
  <c r="AY40" i="5"/>
  <c r="AZ73" i="5" s="1"/>
  <c r="CI7" i="7"/>
  <c r="CZ7" i="7" s="1"/>
  <c r="BR7" i="7"/>
  <c r="AY15" i="7"/>
  <c r="AA182" i="7"/>
  <c r="AB182" i="7" s="1"/>
  <c r="AY31" i="7"/>
  <c r="BC48" i="7"/>
  <c r="BD81" i="7" s="1"/>
  <c r="Y243" i="7"/>
  <c r="AV48" i="6"/>
  <c r="AW81" i="6" s="1"/>
  <c r="Y138" i="6"/>
  <c r="BO5" i="6"/>
  <c r="CF5" i="6"/>
  <c r="CW5" i="6" s="1"/>
  <c r="BY16" i="7"/>
  <c r="CP16" i="7" s="1"/>
  <c r="BH16" i="7"/>
  <c r="BX15" i="7"/>
  <c r="CO15" i="7" s="1"/>
  <c r="BG15" i="7"/>
  <c r="AS37" i="2"/>
  <c r="AT70" i="2" s="1"/>
  <c r="Y82" i="2"/>
  <c r="BO6" i="5"/>
  <c r="CF6" i="5"/>
  <c r="CW6" i="5" s="1"/>
  <c r="AV42" i="7"/>
  <c r="AW75" i="7" s="1"/>
  <c r="Y132" i="7"/>
  <c r="AO50" i="7"/>
  <c r="AP83" i="7" s="1"/>
  <c r="Y35" i="7"/>
  <c r="BM9" i="5"/>
  <c r="CD9" i="5"/>
  <c r="CU9" i="5" s="1"/>
  <c r="CF6" i="2"/>
  <c r="CW6" i="2" s="1"/>
  <c r="BO6" i="2"/>
  <c r="BP5" i="5"/>
  <c r="CG5" i="5"/>
  <c r="CX5" i="5" s="1"/>
  <c r="Y170" i="7"/>
  <c r="AX50" i="7"/>
  <c r="AY83" i="7" s="1"/>
  <c r="CJ5" i="7"/>
  <c r="DA5" i="7" s="1"/>
  <c r="BS5" i="7"/>
  <c r="CK16" i="2"/>
  <c r="DB16" i="2" s="1"/>
  <c r="BT16" i="2"/>
  <c r="BB50" i="7"/>
  <c r="BC83" i="7" s="1"/>
  <c r="Y230" i="7"/>
  <c r="BJ17" i="6"/>
  <c r="CA17" i="6"/>
  <c r="CR17" i="6" s="1"/>
  <c r="AA245" i="4"/>
  <c r="AB245" i="4" s="1"/>
  <c r="BC18" i="4"/>
  <c r="BC34" i="4"/>
  <c r="CD8" i="7"/>
  <c r="CU8" i="7" s="1"/>
  <c r="BM8" i="7"/>
  <c r="Y25" i="5"/>
  <c r="AO40" i="5"/>
  <c r="AP73" i="5" s="1"/>
  <c r="AY41" i="6"/>
  <c r="AZ74" i="6" s="1"/>
  <c r="Y176" i="6"/>
  <c r="BJ11" i="5"/>
  <c r="CA11" i="5"/>
  <c r="CR11" i="5" s="1"/>
  <c r="BG13" i="5"/>
  <c r="BX13" i="5"/>
  <c r="CO13" i="5" s="1"/>
  <c r="Y61" i="6"/>
  <c r="AQ46" i="6"/>
  <c r="AR79" i="6" s="1"/>
  <c r="CD15" i="7"/>
  <c r="CU15" i="7" s="1"/>
  <c r="BM15" i="7"/>
  <c r="CD7" i="7"/>
  <c r="CU7" i="7" s="1"/>
  <c r="BM7" i="7"/>
  <c r="Y245" i="6"/>
  <c r="BC50" i="6"/>
  <c r="BD83" i="6" s="1"/>
  <c r="AT46" i="2"/>
  <c r="AU79" i="2" s="1"/>
  <c r="Y106" i="2"/>
  <c r="AS18" i="2"/>
  <c r="AS34" i="2"/>
  <c r="AA95" i="2"/>
  <c r="AB95" i="2" s="1"/>
  <c r="AR37" i="2"/>
  <c r="AS70" i="2" s="1"/>
  <c r="Y67" i="2"/>
  <c r="AS42" i="6"/>
  <c r="AT75" i="6" s="1"/>
  <c r="Y87" i="6"/>
  <c r="BI14" i="6"/>
  <c r="BZ14" i="6"/>
  <c r="CQ14" i="6" s="1"/>
  <c r="BX16" i="7"/>
  <c r="CO16" i="7" s="1"/>
  <c r="BG16" i="7"/>
  <c r="CD18" i="7"/>
  <c r="CU18" i="7" s="1"/>
  <c r="BM18" i="7"/>
  <c r="AQ7" i="6"/>
  <c r="AA54" i="6"/>
  <c r="AB54" i="6" s="1"/>
  <c r="AQ23" i="6"/>
  <c r="BR17" i="5"/>
  <c r="CI17" i="5"/>
  <c r="CZ17" i="5" s="1"/>
  <c r="BB36" i="6"/>
  <c r="BC69" i="6" s="1"/>
  <c r="Y216" i="6"/>
  <c r="Y252" i="4"/>
  <c r="BD42" i="4"/>
  <c r="BE75" i="4" s="1"/>
  <c r="CH15" i="7"/>
  <c r="CY15" i="7" s="1"/>
  <c r="BQ15" i="7"/>
  <c r="BJ5" i="5"/>
  <c r="CA5" i="5"/>
  <c r="CR5" i="5" s="1"/>
  <c r="AV49" i="5"/>
  <c r="AW82" i="5" s="1"/>
  <c r="Y139" i="5"/>
  <c r="BK13" i="5"/>
  <c r="CB13" i="5"/>
  <c r="CS13" i="5" s="1"/>
  <c r="Y65" i="4"/>
  <c r="AQ50" i="4"/>
  <c r="AR83" i="4" s="1"/>
  <c r="BF14" i="7"/>
  <c r="BW14" i="7"/>
  <c r="CN14" i="7" s="1"/>
  <c r="Y88" i="7"/>
  <c r="AS43" i="7"/>
  <c r="AT76" i="7" s="1"/>
  <c r="BX11" i="7"/>
  <c r="CO11" i="7" s="1"/>
  <c r="BG11" i="7"/>
  <c r="BF11" i="7"/>
  <c r="BW11" i="7"/>
  <c r="CN11" i="7" s="1"/>
  <c r="BK11" i="7"/>
  <c r="CB11" i="7"/>
  <c r="CS11" i="7" s="1"/>
  <c r="CI9" i="7"/>
  <c r="CZ9" i="7" s="1"/>
  <c r="BR9" i="7"/>
  <c r="AS45" i="7"/>
  <c r="AT78" i="7" s="1"/>
  <c r="Y90" i="7"/>
  <c r="BF9" i="4"/>
  <c r="BW9" i="4"/>
  <c r="CN9" i="4" s="1"/>
  <c r="Y92" i="7"/>
  <c r="AS47" i="7"/>
  <c r="AT80" i="7" s="1"/>
  <c r="BG6" i="7"/>
  <c r="BX6" i="7"/>
  <c r="CO6" i="7" s="1"/>
  <c r="AQ15" i="6"/>
  <c r="AQ31" i="6"/>
  <c r="AA62" i="6"/>
  <c r="AB62" i="6" s="1"/>
  <c r="BT16" i="5"/>
  <c r="CK16" i="5"/>
  <c r="DB16" i="5" s="1"/>
  <c r="AP43" i="6"/>
  <c r="AQ76" i="6" s="1"/>
  <c r="Y43" i="6"/>
  <c r="Y56" i="6"/>
  <c r="AQ41" i="6"/>
  <c r="AR74" i="6" s="1"/>
  <c r="BM15" i="5"/>
  <c r="CD15" i="5"/>
  <c r="CU15" i="5" s="1"/>
  <c r="BI14" i="7"/>
  <c r="BZ14" i="7"/>
  <c r="CQ14" i="7" s="1"/>
  <c r="CL4" i="2"/>
  <c r="DC4" i="2" s="1"/>
  <c r="BU4" i="2"/>
  <c r="BL17" i="5"/>
  <c r="CC17" i="5"/>
  <c r="CT17" i="5" s="1"/>
  <c r="Y61" i="2"/>
  <c r="AQ46" i="2"/>
  <c r="AR79" i="2" s="1"/>
  <c r="Y171" i="2"/>
  <c r="AY36" i="2"/>
  <c r="AZ69" i="2" s="1"/>
  <c r="BA12" i="6"/>
  <c r="AA209" i="6"/>
  <c r="AB209" i="6" s="1"/>
  <c r="BA28" i="6"/>
  <c r="AU11" i="6"/>
  <c r="AU27" i="6"/>
  <c r="AA118" i="6"/>
  <c r="AB118" i="6" s="1"/>
  <c r="Y104" i="6"/>
  <c r="AT44" i="6"/>
  <c r="AU77" i="6" s="1"/>
  <c r="Y172" i="6"/>
  <c r="AY37" i="6"/>
  <c r="AZ70" i="6" s="1"/>
  <c r="AO17" i="6"/>
  <c r="AA34" i="6"/>
  <c r="AB34" i="6" s="1"/>
  <c r="AO33" i="6"/>
  <c r="BT11" i="5"/>
  <c r="CK11" i="5"/>
  <c r="DB11" i="5" s="1"/>
  <c r="Y39" i="6"/>
  <c r="AP39" i="6"/>
  <c r="AQ72" i="6" s="1"/>
  <c r="Y55" i="5"/>
  <c r="AQ40" i="5"/>
  <c r="AR73" i="5" s="1"/>
  <c r="Y148" i="6"/>
  <c r="AW43" i="6"/>
  <c r="AX76" i="6" s="1"/>
  <c r="CI12" i="7"/>
  <c r="CZ12" i="7" s="1"/>
  <c r="BR12" i="7"/>
  <c r="Y123" i="7"/>
  <c r="AU48" i="7"/>
  <c r="AV81" i="7" s="1"/>
  <c r="CL5" i="6"/>
  <c r="DC5" i="6" s="1"/>
  <c r="BU5" i="6"/>
  <c r="BJ13" i="5"/>
  <c r="CA13" i="5"/>
  <c r="CR13" i="5" s="1"/>
  <c r="Y197" i="5"/>
  <c r="AZ47" i="5"/>
  <c r="BA80" i="5" s="1"/>
  <c r="BK5" i="5"/>
  <c r="CB5" i="5"/>
  <c r="CS5" i="5" s="1"/>
  <c r="Y54" i="4"/>
  <c r="AQ39" i="4"/>
  <c r="AR72" i="4" s="1"/>
  <c r="Y81" i="7"/>
  <c r="AS36" i="7"/>
  <c r="AT69" i="7" s="1"/>
  <c r="AW9" i="7"/>
  <c r="AA146" i="7"/>
  <c r="AB146" i="7" s="1"/>
  <c r="AW25" i="7"/>
  <c r="CK13" i="7"/>
  <c r="DB13" i="7" s="1"/>
  <c r="BT13" i="7"/>
  <c r="Y241" i="4"/>
  <c r="BC46" i="4"/>
  <c r="BD79" i="4" s="1"/>
  <c r="BD46" i="5"/>
  <c r="BE79" i="5" s="1"/>
  <c r="Y256" i="5"/>
  <c r="CG17" i="6"/>
  <c r="CX17" i="6" s="1"/>
  <c r="BP17" i="6"/>
  <c r="BP7" i="5"/>
  <c r="CG7" i="5"/>
  <c r="CX7" i="5" s="1"/>
  <c r="AR46" i="5"/>
  <c r="AS79" i="5" s="1"/>
  <c r="Y76" i="5"/>
  <c r="BZ9" i="7"/>
  <c r="CQ9" i="7" s="1"/>
  <c r="BI9" i="7"/>
  <c r="R17" i="11"/>
  <c r="T17" i="11"/>
  <c r="AX46" i="6"/>
  <c r="AY79" i="6" s="1"/>
  <c r="Y166" i="6"/>
  <c r="Y112" i="5"/>
  <c r="AU37" i="5"/>
  <c r="AV70" i="5" s="1"/>
  <c r="BC36" i="7"/>
  <c r="BD69" i="7" s="1"/>
  <c r="Y231" i="7"/>
  <c r="Y33" i="2"/>
  <c r="AO48" i="2"/>
  <c r="AP81" i="2" s="1"/>
  <c r="Y247" i="2"/>
  <c r="BD37" i="2"/>
  <c r="BE70" i="2" s="1"/>
  <c r="CL6" i="2"/>
  <c r="DC6" i="2" s="1"/>
  <c r="BU6" i="2"/>
  <c r="CC13" i="6"/>
  <c r="CT13" i="6" s="1"/>
  <c r="BL13" i="6"/>
  <c r="BF13" i="6"/>
  <c r="BW13" i="6"/>
  <c r="CN13" i="6" s="1"/>
  <c r="CH17" i="6"/>
  <c r="CY17" i="6" s="1"/>
  <c r="BQ17" i="6"/>
  <c r="Y50" i="7"/>
  <c r="AP50" i="7"/>
  <c r="AQ83" i="7" s="1"/>
  <c r="Y128" i="7"/>
  <c r="AV38" i="7"/>
  <c r="AW71" i="7" s="1"/>
  <c r="BD44" i="5"/>
  <c r="BE77" i="5" s="1"/>
  <c r="Y254" i="5"/>
  <c r="Y201" i="6"/>
  <c r="BA36" i="6"/>
  <c r="BB69" i="6" s="1"/>
  <c r="Y156" i="6"/>
  <c r="AX36" i="6"/>
  <c r="AY69" i="6" s="1"/>
  <c r="BW17" i="7"/>
  <c r="CN17" i="7" s="1"/>
  <c r="BF17" i="7"/>
  <c r="Y122" i="7"/>
  <c r="AU47" i="7"/>
  <c r="AV80" i="7" s="1"/>
  <c r="AS49" i="5"/>
  <c r="AT82" i="5" s="1"/>
  <c r="Y94" i="5"/>
  <c r="BO9" i="5"/>
  <c r="CF9" i="5"/>
  <c r="CW9" i="5" s="1"/>
  <c r="Y79" i="5"/>
  <c r="AR49" i="5"/>
  <c r="AS82" i="5" s="1"/>
  <c r="BF18" i="4"/>
  <c r="BW18" i="4"/>
  <c r="CN18" i="4" s="1"/>
  <c r="AT45" i="7"/>
  <c r="AU78" i="7" s="1"/>
  <c r="Y105" i="7"/>
  <c r="BI15" i="7"/>
  <c r="BZ15" i="7"/>
  <c r="CQ15" i="7" s="1"/>
  <c r="AO37" i="7"/>
  <c r="AP70" i="7" s="1"/>
  <c r="Y22" i="7"/>
  <c r="CD16" i="7"/>
  <c r="CU16" i="7" s="1"/>
  <c r="BM16" i="7"/>
  <c r="BL12" i="5"/>
  <c r="CC12" i="5"/>
  <c r="CT12" i="5" s="1"/>
  <c r="CI10" i="2"/>
  <c r="CZ10" i="2" s="1"/>
  <c r="BR10" i="2"/>
  <c r="CA5" i="6"/>
  <c r="CR5" i="6" s="1"/>
  <c r="BJ5" i="6"/>
  <c r="Y58" i="4"/>
  <c r="AQ43" i="4"/>
  <c r="AR76" i="4" s="1"/>
  <c r="CK8" i="7"/>
  <c r="DB8" i="7" s="1"/>
  <c r="BT8" i="7"/>
  <c r="Y244" i="6"/>
  <c r="BC49" i="6"/>
  <c r="BD82" i="6" s="1"/>
  <c r="L12" i="10"/>
  <c r="AF12" i="10" s="1"/>
  <c r="M38" i="10"/>
  <c r="AG38" i="10" s="1"/>
  <c r="R13" i="10"/>
  <c r="AL13" i="10" s="1"/>
  <c r="K36" i="10"/>
  <c r="AE36" i="10" s="1"/>
  <c r="P19" i="10"/>
  <c r="AJ19" i="10" s="1"/>
  <c r="Y153" i="2"/>
  <c r="AW48" i="2"/>
  <c r="AX81" i="2" s="1"/>
  <c r="Y183" i="7"/>
  <c r="AY48" i="7"/>
  <c r="AZ81" i="7" s="1"/>
  <c r="CJ18" i="2"/>
  <c r="DA18" i="2" s="1"/>
  <c r="BS18" i="2"/>
  <c r="AU47" i="6"/>
  <c r="AV80" i="6" s="1"/>
  <c r="Y122" i="6"/>
  <c r="BQ6" i="6"/>
  <c r="CH6" i="6"/>
  <c r="CY6" i="6" s="1"/>
  <c r="CD14" i="7"/>
  <c r="CU14" i="7" s="1"/>
  <c r="BM14" i="7"/>
  <c r="BU15" i="5"/>
  <c r="CL15" i="5"/>
  <c r="DC15" i="5" s="1"/>
  <c r="BQ16" i="5"/>
  <c r="CH16" i="5"/>
  <c r="CY16" i="5" s="1"/>
  <c r="Y215" i="5"/>
  <c r="BA50" i="5"/>
  <c r="BB83" i="5" s="1"/>
  <c r="BO6" i="6"/>
  <c r="CF6" i="6"/>
  <c r="CW6" i="6" s="1"/>
  <c r="BN16" i="5"/>
  <c r="CE16" i="5"/>
  <c r="CV16" i="5" s="1"/>
  <c r="AP37" i="6"/>
  <c r="AQ70" i="6" s="1"/>
  <c r="Y37" i="6"/>
  <c r="AS41" i="5"/>
  <c r="AT74" i="5" s="1"/>
  <c r="Y86" i="5"/>
  <c r="CH11" i="7"/>
  <c r="CY11" i="7" s="1"/>
  <c r="BQ11" i="7"/>
  <c r="AS50" i="7"/>
  <c r="AT83" i="7" s="1"/>
  <c r="Y95" i="7"/>
  <c r="CE6" i="7"/>
  <c r="CV6" i="7" s="1"/>
  <c r="BN6" i="7"/>
  <c r="BI15" i="5"/>
  <c r="BZ15" i="5"/>
  <c r="CQ15" i="5" s="1"/>
  <c r="AR48" i="2"/>
  <c r="AS81" i="2" s="1"/>
  <c r="Y78" i="2"/>
  <c r="AX12" i="2"/>
  <c r="AA164" i="2"/>
  <c r="AB164" i="2" s="1"/>
  <c r="AX28" i="2"/>
  <c r="BZ17" i="2"/>
  <c r="CQ17" i="2" s="1"/>
  <c r="BI17" i="2"/>
  <c r="AT50" i="2"/>
  <c r="AU83" i="2" s="1"/>
  <c r="Y110" i="2"/>
  <c r="Y27" i="2"/>
  <c r="AO42" i="2"/>
  <c r="AP75" i="2" s="1"/>
  <c r="BJ8" i="6"/>
  <c r="CA8" i="6"/>
  <c r="CR8" i="6" s="1"/>
  <c r="Y233" i="5"/>
  <c r="BC38" i="5"/>
  <c r="BD71" i="5" s="1"/>
  <c r="BY13" i="6"/>
  <c r="CP13" i="6" s="1"/>
  <c r="BH13" i="6"/>
  <c r="AZ18" i="6"/>
  <c r="AA200" i="6"/>
  <c r="AB200" i="6" s="1"/>
  <c r="AZ34" i="6"/>
  <c r="Y48" i="6"/>
  <c r="AP48" i="6"/>
  <c r="AQ81" i="6" s="1"/>
  <c r="BC41" i="6"/>
  <c r="BD74" i="6" s="1"/>
  <c r="Y236" i="6"/>
  <c r="AV41" i="6"/>
  <c r="AW74" i="6" s="1"/>
  <c r="Y131" i="6"/>
  <c r="BM4" i="6"/>
  <c r="CD4" i="6"/>
  <c r="CU4" i="6" s="1"/>
  <c r="Y102" i="6"/>
  <c r="AT42" i="6"/>
  <c r="AU75" i="6" s="1"/>
  <c r="BA49" i="7"/>
  <c r="BB82" i="7" s="1"/>
  <c r="Y214" i="7"/>
  <c r="BY18" i="7"/>
  <c r="CP18" i="7" s="1"/>
  <c r="BH18" i="7"/>
  <c r="BL9" i="5"/>
  <c r="CC9" i="5"/>
  <c r="CT9" i="5" s="1"/>
  <c r="Y196" i="5"/>
  <c r="AZ46" i="5"/>
  <c r="BA79" i="5" s="1"/>
  <c r="BK17" i="4"/>
  <c r="CB17" i="4"/>
  <c r="CS17" i="4" s="1"/>
  <c r="AQ41" i="4"/>
  <c r="AR74" i="4" s="1"/>
  <c r="Y56" i="4"/>
  <c r="Y141" i="7"/>
  <c r="AW36" i="7"/>
  <c r="AX69" i="7" s="1"/>
  <c r="CH4" i="7"/>
  <c r="CY4" i="7" s="1"/>
  <c r="BQ4" i="7"/>
  <c r="Y157" i="7"/>
  <c r="AX37" i="7"/>
  <c r="AY70" i="7" s="1"/>
  <c r="CI4" i="7"/>
  <c r="CZ4" i="7" s="1"/>
  <c r="BR4" i="7"/>
  <c r="BQ6" i="2"/>
  <c r="CH6" i="2"/>
  <c r="CY6" i="2" s="1"/>
  <c r="CD12" i="7"/>
  <c r="CU12" i="7" s="1"/>
  <c r="BM12" i="7"/>
  <c r="BH15" i="5"/>
  <c r="BY15" i="5"/>
  <c r="CP15" i="5" s="1"/>
  <c r="Y175" i="7"/>
  <c r="AY40" i="7"/>
  <c r="AZ73" i="7" s="1"/>
  <c r="CC12" i="7"/>
  <c r="CT12" i="7" s="1"/>
  <c r="BL12" i="7"/>
  <c r="BJ9" i="2"/>
  <c r="CA9" i="2"/>
  <c r="CR9" i="2" s="1"/>
  <c r="AP49" i="6"/>
  <c r="AQ82" i="6" s="1"/>
  <c r="Y49" i="6"/>
  <c r="BK8" i="5"/>
  <c r="CB8" i="5"/>
  <c r="CS8" i="5" s="1"/>
  <c r="BJ4" i="5"/>
  <c r="CA4" i="5"/>
  <c r="CR4" i="5" s="1"/>
  <c r="AT49" i="5"/>
  <c r="AU82" i="5" s="1"/>
  <c r="Y109" i="5"/>
  <c r="CB9" i="7"/>
  <c r="CS9" i="7" s="1"/>
  <c r="BK9" i="7"/>
  <c r="BC41" i="2"/>
  <c r="BD74" i="2" s="1"/>
  <c r="Y236" i="2"/>
  <c r="AP12" i="2"/>
  <c r="AA44" i="2"/>
  <c r="AB44" i="2" s="1"/>
  <c r="AP28" i="2"/>
  <c r="AZ49" i="2"/>
  <c r="BA82" i="2" s="1"/>
  <c r="Y199" i="2"/>
  <c r="AW43" i="2"/>
  <c r="AX76" i="2" s="1"/>
  <c r="Y148" i="2"/>
  <c r="Y173" i="5"/>
  <c r="AY38" i="5"/>
  <c r="AZ71" i="5" s="1"/>
  <c r="BF5" i="6"/>
  <c r="BW5" i="6"/>
  <c r="CN5" i="6" s="1"/>
  <c r="AX17" i="6"/>
  <c r="AA169" i="6"/>
  <c r="AB169" i="6" s="1"/>
  <c r="AX33" i="6"/>
  <c r="BA41" i="6"/>
  <c r="BB74" i="6" s="1"/>
  <c r="Y206" i="6"/>
  <c r="CL16" i="7"/>
  <c r="DC16" i="7" s="1"/>
  <c r="BU16" i="7"/>
  <c r="BZ18" i="7"/>
  <c r="CQ18" i="7" s="1"/>
  <c r="BI18" i="7"/>
  <c r="AR36" i="5"/>
  <c r="AS69" i="5" s="1"/>
  <c r="Y66" i="5"/>
  <c r="CF14" i="7"/>
  <c r="CW14" i="7" s="1"/>
  <c r="BO14" i="7"/>
  <c r="AQ45" i="5"/>
  <c r="AR78" i="5" s="1"/>
  <c r="Y60" i="5"/>
  <c r="AT36" i="4"/>
  <c r="AU69" i="4" s="1"/>
  <c r="Y96" i="4"/>
  <c r="BG13" i="4"/>
  <c r="BX13" i="4"/>
  <c r="CO13" i="4" s="1"/>
  <c r="BF8" i="4"/>
  <c r="BW8" i="4"/>
  <c r="CN8" i="4" s="1"/>
  <c r="Y142" i="7"/>
  <c r="AW37" i="7"/>
  <c r="AX70" i="7" s="1"/>
  <c r="CH5" i="7"/>
  <c r="CY5" i="7" s="1"/>
  <c r="BQ5" i="7"/>
  <c r="Y158" i="7"/>
  <c r="AX38" i="7"/>
  <c r="AY71" i="7" s="1"/>
  <c r="CI5" i="7"/>
  <c r="CZ5" i="7" s="1"/>
  <c r="BR5" i="7"/>
  <c r="CA10" i="2"/>
  <c r="CR10" i="2" s="1"/>
  <c r="BJ10" i="2"/>
  <c r="BH16" i="2"/>
  <c r="BY16" i="2"/>
  <c r="CP16" i="2" s="1"/>
  <c r="BG13" i="6"/>
  <c r="BX13" i="6"/>
  <c r="CO13" i="6" s="1"/>
  <c r="AS50" i="5"/>
  <c r="AT83" i="5" s="1"/>
  <c r="Y95" i="5"/>
  <c r="Y71" i="2"/>
  <c r="AR41" i="2"/>
  <c r="AS74" i="2" s="1"/>
  <c r="AQ12" i="2"/>
  <c r="AQ28" i="2"/>
  <c r="AA59" i="2"/>
  <c r="AB59" i="2" s="1"/>
  <c r="Y139" i="7"/>
  <c r="AV49" i="7"/>
  <c r="AW82" i="7" s="1"/>
  <c r="BI9" i="5"/>
  <c r="BZ9" i="5"/>
  <c r="CQ9" i="5" s="1"/>
  <c r="AP37" i="4"/>
  <c r="AQ70" i="4" s="1"/>
  <c r="Y37" i="4"/>
  <c r="CA6" i="7"/>
  <c r="CR6" i="7" s="1"/>
  <c r="BJ6" i="7"/>
  <c r="Y150" i="7"/>
  <c r="AW45" i="7"/>
  <c r="AX78" i="7" s="1"/>
  <c r="CA15" i="6"/>
  <c r="CR15" i="6" s="1"/>
  <c r="BJ15" i="6"/>
  <c r="Y44" i="6"/>
  <c r="AP44" i="6"/>
  <c r="AQ77" i="6" s="1"/>
  <c r="BX8" i="7"/>
  <c r="CO8" i="7" s="1"/>
  <c r="BG8" i="7"/>
  <c r="CH12" i="6"/>
  <c r="CY12" i="6" s="1"/>
  <c r="BQ12" i="6"/>
  <c r="Y72" i="2"/>
  <c r="AR42" i="2"/>
  <c r="AS75" i="2" s="1"/>
  <c r="Y184" i="7"/>
  <c r="AY49" i="7"/>
  <c r="AZ82" i="7" s="1"/>
  <c r="CL11" i="6"/>
  <c r="DC11" i="6" s="1"/>
  <c r="BU11" i="6"/>
  <c r="Y183" i="5"/>
  <c r="AY48" i="5"/>
  <c r="AZ81" i="5" s="1"/>
  <c r="CD5" i="7"/>
  <c r="CU5" i="7" s="1"/>
  <c r="BM5" i="7"/>
  <c r="BR15" i="5"/>
  <c r="CI15" i="5"/>
  <c r="CZ15" i="5" s="1"/>
  <c r="Y145" i="7"/>
  <c r="AW40" i="7"/>
  <c r="AX73" i="7" s="1"/>
  <c r="BF15" i="7"/>
  <c r="BW15" i="7"/>
  <c r="CN15" i="7" s="1"/>
  <c r="AP42" i="7"/>
  <c r="AQ75" i="7" s="1"/>
  <c r="Y42" i="7"/>
  <c r="Y241" i="6"/>
  <c r="BC46" i="6"/>
  <c r="BD79" i="6" s="1"/>
  <c r="BD48" i="2"/>
  <c r="BE81" i="2" s="1"/>
  <c r="Y258" i="2"/>
  <c r="BQ4" i="5"/>
  <c r="CH4" i="5"/>
  <c r="CY4" i="5" s="1"/>
  <c r="AW37" i="6"/>
  <c r="AX70" i="6" s="1"/>
  <c r="Y142" i="6"/>
  <c r="BT7" i="5"/>
  <c r="CK7" i="5"/>
  <c r="DB7" i="5" s="1"/>
  <c r="Y22" i="5"/>
  <c r="AO37" i="5"/>
  <c r="AP70" i="5" s="1"/>
  <c r="BX14" i="2"/>
  <c r="CO14" i="2" s="1"/>
  <c r="BG14" i="2"/>
  <c r="Y42" i="6"/>
  <c r="AP42" i="6"/>
  <c r="AQ75" i="6" s="1"/>
  <c r="Y113" i="7"/>
  <c r="AU38" i="7"/>
  <c r="AV71" i="7" s="1"/>
  <c r="BS14" i="2"/>
  <c r="CJ14" i="2"/>
  <c r="DA14" i="2" s="1"/>
  <c r="CI16" i="7"/>
  <c r="CZ16" i="7" s="1"/>
  <c r="BR16" i="7"/>
  <c r="Y30" i="4"/>
  <c r="AO45" i="4"/>
  <c r="AP78" i="4" s="1"/>
  <c r="CK18" i="6"/>
  <c r="DB18" i="6" s="1"/>
  <c r="BT18" i="6"/>
  <c r="BK14" i="2"/>
  <c r="CB14" i="2"/>
  <c r="CS14" i="2" s="1"/>
  <c r="Y138" i="2"/>
  <c r="AV48" i="2"/>
  <c r="AW81" i="2" s="1"/>
  <c r="AU11" i="2"/>
  <c r="AA118" i="2"/>
  <c r="AB118" i="2" s="1"/>
  <c r="AU27" i="2"/>
  <c r="AW6" i="2"/>
  <c r="AA143" i="2"/>
  <c r="AB143" i="2" s="1"/>
  <c r="AW22" i="2"/>
  <c r="Y102" i="2"/>
  <c r="AT42" i="2"/>
  <c r="AU75" i="2" s="1"/>
  <c r="BL12" i="6"/>
  <c r="CC12" i="6"/>
  <c r="CT12" i="6" s="1"/>
  <c r="BD43" i="6"/>
  <c r="BE76" i="6" s="1"/>
  <c r="Y253" i="6"/>
  <c r="CA10" i="6"/>
  <c r="CR10" i="6" s="1"/>
  <c r="BJ10" i="6"/>
  <c r="Y245" i="7"/>
  <c r="BC50" i="7"/>
  <c r="BD83" i="7" s="1"/>
  <c r="BB50" i="5"/>
  <c r="BC83" i="5" s="1"/>
  <c r="Y230" i="5"/>
  <c r="Y127" i="7"/>
  <c r="AV37" i="7"/>
  <c r="AW70" i="7" s="1"/>
  <c r="Y99" i="7"/>
  <c r="AT39" i="7"/>
  <c r="AU72" i="7" s="1"/>
  <c r="Y250" i="5"/>
  <c r="BD40" i="5"/>
  <c r="BE73" i="5" s="1"/>
  <c r="Y147" i="6"/>
  <c r="AW42" i="6"/>
  <c r="AX75" i="6" s="1"/>
  <c r="BU10" i="4"/>
  <c r="CL10" i="4"/>
  <c r="DC10" i="4" s="1"/>
  <c r="BB45" i="7"/>
  <c r="BC78" i="7" s="1"/>
  <c r="Y225" i="7"/>
  <c r="BM17" i="5"/>
  <c r="CD17" i="5"/>
  <c r="CU17" i="5" s="1"/>
  <c r="AP37" i="5"/>
  <c r="AQ70" i="5" s="1"/>
  <c r="Y37" i="5"/>
  <c r="BH18" i="4"/>
  <c r="BY18" i="4"/>
  <c r="CP18" i="4" s="1"/>
  <c r="AR37" i="4"/>
  <c r="AS70" i="4" s="1"/>
  <c r="Y67" i="4"/>
  <c r="Y177" i="7"/>
  <c r="AY42" i="7"/>
  <c r="AZ75" i="7" s="1"/>
  <c r="AZ40" i="7"/>
  <c r="BA73" i="7" s="1"/>
  <c r="Y190" i="7"/>
  <c r="CC5" i="7"/>
  <c r="CT5" i="7" s="1"/>
  <c r="BL5" i="7"/>
  <c r="BA40" i="7"/>
  <c r="BB73" i="7" s="1"/>
  <c r="Y205" i="7"/>
  <c r="Y131" i="4"/>
  <c r="AV41" i="4"/>
  <c r="AW74" i="4" s="1"/>
  <c r="BY14" i="7"/>
  <c r="CP14" i="7" s="1"/>
  <c r="BH14" i="7"/>
  <c r="Y39" i="5"/>
  <c r="AP39" i="5"/>
  <c r="AQ72" i="5" s="1"/>
  <c r="Y23" i="5"/>
  <c r="AO38" i="5"/>
  <c r="AP71" i="5" s="1"/>
  <c r="BC46" i="7"/>
  <c r="BD79" i="7" s="1"/>
  <c r="Y241" i="7"/>
  <c r="BX11" i="6"/>
  <c r="CO11" i="6" s="1"/>
  <c r="BG11" i="6"/>
  <c r="Y118" i="5"/>
  <c r="AU43" i="5"/>
  <c r="AV76" i="5" s="1"/>
  <c r="AR40" i="7"/>
  <c r="AS73" i="7" s="1"/>
  <c r="Y70" i="7"/>
  <c r="BD17" i="6"/>
  <c r="AA259" i="6"/>
  <c r="AB259" i="6" s="1"/>
  <c r="BD33" i="6"/>
  <c r="CB18" i="7"/>
  <c r="CS18" i="7" s="1"/>
  <c r="BK18" i="7"/>
  <c r="Y73" i="6"/>
  <c r="AR43" i="6"/>
  <c r="AS76" i="6" s="1"/>
  <c r="Y86" i="7"/>
  <c r="AS41" i="7"/>
  <c r="AT74" i="7" s="1"/>
  <c r="BY14" i="2"/>
  <c r="CP14" i="2" s="1"/>
  <c r="BH14" i="2"/>
  <c r="Y209" i="2"/>
  <c r="BA44" i="2"/>
  <c r="BB77" i="2" s="1"/>
  <c r="Y68" i="5"/>
  <c r="AR38" i="5"/>
  <c r="AS71" i="5" s="1"/>
  <c r="AZ15" i="6"/>
  <c r="AA197" i="6"/>
  <c r="AB197" i="6" s="1"/>
  <c r="AZ31" i="6"/>
  <c r="BC17" i="7"/>
  <c r="BC33" i="7"/>
  <c r="AA244" i="7"/>
  <c r="AB244" i="7" s="1"/>
  <c r="AV14" i="6"/>
  <c r="AA136" i="6"/>
  <c r="AB136" i="6" s="1"/>
  <c r="AV30" i="6"/>
  <c r="BH8" i="5"/>
  <c r="BY8" i="5"/>
  <c r="CP8" i="5" s="1"/>
  <c r="Y42" i="5"/>
  <c r="AP42" i="5"/>
  <c r="AQ75" i="5" s="1"/>
  <c r="BF10" i="6"/>
  <c r="BW10" i="6"/>
  <c r="CN10" i="6" s="1"/>
  <c r="Y198" i="7"/>
  <c r="AZ48" i="7"/>
  <c r="BA81" i="7" s="1"/>
  <c r="BQ15" i="5"/>
  <c r="CH15" i="5"/>
  <c r="CY15" i="5" s="1"/>
  <c r="AT39" i="5"/>
  <c r="AU72" i="5" s="1"/>
  <c r="Y99" i="5"/>
  <c r="BH7" i="4"/>
  <c r="BY7" i="4"/>
  <c r="CP7" i="4" s="1"/>
  <c r="Y23" i="4"/>
  <c r="AO38" i="4"/>
  <c r="AP71" i="4" s="1"/>
  <c r="BZ13" i="7"/>
  <c r="CQ13" i="7" s="1"/>
  <c r="BI13" i="7"/>
  <c r="AR44" i="7"/>
  <c r="AS77" i="7" s="1"/>
  <c r="Y74" i="7"/>
  <c r="BH9" i="7"/>
  <c r="BY9" i="7"/>
  <c r="CP9" i="7" s="1"/>
  <c r="BF6" i="7"/>
  <c r="BW6" i="7"/>
  <c r="CN6" i="7" s="1"/>
  <c r="CI10" i="7"/>
  <c r="CZ10" i="7" s="1"/>
  <c r="BR10" i="7"/>
  <c r="BT14" i="4"/>
  <c r="CK14" i="4"/>
  <c r="DB14" i="4" s="1"/>
  <c r="Y67" i="7"/>
  <c r="AR37" i="7"/>
  <c r="AS70" i="7" s="1"/>
  <c r="CK6" i="7"/>
  <c r="DB6" i="7" s="1"/>
  <c r="BT6" i="7"/>
  <c r="BU14" i="5"/>
  <c r="CL14" i="5"/>
  <c r="DC14" i="5" s="1"/>
  <c r="Y251" i="7"/>
  <c r="BD41" i="7"/>
  <c r="BE74" i="7" s="1"/>
  <c r="BI14" i="5"/>
  <c r="BZ14" i="5"/>
  <c r="CQ14" i="5" s="1"/>
  <c r="Y188" i="7"/>
  <c r="AZ38" i="7"/>
  <c r="BA71" i="7" s="1"/>
  <c r="Y46" i="2"/>
  <c r="AP46" i="2"/>
  <c r="AQ79" i="2" s="1"/>
  <c r="BP16" i="2"/>
  <c r="CG16" i="2"/>
  <c r="CX16" i="2" s="1"/>
  <c r="CG14" i="7"/>
  <c r="CX14" i="7" s="1"/>
  <c r="BP14" i="7"/>
  <c r="AV45" i="7"/>
  <c r="AW78" i="7" s="1"/>
  <c r="Y135" i="7"/>
  <c r="CE17" i="7"/>
  <c r="CV17" i="7" s="1"/>
  <c r="BN17" i="7"/>
  <c r="BL5" i="5"/>
  <c r="CC5" i="5"/>
  <c r="CT5" i="5" s="1"/>
  <c r="AO39" i="4"/>
  <c r="AP72" i="4" s="1"/>
  <c r="Y24" i="4"/>
  <c r="CK4" i="7"/>
  <c r="DB4" i="7" s="1"/>
  <c r="BT4" i="7"/>
  <c r="Y181" i="2"/>
  <c r="AY46" i="2"/>
  <c r="AZ79" i="2" s="1"/>
  <c r="CL5" i="2"/>
  <c r="DC5" i="2" s="1"/>
  <c r="BU5" i="2"/>
  <c r="Y64" i="2"/>
  <c r="AQ49" i="2"/>
  <c r="AR82" i="2" s="1"/>
  <c r="BQ11" i="2"/>
  <c r="CH11" i="2"/>
  <c r="CY11" i="2" s="1"/>
  <c r="Y246" i="5"/>
  <c r="BD36" i="5"/>
  <c r="BE69" i="5" s="1"/>
  <c r="Y98" i="5"/>
  <c r="AR18" i="6"/>
  <c r="AA80" i="6"/>
  <c r="AB80" i="6" s="1"/>
  <c r="AR34" i="6"/>
  <c r="Y88" i="6"/>
  <c r="AS43" i="6"/>
  <c r="AT76" i="6" s="1"/>
  <c r="AS13" i="6"/>
  <c r="AA90" i="6"/>
  <c r="AB90" i="6" s="1"/>
  <c r="AS29" i="6"/>
  <c r="BX18" i="7"/>
  <c r="CO18" i="7" s="1"/>
  <c r="BG18" i="7"/>
  <c r="BU12" i="5"/>
  <c r="CL12" i="5"/>
  <c r="DC12" i="5" s="1"/>
  <c r="CL12" i="7"/>
  <c r="DC12" i="7" s="1"/>
  <c r="BU12" i="7"/>
  <c r="CE14" i="7"/>
  <c r="CV14" i="7" s="1"/>
  <c r="BN14" i="7"/>
  <c r="Y123" i="5"/>
  <c r="AU48" i="5"/>
  <c r="AV81" i="5" s="1"/>
  <c r="BS9" i="6"/>
  <c r="CJ9" i="6"/>
  <c r="DA9" i="6" s="1"/>
  <c r="CJ12" i="7"/>
  <c r="DA12" i="7" s="1"/>
  <c r="BS12" i="7"/>
  <c r="BJ17" i="5"/>
  <c r="CA17" i="5"/>
  <c r="CR17" i="5" s="1"/>
  <c r="BB39" i="5"/>
  <c r="BC72" i="5" s="1"/>
  <c r="Y219" i="5"/>
  <c r="BI17" i="5"/>
  <c r="BZ17" i="5"/>
  <c r="CQ17" i="5" s="1"/>
  <c r="Y62" i="4"/>
  <c r="AQ47" i="4"/>
  <c r="AR80" i="4" s="1"/>
  <c r="Y154" i="4"/>
  <c r="AW49" i="4"/>
  <c r="AX82" i="4" s="1"/>
  <c r="BW5" i="7"/>
  <c r="CN5" i="7" s="1"/>
  <c r="BF5" i="7"/>
  <c r="Y115" i="7"/>
  <c r="AU40" i="7"/>
  <c r="AV73" i="7" s="1"/>
  <c r="BD45" i="6"/>
  <c r="BE78" i="6" s="1"/>
  <c r="Y255" i="6"/>
  <c r="BM7" i="6"/>
  <c r="CD7" i="6"/>
  <c r="CU7" i="6" s="1"/>
  <c r="BH11" i="4"/>
  <c r="BY11" i="4"/>
  <c r="CP11" i="4" s="1"/>
  <c r="Y68" i="7"/>
  <c r="AR38" i="7"/>
  <c r="AS71" i="7" s="1"/>
  <c r="BT17" i="6"/>
  <c r="CK17" i="6"/>
  <c r="DB17" i="6" s="1"/>
  <c r="Y226" i="2"/>
  <c r="BB46" i="2"/>
  <c r="BC79" i="2" s="1"/>
  <c r="L38" i="10"/>
  <c r="AF38" i="10" s="1"/>
  <c r="P16" i="10"/>
  <c r="AJ16" i="10" s="1"/>
  <c r="Y101" i="2"/>
  <c r="AT41" i="2"/>
  <c r="AU74" i="2" s="1"/>
  <c r="CE16" i="2"/>
  <c r="CV16" i="2" s="1"/>
  <c r="BN16" i="2"/>
  <c r="Y132" i="2"/>
  <c r="AV42" i="2"/>
  <c r="AW75" i="2" s="1"/>
  <c r="AV40" i="2"/>
  <c r="AW73" i="2" s="1"/>
  <c r="Y130" i="2"/>
  <c r="BZ4" i="2"/>
  <c r="CQ4" i="2" s="1"/>
  <c r="BI4" i="2"/>
  <c r="CD6" i="2"/>
  <c r="CU6" i="2" s="1"/>
  <c r="BM6" i="2"/>
  <c r="CE14" i="6"/>
  <c r="CV14" i="6" s="1"/>
  <c r="BN14" i="6"/>
  <c r="Y258" i="6"/>
  <c r="BD48" i="6"/>
  <c r="BE81" i="6" s="1"/>
  <c r="AP5" i="7"/>
  <c r="AP21" i="7"/>
  <c r="AA37" i="7"/>
  <c r="AB37" i="7" s="1"/>
  <c r="Y140" i="6"/>
  <c r="AV50" i="6"/>
  <c r="AW83" i="6" s="1"/>
  <c r="BR18" i="5"/>
  <c r="CI18" i="5"/>
  <c r="CZ18" i="5" s="1"/>
  <c r="Y213" i="7"/>
  <c r="BA48" i="7"/>
  <c r="BB81" i="7" s="1"/>
  <c r="CE8" i="6"/>
  <c r="CV8" i="6" s="1"/>
  <c r="BN8" i="6"/>
  <c r="BJ9" i="5"/>
  <c r="CA9" i="5"/>
  <c r="CR9" i="5" s="1"/>
  <c r="AX36" i="7"/>
  <c r="AY69" i="7" s="1"/>
  <c r="Y156" i="7"/>
  <c r="BU18" i="6"/>
  <c r="CL18" i="6"/>
  <c r="DC18" i="6" s="1"/>
  <c r="Y203" i="7"/>
  <c r="BA38" i="7"/>
  <c r="BB71" i="7" s="1"/>
  <c r="CA7" i="2"/>
  <c r="CR7" i="2" s="1"/>
  <c r="BJ7" i="2"/>
  <c r="AS49" i="2"/>
  <c r="AT82" i="2" s="1"/>
  <c r="Y94" i="2"/>
  <c r="CB18" i="2"/>
  <c r="CS18" i="2" s="1"/>
  <c r="BK18" i="2"/>
  <c r="AQ6" i="2"/>
  <c r="AQ22" i="2"/>
  <c r="AA53" i="2"/>
  <c r="AB53" i="2" s="1"/>
  <c r="BT6" i="5"/>
  <c r="CK6" i="5"/>
  <c r="DB6" i="5" s="1"/>
  <c r="BW4" i="6"/>
  <c r="CN4" i="6" s="1"/>
  <c r="BF4" i="6"/>
  <c r="BG16" i="6"/>
  <c r="BX16" i="6"/>
  <c r="CO16" i="6" s="1"/>
  <c r="Y192" i="6"/>
  <c r="AZ42" i="6"/>
  <c r="BA75" i="6" s="1"/>
  <c r="AR49" i="7"/>
  <c r="AS82" i="7" s="1"/>
  <c r="Y79" i="7"/>
  <c r="BK10" i="6"/>
  <c r="CB10" i="6"/>
  <c r="CS10" i="6" s="1"/>
  <c r="Y175" i="6"/>
  <c r="AY40" i="6"/>
  <c r="AZ73" i="6" s="1"/>
  <c r="BW8" i="6"/>
  <c r="CN8" i="6" s="1"/>
  <c r="BF8" i="6"/>
  <c r="AQ37" i="5"/>
  <c r="AR70" i="5" s="1"/>
  <c r="Y52" i="5"/>
  <c r="BQ14" i="5"/>
  <c r="CH14" i="5"/>
  <c r="CY14" i="5" s="1"/>
  <c r="BC38" i="4"/>
  <c r="BD71" i="4" s="1"/>
  <c r="Y233" i="4"/>
  <c r="BH9" i="4"/>
  <c r="BY9" i="4"/>
  <c r="CP9" i="4" s="1"/>
  <c r="AO44" i="4"/>
  <c r="AP77" i="4" s="1"/>
  <c r="Y29" i="4"/>
  <c r="CG6" i="7"/>
  <c r="CX6" i="7" s="1"/>
  <c r="BP6" i="7"/>
  <c r="Y194" i="7"/>
  <c r="AZ44" i="7"/>
  <c r="BA77" i="7" s="1"/>
  <c r="CC7" i="7"/>
  <c r="CT7" i="7" s="1"/>
  <c r="BL7" i="7"/>
  <c r="Y22" i="4"/>
  <c r="AO37" i="4"/>
  <c r="AP70" i="4" s="1"/>
  <c r="CG9" i="2"/>
  <c r="CX9" i="2" s="1"/>
  <c r="BP9" i="2"/>
  <c r="AO50" i="2"/>
  <c r="AP83" i="2" s="1"/>
  <c r="Y35" i="2"/>
  <c r="Y55" i="2"/>
  <c r="AQ40" i="2"/>
  <c r="AR73" i="2" s="1"/>
  <c r="AT50" i="6"/>
  <c r="AU83" i="6" s="1"/>
  <c r="Y110" i="6"/>
  <c r="BF16" i="6"/>
  <c r="BW16" i="6"/>
  <c r="CN16" i="6" s="1"/>
  <c r="BC43" i="6"/>
  <c r="BD76" i="6" s="1"/>
  <c r="Y238" i="6"/>
  <c r="AX17" i="2"/>
  <c r="AX33" i="2"/>
  <c r="AA169" i="2"/>
  <c r="AB169" i="2" s="1"/>
  <c r="BX17" i="6"/>
  <c r="CO17" i="6" s="1"/>
  <c r="BG17" i="6"/>
  <c r="BK17" i="5"/>
  <c r="CB17" i="5"/>
  <c r="CS17" i="5" s="1"/>
  <c r="CK13" i="6"/>
  <c r="DB13" i="6" s="1"/>
  <c r="BT13" i="6"/>
  <c r="BT14" i="2"/>
  <c r="CK14" i="2"/>
  <c r="DB14" i="2" s="1"/>
  <c r="BJ16" i="2"/>
  <c r="CA16" i="2"/>
  <c r="CR16" i="2" s="1"/>
  <c r="AY50" i="7"/>
  <c r="AZ83" i="7" s="1"/>
  <c r="Y185" i="7"/>
  <c r="BP6" i="5"/>
  <c r="CG6" i="5"/>
  <c r="CX6" i="5" s="1"/>
  <c r="AX44" i="6"/>
  <c r="AY77" i="6" s="1"/>
  <c r="Y164" i="6"/>
  <c r="Y168" i="6"/>
  <c r="AX48" i="6"/>
  <c r="AY81" i="6" s="1"/>
  <c r="AO9" i="6"/>
  <c r="AA26" i="6"/>
  <c r="AB26" i="6" s="1"/>
  <c r="AO25" i="6"/>
  <c r="Y246" i="7"/>
  <c r="BD36" i="7"/>
  <c r="BE69" i="7" s="1"/>
  <c r="Y111" i="6"/>
  <c r="AU36" i="6"/>
  <c r="AV69" i="6" s="1"/>
  <c r="BA39" i="5"/>
  <c r="BB72" i="5" s="1"/>
  <c r="Y204" i="5"/>
  <c r="CI18" i="7"/>
  <c r="CZ18" i="7" s="1"/>
  <c r="BR18" i="7"/>
  <c r="BI4" i="5"/>
  <c r="BZ4" i="5"/>
  <c r="CQ4" i="5" s="1"/>
  <c r="Y219" i="6"/>
  <c r="BB39" i="6"/>
  <c r="BC72" i="6" s="1"/>
  <c r="BH13" i="5"/>
  <c r="BY13" i="5"/>
  <c r="CP13" i="5" s="1"/>
  <c r="Y24" i="5"/>
  <c r="AO39" i="5"/>
  <c r="AP72" i="5" s="1"/>
  <c r="BK4" i="4"/>
  <c r="CB4" i="4"/>
  <c r="CS4" i="4" s="1"/>
  <c r="BA49" i="4"/>
  <c r="BB82" i="4" s="1"/>
  <c r="Y214" i="4"/>
  <c r="CK7" i="7"/>
  <c r="DB7" i="7" s="1"/>
  <c r="BT7" i="7"/>
  <c r="AT39" i="2"/>
  <c r="AU72" i="2" s="1"/>
  <c r="Y99" i="2"/>
  <c r="CL13" i="2"/>
  <c r="DC13" i="2" s="1"/>
  <c r="BU13" i="2"/>
  <c r="BW11" i="2"/>
  <c r="CN11" i="2" s="1"/>
  <c r="BF11" i="2"/>
  <c r="Y103" i="6"/>
  <c r="AT43" i="6"/>
  <c r="AU76" i="6" s="1"/>
  <c r="Y127" i="6"/>
  <c r="AV37" i="6"/>
  <c r="AW70" i="6" s="1"/>
  <c r="BL5" i="6"/>
  <c r="CC5" i="6"/>
  <c r="CT5" i="6" s="1"/>
  <c r="BJ18" i="5"/>
  <c r="CA18" i="5"/>
  <c r="CR18" i="5" s="1"/>
  <c r="AO36" i="4"/>
  <c r="AP69" i="4" s="1"/>
  <c r="Y21" i="4"/>
  <c r="BL4" i="7"/>
  <c r="CC4" i="7"/>
  <c r="CT4" i="7" s="1"/>
  <c r="CC10" i="6"/>
  <c r="CT10" i="6" s="1"/>
  <c r="BL10" i="6"/>
  <c r="Y210" i="7"/>
  <c r="BA45" i="7"/>
  <c r="BB78" i="7" s="1"/>
  <c r="BG5" i="4"/>
  <c r="BX5" i="4"/>
  <c r="CO5" i="4" s="1"/>
  <c r="Y160" i="7"/>
  <c r="AX40" i="7"/>
  <c r="AY73" i="7" s="1"/>
  <c r="CE15" i="7"/>
  <c r="CV15" i="7" s="1"/>
  <c r="BN15" i="7"/>
  <c r="Y256" i="2"/>
  <c r="BD46" i="2"/>
  <c r="BE79" i="2" s="1"/>
  <c r="BX9" i="2"/>
  <c r="CO9" i="2" s="1"/>
  <c r="BG9" i="2"/>
  <c r="AP45" i="7"/>
  <c r="AQ78" i="7" s="1"/>
  <c r="Y45" i="7"/>
  <c r="AR42" i="6"/>
  <c r="AS75" i="6" s="1"/>
  <c r="Y72" i="6"/>
  <c r="BD45" i="7"/>
  <c r="BE78" i="7" s="1"/>
  <c r="Y255" i="7"/>
  <c r="BZ10" i="2"/>
  <c r="CQ10" i="2" s="1"/>
  <c r="BI10" i="2"/>
  <c r="CD14" i="2"/>
  <c r="CU14" i="2" s="1"/>
  <c r="BM14" i="2"/>
  <c r="CB12" i="7" l="1"/>
  <c r="CS12" i="7" s="1"/>
  <c r="Y141" i="6"/>
  <c r="AZ45" i="4"/>
  <c r="BA78" i="4" s="1"/>
  <c r="CF12" i="6"/>
  <c r="CW12" i="6" s="1"/>
  <c r="AV39" i="6"/>
  <c r="AW72" i="6" s="1"/>
  <c r="Y208" i="7"/>
  <c r="Y237" i="5"/>
  <c r="CD16" i="6"/>
  <c r="CU16" i="6" s="1"/>
  <c r="BN7" i="5"/>
  <c r="AZ36" i="2"/>
  <c r="BA69" i="2" s="1"/>
  <c r="AT36" i="5"/>
  <c r="AU69" i="5" s="1"/>
  <c r="AT49" i="2"/>
  <c r="AU82" i="2" s="1"/>
  <c r="BW6" i="2"/>
  <c r="CN6" i="2" s="1"/>
  <c r="BB42" i="7"/>
  <c r="BC75" i="7" s="1"/>
  <c r="Y125" i="7"/>
  <c r="CG7" i="7"/>
  <c r="CX7" i="7" s="1"/>
  <c r="BB40" i="7"/>
  <c r="BC73" i="7" s="1"/>
  <c r="BC44" i="7"/>
  <c r="BD77" i="7" s="1"/>
  <c r="CK10" i="5"/>
  <c r="DB10" i="5" s="1"/>
  <c r="BC50" i="5"/>
  <c r="BD83" i="5" s="1"/>
  <c r="Y147" i="7"/>
  <c r="CF14" i="2"/>
  <c r="CW14" i="2" s="1"/>
  <c r="Y66" i="7"/>
  <c r="Y190" i="6"/>
  <c r="Y164" i="5"/>
  <c r="BU9" i="7"/>
  <c r="BA45" i="5"/>
  <c r="BB78" i="5" s="1"/>
  <c r="BZ17" i="6"/>
  <c r="CQ17" i="6" s="1"/>
  <c r="Y82" i="5"/>
  <c r="Y126" i="7"/>
  <c r="BA46" i="2"/>
  <c r="BB79" i="2" s="1"/>
  <c r="BN15" i="2"/>
  <c r="Y108" i="7"/>
  <c r="AY38" i="7"/>
  <c r="AZ71" i="7" s="1"/>
  <c r="Y239" i="6"/>
  <c r="BB36" i="7"/>
  <c r="BC69" i="7" s="1"/>
  <c r="BB39" i="2"/>
  <c r="BC72" i="2" s="1"/>
  <c r="Y232" i="2"/>
  <c r="BA43" i="2"/>
  <c r="BB76" i="2" s="1"/>
  <c r="AT43" i="2"/>
  <c r="AU76" i="2" s="1"/>
  <c r="Y256" i="7"/>
  <c r="BC45" i="6"/>
  <c r="BD78" i="6" s="1"/>
  <c r="CH13" i="4"/>
  <c r="CY13" i="4" s="1"/>
  <c r="N53" i="9"/>
  <c r="D56" i="9" s="1"/>
  <c r="CI11" i="6"/>
  <c r="CZ11" i="6" s="1"/>
  <c r="Y33" i="6"/>
  <c r="CB4" i="5"/>
  <c r="CS4" i="5" s="1"/>
  <c r="CK9" i="2"/>
  <c r="DB9" i="2" s="1"/>
  <c r="Y46" i="7"/>
  <c r="AT50" i="5"/>
  <c r="AU83" i="5" s="1"/>
  <c r="Y170" i="5"/>
  <c r="Y193" i="5"/>
  <c r="Y213" i="2"/>
  <c r="Y195" i="6"/>
  <c r="BP16" i="7"/>
  <c r="AU43" i="7"/>
  <c r="AV76" i="7" s="1"/>
  <c r="AR49" i="2"/>
  <c r="AS82" i="2" s="1"/>
  <c r="CL12" i="2"/>
  <c r="DC12" i="2" s="1"/>
  <c r="CB6" i="5"/>
  <c r="CS6" i="5" s="1"/>
  <c r="AT44" i="7"/>
  <c r="AU77" i="7" s="1"/>
  <c r="BT11" i="7"/>
  <c r="CI4" i="6"/>
  <c r="CZ4" i="6" s="1"/>
  <c r="AU39" i="2"/>
  <c r="AV72" i="2" s="1"/>
  <c r="Y260" i="2"/>
  <c r="CF18" i="5"/>
  <c r="CW18" i="5" s="1"/>
  <c r="Y143" i="4"/>
  <c r="CK18" i="5"/>
  <c r="DB18" i="5" s="1"/>
  <c r="Y79" i="6"/>
  <c r="AW50" i="2"/>
  <c r="AX83" i="2" s="1"/>
  <c r="Y151" i="5"/>
  <c r="BZ4" i="7"/>
  <c r="CQ4" i="7" s="1"/>
  <c r="CC8" i="7"/>
  <c r="CT8" i="7" s="1"/>
  <c r="AX46" i="2"/>
  <c r="AY79" i="2" s="1"/>
  <c r="AY41" i="2"/>
  <c r="AZ74" i="2" s="1"/>
  <c r="CI13" i="5"/>
  <c r="CZ13" i="5" s="1"/>
  <c r="BK16" i="7"/>
  <c r="CE6" i="4"/>
  <c r="CV6" i="4" s="1"/>
  <c r="Y187" i="2"/>
  <c r="BL13" i="2"/>
  <c r="AO38" i="2"/>
  <c r="AP71" i="2" s="1"/>
  <c r="N54" i="9"/>
  <c r="D58" i="9" s="1"/>
  <c r="BO12" i="5"/>
  <c r="N56" i="9"/>
  <c r="D59" i="9" s="1"/>
  <c r="N52" i="9"/>
  <c r="D57" i="9" s="1"/>
  <c r="Y93" i="2"/>
  <c r="CJ14" i="5"/>
  <c r="DA14" i="5" s="1"/>
  <c r="BB38" i="7"/>
  <c r="BC71" i="7" s="1"/>
  <c r="Y53" i="7"/>
  <c r="N55" i="9"/>
  <c r="D60" i="9" s="1"/>
  <c r="AT46" i="6"/>
  <c r="AU79" i="6" s="1"/>
  <c r="Y160" i="6"/>
  <c r="AY48" i="6"/>
  <c r="AZ81" i="6" s="1"/>
  <c r="Y87" i="7"/>
  <c r="Y226" i="5"/>
  <c r="AY38" i="6"/>
  <c r="AZ71" i="6" s="1"/>
  <c r="AO40" i="2"/>
  <c r="AP73" i="2" s="1"/>
  <c r="Q14" i="10"/>
  <c r="AK14" i="10" s="1"/>
  <c r="AV46" i="7"/>
  <c r="AW79" i="7" s="1"/>
  <c r="Y207" i="6"/>
  <c r="BO13" i="7"/>
  <c r="Q41" i="10"/>
  <c r="AK41" i="10" s="1"/>
  <c r="M11" i="10"/>
  <c r="AG11" i="10" s="1"/>
  <c r="CE13" i="6"/>
  <c r="CV13" i="6" s="1"/>
  <c r="BR10" i="6"/>
  <c r="AY49" i="2"/>
  <c r="AZ82" i="2" s="1"/>
  <c r="Y260" i="6"/>
  <c r="Q38" i="10"/>
  <c r="AK38" i="10" s="1"/>
  <c r="O11" i="10"/>
  <c r="AI11" i="10" s="1"/>
  <c r="L37" i="10"/>
  <c r="AF37" i="10" s="1"/>
  <c r="Q42" i="10"/>
  <c r="AK42" i="10" s="1"/>
  <c r="Q18" i="10"/>
  <c r="AK18" i="10" s="1"/>
  <c r="Q19" i="10"/>
  <c r="AK19" i="10" s="1"/>
  <c r="O37" i="10"/>
  <c r="AI37" i="10" s="1"/>
  <c r="Q13" i="10"/>
  <c r="AK13" i="10" s="1"/>
  <c r="BD44" i="2"/>
  <c r="BE77" i="2" s="1"/>
  <c r="M37" i="10"/>
  <c r="AG37" i="10" s="1"/>
  <c r="Q45" i="10"/>
  <c r="AK45" i="10" s="1"/>
  <c r="Q15" i="10"/>
  <c r="AK15" i="10" s="1"/>
  <c r="Q16" i="10"/>
  <c r="AK16" i="10" s="1"/>
  <c r="Q43" i="10"/>
  <c r="AK43" i="10" s="1"/>
  <c r="P11" i="10"/>
  <c r="AJ11" i="10" s="1"/>
  <c r="N11" i="10"/>
  <c r="AH11" i="10" s="1"/>
  <c r="Q12" i="10"/>
  <c r="AK12" i="10" s="1"/>
  <c r="N37" i="10"/>
  <c r="AH37" i="10" s="1"/>
  <c r="Q39" i="10"/>
  <c r="AK39" i="10" s="1"/>
  <c r="Q17" i="10"/>
  <c r="AK17" i="10" s="1"/>
  <c r="L11" i="10"/>
  <c r="AF11" i="10" s="1"/>
  <c r="K37" i="10"/>
  <c r="AE37" i="10" s="1"/>
  <c r="P37" i="10"/>
  <c r="AJ37" i="10" s="1"/>
  <c r="Q44" i="10"/>
  <c r="AK44" i="10" s="1"/>
  <c r="BD36" i="2"/>
  <c r="BE69" i="2" s="1"/>
  <c r="CB11" i="2"/>
  <c r="CS11" i="2" s="1"/>
  <c r="CJ17" i="2"/>
  <c r="DA17" i="2" s="1"/>
  <c r="AS36" i="6"/>
  <c r="AT69" i="6" s="1"/>
  <c r="Y139" i="6"/>
  <c r="Y47" i="6"/>
  <c r="BD42" i="6"/>
  <c r="BE75" i="6" s="1"/>
  <c r="Q40" i="10"/>
  <c r="AK40" i="10" s="1"/>
  <c r="AU37" i="6"/>
  <c r="AV70" i="6" s="1"/>
  <c r="AS39" i="7"/>
  <c r="AT72" i="7" s="1"/>
  <c r="CA8" i="2"/>
  <c r="CR8" i="2" s="1"/>
  <c r="Y85" i="2"/>
  <c r="AZ38" i="2"/>
  <c r="BA71" i="2" s="1"/>
  <c r="AZ36" i="7"/>
  <c r="BA69" i="7" s="1"/>
  <c r="BG14" i="4"/>
  <c r="BX14" i="4"/>
  <c r="CO14" i="4" s="1"/>
  <c r="Y46" i="4"/>
  <c r="AP46" i="4"/>
  <c r="AQ79" i="4" s="1"/>
  <c r="R54" i="9"/>
  <c r="H58" i="9" s="1"/>
  <c r="AU47" i="2"/>
  <c r="AV80" i="2" s="1"/>
  <c r="Y122" i="2"/>
  <c r="CC15" i="2"/>
  <c r="CT15" i="2" s="1"/>
  <c r="BL15" i="2"/>
  <c r="Y165" i="2"/>
  <c r="AX45" i="2"/>
  <c r="AY78" i="2" s="1"/>
  <c r="CF13" i="2"/>
  <c r="CW13" i="2" s="1"/>
  <c r="BO13" i="2"/>
  <c r="Q53" i="9"/>
  <c r="G56" i="9" s="1"/>
  <c r="O54" i="9"/>
  <c r="E58" i="9" s="1"/>
  <c r="Q55" i="9"/>
  <c r="G60" i="9" s="1"/>
  <c r="Y254" i="6"/>
  <c r="BD44" i="6"/>
  <c r="BE77" i="6" s="1"/>
  <c r="CL12" i="6"/>
  <c r="DC12" i="6" s="1"/>
  <c r="BU12" i="6"/>
  <c r="O52" i="9"/>
  <c r="E57" i="9" s="1"/>
  <c r="R55" i="9"/>
  <c r="H60" i="9" s="1"/>
  <c r="P53" i="9"/>
  <c r="F56" i="9" s="1"/>
  <c r="K27" i="12"/>
  <c r="R26" i="12"/>
  <c r="G27" i="12"/>
  <c r="V25" i="12"/>
  <c r="T25" i="12"/>
  <c r="BW9" i="6"/>
  <c r="CN9" i="6" s="1"/>
  <c r="BF9" i="6"/>
  <c r="Y136" i="6"/>
  <c r="AV46" i="6"/>
  <c r="AW79" i="6" s="1"/>
  <c r="CC11" i="2"/>
  <c r="CT11" i="2" s="1"/>
  <c r="BL11" i="2"/>
  <c r="CE6" i="6"/>
  <c r="CV6" i="6" s="1"/>
  <c r="BN6" i="6"/>
  <c r="BB49" i="7"/>
  <c r="BC82" i="7" s="1"/>
  <c r="Y229" i="7"/>
  <c r="Y123" i="6"/>
  <c r="AU48" i="6"/>
  <c r="AV81" i="6" s="1"/>
  <c r="CJ8" i="2"/>
  <c r="DA8" i="2" s="1"/>
  <c r="BS8" i="2"/>
  <c r="Y90" i="2"/>
  <c r="AS45" i="2"/>
  <c r="AT78" i="2" s="1"/>
  <c r="AY44" i="6"/>
  <c r="AZ77" i="6" s="1"/>
  <c r="Y179" i="6"/>
  <c r="Q54" i="9"/>
  <c r="G58" i="9" s="1"/>
  <c r="BW7" i="6"/>
  <c r="CN7" i="6" s="1"/>
  <c r="BF7" i="6"/>
  <c r="Y124" i="7"/>
  <c r="AU49" i="7"/>
  <c r="AV82" i="7" s="1"/>
  <c r="CF4" i="2"/>
  <c r="CW4" i="2" s="1"/>
  <c r="BO4" i="2"/>
  <c r="Y62" i="2"/>
  <c r="AQ47" i="2"/>
  <c r="AR80" i="2" s="1"/>
  <c r="Y202" i="6"/>
  <c r="BA37" i="6"/>
  <c r="BB70" i="6" s="1"/>
  <c r="Y179" i="2"/>
  <c r="AY44" i="2"/>
  <c r="AZ77" i="2" s="1"/>
  <c r="CK5" i="7"/>
  <c r="DB5" i="7" s="1"/>
  <c r="BT5" i="7"/>
  <c r="CA13" i="6"/>
  <c r="CR13" i="6" s="1"/>
  <c r="BJ13" i="6"/>
  <c r="CD14" i="6"/>
  <c r="CU14" i="6" s="1"/>
  <c r="BM14" i="6"/>
  <c r="CL17" i="6"/>
  <c r="DC17" i="6" s="1"/>
  <c r="BU17" i="6"/>
  <c r="AP44" i="2"/>
  <c r="AQ77" i="2" s="1"/>
  <c r="Y44" i="2"/>
  <c r="Q56" i="9"/>
  <c r="G59" i="9" s="1"/>
  <c r="Y146" i="7"/>
  <c r="AW41" i="7"/>
  <c r="AX74" i="7" s="1"/>
  <c r="AT36" i="2"/>
  <c r="AU69" i="2" s="1"/>
  <c r="Y96" i="2"/>
  <c r="CJ17" i="7"/>
  <c r="DA17" i="7" s="1"/>
  <c r="BS17" i="7"/>
  <c r="CC16" i="6"/>
  <c r="CT16" i="6" s="1"/>
  <c r="BL16" i="6"/>
  <c r="CC8" i="2"/>
  <c r="CT8" i="2" s="1"/>
  <c r="BL8" i="2"/>
  <c r="P55" i="9"/>
  <c r="F60" i="9" s="1"/>
  <c r="AP49" i="2"/>
  <c r="AQ82" i="2" s="1"/>
  <c r="Y49" i="2"/>
  <c r="CA13" i="2"/>
  <c r="CR13" i="2" s="1"/>
  <c r="BJ13" i="2"/>
  <c r="Y178" i="7"/>
  <c r="AY43" i="7"/>
  <c r="AZ76" i="7" s="1"/>
  <c r="Y225" i="2"/>
  <c r="BB45" i="2"/>
  <c r="BC78" i="2" s="1"/>
  <c r="CJ8" i="6"/>
  <c r="DA8" i="6" s="1"/>
  <c r="BS8" i="6"/>
  <c r="Y228" i="7"/>
  <c r="BB48" i="7"/>
  <c r="BC81" i="7" s="1"/>
  <c r="CC14" i="6"/>
  <c r="CT14" i="6" s="1"/>
  <c r="BL14" i="6"/>
  <c r="Y243" i="6"/>
  <c r="BC48" i="6"/>
  <c r="BD81" i="6" s="1"/>
  <c r="CG12" i="6"/>
  <c r="CX12" i="6" s="1"/>
  <c r="BP12" i="6"/>
  <c r="CK4" i="4"/>
  <c r="DB4" i="4" s="1"/>
  <c r="BT4" i="4"/>
  <c r="Y133" i="6"/>
  <c r="AV43" i="6"/>
  <c r="AW76" i="6" s="1"/>
  <c r="Y24" i="2"/>
  <c r="AO39" i="2"/>
  <c r="AP72" i="2" s="1"/>
  <c r="Y248" i="6"/>
  <c r="BD38" i="6"/>
  <c r="BE71" i="6" s="1"/>
  <c r="Y210" i="6"/>
  <c r="BA45" i="6"/>
  <c r="BB78" i="6" s="1"/>
  <c r="CH15" i="6"/>
  <c r="CY15" i="6" s="1"/>
  <c r="BQ15" i="6"/>
  <c r="CC11" i="6"/>
  <c r="CT11" i="6" s="1"/>
  <c r="BL11" i="6"/>
  <c r="CJ16" i="2"/>
  <c r="DA16" i="2" s="1"/>
  <c r="BS16" i="2"/>
  <c r="R52" i="9"/>
  <c r="H57" i="9" s="1"/>
  <c r="BZ18" i="6"/>
  <c r="CQ18" i="6" s="1"/>
  <c r="BI18" i="6"/>
  <c r="AW38" i="2"/>
  <c r="AX71" i="2" s="1"/>
  <c r="Y143" i="2"/>
  <c r="Q52" i="9"/>
  <c r="G57" i="9" s="1"/>
  <c r="Y209" i="6"/>
  <c r="BA44" i="6"/>
  <c r="BB77" i="6" s="1"/>
  <c r="Y62" i="6"/>
  <c r="AQ47" i="6"/>
  <c r="AR80" i="6" s="1"/>
  <c r="Y54" i="6"/>
  <c r="AQ39" i="6"/>
  <c r="AR72" i="6" s="1"/>
  <c r="CF17" i="7"/>
  <c r="CW17" i="7" s="1"/>
  <c r="BO17" i="7"/>
  <c r="CE9" i="2"/>
  <c r="CV9" i="2" s="1"/>
  <c r="BN9" i="2"/>
  <c r="CC17" i="7"/>
  <c r="CT17" i="7" s="1"/>
  <c r="BL17" i="7"/>
  <c r="Y237" i="4"/>
  <c r="BC42" i="4"/>
  <c r="BD75" i="4" s="1"/>
  <c r="Y256" i="6"/>
  <c r="BD46" i="6"/>
  <c r="BE79" i="6" s="1"/>
  <c r="Y182" i="6"/>
  <c r="AY47" i="6"/>
  <c r="AZ80" i="6" s="1"/>
  <c r="P54" i="9"/>
  <c r="F58" i="9" s="1"/>
  <c r="CA18" i="6"/>
  <c r="CR18" i="6" s="1"/>
  <c r="BJ18" i="6"/>
  <c r="BZ15" i="2"/>
  <c r="CQ15" i="2" s="1"/>
  <c r="BI15" i="2"/>
  <c r="BX17" i="2"/>
  <c r="CO17" i="2" s="1"/>
  <c r="BG17" i="2"/>
  <c r="BY15" i="2"/>
  <c r="CP15" i="2" s="1"/>
  <c r="BH15" i="2"/>
  <c r="CH17" i="7"/>
  <c r="CY17" i="7" s="1"/>
  <c r="BQ17" i="7"/>
  <c r="CF11" i="7"/>
  <c r="CW11" i="7" s="1"/>
  <c r="BO11" i="7"/>
  <c r="Y161" i="6"/>
  <c r="AX41" i="6"/>
  <c r="AY74" i="6" s="1"/>
  <c r="AQ44" i="6"/>
  <c r="AR77" i="6" s="1"/>
  <c r="Y59" i="6"/>
  <c r="Y51" i="2"/>
  <c r="AQ36" i="2"/>
  <c r="AR69" i="2" s="1"/>
  <c r="Y89" i="6"/>
  <c r="AS44" i="6"/>
  <c r="AT77" i="6" s="1"/>
  <c r="CJ13" i="2"/>
  <c r="DA13" i="2" s="1"/>
  <c r="BS13" i="2"/>
  <c r="Y154" i="6"/>
  <c r="AW49" i="6"/>
  <c r="AX82" i="6" s="1"/>
  <c r="Y69" i="2"/>
  <c r="AR39" i="2"/>
  <c r="AS72" i="2" s="1"/>
  <c r="CK16" i="6"/>
  <c r="DB16" i="6" s="1"/>
  <c r="BT16" i="6"/>
  <c r="CH15" i="2"/>
  <c r="CY15" i="2" s="1"/>
  <c r="BQ15" i="2"/>
  <c r="CI5" i="6"/>
  <c r="CZ5" i="6" s="1"/>
  <c r="BR5" i="6"/>
  <c r="CG12" i="2"/>
  <c r="CX12" i="2" s="1"/>
  <c r="BP12" i="2"/>
  <c r="CI16" i="6"/>
  <c r="CZ16" i="6" s="1"/>
  <c r="BR16" i="6"/>
  <c r="BA50" i="6"/>
  <c r="BB83" i="6" s="1"/>
  <c r="Y215" i="6"/>
  <c r="CF15" i="6"/>
  <c r="CW15" i="6" s="1"/>
  <c r="BO15" i="6"/>
  <c r="CF17" i="2"/>
  <c r="CW17" i="2" s="1"/>
  <c r="BO17" i="2"/>
  <c r="CG18" i="6"/>
  <c r="CX18" i="6" s="1"/>
  <c r="BP18" i="6"/>
  <c r="CJ13" i="6"/>
  <c r="DA13" i="6" s="1"/>
  <c r="BS13" i="6"/>
  <c r="Y197" i="2"/>
  <c r="AZ47" i="2"/>
  <c r="BA80" i="2" s="1"/>
  <c r="R53" i="9"/>
  <c r="H56" i="9" s="1"/>
  <c r="Y244" i="7"/>
  <c r="BC49" i="7"/>
  <c r="BD82" i="7" s="1"/>
  <c r="Y59" i="2"/>
  <c r="AQ44" i="2"/>
  <c r="AR77" i="2" s="1"/>
  <c r="BX12" i="2"/>
  <c r="CO12" i="2" s="1"/>
  <c r="BG12" i="2"/>
  <c r="Y164" i="2"/>
  <c r="AX44" i="2"/>
  <c r="AY77" i="2" s="1"/>
  <c r="CE9" i="7"/>
  <c r="CV9" i="7" s="1"/>
  <c r="BN9" i="7"/>
  <c r="BY15" i="6"/>
  <c r="CP15" i="6" s="1"/>
  <c r="BH15" i="6"/>
  <c r="O56" i="9"/>
  <c r="E59" i="9" s="1"/>
  <c r="AP44" i="7"/>
  <c r="AQ77" i="7" s="1"/>
  <c r="Y44" i="7"/>
  <c r="CB4" i="2"/>
  <c r="CS4" i="2" s="1"/>
  <c r="BK4" i="2"/>
  <c r="AZ50" i="2"/>
  <c r="BA83" i="2" s="1"/>
  <c r="Y200" i="2"/>
  <c r="AO49" i="2"/>
  <c r="AP82" i="2" s="1"/>
  <c r="Y34" i="2"/>
  <c r="CK10" i="4"/>
  <c r="DB10" i="4" s="1"/>
  <c r="BT10" i="4"/>
  <c r="CL14" i="6"/>
  <c r="DC14" i="6" s="1"/>
  <c r="BU14" i="6"/>
  <c r="P52" i="9"/>
  <c r="F57" i="9" s="1"/>
  <c r="AV36" i="2"/>
  <c r="AW69" i="2" s="1"/>
  <c r="Y126" i="2"/>
  <c r="AZ39" i="2"/>
  <c r="BA72" i="2" s="1"/>
  <c r="Y189" i="2"/>
  <c r="CG11" i="7"/>
  <c r="CX11" i="7" s="1"/>
  <c r="BP11" i="7"/>
  <c r="CA12" i="6"/>
  <c r="CR12" i="6" s="1"/>
  <c r="BJ12" i="6"/>
  <c r="CJ16" i="7"/>
  <c r="DA16" i="7" s="1"/>
  <c r="BS16" i="7"/>
  <c r="CD11" i="6"/>
  <c r="CU11" i="6" s="1"/>
  <c r="BM11" i="6"/>
  <c r="Y49" i="7"/>
  <c r="AP49" i="7"/>
  <c r="AQ82" i="7" s="1"/>
  <c r="BW7" i="2"/>
  <c r="CN7" i="2" s="1"/>
  <c r="BF7" i="2"/>
  <c r="CL6" i="6"/>
  <c r="DC6" i="6" s="1"/>
  <c r="BU6" i="6"/>
  <c r="CI13" i="6"/>
  <c r="CZ13" i="6" s="1"/>
  <c r="BR13" i="6"/>
  <c r="Y182" i="2"/>
  <c r="AY47" i="2"/>
  <c r="AZ80" i="2" s="1"/>
  <c r="AR47" i="6"/>
  <c r="AS80" i="6" s="1"/>
  <c r="Y77" i="6"/>
  <c r="CG13" i="7"/>
  <c r="CX13" i="7" s="1"/>
  <c r="BP13" i="7"/>
  <c r="BZ18" i="2"/>
  <c r="CQ18" i="2" s="1"/>
  <c r="BI18" i="2"/>
  <c r="BX4" i="2"/>
  <c r="CO4" i="2" s="1"/>
  <c r="BG4" i="2"/>
  <c r="CF17" i="6"/>
  <c r="CW17" i="6" s="1"/>
  <c r="BO17" i="6"/>
  <c r="Y146" i="2"/>
  <c r="AW41" i="2"/>
  <c r="AX74" i="2" s="1"/>
  <c r="Y199" i="7"/>
  <c r="AZ49" i="7"/>
  <c r="BA82" i="7" s="1"/>
  <c r="CD11" i="2"/>
  <c r="CU11" i="2" s="1"/>
  <c r="BM11" i="2"/>
  <c r="Y213" i="6"/>
  <c r="BA48" i="6"/>
  <c r="BB81" i="6" s="1"/>
  <c r="Y53" i="2"/>
  <c r="AQ38" i="2"/>
  <c r="AR71" i="2" s="1"/>
  <c r="CK17" i="7"/>
  <c r="DB17" i="7" s="1"/>
  <c r="BT17" i="7"/>
  <c r="CE6" i="2"/>
  <c r="CV6" i="2" s="1"/>
  <c r="BN6" i="2"/>
  <c r="BY12" i="2"/>
  <c r="CP12" i="2" s="1"/>
  <c r="BH12" i="2"/>
  <c r="Y200" i="6"/>
  <c r="AZ50" i="6"/>
  <c r="BA83" i="6" s="1"/>
  <c r="Y34" i="6"/>
  <c r="AO49" i="6"/>
  <c r="AP82" i="6" s="1"/>
  <c r="CI12" i="6"/>
  <c r="CZ12" i="6" s="1"/>
  <c r="BR12" i="6"/>
  <c r="BY7" i="6"/>
  <c r="CP7" i="6" s="1"/>
  <c r="BH7" i="6"/>
  <c r="Y95" i="2"/>
  <c r="AS50" i="2"/>
  <c r="AT83" i="2" s="1"/>
  <c r="Y245" i="4"/>
  <c r="BC50" i="4"/>
  <c r="BD83" i="4" s="1"/>
  <c r="O53" i="9"/>
  <c r="E56" i="9" s="1"/>
  <c r="Y235" i="2"/>
  <c r="BC40" i="2"/>
  <c r="BD73" i="2" s="1"/>
  <c r="Y174" i="6"/>
  <c r="AY39" i="6"/>
  <c r="AZ72" i="6" s="1"/>
  <c r="Y54" i="2"/>
  <c r="AQ39" i="2"/>
  <c r="AR72" i="2" s="1"/>
  <c r="CH18" i="2"/>
  <c r="CY18" i="2" s="1"/>
  <c r="BQ18" i="2"/>
  <c r="CG15" i="6"/>
  <c r="CX15" i="6" s="1"/>
  <c r="BP15" i="6"/>
  <c r="P56" i="9"/>
  <c r="F59" i="9" s="1"/>
  <c r="CF9" i="6"/>
  <c r="CW9" i="6" s="1"/>
  <c r="BO9" i="6"/>
  <c r="BY12" i="6"/>
  <c r="CP12" i="6" s="1"/>
  <c r="BH12" i="6"/>
  <c r="BY4" i="2"/>
  <c r="CP4" i="2" s="1"/>
  <c r="BH4" i="2"/>
  <c r="CE17" i="6"/>
  <c r="CV17" i="6" s="1"/>
  <c r="BN17" i="6"/>
  <c r="BZ7" i="2"/>
  <c r="CQ7" i="2" s="1"/>
  <c r="BI7" i="2"/>
  <c r="Y100" i="6"/>
  <c r="AT40" i="6"/>
  <c r="AU73" i="6" s="1"/>
  <c r="AU48" i="2"/>
  <c r="AV81" i="2" s="1"/>
  <c r="Y123" i="2"/>
  <c r="CG15" i="2"/>
  <c r="CX15" i="2" s="1"/>
  <c r="BP15" i="2"/>
  <c r="CI18" i="6"/>
  <c r="CZ18" i="6" s="1"/>
  <c r="BR18" i="6"/>
  <c r="AS45" i="6"/>
  <c r="AT78" i="6" s="1"/>
  <c r="Y90" i="6"/>
  <c r="CI18" i="2"/>
  <c r="CZ18" i="2" s="1"/>
  <c r="BR18" i="2"/>
  <c r="BW12" i="6"/>
  <c r="CN12" i="6" s="1"/>
  <c r="BF12" i="6"/>
  <c r="AU40" i="2"/>
  <c r="AV73" i="2" s="1"/>
  <c r="Y115" i="2"/>
  <c r="CB13" i="6"/>
  <c r="CS13" i="6" s="1"/>
  <c r="BK13" i="6"/>
  <c r="Y220" i="6"/>
  <c r="BB40" i="6"/>
  <c r="BC73" i="6" s="1"/>
  <c r="CK11" i="2"/>
  <c r="DB11" i="2" s="1"/>
  <c r="BT11" i="2"/>
  <c r="CB13" i="2"/>
  <c r="CS13" i="2" s="1"/>
  <c r="BK13" i="2"/>
  <c r="CG15" i="7"/>
  <c r="CX15" i="7" s="1"/>
  <c r="BP15" i="7"/>
  <c r="Y169" i="7"/>
  <c r="AX49" i="7"/>
  <c r="AY82" i="7" s="1"/>
  <c r="CJ16" i="6"/>
  <c r="DA16" i="6" s="1"/>
  <c r="BS16" i="6"/>
  <c r="Y95" i="6"/>
  <c r="AS50" i="6"/>
  <c r="AT83" i="6" s="1"/>
  <c r="Y77" i="2"/>
  <c r="AR47" i="2"/>
  <c r="AS80" i="2" s="1"/>
  <c r="Y163" i="7"/>
  <c r="AX43" i="7"/>
  <c r="AY76" i="7" s="1"/>
  <c r="Y231" i="4"/>
  <c r="BC36" i="4"/>
  <c r="BD69" i="4" s="1"/>
  <c r="CJ4" i="2"/>
  <c r="DA4" i="2" s="1"/>
  <c r="BS4" i="2"/>
  <c r="R56" i="9"/>
  <c r="H59" i="9" s="1"/>
  <c r="Y26" i="6"/>
  <c r="AO41" i="6"/>
  <c r="AP74" i="6" s="1"/>
  <c r="BY6" i="2"/>
  <c r="CP6" i="2" s="1"/>
  <c r="BH6" i="2"/>
  <c r="AP37" i="7"/>
  <c r="AQ70" i="7" s="1"/>
  <c r="Y37" i="7"/>
  <c r="Y197" i="6"/>
  <c r="AZ47" i="6"/>
  <c r="BA80" i="6" s="1"/>
  <c r="Y118" i="2"/>
  <c r="AU43" i="2"/>
  <c r="AV76" i="2" s="1"/>
  <c r="CF12" i="2"/>
  <c r="CW12" i="2" s="1"/>
  <c r="BO12" i="2"/>
  <c r="CA18" i="2"/>
  <c r="CR18" i="2" s="1"/>
  <c r="BJ18" i="2"/>
  <c r="CK18" i="4"/>
  <c r="DB18" i="4" s="1"/>
  <c r="BT18" i="4"/>
  <c r="O55" i="9"/>
  <c r="E60" i="9" s="1"/>
  <c r="BX12" i="7"/>
  <c r="CO12" i="7" s="1"/>
  <c r="BG12" i="7"/>
  <c r="CK8" i="2"/>
  <c r="DB8" i="2" s="1"/>
  <c r="BT8" i="2"/>
  <c r="Y143" i="6"/>
  <c r="AW38" i="6"/>
  <c r="AX71" i="6" s="1"/>
  <c r="BY7" i="2"/>
  <c r="CP7" i="2" s="1"/>
  <c r="BH7" i="2"/>
  <c r="Y215" i="2"/>
  <c r="BA50" i="2"/>
  <c r="BB83" i="2" s="1"/>
  <c r="R18" i="11"/>
  <c r="T18" i="11"/>
  <c r="BW17" i="2"/>
  <c r="CN17" i="2" s="1"/>
  <c r="BF17" i="2"/>
  <c r="AO44" i="6"/>
  <c r="AP77" i="6" s="1"/>
  <c r="Y29" i="6"/>
  <c r="BB40" i="2"/>
  <c r="BC73" i="2" s="1"/>
  <c r="Y220" i="2"/>
  <c r="M43" i="9"/>
  <c r="AT45" i="6"/>
  <c r="AU78" i="6" s="1"/>
  <c r="Y105" i="6"/>
  <c r="CD4" i="2"/>
  <c r="CU4" i="2" s="1"/>
  <c r="BM4" i="2"/>
  <c r="CH7" i="2"/>
  <c r="CY7" i="2" s="1"/>
  <c r="BQ7" i="2"/>
  <c r="Y108" i="6"/>
  <c r="AT48" i="6"/>
  <c r="AU81" i="6" s="1"/>
  <c r="AY45" i="7"/>
  <c r="AZ78" i="7" s="1"/>
  <c r="Y180" i="7"/>
  <c r="AX47" i="6"/>
  <c r="AY80" i="6" s="1"/>
  <c r="Y167" i="6"/>
  <c r="Y238" i="2"/>
  <c r="BC43" i="2"/>
  <c r="BD76" i="2" s="1"/>
  <c r="AT45" i="2"/>
  <c r="AU78" i="2" s="1"/>
  <c r="Y105" i="2"/>
  <c r="BX17" i="7"/>
  <c r="CO17" i="7" s="1"/>
  <c r="BG17" i="7"/>
  <c r="CC16" i="2"/>
  <c r="CT16" i="2" s="1"/>
  <c r="BL16" i="2"/>
  <c r="BZ15" i="6"/>
  <c r="CQ15" i="6" s="1"/>
  <c r="BI15" i="6"/>
  <c r="AX49" i="2"/>
  <c r="AY82" i="2" s="1"/>
  <c r="Y169" i="2"/>
  <c r="Y259" i="6"/>
  <c r="BD49" i="6"/>
  <c r="BE82" i="6" s="1"/>
  <c r="CB16" i="6"/>
  <c r="CS16" i="6" s="1"/>
  <c r="BK16" i="6"/>
  <c r="AU46" i="6"/>
  <c r="AV79" i="6" s="1"/>
  <c r="Y121" i="6"/>
  <c r="Y232" i="7"/>
  <c r="BC37" i="7"/>
  <c r="BD70" i="7" s="1"/>
  <c r="Y80" i="6"/>
  <c r="AR50" i="6"/>
  <c r="AS83" i="6" s="1"/>
  <c r="BX5" i="7"/>
  <c r="CO5" i="7" s="1"/>
  <c r="BG5" i="7"/>
  <c r="Y169" i="6"/>
  <c r="AX49" i="6"/>
  <c r="AY82" i="6" s="1"/>
  <c r="CH18" i="6"/>
  <c r="CY18" i="6" s="1"/>
  <c r="BQ18" i="6"/>
  <c r="BW17" i="6"/>
  <c r="CN17" i="6" s="1"/>
  <c r="BF17" i="6"/>
  <c r="Y118" i="6"/>
  <c r="AU43" i="6"/>
  <c r="AV76" i="6" s="1"/>
  <c r="Y182" i="7"/>
  <c r="AY47" i="7"/>
  <c r="AZ80" i="7" s="1"/>
  <c r="CG7" i="6"/>
  <c r="CX7" i="6" s="1"/>
  <c r="BP7" i="6"/>
  <c r="AO39" i="6"/>
  <c r="AP72" i="6" s="1"/>
  <c r="Y24" i="6"/>
  <c r="Y228" i="6"/>
  <c r="BB48" i="6"/>
  <c r="BC81" i="6" s="1"/>
  <c r="G20" i="11"/>
  <c r="P19" i="11"/>
  <c r="Y156" i="2"/>
  <c r="AX36" i="2"/>
  <c r="AY69" i="2" s="1"/>
  <c r="Y228" i="2"/>
  <c r="BB48" i="2"/>
  <c r="BC81" i="2" s="1"/>
  <c r="Y185" i="6"/>
  <c r="AY50" i="6"/>
  <c r="AZ83" i="6" s="1"/>
  <c r="Y80" i="2"/>
  <c r="AR50" i="2"/>
  <c r="AS83" i="2" s="1"/>
  <c r="Y225" i="6"/>
  <c r="BB45" i="6"/>
  <c r="BC78" i="6" s="1"/>
  <c r="CB8" i="6"/>
  <c r="CS8" i="6" s="1"/>
  <c r="BK8" i="6"/>
  <c r="AP36" i="2"/>
  <c r="AQ69" i="2" s="1"/>
  <c r="Y36" i="2"/>
  <c r="Y133" i="2"/>
  <c r="AV43" i="2"/>
  <c r="AW76" i="2" s="1"/>
  <c r="Y216" i="2"/>
  <c r="BB36" i="2"/>
  <c r="BC69" i="2" s="1"/>
  <c r="BJ1" i="5" l="1"/>
  <c r="K40" i="9" s="1"/>
  <c r="CR1" i="5"/>
  <c r="V10" i="5" s="1"/>
  <c r="AF25" i="10"/>
  <c r="AF52" i="10"/>
  <c r="AF26" i="10"/>
  <c r="AF51" i="10"/>
  <c r="D25" i="9" s="1"/>
  <c r="CR1" i="4"/>
  <c r="V10" i="4" s="1"/>
  <c r="CR1" i="7"/>
  <c r="V10" i="7" s="1"/>
  <c r="BJ1" i="7"/>
  <c r="K44" i="9" s="1"/>
  <c r="C195" i="9" s="1"/>
  <c r="BJ1" i="4"/>
  <c r="K42" i="9" s="1"/>
  <c r="CR1" i="6"/>
  <c r="V10" i="6" s="1"/>
  <c r="CR1" i="2"/>
  <c r="V10" i="2" s="1"/>
  <c r="BJ1" i="6"/>
  <c r="V9" i="6" s="1"/>
  <c r="BJ1" i="2"/>
  <c r="K41" i="9" s="1"/>
  <c r="K28" i="12"/>
  <c r="K29" i="12" s="1"/>
  <c r="R27" i="12"/>
  <c r="V26" i="12"/>
  <c r="T26" i="12"/>
  <c r="G28" i="12"/>
  <c r="M44" i="9"/>
  <c r="M45" i="9" s="1"/>
  <c r="R19" i="11"/>
  <c r="T19" i="11"/>
  <c r="P20" i="11"/>
  <c r="G21" i="11"/>
  <c r="V9" i="5" l="1"/>
  <c r="AI25" i="10"/>
  <c r="D24" i="9" s="1"/>
  <c r="J27" i="9" s="1"/>
  <c r="L27" i="9" s="1"/>
  <c r="N27" i="9" s="1"/>
  <c r="P27" i="9" s="1"/>
  <c r="L45" i="9"/>
  <c r="O45" i="9"/>
  <c r="P45" i="9"/>
  <c r="V9" i="7"/>
  <c r="V9" i="4"/>
  <c r="V9" i="2"/>
  <c r="K43" i="9"/>
  <c r="L43" i="9" s="1"/>
  <c r="R28" i="12"/>
  <c r="G29" i="12"/>
  <c r="T27" i="12"/>
  <c r="V27" i="12"/>
  <c r="P21" i="11"/>
  <c r="G22" i="11"/>
  <c r="L44" i="9"/>
  <c r="M46" i="9"/>
  <c r="M47" i="9" s="1"/>
  <c r="P44" i="9"/>
  <c r="O44" i="9"/>
  <c r="L41" i="9"/>
  <c r="C103" i="9"/>
  <c r="P41" i="9"/>
  <c r="O41" i="9"/>
  <c r="L42" i="9"/>
  <c r="C133" i="9"/>
  <c r="O42" i="9"/>
  <c r="P42" i="9"/>
  <c r="L40" i="9"/>
  <c r="C73" i="9"/>
  <c r="O40" i="9"/>
  <c r="P40" i="9"/>
  <c r="R20" i="11"/>
  <c r="T20" i="11"/>
  <c r="J37" i="9" l="1"/>
  <c r="L37" i="9" s="1"/>
  <c r="N37" i="9" s="1"/>
  <c r="P37" i="9" s="1"/>
  <c r="J29" i="9"/>
  <c r="L29" i="9" s="1"/>
  <c r="N29" i="9" s="1"/>
  <c r="P29" i="9" s="1"/>
  <c r="J28" i="9"/>
  <c r="L28" i="9" s="1"/>
  <c r="N28" i="9" s="1"/>
  <c r="P28" i="9" s="1"/>
  <c r="J26" i="9"/>
  <c r="L26" i="9" s="1"/>
  <c r="N26" i="9" s="1"/>
  <c r="P26" i="9" s="1"/>
  <c r="J33" i="9"/>
  <c r="L33" i="9" s="1"/>
  <c r="N33" i="9" s="1"/>
  <c r="P33" i="9" s="1"/>
  <c r="J30" i="9"/>
  <c r="L30" i="9" s="1"/>
  <c r="N30" i="9" s="1"/>
  <c r="P30" i="9" s="1"/>
  <c r="J24" i="9"/>
  <c r="L24" i="9" s="1"/>
  <c r="N24" i="9" s="1"/>
  <c r="P24" i="9" s="1"/>
  <c r="J35" i="9"/>
  <c r="L35" i="9" s="1"/>
  <c r="N35" i="9" s="1"/>
  <c r="P35" i="9" s="1"/>
  <c r="J34" i="9"/>
  <c r="L34" i="9" s="1"/>
  <c r="N34" i="9" s="1"/>
  <c r="P34" i="9" s="1"/>
  <c r="J32" i="9"/>
  <c r="L32" i="9" s="1"/>
  <c r="N32" i="9" s="1"/>
  <c r="P32" i="9" s="1"/>
  <c r="J36" i="9"/>
  <c r="L36" i="9" s="1"/>
  <c r="N36" i="9" s="1"/>
  <c r="P36" i="9" s="1"/>
  <c r="J31" i="9"/>
  <c r="L31" i="9" s="1"/>
  <c r="N31" i="9" s="1"/>
  <c r="P31" i="9" s="1"/>
  <c r="J23" i="9"/>
  <c r="L23" i="9" s="1"/>
  <c r="N23" i="9" s="1"/>
  <c r="P23" i="9" s="1"/>
  <c r="J25" i="9"/>
  <c r="L25" i="9" s="1"/>
  <c r="N25" i="9" s="1"/>
  <c r="P25" i="9" s="1"/>
  <c r="O43" i="9"/>
  <c r="P43" i="9"/>
  <c r="C164" i="9"/>
  <c r="K30" i="12"/>
  <c r="R29" i="12"/>
  <c r="V28" i="12"/>
  <c r="T28" i="12"/>
  <c r="G30" i="12"/>
  <c r="G23" i="11"/>
  <c r="P22" i="11"/>
  <c r="R21" i="11"/>
  <c r="T21" i="11"/>
  <c r="K31" i="12" l="1"/>
  <c r="R30" i="12"/>
  <c r="G31" i="12"/>
  <c r="T29" i="12"/>
  <c r="V29" i="12"/>
  <c r="G24" i="11"/>
  <c r="P23" i="11"/>
  <c r="R22" i="11"/>
  <c r="T22" i="11"/>
  <c r="K32" i="12" l="1"/>
  <c r="R31" i="12"/>
  <c r="V30" i="12"/>
  <c r="T30" i="12"/>
  <c r="G32" i="12"/>
  <c r="R23" i="11"/>
  <c r="T23" i="11"/>
  <c r="P24" i="11"/>
  <c r="G25" i="11"/>
  <c r="K33" i="12" l="1"/>
  <c r="R32" i="12"/>
  <c r="G33" i="12"/>
  <c r="V31" i="12"/>
  <c r="T31" i="12"/>
  <c r="P25" i="11"/>
  <c r="G26" i="11"/>
  <c r="R24" i="11"/>
  <c r="T24" i="11"/>
  <c r="K34" i="12" l="1"/>
  <c r="R33" i="12"/>
  <c r="V32" i="12"/>
  <c r="T32" i="12"/>
  <c r="G34" i="12"/>
  <c r="G27" i="11"/>
  <c r="P26" i="11"/>
  <c r="R25" i="11"/>
  <c r="T25" i="11"/>
  <c r="K35" i="12" l="1"/>
  <c r="R34" i="12"/>
  <c r="G35" i="12"/>
  <c r="V33" i="12"/>
  <c r="T33" i="12"/>
  <c r="G28" i="11"/>
  <c r="P27" i="11"/>
  <c r="R26" i="11"/>
  <c r="T26" i="11"/>
  <c r="K36" i="12" l="1"/>
  <c r="R35" i="12"/>
  <c r="V34" i="12"/>
  <c r="T34" i="12"/>
  <c r="G36" i="12"/>
  <c r="R27" i="11"/>
  <c r="T27" i="11"/>
  <c r="P28" i="11"/>
  <c r="G29" i="11"/>
  <c r="K37" i="12" l="1"/>
  <c r="R36" i="12"/>
  <c r="G37" i="12"/>
  <c r="T35" i="12"/>
  <c r="V35" i="12"/>
  <c r="R28" i="11"/>
  <c r="T28" i="11"/>
  <c r="P29" i="11"/>
  <c r="G30" i="11"/>
  <c r="K38" i="12" l="1"/>
  <c r="R37" i="12"/>
  <c r="V36" i="12"/>
  <c r="T36" i="12"/>
  <c r="G38" i="12"/>
  <c r="G31" i="11"/>
  <c r="P30" i="11"/>
  <c r="R29" i="11"/>
  <c r="T29" i="11"/>
  <c r="K39" i="12" l="1"/>
  <c r="R38" i="12"/>
  <c r="T37" i="12"/>
  <c r="V37" i="12"/>
  <c r="G39" i="12"/>
  <c r="R30" i="11"/>
  <c r="T30" i="11"/>
  <c r="G32" i="11"/>
  <c r="P31" i="11"/>
  <c r="K40" i="12" l="1"/>
  <c r="R39" i="12"/>
  <c r="G40" i="12"/>
  <c r="V38" i="12"/>
  <c r="T38" i="12"/>
  <c r="P32" i="11"/>
  <c r="G33" i="11"/>
  <c r="R31" i="11"/>
  <c r="T31" i="11"/>
  <c r="K41" i="12" l="1"/>
  <c r="R40" i="12"/>
  <c r="V39" i="12"/>
  <c r="T39" i="12"/>
  <c r="G41" i="12"/>
  <c r="P33" i="11"/>
  <c r="G34" i="11"/>
  <c r="R32" i="11"/>
  <c r="T32" i="11"/>
  <c r="K42" i="12" l="1"/>
  <c r="R41" i="12"/>
  <c r="V40" i="12"/>
  <c r="T40" i="12"/>
  <c r="G42" i="12"/>
  <c r="G35" i="11"/>
  <c r="P34" i="11"/>
  <c r="R33" i="11"/>
  <c r="T33" i="11"/>
  <c r="K43" i="12" l="1"/>
  <c r="R42" i="12"/>
  <c r="G43" i="12"/>
  <c r="V41" i="12"/>
  <c r="T41" i="12"/>
  <c r="R34" i="11"/>
  <c r="T34" i="11"/>
  <c r="G36" i="11"/>
  <c r="P35" i="11"/>
  <c r="K44" i="12" l="1"/>
  <c r="R43" i="12"/>
  <c r="T42" i="12"/>
  <c r="V42" i="12"/>
  <c r="G44" i="12"/>
  <c r="R35" i="11"/>
  <c r="T35" i="11"/>
  <c r="P36" i="11"/>
  <c r="G37" i="11"/>
  <c r="K45" i="12" l="1"/>
  <c r="R44" i="12"/>
  <c r="G45" i="12"/>
  <c r="V43" i="12"/>
  <c r="T43" i="12"/>
  <c r="P37" i="11"/>
  <c r="G38" i="11"/>
  <c r="R36" i="11"/>
  <c r="T36" i="11"/>
  <c r="K46" i="12" l="1"/>
  <c r="R45" i="12"/>
  <c r="G46" i="12"/>
  <c r="V44" i="12"/>
  <c r="T44" i="12"/>
  <c r="G39" i="11"/>
  <c r="P38" i="11"/>
  <c r="R37" i="11"/>
  <c r="T37" i="11"/>
  <c r="K47" i="12" l="1"/>
  <c r="R46" i="12"/>
  <c r="G47" i="12"/>
  <c r="T45" i="12"/>
  <c r="V45" i="12"/>
  <c r="R38" i="11"/>
  <c r="T38" i="11"/>
  <c r="G40" i="11"/>
  <c r="P39" i="11"/>
  <c r="K48" i="12" l="1"/>
  <c r="R47" i="12"/>
  <c r="V46" i="12"/>
  <c r="T46" i="12"/>
  <c r="G48" i="12"/>
  <c r="R39" i="11"/>
  <c r="T39" i="11"/>
  <c r="P40" i="11"/>
  <c r="G41" i="11"/>
  <c r="K49" i="12" l="1"/>
  <c r="R48" i="12"/>
  <c r="V47" i="12"/>
  <c r="T47" i="12"/>
  <c r="G49" i="12"/>
  <c r="R40" i="11"/>
  <c r="T40" i="11"/>
  <c r="P41" i="11"/>
  <c r="G42" i="11"/>
  <c r="K50" i="12" l="1"/>
  <c r="R49" i="12"/>
  <c r="V48" i="12"/>
  <c r="T48" i="12"/>
  <c r="G50" i="12"/>
  <c r="G43" i="11"/>
  <c r="P42" i="11"/>
  <c r="R41" i="11"/>
  <c r="T41" i="11"/>
  <c r="K51" i="12" l="1"/>
  <c r="R50" i="12"/>
  <c r="G51" i="12"/>
  <c r="V49" i="12"/>
  <c r="T49" i="12"/>
  <c r="R42" i="11"/>
  <c r="T42" i="11"/>
  <c r="G44" i="11"/>
  <c r="P43" i="11"/>
  <c r="K52" i="12" l="1"/>
  <c r="R51" i="12"/>
  <c r="T50" i="12"/>
  <c r="V50" i="12"/>
  <c r="G52" i="12"/>
  <c r="R43" i="11"/>
  <c r="T43" i="11"/>
  <c r="P44" i="11"/>
  <c r="G45" i="11"/>
  <c r="K53" i="12" l="1"/>
  <c r="R52" i="12"/>
  <c r="V51" i="12"/>
  <c r="T51" i="12"/>
  <c r="G53" i="12"/>
  <c r="P45" i="11"/>
  <c r="G46" i="11"/>
  <c r="R44" i="11"/>
  <c r="T44" i="11"/>
  <c r="K54" i="12" l="1"/>
  <c r="R53" i="12"/>
  <c r="G54" i="12"/>
  <c r="V52" i="12"/>
  <c r="T52" i="12"/>
  <c r="G47" i="11"/>
  <c r="P46" i="11"/>
  <c r="R45" i="11"/>
  <c r="T45" i="11"/>
  <c r="K55" i="12" l="1"/>
  <c r="R54" i="12"/>
  <c r="G55" i="12"/>
  <c r="T53" i="12"/>
  <c r="V53" i="12"/>
  <c r="R46" i="11"/>
  <c r="T46" i="11"/>
  <c r="G48" i="11"/>
  <c r="P47" i="11"/>
  <c r="R55" i="12" l="1"/>
  <c r="V55" i="12" s="1"/>
  <c r="V54" i="12"/>
  <c r="T54" i="12"/>
  <c r="R47" i="11"/>
  <c r="T47" i="11"/>
  <c r="P48" i="11"/>
  <c r="G49" i="11"/>
  <c r="T55" i="12" l="1"/>
  <c r="R13" i="12" s="1"/>
  <c r="K47" i="9" s="1"/>
  <c r="C291" i="9" s="1"/>
  <c r="U56" i="9"/>
  <c r="K59" i="9" s="1"/>
  <c r="U53" i="9"/>
  <c r="K56" i="9" s="1"/>
  <c r="U54" i="9"/>
  <c r="K58" i="9" s="1"/>
  <c r="U55" i="9"/>
  <c r="K60" i="9" s="1"/>
  <c r="U52" i="9"/>
  <c r="K57" i="9" s="1"/>
  <c r="R48" i="11"/>
  <c r="T48" i="11"/>
  <c r="P49" i="11"/>
  <c r="G50" i="11"/>
  <c r="L47" i="9" l="1"/>
  <c r="O47" i="9"/>
  <c r="P47" i="9"/>
  <c r="R49" i="11"/>
  <c r="T49" i="11"/>
  <c r="G51" i="11"/>
  <c r="P50" i="11"/>
  <c r="R50" i="11" l="1"/>
  <c r="T50" i="11"/>
  <c r="G52" i="11"/>
  <c r="P51" i="11"/>
  <c r="R51" i="11" l="1"/>
  <c r="T51" i="11"/>
  <c r="P52" i="11"/>
  <c r="G53" i="11"/>
  <c r="P53" i="11" l="1"/>
  <c r="G54" i="11"/>
  <c r="R52" i="11"/>
  <c r="T52" i="11"/>
  <c r="G55" i="11" l="1"/>
  <c r="P55" i="11" s="1"/>
  <c r="P54" i="11"/>
  <c r="R53" i="11"/>
  <c r="T53" i="11"/>
  <c r="R54" i="11" l="1"/>
  <c r="T54" i="11"/>
  <c r="R55" i="11"/>
  <c r="T55" i="11"/>
  <c r="P13" i="11" l="1"/>
  <c r="K46" i="9" s="1"/>
  <c r="T55" i="9"/>
  <c r="J60" i="9" s="1"/>
  <c r="T52" i="9"/>
  <c r="J57" i="9" s="1"/>
  <c r="T56" i="9"/>
  <c r="J59" i="9" s="1"/>
  <c r="T54" i="9"/>
  <c r="J58" i="9" s="1"/>
  <c r="T53" i="9"/>
  <c r="J56" i="9" s="1"/>
  <c r="L46" i="9" l="1"/>
  <c r="C258" i="9"/>
  <c r="P46" i="9"/>
  <c r="R42" i="9" s="1"/>
  <c r="O46" i="9"/>
  <c r="R47" i="9" l="1"/>
  <c r="R44" i="9"/>
  <c r="Q46" i="9"/>
  <c r="Q43" i="9"/>
  <c r="Q45" i="9"/>
  <c r="Q41" i="9"/>
  <c r="Q42" i="9"/>
  <c r="Q44" i="9"/>
  <c r="Q40" i="9"/>
  <c r="Q47" i="9"/>
  <c r="R46" i="9"/>
  <c r="R45" i="9"/>
  <c r="R41" i="9"/>
  <c r="R43" i="9"/>
  <c r="R40" i="9"/>
</calcChain>
</file>

<file path=xl/sharedStrings.xml><?xml version="1.0" encoding="utf-8"?>
<sst xmlns="http://schemas.openxmlformats.org/spreadsheetml/2006/main" count="1031" uniqueCount="143">
  <si>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</si>
  <si>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</si>
  <si>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</si>
  <si>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</si>
  <si>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</si>
  <si>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</si>
  <si>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</si>
  <si>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</si>
  <si>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</si>
  <si>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</si>
  <si>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</si>
  <si>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</si>
  <si>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</si>
  <si>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</si>
  <si>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</si>
  <si>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</si>
  <si>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</si>
  <si>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</si>
  <si>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</si>
  <si>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</si>
  <si>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</si>
  <si>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</si>
  <si>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</si>
  <si>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</si>
  <si>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</si>
  <si>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</si>
  <si>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</si>
  <si>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</si>
  <si>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</si>
  <si>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</si>
  <si>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</si>
  <si>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</si>
  <si>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</si>
  <si>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</si>
  <si>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</si>
  <si>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</si>
  <si>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</si>
  <si>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</si>
  <si>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</si>
  <si>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</si>
  <si>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</si>
  <si>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</si>
  <si>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</si>
  <si>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</si>
  <si>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</si>
  <si>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</si>
  <si>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</si>
  <si>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</si>
  <si>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</si>
  <si>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</si>
  <si>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</si>
  <si>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</si>
  <si>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</si>
  <si>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</si>
  <si>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</si>
  <si>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</si>
  <si>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</si>
  <si>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</si>
  <si>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</si>
  <si>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</si>
  <si>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</si>
  <si>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</si>
  <si>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</si>
  <si>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</si>
  <si>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</si>
  <si>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</si>
  <si>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</si>
  <si>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</si>
  <si>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</si>
  <si>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</si>
  <si>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</si>
  <si>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</si>
  <si>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</si>
  <si>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</si>
  <si>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</si>
  <si>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</si>
  <si>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</si>
  <si>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</si>
  <si>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</si>
  <si>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</si>
  <si>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</si>
  <si>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</si>
  <si>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</si>
  <si>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</si>
  <si>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</si>
  <si>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</si>
  <si>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</si>
  <si>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</si>
  <si>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</si>
  <si>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</si>
  <si>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</si>
  <si>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</si>
  <si>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</si>
  <si>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</si>
  <si>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</si>
  <si>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</si>
  <si>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</si>
  <si>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</si>
  <si>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</si>
  <si>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</si>
  <si>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</si>
  <si>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</si>
  <si>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</si>
  <si>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</si>
  <si>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</si>
  <si>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AIC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</si>
  <si>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</si>
  <si>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</si>
  <si>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Obs.</t>
  </si>
  <si>
    <t>Cal.</t>
  </si>
  <si>
    <t>Vss2</t>
  </si>
  <si>
    <t>Vs2</t>
  </si>
  <si>
    <t>Kss2</t>
  </si>
  <si>
    <t>Ks2</t>
  </si>
  <si>
    <t>Kiss</t>
  </si>
  <si>
    <t>Kis</t>
  </si>
  <si>
    <t>[I]</t>
  </si>
  <si>
    <t>Vss1</t>
  </si>
  <si>
    <t>Vs1</t>
  </si>
  <si>
    <t>Kss</t>
  </si>
  <si>
    <t>Ks</t>
  </si>
  <si>
    <t>[S]</t>
  </si>
  <si>
    <t>Sub Act.</t>
  </si>
  <si>
    <t>Substrate activation model</t>
  </si>
  <si>
    <t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t>
  </si>
  <si>
    <t>Substrate activation equation</t>
  </si>
  <si>
    <t xml:space="preserve">Substrate activation equation with inhibitor H coef  </t>
  </si>
  <si>
    <t>H coef</t>
  </si>
  <si>
    <t>Modifier</t>
  </si>
  <si>
    <t>Uncomp</t>
  </si>
  <si>
    <t>Mixed</t>
  </si>
  <si>
    <t>H1</t>
  </si>
  <si>
    <t>H2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</si>
  <si>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AIC</t>
    </r>
  </si>
  <si>
    <t>Substrate activation model with inhibitor H coef</t>
  </si>
  <si>
    <t>Hill coef.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</si>
  <si>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BIC</t>
    </r>
  </si>
  <si>
    <t>Modifier H coef</t>
  </si>
  <si>
    <t xml:space="preserve"> Sub H coef</t>
  </si>
  <si>
    <t>Modifier H Coef</t>
  </si>
  <si>
    <t>H</t>
  </si>
  <si>
    <t>Modifier equation Inhib H coef</t>
  </si>
  <si>
    <t>Modifier equation Inhibitor H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</si>
</sst>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2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9" borderId="0" xfId="0" applyFill="1"/>
    <xf numFmtId="11" fontId="0" fillId="0" borderId="0" xfId="0" applyNumberFormat="1" applyBorder="1" applyAlignment="1">
      <alignment horizontal="center"/>
    </xf>
    <xf numFmtId="11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4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9" xfId="0" applyBorder="1"/>
    <xf numFmtId="11" fontId="0" fillId="10" borderId="0" xfId="0" applyNumberFormat="1" applyFill="1" applyBorder="1"/>
    <xf numFmtId="11" fontId="0" fillId="4" borderId="11" xfId="0" applyNumberFormat="1" applyFill="1" applyBorder="1"/>
    <xf numFmtId="11" fontId="3" fillId="0" borderId="5" xfId="0" applyNumberFormat="1" applyFon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11" fontId="0" fillId="11" borderId="0" xfId="0" applyNumberFormat="1" applyFill="1"/>
    <xf numFmtId="11" fontId="0" fillId="4" borderId="10" xfId="0" applyNumberFormat="1" applyFill="1" applyBorder="1"/>
    <xf numFmtId="11" fontId="0" fillId="4" borderId="16" xfId="0" applyNumberFormat="1" applyFill="1" applyBorder="1"/>
    <xf numFmtId="0" fontId="0" fillId="1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2.9910269192422727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1.8597731076808628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1.5696123057604769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1.3291980505095258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1.2273954668194091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1.1823126034523528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1.1870845204178537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1.3034410844629822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3.0495379378623348</c:v>
                </c:pt>
                <c:pt idx="1">
                  <c:v>2.1525911558294979</c:v>
                </c:pt>
                <c:pt idx="2">
                  <c:v>1.6689761931289573</c:v>
                </c:pt>
                <c:pt idx="3">
                  <c:v>1.3568311826447401</c:v>
                </c:pt>
                <c:pt idx="4">
                  <c:v>1.262483593009661</c:v>
                </c:pt>
                <c:pt idx="5">
                  <c:v>1.2310343964646346</c:v>
                </c:pt>
                <c:pt idx="6">
                  <c:v>1.2205513309496259</c:v>
                </c:pt>
                <c:pt idx="7">
                  <c:v>1.2153097981921213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3.156820198106506</c:v>
                </c:pt>
                <c:pt idx="1">
                  <c:v>2.2598734160736678</c:v>
                </c:pt>
                <c:pt idx="2">
                  <c:v>1.7762584533731269</c:v>
                </c:pt>
                <c:pt idx="3">
                  <c:v>1.46411344288891</c:v>
                </c:pt>
                <c:pt idx="4">
                  <c:v>1.369765853253831</c:v>
                </c:pt>
                <c:pt idx="5">
                  <c:v>1.3383166567088045</c:v>
                </c:pt>
                <c:pt idx="6">
                  <c:v>1.3278335911937957</c:v>
                </c:pt>
                <c:pt idx="7">
                  <c:v>1.3225920584362914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3.264102458350675</c:v>
                </c:pt>
                <c:pt idx="1">
                  <c:v>2.3671556763178376</c:v>
                </c:pt>
                <c:pt idx="2">
                  <c:v>1.8835407136172966</c:v>
                </c:pt>
                <c:pt idx="3">
                  <c:v>1.5713957031330799</c:v>
                </c:pt>
                <c:pt idx="4">
                  <c:v>1.4770481134980007</c:v>
                </c:pt>
                <c:pt idx="5">
                  <c:v>1.4455989169529742</c:v>
                </c:pt>
                <c:pt idx="6">
                  <c:v>1.4351158514379656</c:v>
                </c:pt>
                <c:pt idx="7">
                  <c:v>1.429874318680461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3.3713847185948453</c:v>
                </c:pt>
                <c:pt idx="1">
                  <c:v>2.4744379365620079</c:v>
                </c:pt>
                <c:pt idx="2">
                  <c:v>1.9908229738614667</c:v>
                </c:pt>
                <c:pt idx="3">
                  <c:v>1.6786779633772499</c:v>
                </c:pt>
                <c:pt idx="4">
                  <c:v>1.5843303737421706</c:v>
                </c:pt>
                <c:pt idx="5">
                  <c:v>1.5528811771971445</c:v>
                </c:pt>
                <c:pt idx="6">
                  <c:v>1.5423981116821357</c:v>
                </c:pt>
                <c:pt idx="7">
                  <c:v>1.5371565789246311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3.4786669788390152</c:v>
                </c:pt>
                <c:pt idx="1">
                  <c:v>2.5817201968061778</c:v>
                </c:pt>
                <c:pt idx="2">
                  <c:v>2.098105234105637</c:v>
                </c:pt>
                <c:pt idx="3">
                  <c:v>1.78596022362142</c:v>
                </c:pt>
                <c:pt idx="4">
                  <c:v>1.6916126339863409</c:v>
                </c:pt>
                <c:pt idx="5">
                  <c:v>1.6601634374413143</c:v>
                </c:pt>
                <c:pt idx="6">
                  <c:v>1.6496803719263053</c:v>
                </c:pt>
                <c:pt idx="7">
                  <c:v>1.6444388391688014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0.34591731354416927</c:v>
                </c:pt>
                <c:pt idx="1">
                  <c:v>0.48181810312882511</c:v>
                </c:pt>
                <c:pt idx="2">
                  <c:v>0.61131062080931964</c:v>
                </c:pt>
                <c:pt idx="3">
                  <c:v>0.73960873078482725</c:v>
                </c:pt>
                <c:pt idx="4">
                  <c:v>0.78970404340700573</c:v>
                </c:pt>
                <c:pt idx="5">
                  <c:v>0.80794534356240155</c:v>
                </c:pt>
                <c:pt idx="6">
                  <c:v>0.81421449852089189</c:v>
                </c:pt>
                <c:pt idx="7">
                  <c:v>0.81738570166316526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0.32268913987084541</c:v>
                </c:pt>
                <c:pt idx="16">
                  <c:v>0.44812028426049938</c:v>
                </c:pt>
                <c:pt idx="17">
                  <c:v>0.56694092716121802</c:v>
                </c:pt>
                <c:pt idx="18">
                  <c:v>0.68400162108032192</c:v>
                </c:pt>
                <c:pt idx="19">
                  <c:v>0.72953096889884261</c:v>
                </c:pt>
                <c:pt idx="20">
                  <c:v>0.74608490587543441</c:v>
                </c:pt>
                <c:pt idx="21">
                  <c:v>0.75177110335311648</c:v>
                </c:pt>
                <c:pt idx="22">
                  <c:v>0.75464682893167978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0.30238419333089411</c:v>
                </c:pt>
                <c:pt idx="31">
                  <c:v>0.41882792775726718</c:v>
                </c:pt>
                <c:pt idx="32">
                  <c:v>0.52857620169964947</c:v>
                </c:pt>
                <c:pt idx="33">
                  <c:v>0.63617139531662492</c:v>
                </c:pt>
                <c:pt idx="34">
                  <c:v>0.6778786530261095</c:v>
                </c:pt>
                <c:pt idx="35">
                  <c:v>0.69302347558371979</c:v>
                </c:pt>
                <c:pt idx="36">
                  <c:v>0.69822325941039809</c:v>
                </c:pt>
                <c:pt idx="37">
                  <c:v>0.70085252215399663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0.28448331654214248</c:v>
                </c:pt>
                <c:pt idx="46">
                  <c:v>0.39313012270177133</c:v>
                </c:pt>
                <c:pt idx="47">
                  <c:v>0.49507464628568915</c:v>
                </c:pt>
                <c:pt idx="48">
                  <c:v>0.59459323553358145</c:v>
                </c:pt>
                <c:pt idx="49">
                  <c:v>0.6330569024945093</c:v>
                </c:pt>
                <c:pt idx="50">
                  <c:v>0.6470083527257755</c:v>
                </c:pt>
                <c:pt idx="51">
                  <c:v>0.65179649861254285</c:v>
                </c:pt>
                <c:pt idx="52">
                  <c:v>0.65421724604377762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0.26858341588185269</c:v>
                </c:pt>
                <c:pt idx="61">
                  <c:v>0.37040347155672165</c:v>
                </c:pt>
                <c:pt idx="62">
                  <c:v>0.46556668144153962</c:v>
                </c:pt>
                <c:pt idx="63">
                  <c:v>0.55811649812090047</c:v>
                </c:pt>
                <c:pt idx="64">
                  <c:v>0.59379482596012056</c:v>
                </c:pt>
                <c:pt idx="65">
                  <c:v>0.60672335421071777</c:v>
                </c:pt>
                <c:pt idx="66">
                  <c:v>0.61115888455392631</c:v>
                </c:pt>
                <c:pt idx="67">
                  <c:v>0.61340105884156959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0.34591731354416927</c:v>
                </c:pt>
                <c:pt idx="1">
                  <c:v>0.48181810312882511</c:v>
                </c:pt>
                <c:pt idx="2">
                  <c:v>0.61131062080931964</c:v>
                </c:pt>
                <c:pt idx="3">
                  <c:v>0.73960873078482725</c:v>
                </c:pt>
                <c:pt idx="4">
                  <c:v>0.78970404340700573</c:v>
                </c:pt>
                <c:pt idx="5">
                  <c:v>0.80794534356240155</c:v>
                </c:pt>
                <c:pt idx="6">
                  <c:v>0.81421449852089189</c:v>
                </c:pt>
                <c:pt idx="7">
                  <c:v>0.81738570166316526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0.32268913987084541</c:v>
                </c:pt>
                <c:pt idx="1">
                  <c:v>0.44812028426049938</c:v>
                </c:pt>
                <c:pt idx="2">
                  <c:v>0.56694092716121802</c:v>
                </c:pt>
                <c:pt idx="3">
                  <c:v>0.68400162108032192</c:v>
                </c:pt>
                <c:pt idx="4">
                  <c:v>0.72953096889884261</c:v>
                </c:pt>
                <c:pt idx="5">
                  <c:v>0.74608490587543441</c:v>
                </c:pt>
                <c:pt idx="6">
                  <c:v>0.75177110335311648</c:v>
                </c:pt>
                <c:pt idx="7">
                  <c:v>0.75464682893167978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0.30238419333089411</c:v>
                </c:pt>
                <c:pt idx="1">
                  <c:v>0.41882792775726718</c:v>
                </c:pt>
                <c:pt idx="2">
                  <c:v>0.52857620169964947</c:v>
                </c:pt>
                <c:pt idx="3">
                  <c:v>0.63617139531662492</c:v>
                </c:pt>
                <c:pt idx="4">
                  <c:v>0.6778786530261095</c:v>
                </c:pt>
                <c:pt idx="5">
                  <c:v>0.69302347558371979</c:v>
                </c:pt>
                <c:pt idx="6">
                  <c:v>0.69822325941039809</c:v>
                </c:pt>
                <c:pt idx="7">
                  <c:v>0.70085252215399663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0.28448331654214248</c:v>
                </c:pt>
                <c:pt idx="1">
                  <c:v>0.39313012270177133</c:v>
                </c:pt>
                <c:pt idx="2">
                  <c:v>0.49507464628568915</c:v>
                </c:pt>
                <c:pt idx="3">
                  <c:v>0.59459323553358145</c:v>
                </c:pt>
                <c:pt idx="4">
                  <c:v>0.6330569024945093</c:v>
                </c:pt>
                <c:pt idx="5">
                  <c:v>0.6470083527257755</c:v>
                </c:pt>
                <c:pt idx="6">
                  <c:v>0.65179649861254285</c:v>
                </c:pt>
                <c:pt idx="7">
                  <c:v>0.65421724604377762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0.26858341588185269</c:v>
                </c:pt>
                <c:pt idx="1">
                  <c:v>0.37040347155672165</c:v>
                </c:pt>
                <c:pt idx="2">
                  <c:v>0.46556668144153962</c:v>
                </c:pt>
                <c:pt idx="3">
                  <c:v>0.55811649812090047</c:v>
                </c:pt>
                <c:pt idx="4">
                  <c:v>0.59379482596012056</c:v>
                </c:pt>
                <c:pt idx="5">
                  <c:v>0.60672335421071777</c:v>
                </c:pt>
                <c:pt idx="6">
                  <c:v>0.61115888455392631</c:v>
                </c:pt>
                <c:pt idx="7">
                  <c:v>0.61340105884156959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2.8908642639314226</c:v>
                </c:pt>
                <c:pt idx="1">
                  <c:v>2.0754720370741802</c:v>
                </c:pt>
                <c:pt idx="2">
                  <c:v>1.6358295863992858</c:v>
                </c:pt>
                <c:pt idx="3">
                  <c:v>1.3520662458092694</c:v>
                </c:pt>
                <c:pt idx="4">
                  <c:v>1.2662971759467234</c:v>
                </c:pt>
                <c:pt idx="5">
                  <c:v>1.2377074859925412</c:v>
                </c:pt>
                <c:pt idx="6">
                  <c:v>1.2281775893411471</c:v>
                </c:pt>
                <c:pt idx="7">
                  <c:v>1.2234126410154504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3.0989577163961721</c:v>
                </c:pt>
                <c:pt idx="1">
                  <c:v>2.2315437062846373</c:v>
                </c:pt>
                <c:pt idx="2">
                  <c:v>1.7638521971013661</c:v>
                </c:pt>
                <c:pt idx="3">
                  <c:v>1.4619848391888104</c:v>
                </c:pt>
                <c:pt idx="4">
                  <c:v>1.3707437280002035</c:v>
                </c:pt>
                <c:pt idx="5">
                  <c:v>1.3403300242706679</c:v>
                </c:pt>
                <c:pt idx="6">
                  <c:v>1.3301921230274891</c:v>
                </c:pt>
                <c:pt idx="7">
                  <c:v>1.3251231724059001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3.3070511688609208</c:v>
                </c:pt>
                <c:pt idx="1">
                  <c:v>2.3876153754950948</c:v>
                </c:pt>
                <c:pt idx="2">
                  <c:v>1.8918748078034462</c:v>
                </c:pt>
                <c:pt idx="3">
                  <c:v>1.571903432568351</c:v>
                </c:pt>
                <c:pt idx="4">
                  <c:v>1.4751902800536831</c:v>
                </c:pt>
                <c:pt idx="5">
                  <c:v>1.442952562548794</c:v>
                </c:pt>
                <c:pt idx="6">
                  <c:v>1.4322066567138307</c:v>
                </c:pt>
                <c:pt idx="7">
                  <c:v>1.4268337037963494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3.5151446213256694</c:v>
                </c:pt>
                <c:pt idx="1">
                  <c:v>2.5436870447055524</c:v>
                </c:pt>
                <c:pt idx="2">
                  <c:v>2.0198974185055261</c:v>
                </c:pt>
                <c:pt idx="3">
                  <c:v>1.6818220259478918</c:v>
                </c:pt>
                <c:pt idx="4">
                  <c:v>1.5796368321071632</c:v>
                </c:pt>
                <c:pt idx="5">
                  <c:v>1.5455751008269201</c:v>
                </c:pt>
                <c:pt idx="6">
                  <c:v>1.5342211904001728</c:v>
                </c:pt>
                <c:pt idx="7">
                  <c:v>1.528544235186799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3.723238073790418</c:v>
                </c:pt>
                <c:pt idx="1">
                  <c:v>2.6997587139160095</c:v>
                </c:pt>
                <c:pt idx="2">
                  <c:v>2.1479200292076062</c:v>
                </c:pt>
                <c:pt idx="3">
                  <c:v>1.7917406193274323</c:v>
                </c:pt>
                <c:pt idx="4">
                  <c:v>1.6840833841606433</c:v>
                </c:pt>
                <c:pt idx="5">
                  <c:v>1.6481976391050466</c:v>
                </c:pt>
                <c:pt idx="6">
                  <c:v>1.6362357240865142</c:v>
                </c:pt>
                <c:pt idx="7">
                  <c:v>1.6302547665772484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0.35498393120290089</c:v>
                </c:pt>
                <c:pt idx="1">
                  <c:v>0.49275900612073886</c:v>
                </c:pt>
                <c:pt idx="2">
                  <c:v>0.62316519523119285</c:v>
                </c:pt>
                <c:pt idx="3">
                  <c:v>0.75153736397324655</c:v>
                </c:pt>
                <c:pt idx="4">
                  <c:v>0.80143872912663017</c:v>
                </c:pt>
                <c:pt idx="5">
                  <c:v>0.81957847244291959</c:v>
                </c:pt>
                <c:pt idx="6">
                  <c:v>0.82580891829056746</c:v>
                </c:pt>
                <c:pt idx="7">
                  <c:v>0.8289597996982393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0.31859904927503435</c:v>
                </c:pt>
                <c:pt idx="16">
                  <c:v>0.44177250784445432</c:v>
                </c:pt>
                <c:pt idx="17">
                  <c:v>0.55811196966826504</c:v>
                </c:pt>
                <c:pt idx="18">
                  <c:v>0.67240380137589251</c:v>
                </c:pt>
                <c:pt idx="19">
                  <c:v>0.7167695501525424</c:v>
                </c:pt>
                <c:pt idx="20">
                  <c:v>0.73288840755355977</c:v>
                </c:pt>
                <c:pt idx="21">
                  <c:v>0.73842368083180721</c:v>
                </c:pt>
                <c:pt idx="22">
                  <c:v>0.74122279094575061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0.29666055985662798</c:v>
                </c:pt>
                <c:pt idx="31">
                  <c:v>0.41108333915847312</c:v>
                </c:pt>
                <c:pt idx="32">
                  <c:v>0.5190202662207537</c:v>
                </c:pt>
                <c:pt idx="33">
                  <c:v>0.62492775068026996</c:v>
                </c:pt>
                <c:pt idx="34">
                  <c:v>0.66600428274218182</c:v>
                </c:pt>
                <c:pt idx="35">
                  <c:v>0.68092332403453459</c:v>
                </c:pt>
                <c:pt idx="36">
                  <c:v>0.68604598800165295</c:v>
                </c:pt>
                <c:pt idx="37">
                  <c:v>0.68863633290872595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0.28198980711480409</c:v>
                </c:pt>
                <c:pt idx="46">
                  <c:v>0.39058320310734268</c:v>
                </c:pt>
                <c:pt idx="47">
                  <c:v>0.4929341795247707</c:v>
                </c:pt>
                <c:pt idx="48">
                  <c:v>0.59327875289280396</c:v>
                </c:pt>
                <c:pt idx="49">
                  <c:v>0.63217585766214224</c:v>
                </c:pt>
                <c:pt idx="50">
                  <c:v>0.64630030911865488</c:v>
                </c:pt>
                <c:pt idx="51">
                  <c:v>0.65114976842844186</c:v>
                </c:pt>
                <c:pt idx="52">
                  <c:v>0.65360189148395587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0.27148852395373885</c:v>
                </c:pt>
                <c:pt idx="61">
                  <c:v>0.37592026787060445</c:v>
                </c:pt>
                <c:pt idx="62">
                  <c:v>0.47428902447929167</c:v>
                </c:pt>
                <c:pt idx="63">
                  <c:v>0.57067315980796884</c:v>
                </c:pt>
                <c:pt idx="64">
                  <c:v>0.60802008197541546</c:v>
                </c:pt>
                <c:pt idx="65">
                  <c:v>0.62157955578382451</c:v>
                </c:pt>
                <c:pt idx="66">
                  <c:v>0.62623478257869314</c:v>
                </c:pt>
                <c:pt idx="67">
                  <c:v>0.62858864272849324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0.35498393120290089</c:v>
                </c:pt>
                <c:pt idx="1">
                  <c:v>0.49275900612073886</c:v>
                </c:pt>
                <c:pt idx="2">
                  <c:v>0.62316519523119285</c:v>
                </c:pt>
                <c:pt idx="3">
                  <c:v>0.75153736397324655</c:v>
                </c:pt>
                <c:pt idx="4">
                  <c:v>0.80143872912663017</c:v>
                </c:pt>
                <c:pt idx="5">
                  <c:v>0.81957847244291959</c:v>
                </c:pt>
                <c:pt idx="6">
                  <c:v>0.82580891829056746</c:v>
                </c:pt>
                <c:pt idx="7">
                  <c:v>0.8289597996982393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0.31859904927503435</c:v>
                </c:pt>
                <c:pt idx="1">
                  <c:v>0.44177250784445432</c:v>
                </c:pt>
                <c:pt idx="2">
                  <c:v>0.55811196966826504</c:v>
                </c:pt>
                <c:pt idx="3">
                  <c:v>0.67240380137589251</c:v>
                </c:pt>
                <c:pt idx="4">
                  <c:v>0.7167695501525424</c:v>
                </c:pt>
                <c:pt idx="5">
                  <c:v>0.73288840755355977</c:v>
                </c:pt>
                <c:pt idx="6">
                  <c:v>0.73842368083180721</c:v>
                </c:pt>
                <c:pt idx="7">
                  <c:v>0.74122279094575061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0.29666055985662798</c:v>
                </c:pt>
                <c:pt idx="1">
                  <c:v>0.41108333915847312</c:v>
                </c:pt>
                <c:pt idx="2">
                  <c:v>0.5190202662207537</c:v>
                </c:pt>
                <c:pt idx="3">
                  <c:v>0.62492775068026996</c:v>
                </c:pt>
                <c:pt idx="4">
                  <c:v>0.66600428274218182</c:v>
                </c:pt>
                <c:pt idx="5">
                  <c:v>0.68092332403453459</c:v>
                </c:pt>
                <c:pt idx="6">
                  <c:v>0.68604598800165295</c:v>
                </c:pt>
                <c:pt idx="7">
                  <c:v>0.68863633290872595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0.28198980711480409</c:v>
                </c:pt>
                <c:pt idx="1">
                  <c:v>0.39058320310734268</c:v>
                </c:pt>
                <c:pt idx="2">
                  <c:v>0.4929341795247707</c:v>
                </c:pt>
                <c:pt idx="3">
                  <c:v>0.59327875289280396</c:v>
                </c:pt>
                <c:pt idx="4">
                  <c:v>0.63217585766214224</c:v>
                </c:pt>
                <c:pt idx="5">
                  <c:v>0.64630030911865488</c:v>
                </c:pt>
                <c:pt idx="6">
                  <c:v>0.65114976842844186</c:v>
                </c:pt>
                <c:pt idx="7">
                  <c:v>0.65360189148395587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0.27148852395373885</c:v>
                </c:pt>
                <c:pt idx="1">
                  <c:v>0.37592026787060445</c:v>
                </c:pt>
                <c:pt idx="2">
                  <c:v>0.47428902447929167</c:v>
                </c:pt>
                <c:pt idx="3">
                  <c:v>0.57067315980796884</c:v>
                </c:pt>
                <c:pt idx="4">
                  <c:v>0.60802008197541546</c:v>
                </c:pt>
                <c:pt idx="5">
                  <c:v>0.62157955578382451</c:v>
                </c:pt>
                <c:pt idx="6">
                  <c:v>0.62623478257869314</c:v>
                </c:pt>
                <c:pt idx="7">
                  <c:v>0.62858864272849324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2.8170289190595006</c:v>
                </c:pt>
                <c:pt idx="1">
                  <c:v>2.0293895952760606</c:v>
                </c:pt>
                <c:pt idx="2">
                  <c:v>1.6047109300271531</c:v>
                </c:pt>
                <c:pt idx="3">
                  <c:v>1.3306058327069394</c:v>
                </c:pt>
                <c:pt idx="4">
                  <c:v>1.2477560213364689</c:v>
                </c:pt>
                <c:pt idx="5">
                  <c:v>1.2201394175463121</c:v>
                </c:pt>
                <c:pt idx="6">
                  <c:v>1.210933882949593</c:v>
                </c:pt>
                <c:pt idx="7">
                  <c:v>1.2063311156512335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3.138741318517678</c:v>
                </c:pt>
                <c:pt idx="1">
                  <c:v>2.2636084913461718</c:v>
                </c:pt>
                <c:pt idx="2">
                  <c:v>1.7917551572928776</c:v>
                </c:pt>
                <c:pt idx="3">
                  <c:v>1.4872015862399506</c:v>
                </c:pt>
                <c:pt idx="4">
                  <c:v>1.3951485519818478</c:v>
                </c:pt>
                <c:pt idx="5">
                  <c:v>1.3644642072291471</c:v>
                </c:pt>
                <c:pt idx="6">
                  <c:v>1.3542360923115802</c:v>
                </c:pt>
                <c:pt idx="7">
                  <c:v>1.3491220348527964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3.3708559050899329</c:v>
                </c:pt>
                <c:pt idx="1">
                  <c:v>2.4325967626104612</c:v>
                </c:pt>
                <c:pt idx="2">
                  <c:v>1.9267070384004472</c:v>
                </c:pt>
                <c:pt idx="3">
                  <c:v>1.6001849796419543</c:v>
                </c:pt>
                <c:pt idx="4">
                  <c:v>1.5014918460923949</c:v>
                </c:pt>
                <c:pt idx="5">
                  <c:v>1.4685941349092084</c:v>
                </c:pt>
                <c:pt idx="6">
                  <c:v>1.4576282311814797</c:v>
                </c:pt>
                <c:pt idx="7">
                  <c:v>1.4521452793176151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3.5462274691116003</c:v>
                </c:pt>
                <c:pt idx="1">
                  <c:v>2.5602739494283204</c:v>
                </c:pt>
                <c:pt idx="2">
                  <c:v>2.0286684136289406</c:v>
                </c:pt>
                <c:pt idx="3">
                  <c:v>1.6855483111843113</c:v>
                </c:pt>
                <c:pt idx="4">
                  <c:v>1.5818383253326267</c:v>
                </c:pt>
                <c:pt idx="5">
                  <c:v>1.5472683300487313</c:v>
                </c:pt>
                <c:pt idx="6">
                  <c:v>1.5357449982874332</c:v>
                </c:pt>
                <c:pt idx="7">
                  <c:v>1.529983332406784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3.6833969459806641</c:v>
                </c:pt>
                <c:pt idx="1">
                  <c:v>2.6601385598719833</c:v>
                </c:pt>
                <c:pt idx="2">
                  <c:v>2.1084190196006989</c:v>
                </c:pt>
                <c:pt idx="3">
                  <c:v>1.7523165104461884</c:v>
                </c:pt>
                <c:pt idx="4">
                  <c:v>1.6446825189573817</c:v>
                </c:pt>
                <c:pt idx="5">
                  <c:v>1.608804521794446</c:v>
                </c:pt>
                <c:pt idx="6">
                  <c:v>1.5968451894068008</c:v>
                </c:pt>
                <c:pt idx="7">
                  <c:v>1.5908655232129778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0.36483545042487631</c:v>
                </c:pt>
                <c:pt idx="1">
                  <c:v>0.50483811129884393</c:v>
                </c:pt>
                <c:pt idx="2">
                  <c:v>0.63654229740935508</c:v>
                </c:pt>
                <c:pt idx="3">
                  <c:v>0.76542932589501245</c:v>
                </c:pt>
                <c:pt idx="4">
                  <c:v>0.81532796417034947</c:v>
                </c:pt>
                <c:pt idx="5">
                  <c:v>0.8334386961107858</c:v>
                </c:pt>
                <c:pt idx="6">
                  <c:v>0.83965573621781575</c:v>
                </c:pt>
                <c:pt idx="7">
                  <c:v>0.84279916851661019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summary'!$C$56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summary'!$D$56:$K$56</c:f>
              <c:numCache>
                <c:formatCode>General</c:formatCode>
                <c:ptCount val="8"/>
                <c:pt idx="0">
                  <c:v>-2.4945000991663177E-2</c:v>
                </c:pt>
                <c:pt idx="1">
                  <c:v>-3.745664813494258E-2</c:v>
                </c:pt>
                <c:pt idx="2" formatCode="0.00E+00">
                  <c:v>-2.2757403796435371E-2</c:v>
                </c:pt>
                <c:pt idx="3">
                  <c:v>-2.5219312242415803E-2</c:v>
                </c:pt>
                <c:pt idx="4">
                  <c:v>-2.0694297894707545E-2</c:v>
                </c:pt>
                <c:pt idx="5">
                  <c:v>-2.0334585398882957E-2</c:v>
                </c:pt>
                <c:pt idx="6">
                  <c:v>-2.0478137835389904E-2</c:v>
                </c:pt>
                <c:pt idx="7">
                  <c:v>-1.6998379609478337E-2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summary'!$C$57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summary'!$D$57:$K$57</c:f>
              <c:numCache>
                <c:formatCode>General</c:formatCode>
                <c:ptCount val="8"/>
                <c:pt idx="0">
                  <c:v>-5.1687770250027965E-2</c:v>
                </c:pt>
                <c:pt idx="1">
                  <c:v>-0.1349708855453049</c:v>
                </c:pt>
                <c:pt idx="2">
                  <c:v>-7.3143599082032273E-2</c:v>
                </c:pt>
                <c:pt idx="3">
                  <c:v>-5.5881896871174952E-2</c:v>
                </c:pt>
                <c:pt idx="4">
                  <c:v>-4.8210009298798817E-2</c:v>
                </c:pt>
                <c:pt idx="5">
                  <c:v>-4.722920801960151E-2</c:v>
                </c:pt>
                <c:pt idx="6">
                  <c:v>-7.5590005202916477E-2</c:v>
                </c:pt>
                <c:pt idx="7">
                  <c:v>-7.4521827509877625E-2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summary'!$C$58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summary'!$D$58:$K$58</c:f>
              <c:numCache>
                <c:formatCode>General</c:formatCode>
                <c:ptCount val="8"/>
                <c:pt idx="0">
                  <c:v>-8.0787682826764518E-3</c:v>
                </c:pt>
                <c:pt idx="1">
                  <c:v>-4.6024083168843544E-3</c:v>
                </c:pt>
                <c:pt idx="2">
                  <c:v>-5.1422542485877187E-3</c:v>
                </c:pt>
                <c:pt idx="3">
                  <c:v>-8.5232417621345924E-3</c:v>
                </c:pt>
                <c:pt idx="4">
                  <c:v>-2.6491604261943691E-3</c:v>
                </c:pt>
                <c:pt idx="5">
                  <c:v>-2.3594350089139737E-3</c:v>
                </c:pt>
                <c:pt idx="6">
                  <c:v>-2.7936627736613318E-4</c:v>
                </c:pt>
                <c:pt idx="7">
                  <c:v>-3.4685743759885757E-3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3"/>
          <c:order val="3"/>
          <c:tx>
            <c:strRef>
              <c:f>'Raw data and fitting summary'!$C$59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summary'!$D$59:$K$59</c:f>
              <c:numCache>
                <c:formatCode>General</c:formatCode>
                <c:ptCount val="8"/>
                <c:pt idx="0">
                  <c:v>0.10142845507093684</c:v>
                </c:pt>
                <c:pt idx="1">
                  <c:v>0.10996222288745683</c:v>
                </c:pt>
                <c:pt idx="2">
                  <c:v>9.4107789033981259E-2</c:v>
                </c:pt>
                <c:pt idx="3">
                  <c:v>0.10002247320417873</c:v>
                </c:pt>
                <c:pt idx="4">
                  <c:v>9.5932382608367672E-2</c:v>
                </c:pt>
                <c:pt idx="5">
                  <c:v>9.3942843346455585E-2</c:v>
                </c:pt>
                <c:pt idx="6">
                  <c:v>7.1803465462575766E-2</c:v>
                </c:pt>
                <c:pt idx="7">
                  <c:v>6.5660481539180582E-2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4"/>
          <c:tx>
            <c:strRef>
              <c:f>'Raw data and fitting summary'!$C$60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summary'!$D$60:$K$60</c:f>
              <c:numCache>
                <c:formatCode>General</c:formatCode>
                <c:ptCount val="8"/>
                <c:pt idx="0">
                  <c:v>1.6248298325710134E-2</c:v>
                </c:pt>
                <c:pt idx="1">
                  <c:v>3.3188194592683212E-2</c:v>
                </c:pt>
                <c:pt idx="2">
                  <c:v>1.9983772482079526E-2</c:v>
                </c:pt>
                <c:pt idx="3">
                  <c:v>1.589688908649825E-2</c:v>
                </c:pt>
                <c:pt idx="4">
                  <c:v>2.0686421699665974E-2</c:v>
                </c:pt>
                <c:pt idx="5">
                  <c:v>1.8692404912998575E-2</c:v>
                </c:pt>
                <c:pt idx="6">
                  <c:v>1.6724788351111075E-2</c:v>
                </c:pt>
                <c:pt idx="7">
                  <c:v>1.8765867731837138E-2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17263111329709E-2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1.616092234852412E-2</c:v>
                </c:pt>
                <c:pt idx="1">
                  <c:v>-5.1687770250027965E-2</c:v>
                </c:pt>
                <c:pt idx="2">
                  <c:v>-2.3081774918937481E-2</c:v>
                </c:pt>
                <c:pt idx="3">
                  <c:v>-1.2555528113188497E-2</c:v>
                </c:pt>
                <c:pt idx="4">
                  <c:v>-2.6136484600690846E-2</c:v>
                </c:pt>
                <c:pt idx="5">
                  <c:v>-3.9466091164871764E-2</c:v>
                </c:pt>
                <c:pt idx="6">
                  <c:v>-2.9975091497115747E-2</c:v>
                </c:pt>
                <c:pt idx="7">
                  <c:v>4.8305047461891903E-2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0.10142845507093684</c:v>
                </c:pt>
                <c:pt idx="16">
                  <c:v>-3.6760748557251255E-2</c:v>
                </c:pt>
                <c:pt idx="17">
                  <c:v>4.0137202647679171E-2</c:v>
                </c:pt>
                <c:pt idx="18">
                  <c:v>5.3246047209436487E-3</c:v>
                </c:pt>
                <c:pt idx="19">
                  <c:v>3.5149944217875539E-2</c:v>
                </c:pt>
                <c:pt idx="20">
                  <c:v>6.4134387013043193E-2</c:v>
                </c:pt>
                <c:pt idx="21">
                  <c:v>2.8299947542182458E-2</c:v>
                </c:pt>
                <c:pt idx="22">
                  <c:v>-1.0368575411126346E-2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2.5527524874421836E-2</c:v>
                </c:pt>
                <c:pt idx="31">
                  <c:v>-1.3005619283905034E-2</c:v>
                </c:pt>
                <c:pt idx="32">
                  <c:v>3.0734929764005547E-2</c:v>
                </c:pt>
                <c:pt idx="33">
                  <c:v>1.6510426257268174E-2</c:v>
                </c:pt>
                <c:pt idx="34">
                  <c:v>2.323837474143331E-3</c:v>
                </c:pt>
                <c:pt idx="35">
                  <c:v>-3.5757186289937626E-2</c:v>
                </c:pt>
                <c:pt idx="36">
                  <c:v>9.9472036511634165E-3</c:v>
                </c:pt>
                <c:pt idx="37">
                  <c:v>-2.7670814781373676E-2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-4.5268110636184022E-2</c:v>
                </c:pt>
                <c:pt idx="46">
                  <c:v>-2.4796091808740595E-2</c:v>
                </c:pt>
                <c:pt idx="47">
                  <c:v>-1.1927538053529474E-2</c:v>
                </c:pt>
                <c:pt idx="48">
                  <c:v>4.7269078263611486E-2</c:v>
                </c:pt>
                <c:pt idx="49">
                  <c:v>1.5934514662539256E-2</c:v>
                </c:pt>
                <c:pt idx="50">
                  <c:v>-3.0844910360541489E-2</c:v>
                </c:pt>
                <c:pt idx="51">
                  <c:v>-1.1250043326189951E-2</c:v>
                </c:pt>
                <c:pt idx="52">
                  <c:v>-2.4708106346920555E-2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4.3604465596996933E-3</c:v>
                </c:pt>
                <c:pt idx="61">
                  <c:v>-2.5391728540430925E-2</c:v>
                </c:pt>
                <c:pt idx="62">
                  <c:v>-1.3843150241441282E-2</c:v>
                </c:pt>
                <c:pt idx="63">
                  <c:v>1.5544401743924019E-2</c:v>
                </c:pt>
                <c:pt idx="64">
                  <c:v>-1.1033813207205312E-2</c:v>
                </c:pt>
                <c:pt idx="65">
                  <c:v>-5.7889611542265573E-3</c:v>
                </c:pt>
                <c:pt idx="66">
                  <c:v>9.9718446917839154E-3</c:v>
                </c:pt>
                <c:pt idx="67">
                  <c:v>1.3283741901588542E-3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5.5889753705826661E-2</c:v>
                </c:pt>
                <c:pt idx="1">
                  <c:v>-3.5828837223468524E-2</c:v>
                </c:pt>
                <c:pt idx="2">
                  <c:v>-4.368481496276333E-2</c:v>
                </c:pt>
                <c:pt idx="3">
                  <c:v>-7.9731396211957128E-2</c:v>
                </c:pt>
                <c:pt idx="4">
                  <c:v>-0.11386267479182388</c:v>
                </c:pt>
                <c:pt idx="5">
                  <c:v>-0.1349708855453049</c:v>
                </c:pt>
                <c:pt idx="6">
                  <c:v>-0.12818821357814503</c:v>
                </c:pt>
                <c:pt idx="7">
                  <c:v>-5.1284775782352243E-2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0.10996222288745683</c:v>
                </c:pt>
                <c:pt idx="16">
                  <c:v>-3.5944288500912136E-2</c:v>
                </c:pt>
                <c:pt idx="17">
                  <c:v>2.8618888309237311E-2</c:v>
                </c:pt>
                <c:pt idx="18">
                  <c:v>-2.2771701213070039E-2</c:v>
                </c:pt>
                <c:pt idx="19">
                  <c:v>-5.1252464680762166E-4</c:v>
                </c:pt>
                <c:pt idx="20">
                  <c:v>2.5571369857186554E-2</c:v>
                </c:pt>
                <c:pt idx="21">
                  <c:v>-1.1277544657693706E-2</c:v>
                </c:pt>
                <c:pt idx="22">
                  <c:v>-5.0462641812323072E-2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1.3982512018182791E-2</c:v>
                </c:pt>
                <c:pt idx="31">
                  <c:v>-2.272107376690724E-2</c:v>
                </c:pt>
                <c:pt idx="32">
                  <c:v>2.6202971243006135E-2</c:v>
                </c:pt>
                <c:pt idx="33">
                  <c:v>2.0491484151344719E-2</c:v>
                </c:pt>
                <c:pt idx="34">
                  <c:v>1.0556156847060794E-2</c:v>
                </c:pt>
                <c:pt idx="35">
                  <c:v>-2.5846151214508506E-2</c:v>
                </c:pt>
                <c:pt idx="36">
                  <c:v>2.0451353665984051E-2</c:v>
                </c:pt>
                <c:pt idx="37">
                  <c:v>-1.686348607858712E-2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-7.0113936187451598E-2</c:v>
                </c:pt>
                <c:pt idx="46">
                  <c:v>-4.1993727037033912E-2</c:v>
                </c:pt>
                <c:pt idx="47">
                  <c:v>-1.1030599608490232E-2</c:v>
                </c:pt>
                <c:pt idx="48">
                  <c:v>7.7801336016740663E-2</c:v>
                </c:pt>
                <c:pt idx="49">
                  <c:v>6.1522033866262538E-2</c:v>
                </c:pt>
                <c:pt idx="50">
                  <c:v>2.0742581124002069E-2</c:v>
                </c:pt>
                <c:pt idx="51">
                  <c:v>4.2464953734072663E-2</c:v>
                </c:pt>
                <c:pt idx="52">
                  <c:v>3.0095941545553395E-2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-2.9452641691265408E-2</c:v>
                </c:pt>
                <c:pt idx="61">
                  <c:v>-4.7953873578173434E-2</c:v>
                </c:pt>
                <c:pt idx="62">
                  <c:v>-8.6922919869610871E-3</c:v>
                </c:pt>
                <c:pt idx="63">
                  <c:v>6.8206265322893977E-2</c:v>
                </c:pt>
                <c:pt idx="64">
                  <c:v>6.6597293386339795E-2</c:v>
                </c:pt>
                <c:pt idx="65">
                  <c:v>8.1936943461162315E-2</c:v>
                </c:pt>
                <c:pt idx="66">
                  <c:v>0.10129639730665763</c:v>
                </c:pt>
                <c:pt idx="67">
                  <c:v>9.4498892075872698E-2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-6.4148025997954328E-3</c:v>
                </c:pt>
                <c:pt idx="1">
                  <c:v>-7.3143599082032273E-2</c:v>
                </c:pt>
                <c:pt idx="2">
                  <c:v>-3.7930278995637834E-2</c:v>
                </c:pt>
                <c:pt idx="3">
                  <c:v>-1.5321969804086955E-2</c:v>
                </c:pt>
                <c:pt idx="4">
                  <c:v>-2.2643831705768225E-2</c:v>
                </c:pt>
                <c:pt idx="5">
                  <c:v>-3.3475013085039973E-2</c:v>
                </c:pt>
                <c:pt idx="6">
                  <c:v>-2.3098120068436812E-2</c:v>
                </c:pt>
                <c:pt idx="7">
                  <c:v>5.5635462601870467E-2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9.4107789033981259E-2</c:v>
                </c:pt>
                <c:pt idx="16">
                  <c:v>-4.3664005726740007E-2</c:v>
                </c:pt>
                <c:pt idx="17">
                  <c:v>3.5347801591594563E-2</c:v>
                </c:pt>
                <c:pt idx="18">
                  <c:v>4.2738508824291532E-3</c:v>
                </c:pt>
                <c:pt idx="19">
                  <c:v>3.6001780473673639E-2</c:v>
                </c:pt>
                <c:pt idx="20">
                  <c:v>6.5740651561894681E-2</c:v>
                </c:pt>
                <c:pt idx="21">
                  <c:v>3.0173084994994048E-2</c:v>
                </c:pt>
                <c:pt idx="22">
                  <c:v>-8.3589637493316493E-3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3.0496265489970364E-2</c:v>
                </c:pt>
                <c:pt idx="31">
                  <c:v>-8.4854098594020488E-3</c:v>
                </c:pt>
                <c:pt idx="32">
                  <c:v>3.3648323792723478E-2</c:v>
                </c:pt>
                <c:pt idx="33">
                  <c:v>1.6743613610189612E-2</c:v>
                </c:pt>
                <c:pt idx="34">
                  <c:v>1.2260161883030918E-3</c:v>
                </c:pt>
                <c:pt idx="35">
                  <c:v>-3.7378526192363259E-2</c:v>
                </c:pt>
                <c:pt idx="36">
                  <c:v>8.1411896454313126E-3</c:v>
                </c:pt>
                <c:pt idx="37">
                  <c:v>-2.9571167767036832E-2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-3.0319305724882728E-2</c:v>
                </c:pt>
                <c:pt idx="46">
                  <c:v>-1.1234485687658835E-2</c:v>
                </c:pt>
                <c:pt idx="47">
                  <c:v>-3.0618343789586833E-3</c:v>
                </c:pt>
                <c:pt idx="48">
                  <c:v>4.8473539465633375E-2</c:v>
                </c:pt>
                <c:pt idx="49">
                  <c:v>1.3381486243939866E-2</c:v>
                </c:pt>
                <c:pt idx="50">
                  <c:v>-3.4869059257361279E-2</c:v>
                </c:pt>
                <c:pt idx="51">
                  <c:v>-1.5792290624585203E-2</c:v>
                </c:pt>
                <c:pt idx="52">
                  <c:v>-2.9514853201064395E-2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2.7466436449097631E-2</c:v>
                </c:pt>
                <c:pt idx="61">
                  <c:v>-4.6280227512296435E-3</c:v>
                </c:pt>
                <c:pt idx="62">
                  <c:v>-3.4615033385665406E-4</c:v>
                </c:pt>
                <c:pt idx="63">
                  <c:v>1.7489551159740158E-2</c:v>
                </c:pt>
                <c:pt idx="64">
                  <c:v>-1.4681446719985503E-2</c:v>
                </c:pt>
                <c:pt idx="65">
                  <c:v>-1.1616333291523229E-2</c:v>
                </c:pt>
                <c:pt idx="66">
                  <c:v>3.378031222082134E-3</c:v>
                </c:pt>
                <c:pt idx="67">
                  <c:v>-5.656485745945794E-3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1.1583980210835898E-2</c:v>
                </c:pt>
                <c:pt idx="1">
                  <c:v>-5.5881896871174952E-2</c:v>
                </c:pt>
                <c:pt idx="2">
                  <c:v>-2.5789379190680473E-2</c:v>
                </c:pt>
                <c:pt idx="3">
                  <c:v>-1.2724602548506159E-2</c:v>
                </c:pt>
                <c:pt idx="4">
                  <c:v>-2.502928992632758E-2</c:v>
                </c:pt>
                <c:pt idx="5">
                  <c:v>-3.7854656437598444E-2</c:v>
                </c:pt>
                <c:pt idx="6">
                  <c:v>-2.8185501479108144E-2</c:v>
                </c:pt>
                <c:pt idx="7">
                  <c:v>5.0185701663165272E-2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0.10002247320417873</c:v>
                </c:pt>
                <c:pt idx="16">
                  <c:v>-3.8046382406167256E-2</c:v>
                </c:pt>
                <c:pt idx="17">
                  <c:v>3.9307593827884735E-2</c:v>
                </c:pt>
                <c:pt idx="18">
                  <c:v>5.2682877469886202E-3</c:v>
                </c:pt>
                <c:pt idx="19">
                  <c:v>3.5480968898842669E-2</c:v>
                </c:pt>
                <c:pt idx="20">
                  <c:v>6.4618239208767747E-2</c:v>
                </c:pt>
                <c:pt idx="21">
                  <c:v>2.883777001978316E-2</c:v>
                </c:pt>
                <c:pt idx="22">
                  <c:v>-9.8031710683201823E-3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2.6517526664227464E-2</c:v>
                </c:pt>
                <c:pt idx="31">
                  <c:v>-1.2105405576066208E-2</c:v>
                </c:pt>
                <c:pt idx="32">
                  <c:v>3.1309535032982783E-2</c:v>
                </c:pt>
                <c:pt idx="33">
                  <c:v>1.6538061983291552E-2</c:v>
                </c:pt>
                <c:pt idx="34">
                  <c:v>2.0786530261094338E-3</c:v>
                </c:pt>
                <c:pt idx="35">
                  <c:v>-3.6109857749613616E-2</c:v>
                </c:pt>
                <c:pt idx="36">
                  <c:v>9.5565927437314402E-3</c:v>
                </c:pt>
                <c:pt idx="37">
                  <c:v>-2.8080811179336695E-2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-4.245001679119087E-2</c:v>
                </c:pt>
                <c:pt idx="46">
                  <c:v>-2.2236543964895328E-2</c:v>
                </c:pt>
                <c:pt idx="47">
                  <c:v>-1.0292020380977485E-2</c:v>
                </c:pt>
                <c:pt idx="48">
                  <c:v>4.7359902200248105E-2</c:v>
                </c:pt>
                <c:pt idx="49">
                  <c:v>1.5256902494509283E-2</c:v>
                </c:pt>
                <c:pt idx="50">
                  <c:v>-3.1824980607557785E-2</c:v>
                </c:pt>
                <c:pt idx="51">
                  <c:v>-1.2336834720790502E-2</c:v>
                </c:pt>
                <c:pt idx="52">
                  <c:v>-2.5849420622889085E-2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8.5834158818527406E-3</c:v>
                </c:pt>
                <c:pt idx="61">
                  <c:v>-2.1563195109944977E-2</c:v>
                </c:pt>
                <c:pt idx="62">
                  <c:v>-1.1399985225127085E-2</c:v>
                </c:pt>
                <c:pt idx="63">
                  <c:v>1.568316478756715E-2</c:v>
                </c:pt>
                <c:pt idx="64">
                  <c:v>-1.203850737321277E-2</c:v>
                </c:pt>
                <c:pt idx="65">
                  <c:v>-7.2433124559490025E-3</c:v>
                </c:pt>
                <c:pt idx="66">
                  <c:v>8.3588845539263046E-3</c:v>
                </c:pt>
                <c:pt idx="67">
                  <c:v>-3.6560782509709178E-4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2.0650597869567522E-2</c:v>
                </c:pt>
                <c:pt idx="1">
                  <c:v>-4.4940993879261204E-2</c:v>
                </c:pt>
                <c:pt idx="2">
                  <c:v>-1.3934804768807263E-2</c:v>
                </c:pt>
                <c:pt idx="3">
                  <c:v>-7.959693600868567E-4</c:v>
                </c:pt>
                <c:pt idx="4">
                  <c:v>-1.3294604206703142E-2</c:v>
                </c:pt>
                <c:pt idx="5">
                  <c:v>-2.6221527557080404E-2</c:v>
                </c:pt>
                <c:pt idx="6">
                  <c:v>-1.6591081709432576E-2</c:v>
                </c:pt>
                <c:pt idx="7">
                  <c:v>6.1759799698239304E-2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9.5932382608367672E-2</c:v>
                </c:pt>
                <c:pt idx="16">
                  <c:v>-4.4394158822212315E-2</c:v>
                </c:pt>
                <c:pt idx="17">
                  <c:v>3.0478636334931752E-2</c:v>
                </c:pt>
                <c:pt idx="18">
                  <c:v>-6.3295319574407927E-3</c:v>
                </c:pt>
                <c:pt idx="19">
                  <c:v>2.2719550152542456E-2</c:v>
                </c:pt>
                <c:pt idx="20">
                  <c:v>5.1421740886893108E-2</c:v>
                </c:pt>
                <c:pt idx="21">
                  <c:v>1.5490347498473889E-2</c:v>
                </c:pt>
                <c:pt idx="22">
                  <c:v>-2.3227209054249354E-2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2.0793893189961332E-2</c:v>
                </c:pt>
                <c:pt idx="31">
                  <c:v>-1.9849994174860275E-2</c:v>
                </c:pt>
                <c:pt idx="32">
                  <c:v>2.1753599554087011E-2</c:v>
                </c:pt>
                <c:pt idx="33">
                  <c:v>5.2944173469365863E-3</c:v>
                </c:pt>
                <c:pt idx="34">
                  <c:v>-9.7957172578182483E-3</c:v>
                </c:pt>
                <c:pt idx="35">
                  <c:v>-4.8210009298798817E-2</c:v>
                </c:pt>
                <c:pt idx="36">
                  <c:v>-2.6206786650136982E-3</c:v>
                </c:pt>
                <c:pt idx="37">
                  <c:v>-4.0297000424607377E-2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-4.4943526218529262E-2</c:v>
                </c:pt>
                <c:pt idx="46">
                  <c:v>-2.4783463559323982E-2</c:v>
                </c:pt>
                <c:pt idx="47">
                  <c:v>-1.2432487141895932E-2</c:v>
                </c:pt>
                <c:pt idx="48">
                  <c:v>4.6045419559470613E-2</c:v>
                </c:pt>
                <c:pt idx="49">
                  <c:v>1.4375857662142222E-2</c:v>
                </c:pt>
                <c:pt idx="50">
                  <c:v>-3.2533024214678408E-2</c:v>
                </c:pt>
                <c:pt idx="51">
                  <c:v>-1.2983564904891498E-2</c:v>
                </c:pt>
                <c:pt idx="52">
                  <c:v>-2.6464775182710842E-2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1.1488523953738894E-2</c:v>
                </c:pt>
                <c:pt idx="61">
                  <c:v>-1.6046398796062178E-2</c:v>
                </c:pt>
                <c:pt idx="62">
                  <c:v>-2.67764218737504E-3</c:v>
                </c:pt>
                <c:pt idx="63">
                  <c:v>2.8239826474635521E-2</c:v>
                </c:pt>
                <c:pt idx="64">
                  <c:v>2.1867486420821258E-3</c:v>
                </c:pt>
                <c:pt idx="65">
                  <c:v>7.6128891171577395E-3</c:v>
                </c:pt>
                <c:pt idx="66">
                  <c:v>2.3434782578693136E-2</c:v>
                </c:pt>
                <c:pt idx="67">
                  <c:v>1.4821976061826558E-2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activation'!$U$16:$U$55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</c:numCache>
            </c:numRef>
          </c:xVal>
          <c:yVal>
            <c:numRef>
              <c:f>'Substrate activation'!$T$16:$T$55</c:f>
              <c:numCache>
                <c:formatCode>General</c:formatCode>
                <c:ptCount val="40"/>
                <c:pt idx="0">
                  <c:v>4.7920964828710555E-2</c:v>
                </c:pt>
                <c:pt idx="1">
                  <c:v>-1.9968023555348546E-2</c:v>
                </c:pt>
                <c:pt idx="2">
                  <c:v>2.9402051942779561E-3</c:v>
                </c:pt>
                <c:pt idx="3">
                  <c:v>2.8567974840332244E-3</c:v>
                </c:pt>
                <c:pt idx="4">
                  <c:v>-1.6115186165860163E-2</c:v>
                </c:pt>
                <c:pt idx="5">
                  <c:v>-3.157421115948178E-2</c:v>
                </c:pt>
                <c:pt idx="6">
                  <c:v>-2.2835208349316294E-2</c:v>
                </c:pt>
                <c:pt idx="7">
                  <c:v>5.506063591526511E-2</c:v>
                </c:pt>
                <c:pt idx="8">
                  <c:v>7.1803465462575766E-2</c:v>
                </c:pt>
                <c:pt idx="9">
                  <c:v>-7.5590005202916477E-2</c:v>
                </c:pt>
                <c:pt idx="10">
                  <c:v>-1.9781396853879585E-8</c:v>
                </c:pt>
                <c:pt idx="11">
                  <c:v>-2.2008480675513975E-2</c:v>
                </c:pt>
                <c:pt idx="12">
                  <c:v>1.897173497140725E-2</c:v>
                </c:pt>
                <c:pt idx="13">
                  <c:v>5.3185671620636477E-2</c:v>
                </c:pt>
                <c:pt idx="14">
                  <c:v>1.931133270534946E-2</c:v>
                </c:pt>
                <c:pt idx="15">
                  <c:v>-1.8332434815113707E-2</c:v>
                </c:pt>
                <c:pt idx="16">
                  <c:v>2.2624051324084515E-2</c:v>
                </c:pt>
                <c:pt idx="17">
                  <c:v>-2.4938751970731032E-2</c:v>
                </c:pt>
                <c:pt idx="18">
                  <c:v>1.2050872919440014E-2</c:v>
                </c:pt>
                <c:pt idx="19">
                  <c:v>-5.5871277333541247E-4</c:v>
                </c:pt>
                <c:pt idx="20">
                  <c:v>-9.528885021229061E-3</c:v>
                </c:pt>
                <c:pt idx="21">
                  <c:v>-4.4739233762267294E-2</c:v>
                </c:pt>
                <c:pt idx="22">
                  <c:v>2.0929648680690915E-3</c:v>
                </c:pt>
                <c:pt idx="23">
                  <c:v>-3.4925257603375615E-2</c:v>
                </c:pt>
                <c:pt idx="24">
                  <c:v>-2.941172622348337E-2</c:v>
                </c:pt>
                <c:pt idx="25">
                  <c:v>-1.6845931786597546E-2</c:v>
                </c:pt>
                <c:pt idx="26">
                  <c:v>-1.2964457505378002E-2</c:v>
                </c:pt>
                <c:pt idx="27">
                  <c:v>4.176595823944973E-2</c:v>
                </c:pt>
                <c:pt idx="28">
                  <c:v>1.1966253563676865E-2</c:v>
                </c:pt>
                <c:pt idx="29">
                  <c:v>-3.3497265713450908E-2</c:v>
                </c:pt>
                <c:pt idx="30">
                  <c:v>-1.3336994698981308E-2</c:v>
                </c:pt>
                <c:pt idx="31">
                  <c:v>-2.648533680902021E-2</c:v>
                </c:pt>
                <c:pt idx="32">
                  <c:v>3.4542020623118008E-2</c:v>
                </c:pt>
                <c:pt idx="33">
                  <c:v>-1.7641696249407479E-3</c:v>
                </c:pt>
                <c:pt idx="34">
                  <c:v>2.1052941256982649E-7</c:v>
                </c:pt>
                <c:pt idx="35">
                  <c:v>2.1630305161897678E-2</c:v>
                </c:pt>
                <c:pt idx="36">
                  <c:v>-5.6035797441468249E-3</c:v>
                </c:pt>
                <c:pt idx="37">
                  <c:v>1.8545984703521867E-7</c:v>
                </c:pt>
                <c:pt idx="38">
                  <c:v>1.5975806144345683E-2</c:v>
                </c:pt>
                <c:pt idx="39">
                  <c:v>7.4603233157920501E-3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B1-4374-A39C-8843F552C044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 hill coefs'!$W$16:$W$55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xVal>
          <c:yVal>
            <c:numRef>
              <c:f>'Substrate activation hill coefs'!$V$16:$V$55</c:f>
              <c:numCache>
                <c:formatCode>General</c:formatCode>
                <c:ptCount val="40"/>
                <c:pt idx="0">
                  <c:v>4.7920964828710555E-2</c:v>
                </c:pt>
                <c:pt idx="1">
                  <c:v>-1.9968023555348546E-2</c:v>
                </c:pt>
                <c:pt idx="2">
                  <c:v>2.9402051942779561E-3</c:v>
                </c:pt>
                <c:pt idx="3">
                  <c:v>2.8567974840332244E-3</c:v>
                </c:pt>
                <c:pt idx="4">
                  <c:v>-1.6115186165860163E-2</c:v>
                </c:pt>
                <c:pt idx="5">
                  <c:v>-3.157421115948178E-2</c:v>
                </c:pt>
                <c:pt idx="6">
                  <c:v>-2.2835208349316294E-2</c:v>
                </c:pt>
                <c:pt idx="7">
                  <c:v>5.506063591526511E-2</c:v>
                </c:pt>
                <c:pt idx="8">
                  <c:v>6.5660481539180582E-2</c:v>
                </c:pt>
                <c:pt idx="9">
                  <c:v>-7.4521827509877625E-2</c:v>
                </c:pt>
                <c:pt idx="10">
                  <c:v>8.2577887772798952E-3</c:v>
                </c:pt>
                <c:pt idx="11">
                  <c:v>-1.2190294907274302E-2</c:v>
                </c:pt>
                <c:pt idx="12">
                  <c:v>2.5797441404844634E-2</c:v>
                </c:pt>
                <c:pt idx="13">
                  <c:v>5.8134207683738559E-2</c:v>
                </c:pt>
                <c:pt idx="14">
                  <c:v>2.3499933511180182E-2</c:v>
                </c:pt>
                <c:pt idx="15">
                  <c:v>-1.4552047925628919E-2</c:v>
                </c:pt>
                <c:pt idx="16">
                  <c:v>2.9082655064588459E-2</c:v>
                </c:pt>
                <c:pt idx="17">
                  <c:v>-1.964795994033286E-2</c:v>
                </c:pt>
                <c:pt idx="18">
                  <c:v>1.3780627827366498E-2</c:v>
                </c:pt>
                <c:pt idx="19">
                  <c:v>-2.1786259592024848E-3</c:v>
                </c:pt>
                <c:pt idx="20">
                  <c:v>-9.587032607900059E-3</c:v>
                </c:pt>
                <c:pt idx="21">
                  <c:v>-4.3028343284718051E-2</c:v>
                </c:pt>
                <c:pt idx="22">
                  <c:v>4.6418120224324122E-3</c:v>
                </c:pt>
                <c:pt idx="23">
                  <c:v>-3.1899236943433551E-2</c:v>
                </c:pt>
                <c:pt idx="24">
                  <c:v>-2.7361890157100277E-2</c:v>
                </c:pt>
                <c:pt idx="25">
                  <c:v>-1.4935834180178464E-2</c:v>
                </c:pt>
                <c:pt idx="26">
                  <c:v>-1.2445256012694195E-2</c:v>
                </c:pt>
                <c:pt idx="27">
                  <c:v>4.1498398810189352E-2</c:v>
                </c:pt>
                <c:pt idx="28">
                  <c:v>1.3772614669934069E-2</c:v>
                </c:pt>
                <c:pt idx="29">
                  <c:v>-2.9948258405925299E-2</c:v>
                </c:pt>
                <c:pt idx="30">
                  <c:v>-8.9983747992310459E-3</c:v>
                </c:pt>
                <c:pt idx="31">
                  <c:v>-2.1702898479793453E-2</c:v>
                </c:pt>
                <c:pt idx="32">
                  <c:v>2.8352575820789316E-2</c:v>
                </c:pt>
                <c:pt idx="33">
                  <c:v>-8.3313795326367956E-3</c:v>
                </c:pt>
                <c:pt idx="34">
                  <c:v>-6.4437233522823267E-3</c:v>
                </c:pt>
                <c:pt idx="35">
                  <c:v>1.8130897573573335E-2</c:v>
                </c:pt>
                <c:pt idx="36">
                  <c:v>-4.7585227927746665E-3</c:v>
                </c:pt>
                <c:pt idx="37">
                  <c:v>3.5546237374399769E-3</c:v>
                </c:pt>
                <c:pt idx="38">
                  <c:v>2.0670778206628548E-2</c:v>
                </c:pt>
                <c:pt idx="39">
                  <c:v>1.2780366460694692E-2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B33-BF0D-CC13535E3B36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 Hill inhib'!$AC$21:$AC$260</c:f>
              <c:numCache>
                <c:formatCode>General</c:formatCode>
                <c:ptCount val="2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</c:numCache>
            </c:numRef>
          </c:xVal>
          <c:yVal>
            <c:numRef>
              <c:f>'Modifier equation Hill inhib'!$AB$21:$AB$260</c:f>
              <c:numCache>
                <c:formatCode>General</c:formatCode>
                <c:ptCount val="240"/>
                <c:pt idx="0">
                  <c:v>2.239097134113549E-2</c:v>
                </c:pt>
                <c:pt idx="1">
                  <c:v>-4.2849500970376098E-2</c:v>
                </c:pt>
                <c:pt idx="2">
                  <c:v>-1.1677560443427049E-2</c:v>
                </c:pt>
                <c:pt idx="3">
                  <c:v>1.4664987491507242E-3</c:v>
                </c:pt>
                <c:pt idx="4">
                  <c:v>-1.1072339473615855E-2</c:v>
                </c:pt>
                <c:pt idx="5">
                  <c:v>-2.4019731333096872E-2</c:v>
                </c:pt>
                <c:pt idx="6">
                  <c:v>-1.4397035708202499E-2</c:v>
                </c:pt>
                <c:pt idx="7">
                  <c:v>6.3949786097320827E-2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9.3942843346455585E-2</c:v>
                </c:pt>
                <c:pt idx="16">
                  <c:v>-4.722920801960151E-2</c:v>
                </c:pt>
                <c:pt idx="17">
                  <c:v>2.6805929379991045E-2</c:v>
                </c:pt>
                <c:pt idx="18">
                  <c:v>-1.0862083694059277E-2</c:v>
                </c:pt>
                <c:pt idx="19">
                  <c:v>1.784336628936134E-2</c:v>
                </c:pt>
                <c:pt idx="20">
                  <c:v>4.6419344364163728E-2</c:v>
                </c:pt>
                <c:pt idx="21">
                  <c:v>1.0444441289359951E-2</c:v>
                </c:pt>
                <c:pt idx="22">
                  <c:v>-2.8295150161510962E-2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2.1239520783910282E-2</c:v>
                </c:pt>
                <c:pt idx="31">
                  <c:v>-1.9155694755597974E-2</c:v>
                </c:pt>
                <c:pt idx="32">
                  <c:v>2.2721691651471032E-2</c:v>
                </c:pt>
                <c:pt idx="33">
                  <c:v>6.568179513862682E-3</c:v>
                </c:pt>
                <c:pt idx="34">
                  <c:v>-8.3935254795528547E-3</c:v>
                </c:pt>
                <c:pt idx="35">
                  <c:v>-4.6759805076013738E-2</c:v>
                </c:pt>
                <c:pt idx="36">
                  <c:v>-1.1538207156670532E-3</c:v>
                </c:pt>
                <c:pt idx="37">
                  <c:v>-3.8821688601670457E-2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-4.439918611991317E-2</c:v>
                </c:pt>
                <c:pt idx="46">
                  <c:v>-2.3871257328737905E-2</c:v>
                </c:pt>
                <c:pt idx="47">
                  <c:v>-1.1092863334446035E-2</c:v>
                </c:pt>
                <c:pt idx="48">
                  <c:v>4.7880192669020105E-2</c:v>
                </c:pt>
                <c:pt idx="49">
                  <c:v>1.6422853552914285E-2</c:v>
                </c:pt>
                <c:pt idx="50">
                  <c:v>-3.0406158724334276E-2</c:v>
                </c:pt>
                <c:pt idx="51">
                  <c:v>-1.0828932258254209E-2</c:v>
                </c:pt>
                <c:pt idx="52">
                  <c:v>-2.4296034991046267E-2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1.0697055744910533E-2</c:v>
                </c:pt>
                <c:pt idx="61">
                  <c:v>-1.69402702802956E-2</c:v>
                </c:pt>
                <c:pt idx="62">
                  <c:v>-3.5650493021608942E-3</c:v>
                </c:pt>
                <c:pt idx="63">
                  <c:v>2.7455747138014797E-2</c:v>
                </c:pt>
                <c:pt idx="64">
                  <c:v>1.4685449549599605E-3</c:v>
                </c:pt>
                <c:pt idx="65">
                  <c:v>6.9221764960490928E-3</c:v>
                </c:pt>
                <c:pt idx="66">
                  <c:v>2.2753947296721866E-2</c:v>
                </c:pt>
                <c:pt idx="67">
                  <c:v>1.4146220590400715E-2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9E-B6A4-0DCECAEC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0.35049425568185749</c:v>
                </c:pt>
                <c:pt idx="1">
                  <c:v>0.4860122297499721</c:v>
                </c:pt>
                <c:pt idx="2">
                  <c:v>0.61401822508106263</c:v>
                </c:pt>
                <c:pt idx="3">
                  <c:v>0.73977780522014491</c:v>
                </c:pt>
                <c:pt idx="4">
                  <c:v>0.78859684873264246</c:v>
                </c:pt>
                <c:pt idx="5">
                  <c:v>0.80633390883512823</c:v>
                </c:pt>
                <c:pt idx="6">
                  <c:v>0.81242490850288429</c:v>
                </c:pt>
                <c:pt idx="7">
                  <c:v>0.8155050474618919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0.32409512173760352</c:v>
                </c:pt>
                <c:pt idx="16">
                  <c:v>0.44940591810941538</c:v>
                </c:pt>
                <c:pt idx="17">
                  <c:v>0.56777053598101246</c:v>
                </c:pt>
                <c:pt idx="18">
                  <c:v>0.68405793805427695</c:v>
                </c:pt>
                <c:pt idx="19">
                  <c:v>0.72919994421787548</c:v>
                </c:pt>
                <c:pt idx="20">
                  <c:v>0.74560105367970986</c:v>
                </c:pt>
                <c:pt idx="21">
                  <c:v>0.75123328087551577</c:v>
                </c:pt>
                <c:pt idx="22">
                  <c:v>0.75408142458887362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0.30139419154108849</c:v>
                </c:pt>
                <c:pt idx="31">
                  <c:v>0.41792771404942836</c:v>
                </c:pt>
                <c:pt idx="32">
                  <c:v>0.52800159643067224</c:v>
                </c:pt>
                <c:pt idx="33">
                  <c:v>0.63614375959060154</c:v>
                </c:pt>
                <c:pt idx="34">
                  <c:v>0.6781238374741434</c:v>
                </c:pt>
                <c:pt idx="35">
                  <c:v>0.69337614704339579</c:v>
                </c:pt>
                <c:pt idx="36">
                  <c:v>0.69861387031783007</c:v>
                </c:pt>
                <c:pt idx="37">
                  <c:v>0.70126251855195965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0.28166522269714933</c:v>
                </c:pt>
                <c:pt idx="46">
                  <c:v>0.39057057485792607</c:v>
                </c:pt>
                <c:pt idx="47">
                  <c:v>0.49343912861313716</c:v>
                </c:pt>
                <c:pt idx="48">
                  <c:v>0.59450241159694484</c:v>
                </c:pt>
                <c:pt idx="49">
                  <c:v>0.63373451466253927</c:v>
                </c:pt>
                <c:pt idx="50">
                  <c:v>0.6479884229727918</c:v>
                </c:pt>
                <c:pt idx="51">
                  <c:v>0.6528832900071434</c:v>
                </c:pt>
                <c:pt idx="52">
                  <c:v>0.65535856031974615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0.26436044655969965</c:v>
                </c:pt>
                <c:pt idx="61">
                  <c:v>0.36657493812623571</c:v>
                </c:pt>
                <c:pt idx="62">
                  <c:v>0.46312351642522542</c:v>
                </c:pt>
                <c:pt idx="63">
                  <c:v>0.55797773507725734</c:v>
                </c:pt>
                <c:pt idx="64">
                  <c:v>0.59479952012612802</c:v>
                </c:pt>
                <c:pt idx="65">
                  <c:v>0.60817770551244021</c:v>
                </c:pt>
                <c:pt idx="66">
                  <c:v>0.61277184469178392</c:v>
                </c:pt>
                <c:pt idx="67">
                  <c:v>0.61509504085682554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2.8531138065432287</c:v>
                </c:pt>
                <c:pt idx="1">
                  <c:v>3.0855138906090294</c:v>
                </c:pt>
                <c:pt idx="2">
                  <c:v>3.3179139746748301</c:v>
                </c:pt>
                <c:pt idx="3">
                  <c:v>3.5503140587406312</c:v>
                </c:pt>
                <c:pt idx="4">
                  <c:v>3.7827141428064328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2.0575613920547795</c:v>
                </c:pt>
                <c:pt idx="1">
                  <c:v>2.225159838141102</c:v>
                </c:pt>
                <c:pt idx="2">
                  <c:v>2.3927582842274249</c:v>
                </c:pt>
                <c:pt idx="3">
                  <c:v>2.5603567303137464</c:v>
                </c:pt>
                <c:pt idx="4">
                  <c:v>2.7279551764000698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1.6286161536458956</c:v>
                </c:pt>
                <c:pt idx="1">
                  <c:v>1.7612749105977601</c:v>
                </c:pt>
                <c:pt idx="2">
                  <c:v>1.8939336675496248</c:v>
                </c:pt>
                <c:pt idx="3">
                  <c:v>2.0265924245014895</c:v>
                </c:pt>
                <c:pt idx="4">
                  <c:v>2.1592511814533544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1.3517572343258089</c:v>
                </c:pt>
                <c:pt idx="1">
                  <c:v>1.4618644772172127</c:v>
                </c:pt>
                <c:pt idx="2">
                  <c:v>1.5719717201086163</c:v>
                </c:pt>
                <c:pt idx="3">
                  <c:v>1.6820789630000199</c:v>
                </c:pt>
                <c:pt idx="4">
                  <c:v>1.792186205891424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1.2680750647268049</c:v>
                </c:pt>
                <c:pt idx="1">
                  <c:v>1.3713659853232421</c:v>
                </c:pt>
                <c:pt idx="2">
                  <c:v>1.4746569059196797</c:v>
                </c:pt>
                <c:pt idx="3">
                  <c:v>1.5779478265161169</c:v>
                </c:pt>
                <c:pt idx="4">
                  <c:v>1.6812387471125543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1.2401810081938038</c:v>
                </c:pt>
                <c:pt idx="1">
                  <c:v>1.3411998213585856</c:v>
                </c:pt>
                <c:pt idx="2">
                  <c:v>1.4422186345233676</c:v>
                </c:pt>
                <c:pt idx="3">
                  <c:v>1.543237447688149</c:v>
                </c:pt>
                <c:pt idx="4">
                  <c:v>1.6442562608529312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1.2308829893494702</c:v>
                </c:pt>
                <c:pt idx="1">
                  <c:v>1.3311444333703668</c:v>
                </c:pt>
                <c:pt idx="2">
                  <c:v>1.4314058773912637</c:v>
                </c:pt>
                <c:pt idx="3">
                  <c:v>1.5316673214121603</c:v>
                </c:pt>
                <c:pt idx="4">
                  <c:v>1.6319287654330572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1.2262339799273032</c:v>
                </c:pt>
                <c:pt idx="1">
                  <c:v>1.3261167393762572</c:v>
                </c:pt>
                <c:pt idx="2">
                  <c:v>1.4259994988252114</c:v>
                </c:pt>
                <c:pt idx="3">
                  <c:v>1.5258822582741653</c:v>
                </c:pt>
                <c:pt idx="4">
                  <c:v>1.6257650177231198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2.5626366896627188</c:v>
                </c:pt>
                <c:pt idx="1">
                  <c:v>3.00635342089637</c:v>
                </c:pt>
                <c:pt idx="2">
                  <c:v>3.4500701521300203</c:v>
                </c:pt>
                <c:pt idx="3">
                  <c:v>3.893786883363672</c:v>
                </c:pt>
                <c:pt idx="4">
                  <c:v>4.3375036145973223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1.9925432544632387</c:v>
                </c:pt>
                <c:pt idx="1">
                  <c:v>2.2211246008563319</c:v>
                </c:pt>
                <c:pt idx="2">
                  <c:v>2.4497059472494245</c:v>
                </c:pt>
                <c:pt idx="3">
                  <c:v>2.6782872936425171</c:v>
                </c:pt>
                <c:pt idx="4">
                  <c:v>2.9068686400356101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1.6851607866038179</c:v>
                </c:pt>
                <c:pt idx="1">
                  <c:v>1.7977456288571323</c:v>
                </c:pt>
                <c:pt idx="2">
                  <c:v>1.9103304711104463</c:v>
                </c:pt>
                <c:pt idx="3">
                  <c:v>2.022915313363761</c:v>
                </c:pt>
                <c:pt idx="4">
                  <c:v>2.1355001556170752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1.4867634849222002</c:v>
                </c:pt>
                <c:pt idx="1">
                  <c:v>1.5244794070770609</c:v>
                </c:pt>
                <c:pt idx="2">
                  <c:v>1.5621953292319211</c:v>
                </c:pt>
                <c:pt idx="3">
                  <c:v>1.5999112513867813</c:v>
                </c:pt>
                <c:pt idx="4">
                  <c:v>1.6376271735416417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1.426796781707155</c:v>
                </c:pt>
                <c:pt idx="1">
                  <c:v>1.4418831505690992</c:v>
                </c:pt>
                <c:pt idx="2">
                  <c:v>1.4569695194310432</c:v>
                </c:pt>
                <c:pt idx="3">
                  <c:v>1.4720558882929875</c:v>
                </c:pt>
                <c:pt idx="4">
                  <c:v>1.4871422571549318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1.4068078806354734</c:v>
                </c:pt>
                <c:pt idx="1">
                  <c:v>1.4143510650664453</c:v>
                </c:pt>
                <c:pt idx="2">
                  <c:v>1.4218942494974174</c:v>
                </c:pt>
                <c:pt idx="3">
                  <c:v>1.4294374339283895</c:v>
                </c:pt>
                <c:pt idx="4">
                  <c:v>1.4369806183593616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1.4001449136115793</c:v>
                </c:pt>
                <c:pt idx="1">
                  <c:v>1.4051737032322276</c:v>
                </c:pt>
                <c:pt idx="2">
                  <c:v>1.4102024928528754</c:v>
                </c:pt>
                <c:pt idx="3">
                  <c:v>1.4152312824735236</c:v>
                </c:pt>
                <c:pt idx="4">
                  <c:v>1.4202600720941716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1.3968134300996324</c:v>
                </c:pt>
                <c:pt idx="1">
                  <c:v>1.4005850223151186</c:v>
                </c:pt>
                <c:pt idx="2">
                  <c:v>1.4043566145306043</c:v>
                </c:pt>
                <c:pt idx="3">
                  <c:v>1.4081282067460905</c:v>
                </c:pt>
                <c:pt idx="4">
                  <c:v>1.4118997989615765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3.0495379378623348</c:v>
                </c:pt>
                <c:pt idx="1">
                  <c:v>3.156820198106506</c:v>
                </c:pt>
                <c:pt idx="2">
                  <c:v>3.264102458350675</c:v>
                </c:pt>
                <c:pt idx="3">
                  <c:v>3.3713847185948453</c:v>
                </c:pt>
                <c:pt idx="4">
                  <c:v>3.4786669788390152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2.1525911558294979</c:v>
                </c:pt>
                <c:pt idx="1">
                  <c:v>2.2598734160736678</c:v>
                </c:pt>
                <c:pt idx="2">
                  <c:v>2.3671556763178376</c:v>
                </c:pt>
                <c:pt idx="3">
                  <c:v>2.4744379365620079</c:v>
                </c:pt>
                <c:pt idx="4">
                  <c:v>2.5817201968061778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1.6689761931289573</c:v>
                </c:pt>
                <c:pt idx="1">
                  <c:v>1.7762584533731269</c:v>
                </c:pt>
                <c:pt idx="2">
                  <c:v>1.8835407136172966</c:v>
                </c:pt>
                <c:pt idx="3">
                  <c:v>1.9908229738614667</c:v>
                </c:pt>
                <c:pt idx="4">
                  <c:v>2.098105234105637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1.3568311826447401</c:v>
                </c:pt>
                <c:pt idx="1">
                  <c:v>1.46411344288891</c:v>
                </c:pt>
                <c:pt idx="2">
                  <c:v>1.5713957031330799</c:v>
                </c:pt>
                <c:pt idx="3">
                  <c:v>1.6786779633772499</c:v>
                </c:pt>
                <c:pt idx="4">
                  <c:v>1.78596022362142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1.262483593009661</c:v>
                </c:pt>
                <c:pt idx="1">
                  <c:v>1.369765853253831</c:v>
                </c:pt>
                <c:pt idx="2">
                  <c:v>1.4770481134980007</c:v>
                </c:pt>
                <c:pt idx="3">
                  <c:v>1.5843303737421706</c:v>
                </c:pt>
                <c:pt idx="4">
                  <c:v>1.6916126339863409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1.2310343964646346</c:v>
                </c:pt>
                <c:pt idx="1">
                  <c:v>1.3383166567088045</c:v>
                </c:pt>
                <c:pt idx="2">
                  <c:v>1.4455989169529742</c:v>
                </c:pt>
                <c:pt idx="3">
                  <c:v>1.5528811771971445</c:v>
                </c:pt>
                <c:pt idx="4">
                  <c:v>1.6601634374413143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1.2205513309496259</c:v>
                </c:pt>
                <c:pt idx="1">
                  <c:v>1.3278335911937957</c:v>
                </c:pt>
                <c:pt idx="2">
                  <c:v>1.4351158514379656</c:v>
                </c:pt>
                <c:pt idx="3">
                  <c:v>1.5423981116821357</c:v>
                </c:pt>
                <c:pt idx="4">
                  <c:v>1.6496803719263053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1.2153097981921213</c:v>
                </c:pt>
                <c:pt idx="1">
                  <c:v>1.3225920584362914</c:v>
                </c:pt>
                <c:pt idx="2">
                  <c:v>1.429874318680461</c:v>
                </c:pt>
                <c:pt idx="3">
                  <c:v>1.5371565789246311</c:v>
                </c:pt>
                <c:pt idx="4">
                  <c:v>1.6444388391688014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2.8908642639314226</c:v>
                </c:pt>
                <c:pt idx="1">
                  <c:v>3.0989577163961721</c:v>
                </c:pt>
                <c:pt idx="2">
                  <c:v>3.3070511688609208</c:v>
                </c:pt>
                <c:pt idx="3">
                  <c:v>3.5151446213256694</c:v>
                </c:pt>
                <c:pt idx="4">
                  <c:v>3.723238073790418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2.0754720370741802</c:v>
                </c:pt>
                <c:pt idx="1">
                  <c:v>2.2315437062846373</c:v>
                </c:pt>
                <c:pt idx="2">
                  <c:v>2.3876153754950948</c:v>
                </c:pt>
                <c:pt idx="3">
                  <c:v>2.5436870447055524</c:v>
                </c:pt>
                <c:pt idx="4">
                  <c:v>2.6997587139160095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1.6358295863992858</c:v>
                </c:pt>
                <c:pt idx="1">
                  <c:v>1.7638521971013661</c:v>
                </c:pt>
                <c:pt idx="2">
                  <c:v>1.8918748078034462</c:v>
                </c:pt>
                <c:pt idx="3">
                  <c:v>2.0198974185055261</c:v>
                </c:pt>
                <c:pt idx="4">
                  <c:v>2.1479200292076062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1.3520662458092694</c:v>
                </c:pt>
                <c:pt idx="1">
                  <c:v>1.4619848391888104</c:v>
                </c:pt>
                <c:pt idx="2">
                  <c:v>1.571903432568351</c:v>
                </c:pt>
                <c:pt idx="3">
                  <c:v>1.6818220259478918</c:v>
                </c:pt>
                <c:pt idx="4">
                  <c:v>1.7917406193274323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1.2662971759467234</c:v>
                </c:pt>
                <c:pt idx="1">
                  <c:v>1.3707437280002035</c:v>
                </c:pt>
                <c:pt idx="2">
                  <c:v>1.4751902800536831</c:v>
                </c:pt>
                <c:pt idx="3">
                  <c:v>1.5796368321071632</c:v>
                </c:pt>
                <c:pt idx="4">
                  <c:v>1.6840833841606433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1.2377074859925412</c:v>
                </c:pt>
                <c:pt idx="1">
                  <c:v>1.3403300242706679</c:v>
                </c:pt>
                <c:pt idx="2">
                  <c:v>1.442952562548794</c:v>
                </c:pt>
                <c:pt idx="3">
                  <c:v>1.5455751008269201</c:v>
                </c:pt>
                <c:pt idx="4">
                  <c:v>1.6481976391050466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1.2281775893411471</c:v>
                </c:pt>
                <c:pt idx="1">
                  <c:v>1.3301921230274891</c:v>
                </c:pt>
                <c:pt idx="2">
                  <c:v>1.4322066567138307</c:v>
                </c:pt>
                <c:pt idx="3">
                  <c:v>1.5342211904001728</c:v>
                </c:pt>
                <c:pt idx="4">
                  <c:v>1.6362357240865142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1.2234126410154504</c:v>
                </c:pt>
                <c:pt idx="1">
                  <c:v>1.3251231724059001</c:v>
                </c:pt>
                <c:pt idx="2">
                  <c:v>1.4268337037963494</c:v>
                </c:pt>
                <c:pt idx="3">
                  <c:v>1.528544235186799</c:v>
                </c:pt>
                <c:pt idx="4">
                  <c:v>1.6302547665772484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2.8170289190595006</c:v>
                </c:pt>
                <c:pt idx="1">
                  <c:v>3.138741318517678</c:v>
                </c:pt>
                <c:pt idx="2">
                  <c:v>3.3708559050899329</c:v>
                </c:pt>
                <c:pt idx="3">
                  <c:v>3.5462274691116003</c:v>
                </c:pt>
                <c:pt idx="4">
                  <c:v>3.6833969459806641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2.0293895952760606</c:v>
                </c:pt>
                <c:pt idx="1">
                  <c:v>2.2636084913461718</c:v>
                </c:pt>
                <c:pt idx="2">
                  <c:v>2.4325967626104612</c:v>
                </c:pt>
                <c:pt idx="3">
                  <c:v>2.5602739494283204</c:v>
                </c:pt>
                <c:pt idx="4">
                  <c:v>2.6601385598719833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1.6047109300271531</c:v>
                </c:pt>
                <c:pt idx="1">
                  <c:v>1.7917551572928776</c:v>
                </c:pt>
                <c:pt idx="2">
                  <c:v>1.9267070384004472</c:v>
                </c:pt>
                <c:pt idx="3">
                  <c:v>2.0286684136289406</c:v>
                </c:pt>
                <c:pt idx="4">
                  <c:v>2.1084190196006989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1.3306058327069394</c:v>
                </c:pt>
                <c:pt idx="1">
                  <c:v>1.4872015862399506</c:v>
                </c:pt>
                <c:pt idx="2">
                  <c:v>1.6001849796419543</c:v>
                </c:pt>
                <c:pt idx="3">
                  <c:v>1.6855483111843113</c:v>
                </c:pt>
                <c:pt idx="4">
                  <c:v>1.7523165104461884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1.2477560213364689</c:v>
                </c:pt>
                <c:pt idx="1">
                  <c:v>1.3951485519818478</c:v>
                </c:pt>
                <c:pt idx="2">
                  <c:v>1.5014918460923949</c:v>
                </c:pt>
                <c:pt idx="3">
                  <c:v>1.5818383253326267</c:v>
                </c:pt>
                <c:pt idx="4">
                  <c:v>1.6446825189573817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1.2201394175463121</c:v>
                </c:pt>
                <c:pt idx="1">
                  <c:v>1.3644642072291471</c:v>
                </c:pt>
                <c:pt idx="2">
                  <c:v>1.4685941349092084</c:v>
                </c:pt>
                <c:pt idx="3">
                  <c:v>1.5472683300487313</c:v>
                </c:pt>
                <c:pt idx="4">
                  <c:v>1.608804521794446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1.210933882949593</c:v>
                </c:pt>
                <c:pt idx="1">
                  <c:v>1.3542360923115802</c:v>
                </c:pt>
                <c:pt idx="2">
                  <c:v>1.4576282311814797</c:v>
                </c:pt>
                <c:pt idx="3">
                  <c:v>1.5357449982874332</c:v>
                </c:pt>
                <c:pt idx="4">
                  <c:v>1.5968451894068008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1.2063311156512335</c:v>
                </c:pt>
                <c:pt idx="1">
                  <c:v>1.3491220348527964</c:v>
                </c:pt>
                <c:pt idx="2">
                  <c:v>1.4521452793176151</c:v>
                </c:pt>
                <c:pt idx="3">
                  <c:v>1.529983332406784</c:v>
                </c:pt>
                <c:pt idx="4">
                  <c:v>1.5908655232129778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3-44AB-99F8-EA3FCDF57F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3-44AB-99F8-EA3FCDF57F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F3-44AB-99F8-EA3FCDF57F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F3-44AB-99F8-EA3FCDF57F58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F3-44AB-99F8-EA3FCDF57F58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F3-44AB-99F8-EA3FCDF57F58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0.29447013212924245</c:v>
                </c:pt>
                <c:pt idx="1">
                  <c:v>0.41057666146375016</c:v>
                </c:pt>
                <c:pt idx="2">
                  <c:v>0.52763331355193643</c:v>
                </c:pt>
                <c:pt idx="3">
                  <c:v>0.65672485265781932</c:v>
                </c:pt>
                <c:pt idx="4">
                  <c:v>0.7130217349714072</c:v>
                </c:pt>
                <c:pt idx="5">
                  <c:v>0.73465233828730314</c:v>
                </c:pt>
                <c:pt idx="6">
                  <c:v>0.74224466603868278</c:v>
                </c:pt>
                <c:pt idx="7">
                  <c:v>0.74611756518488626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F3-44AB-99F8-EA3FCDF57F58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0.29849071799075116</c:v>
                </c:pt>
                <c:pt idx="1">
                  <c:v>0.40599458136260236</c:v>
                </c:pt>
                <c:pt idx="2">
                  <c:v>0.5093175395861067</c:v>
                </c:pt>
                <c:pt idx="3">
                  <c:v>0.61907462055999796</c:v>
                </c:pt>
                <c:pt idx="4">
                  <c:v>0.66627111497877101</c:v>
                </c:pt>
                <c:pt idx="5">
                  <c:v>0.68439409957106612</c:v>
                </c:pt>
                <c:pt idx="6">
                  <c:v>0.69075963153473574</c:v>
                </c:pt>
                <c:pt idx="7">
                  <c:v>0.69400807572995771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F3-44AB-99F8-EA3FCDF57F58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0.29752160710984998</c:v>
                </c:pt>
                <c:pt idx="1">
                  <c:v>0.39852073488006912</c:v>
                </c:pt>
                <c:pt idx="2">
                  <c:v>0.49240220916128863</c:v>
                </c:pt>
                <c:pt idx="3">
                  <c:v>0.58899929157278308</c:v>
                </c:pt>
                <c:pt idx="4">
                  <c:v>0.62976625356367688</c:v>
                </c:pt>
                <c:pt idx="5">
                  <c:v>0.64533606761988238</c:v>
                </c:pt>
                <c:pt idx="6">
                  <c:v>0.65079633863435205</c:v>
                </c:pt>
                <c:pt idx="7">
                  <c:v>0.6535813298576465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1F3-44AB-99F8-EA3FCDF57F58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0.29454202062311796</c:v>
                </c:pt>
                <c:pt idx="1">
                  <c:v>0.39020249704172588</c:v>
                </c:pt>
                <c:pt idx="2">
                  <c:v>0.47696687719607928</c:v>
                </c:pt>
                <c:pt idx="3">
                  <c:v>0.564063638495231</c:v>
                </c:pt>
                <c:pt idx="4">
                  <c:v>0.60022975358918651</c:v>
                </c:pt>
                <c:pt idx="5">
                  <c:v>0.61396685212651381</c:v>
                </c:pt>
                <c:pt idx="6">
                  <c:v>0.61877580614434569</c:v>
                </c:pt>
                <c:pt idx="7">
                  <c:v>0.62122698998245873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F3-44AB-99F8-EA3FCDF5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  <c:pt idx="8">
                  <c:v>0.29447013212924245</c:v>
                </c:pt>
                <c:pt idx="9">
                  <c:v>0.41057666146375016</c:v>
                </c:pt>
                <c:pt idx="10">
                  <c:v>0.52763331355193643</c:v>
                </c:pt>
                <c:pt idx="11">
                  <c:v>0.65672485265781932</c:v>
                </c:pt>
                <c:pt idx="12">
                  <c:v>0.7130217349714072</c:v>
                </c:pt>
                <c:pt idx="13">
                  <c:v>0.73465233828730314</c:v>
                </c:pt>
                <c:pt idx="14">
                  <c:v>0.74224466603868278</c:v>
                </c:pt>
                <c:pt idx="15">
                  <c:v>0.74611756518488626</c:v>
                </c:pt>
                <c:pt idx="16">
                  <c:v>0.29849071799075116</c:v>
                </c:pt>
                <c:pt idx="17">
                  <c:v>0.40599458136260236</c:v>
                </c:pt>
                <c:pt idx="18">
                  <c:v>0.5093175395861067</c:v>
                </c:pt>
                <c:pt idx="19">
                  <c:v>0.61907462055999796</c:v>
                </c:pt>
                <c:pt idx="20">
                  <c:v>0.66627111497877101</c:v>
                </c:pt>
                <c:pt idx="21">
                  <c:v>0.68439409957106612</c:v>
                </c:pt>
                <c:pt idx="22">
                  <c:v>0.69075963153473574</c:v>
                </c:pt>
                <c:pt idx="23">
                  <c:v>0.69400807572995771</c:v>
                </c:pt>
                <c:pt idx="24">
                  <c:v>0.29752160710984998</c:v>
                </c:pt>
                <c:pt idx="25">
                  <c:v>0.39852073488006912</c:v>
                </c:pt>
                <c:pt idx="26">
                  <c:v>0.49240220916128863</c:v>
                </c:pt>
                <c:pt idx="27">
                  <c:v>0.58899929157278308</c:v>
                </c:pt>
                <c:pt idx="28">
                  <c:v>0.62976625356367688</c:v>
                </c:pt>
                <c:pt idx="29">
                  <c:v>0.64533606761988238</c:v>
                </c:pt>
                <c:pt idx="30">
                  <c:v>0.65079633863435205</c:v>
                </c:pt>
                <c:pt idx="31">
                  <c:v>0.6535813298576465</c:v>
                </c:pt>
                <c:pt idx="32">
                  <c:v>0.29454202062311796</c:v>
                </c:pt>
                <c:pt idx="33">
                  <c:v>0.39020249704172588</c:v>
                </c:pt>
                <c:pt idx="34">
                  <c:v>0.47696687719607928</c:v>
                </c:pt>
                <c:pt idx="35">
                  <c:v>0.564063638495231</c:v>
                </c:pt>
                <c:pt idx="36">
                  <c:v>0.60022975358918651</c:v>
                </c:pt>
                <c:pt idx="37">
                  <c:v>0.61396685212651381</c:v>
                </c:pt>
                <c:pt idx="38">
                  <c:v>0.61877580614434569</c:v>
                </c:pt>
                <c:pt idx="39">
                  <c:v>0.62122698998245873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0.22266666666666668</c:v>
                </c:pt>
                <c:pt idx="9">
                  <c:v>0.48616666666666664</c:v>
                </c:pt>
                <c:pt idx="10">
                  <c:v>0.52763333333333329</c:v>
                </c:pt>
                <c:pt idx="11">
                  <c:v>0.6787333333333333</c:v>
                </c:pt>
                <c:pt idx="12">
                  <c:v>0.69404999999999994</c:v>
                </c:pt>
                <c:pt idx="13">
                  <c:v>0.68146666666666667</c:v>
                </c:pt>
                <c:pt idx="14">
                  <c:v>0.72293333333333332</c:v>
                </c:pt>
                <c:pt idx="15">
                  <c:v>0.76444999999999996</c:v>
                </c:pt>
                <c:pt idx="16">
                  <c:v>0.27586666666666665</c:v>
                </c:pt>
                <c:pt idx="17">
                  <c:v>0.43093333333333339</c:v>
                </c:pt>
                <c:pt idx="18">
                  <c:v>0.49726666666666669</c:v>
                </c:pt>
                <c:pt idx="19">
                  <c:v>0.61963333333333337</c:v>
                </c:pt>
                <c:pt idx="20">
                  <c:v>0.67580000000000007</c:v>
                </c:pt>
                <c:pt idx="21">
                  <c:v>0.72913333333333341</c:v>
                </c:pt>
                <c:pt idx="22">
                  <c:v>0.68866666666666665</c:v>
                </c:pt>
                <c:pt idx="23">
                  <c:v>0.72893333333333332</c:v>
                </c:pt>
                <c:pt idx="24">
                  <c:v>0.32693333333333335</c:v>
                </c:pt>
                <c:pt idx="25">
                  <c:v>0.41536666666666666</c:v>
                </c:pt>
                <c:pt idx="26">
                  <c:v>0.50536666666666663</c:v>
                </c:pt>
                <c:pt idx="27">
                  <c:v>0.54723333333333335</c:v>
                </c:pt>
                <c:pt idx="28">
                  <c:v>0.61780000000000002</c:v>
                </c:pt>
                <c:pt idx="29">
                  <c:v>0.67883333333333329</c:v>
                </c:pt>
                <c:pt idx="30">
                  <c:v>0.66413333333333335</c:v>
                </c:pt>
                <c:pt idx="31">
                  <c:v>0.68006666666666671</c:v>
                </c:pt>
                <c:pt idx="32">
                  <c:v>0.25999999999999995</c:v>
                </c:pt>
                <c:pt idx="33">
                  <c:v>0.39196666666666663</c:v>
                </c:pt>
                <c:pt idx="34">
                  <c:v>0.47696666666666671</c:v>
                </c:pt>
                <c:pt idx="35">
                  <c:v>0.54243333333333332</c:v>
                </c:pt>
                <c:pt idx="36">
                  <c:v>0.60583333333333333</c:v>
                </c:pt>
                <c:pt idx="37">
                  <c:v>0.61396666666666677</c:v>
                </c:pt>
                <c:pt idx="38">
                  <c:v>0.6028</c:v>
                </c:pt>
                <c:pt idx="39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1-46F3-AF2E-473111C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27-46C9-91B8-7495E3C2CB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27-46C9-91B8-7495E3C2CB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27-46C9-91B8-7495E3C2CB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27-46C9-91B8-7495E3C2CBF6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27-46C9-91B8-7495E3C2CBF6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27-46C9-91B8-7495E3C2CBF6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0.28832714820584726</c:v>
                </c:pt>
                <c:pt idx="1">
                  <c:v>0.41164483915678901</c:v>
                </c:pt>
                <c:pt idx="2">
                  <c:v>0.53589112211061318</c:v>
                </c:pt>
                <c:pt idx="3">
                  <c:v>0.666543038426059</c:v>
                </c:pt>
                <c:pt idx="4">
                  <c:v>0.71984744140484458</c:v>
                </c:pt>
                <c:pt idx="5">
                  <c:v>0.73960087435040522</c:v>
                </c:pt>
                <c:pt idx="6">
                  <c:v>0.7464332668445135</c:v>
                </c:pt>
                <c:pt idx="7">
                  <c:v>0.74989795207437104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27-46C9-91B8-7495E3C2CBF6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0.30494932173125511</c:v>
                </c:pt>
                <c:pt idx="1">
                  <c:v>0.41128537339300053</c:v>
                </c:pt>
                <c:pt idx="2">
                  <c:v>0.51104729449403319</c:v>
                </c:pt>
                <c:pt idx="3">
                  <c:v>0.61745470737413088</c:v>
                </c:pt>
                <c:pt idx="4">
                  <c:v>0.66621296739210001</c:v>
                </c:pt>
                <c:pt idx="5">
                  <c:v>0.68610499004861536</c:v>
                </c:pt>
                <c:pt idx="6">
                  <c:v>0.69330847868909906</c:v>
                </c:pt>
                <c:pt idx="7">
                  <c:v>0.69703409638989977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27-46C9-91B8-7495E3C2CBF6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0.29957144317623308</c:v>
                </c:pt>
                <c:pt idx="1">
                  <c:v>0.4004308324864882</c:v>
                </c:pt>
                <c:pt idx="2">
                  <c:v>0.49292141065397244</c:v>
                </c:pt>
                <c:pt idx="3">
                  <c:v>0.5887317321435227</c:v>
                </c:pt>
                <c:pt idx="4">
                  <c:v>0.63157261466993408</c:v>
                </c:pt>
                <c:pt idx="5">
                  <c:v>0.64888507492740799</c:v>
                </c:pt>
                <c:pt idx="6">
                  <c:v>0.65513495853410231</c:v>
                </c:pt>
                <c:pt idx="7">
                  <c:v>0.65836376818687325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27-46C9-91B8-7495E3C2CBF6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0.28835257582078927</c:v>
                </c:pt>
                <c:pt idx="1">
                  <c:v>0.38363528713402983</c:v>
                </c:pt>
                <c:pt idx="2">
                  <c:v>0.47052294331438438</c:v>
                </c:pt>
                <c:pt idx="3">
                  <c:v>0.56056423090690666</c:v>
                </c:pt>
                <c:pt idx="4">
                  <c:v>0.60107481054055867</c:v>
                </c:pt>
                <c:pt idx="5">
                  <c:v>0.61752129040410675</c:v>
                </c:pt>
                <c:pt idx="6">
                  <c:v>0.62347077820662855</c:v>
                </c:pt>
                <c:pt idx="7">
                  <c:v>0.62654703312736137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27-46C9-91B8-7495E3C2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  <c:pt idx="8">
                  <c:v>0.28832714820584726</c:v>
                </c:pt>
                <c:pt idx="9">
                  <c:v>0.41164483915678901</c:v>
                </c:pt>
                <c:pt idx="10">
                  <c:v>0.53589112211061318</c:v>
                </c:pt>
                <c:pt idx="11">
                  <c:v>0.666543038426059</c:v>
                </c:pt>
                <c:pt idx="12">
                  <c:v>0.71984744140484458</c:v>
                </c:pt>
                <c:pt idx="13">
                  <c:v>0.73960087435040522</c:v>
                </c:pt>
                <c:pt idx="14">
                  <c:v>0.7464332668445135</c:v>
                </c:pt>
                <c:pt idx="15">
                  <c:v>0.74989795207437104</c:v>
                </c:pt>
                <c:pt idx="16">
                  <c:v>0.30494932173125511</c:v>
                </c:pt>
                <c:pt idx="17">
                  <c:v>0.41128537339300053</c:v>
                </c:pt>
                <c:pt idx="18">
                  <c:v>0.51104729449403319</c:v>
                </c:pt>
                <c:pt idx="19">
                  <c:v>0.61745470737413088</c:v>
                </c:pt>
                <c:pt idx="20">
                  <c:v>0.66621296739210001</c:v>
                </c:pt>
                <c:pt idx="21">
                  <c:v>0.68610499004861536</c:v>
                </c:pt>
                <c:pt idx="22">
                  <c:v>0.69330847868909906</c:v>
                </c:pt>
                <c:pt idx="23">
                  <c:v>0.69703409638989977</c:v>
                </c:pt>
                <c:pt idx="24">
                  <c:v>0.29957144317623308</c:v>
                </c:pt>
                <c:pt idx="25">
                  <c:v>0.4004308324864882</c:v>
                </c:pt>
                <c:pt idx="26">
                  <c:v>0.49292141065397244</c:v>
                </c:pt>
                <c:pt idx="27">
                  <c:v>0.5887317321435227</c:v>
                </c:pt>
                <c:pt idx="28">
                  <c:v>0.63157261466993408</c:v>
                </c:pt>
                <c:pt idx="29">
                  <c:v>0.64888507492740799</c:v>
                </c:pt>
                <c:pt idx="30">
                  <c:v>0.65513495853410231</c:v>
                </c:pt>
                <c:pt idx="31">
                  <c:v>0.65836376818687325</c:v>
                </c:pt>
                <c:pt idx="32">
                  <c:v>0.28835257582078927</c:v>
                </c:pt>
                <c:pt idx="33">
                  <c:v>0.38363528713402983</c:v>
                </c:pt>
                <c:pt idx="34">
                  <c:v>0.47052294331438438</c:v>
                </c:pt>
                <c:pt idx="35">
                  <c:v>0.56056423090690666</c:v>
                </c:pt>
                <c:pt idx="36">
                  <c:v>0.60107481054055867</c:v>
                </c:pt>
                <c:pt idx="37">
                  <c:v>0.61752129040410675</c:v>
                </c:pt>
                <c:pt idx="38">
                  <c:v>0.62347077820662855</c:v>
                </c:pt>
                <c:pt idx="39">
                  <c:v>0.62654703312736137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0.22266666666666668</c:v>
                </c:pt>
                <c:pt idx="9">
                  <c:v>0.48616666666666664</c:v>
                </c:pt>
                <c:pt idx="10">
                  <c:v>0.52763333333333329</c:v>
                </c:pt>
                <c:pt idx="11">
                  <c:v>0.6787333333333333</c:v>
                </c:pt>
                <c:pt idx="12">
                  <c:v>0.69404999999999994</c:v>
                </c:pt>
                <c:pt idx="13">
                  <c:v>0.68146666666666667</c:v>
                </c:pt>
                <c:pt idx="14">
                  <c:v>0.72293333333333332</c:v>
                </c:pt>
                <c:pt idx="15">
                  <c:v>0.76444999999999996</c:v>
                </c:pt>
                <c:pt idx="16">
                  <c:v>0.27586666666666665</c:v>
                </c:pt>
                <c:pt idx="17">
                  <c:v>0.43093333333333339</c:v>
                </c:pt>
                <c:pt idx="18">
                  <c:v>0.49726666666666669</c:v>
                </c:pt>
                <c:pt idx="19">
                  <c:v>0.61963333333333337</c:v>
                </c:pt>
                <c:pt idx="20">
                  <c:v>0.67580000000000007</c:v>
                </c:pt>
                <c:pt idx="21">
                  <c:v>0.72913333333333341</c:v>
                </c:pt>
                <c:pt idx="22">
                  <c:v>0.68866666666666665</c:v>
                </c:pt>
                <c:pt idx="23">
                  <c:v>0.72893333333333332</c:v>
                </c:pt>
                <c:pt idx="24">
                  <c:v>0.32693333333333335</c:v>
                </c:pt>
                <c:pt idx="25">
                  <c:v>0.41536666666666666</c:v>
                </c:pt>
                <c:pt idx="26">
                  <c:v>0.50536666666666663</c:v>
                </c:pt>
                <c:pt idx="27">
                  <c:v>0.54723333333333335</c:v>
                </c:pt>
                <c:pt idx="28">
                  <c:v>0.61780000000000002</c:v>
                </c:pt>
                <c:pt idx="29">
                  <c:v>0.67883333333333329</c:v>
                </c:pt>
                <c:pt idx="30">
                  <c:v>0.66413333333333335</c:v>
                </c:pt>
                <c:pt idx="31">
                  <c:v>0.68006666666666671</c:v>
                </c:pt>
                <c:pt idx="32">
                  <c:v>0.25999999999999995</c:v>
                </c:pt>
                <c:pt idx="33">
                  <c:v>0.39196666666666663</c:v>
                </c:pt>
                <c:pt idx="34">
                  <c:v>0.47696666666666671</c:v>
                </c:pt>
                <c:pt idx="35">
                  <c:v>0.54243333333333332</c:v>
                </c:pt>
                <c:pt idx="36">
                  <c:v>0.60583333333333333</c:v>
                </c:pt>
                <c:pt idx="37">
                  <c:v>0.61396666666666677</c:v>
                </c:pt>
                <c:pt idx="38">
                  <c:v>0.6028</c:v>
                </c:pt>
                <c:pt idx="39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B2-47C0-AB8B-6E8D5387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0.35672430467446886</c:v>
                </c:pt>
                <c:pt idx="1">
                  <c:v>0.49485049902962397</c:v>
                </c:pt>
                <c:pt idx="2">
                  <c:v>0.62542243955657306</c:v>
                </c:pt>
                <c:pt idx="3">
                  <c:v>0.75379983208248413</c:v>
                </c:pt>
                <c:pt idx="4">
                  <c:v>0.80366099385971745</c:v>
                </c:pt>
                <c:pt idx="5">
                  <c:v>0.82178026866690312</c:v>
                </c:pt>
                <c:pt idx="6">
                  <c:v>0.82800296429179754</c:v>
                </c:pt>
                <c:pt idx="7">
                  <c:v>0.83114978609732082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0.31660951001312226</c:v>
                </c:pt>
                <c:pt idx="16">
                  <c:v>0.43893745864706513</c:v>
                </c:pt>
                <c:pt idx="17">
                  <c:v>0.55443926271332433</c:v>
                </c:pt>
                <c:pt idx="18">
                  <c:v>0.66787124963927402</c:v>
                </c:pt>
                <c:pt idx="19">
                  <c:v>0.71189336628936128</c:v>
                </c:pt>
                <c:pt idx="20">
                  <c:v>0.72788601103083039</c:v>
                </c:pt>
                <c:pt idx="21">
                  <c:v>0.73337777462269327</c:v>
                </c:pt>
                <c:pt idx="22">
                  <c:v>0.736154849838489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0.29710618745057693</c:v>
                </c:pt>
                <c:pt idx="31">
                  <c:v>0.41177763857773542</c:v>
                </c:pt>
                <c:pt idx="32">
                  <c:v>0.51998835831813772</c:v>
                </c:pt>
                <c:pt idx="33">
                  <c:v>0.62620151284719605</c:v>
                </c:pt>
                <c:pt idx="34">
                  <c:v>0.66740647452044721</c:v>
                </c:pt>
                <c:pt idx="35">
                  <c:v>0.68237352825731967</c:v>
                </c:pt>
                <c:pt idx="36">
                  <c:v>0.6875128459509996</c:v>
                </c:pt>
                <c:pt idx="37">
                  <c:v>0.69011164473166287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0.28253414721342018</c:v>
                </c:pt>
                <c:pt idx="46">
                  <c:v>0.39149540933792876</c:v>
                </c:pt>
                <c:pt idx="47">
                  <c:v>0.4942738033322206</c:v>
                </c:pt>
                <c:pt idx="48">
                  <c:v>0.59511352600235345</c:v>
                </c:pt>
                <c:pt idx="49">
                  <c:v>0.6342228535529143</c:v>
                </c:pt>
                <c:pt idx="50">
                  <c:v>0.64842717460899901</c:v>
                </c:pt>
                <c:pt idx="51">
                  <c:v>0.65330440107507914</c:v>
                </c:pt>
                <c:pt idx="52">
                  <c:v>0.65577063167562044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0.27069705574491049</c:v>
                </c:pt>
                <c:pt idx="61">
                  <c:v>0.37502639638637103</c:v>
                </c:pt>
                <c:pt idx="62">
                  <c:v>0.47340161736450581</c:v>
                </c:pt>
                <c:pt idx="63">
                  <c:v>0.56988908047134812</c:v>
                </c:pt>
                <c:pt idx="64">
                  <c:v>0.6073018782882933</c:v>
                </c:pt>
                <c:pt idx="65">
                  <c:v>0.62088884316271586</c:v>
                </c:pt>
                <c:pt idx="66">
                  <c:v>0.62555394729672187</c:v>
                </c:pt>
                <c:pt idx="67">
                  <c:v>0.6279128872570674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F70-B4D3-AEBAD426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0.35049425568185749</c:v>
                </c:pt>
                <c:pt idx="1">
                  <c:v>0.4860122297499721</c:v>
                </c:pt>
                <c:pt idx="2">
                  <c:v>0.61401822508106263</c:v>
                </c:pt>
                <c:pt idx="3">
                  <c:v>0.73977780522014491</c:v>
                </c:pt>
                <c:pt idx="4">
                  <c:v>0.78859684873264246</c:v>
                </c:pt>
                <c:pt idx="5">
                  <c:v>0.80633390883512823</c:v>
                </c:pt>
                <c:pt idx="6">
                  <c:v>0.81242490850288429</c:v>
                </c:pt>
                <c:pt idx="7">
                  <c:v>0.8155050474618919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0.32409512173760352</c:v>
                </c:pt>
                <c:pt idx="1">
                  <c:v>0.44940591810941538</c:v>
                </c:pt>
                <c:pt idx="2">
                  <c:v>0.56777053598101246</c:v>
                </c:pt>
                <c:pt idx="3">
                  <c:v>0.68405793805427695</c:v>
                </c:pt>
                <c:pt idx="4">
                  <c:v>0.72919994421787548</c:v>
                </c:pt>
                <c:pt idx="5">
                  <c:v>0.74560105367970986</c:v>
                </c:pt>
                <c:pt idx="6">
                  <c:v>0.75123328087551577</c:v>
                </c:pt>
                <c:pt idx="7">
                  <c:v>0.75408142458887362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0.30139419154108849</c:v>
                </c:pt>
                <c:pt idx="1">
                  <c:v>0.41792771404942836</c:v>
                </c:pt>
                <c:pt idx="2">
                  <c:v>0.52800159643067224</c:v>
                </c:pt>
                <c:pt idx="3">
                  <c:v>0.63614375959060154</c:v>
                </c:pt>
                <c:pt idx="4">
                  <c:v>0.6781238374741434</c:v>
                </c:pt>
                <c:pt idx="5">
                  <c:v>0.69337614704339579</c:v>
                </c:pt>
                <c:pt idx="6">
                  <c:v>0.69861387031783007</c:v>
                </c:pt>
                <c:pt idx="7">
                  <c:v>0.70126251855195965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0.28166522269714933</c:v>
                </c:pt>
                <c:pt idx="1">
                  <c:v>0.39057057485792607</c:v>
                </c:pt>
                <c:pt idx="2">
                  <c:v>0.49343912861313716</c:v>
                </c:pt>
                <c:pt idx="3">
                  <c:v>0.59450241159694484</c:v>
                </c:pt>
                <c:pt idx="4">
                  <c:v>0.63373451466253927</c:v>
                </c:pt>
                <c:pt idx="5">
                  <c:v>0.6479884229727918</c:v>
                </c:pt>
                <c:pt idx="6">
                  <c:v>0.6528832900071434</c:v>
                </c:pt>
                <c:pt idx="7">
                  <c:v>0.65535856031974615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0.26436044655969965</c:v>
                </c:pt>
                <c:pt idx="1">
                  <c:v>0.36657493812623571</c:v>
                </c:pt>
                <c:pt idx="2">
                  <c:v>0.46312351642522542</c:v>
                </c:pt>
                <c:pt idx="3">
                  <c:v>0.55797773507725734</c:v>
                </c:pt>
                <c:pt idx="4">
                  <c:v>0.59479952012612802</c:v>
                </c:pt>
                <c:pt idx="5">
                  <c:v>0.60817770551244021</c:v>
                </c:pt>
                <c:pt idx="6">
                  <c:v>0.61277184469178392</c:v>
                </c:pt>
                <c:pt idx="7">
                  <c:v>0.61509504085682554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0.35672430467446886</c:v>
                </c:pt>
                <c:pt idx="1">
                  <c:v>0.49485049902962397</c:v>
                </c:pt>
                <c:pt idx="2">
                  <c:v>0.62542243955657306</c:v>
                </c:pt>
                <c:pt idx="3">
                  <c:v>0.75379983208248413</c:v>
                </c:pt>
                <c:pt idx="4">
                  <c:v>0.80366099385971745</c:v>
                </c:pt>
                <c:pt idx="5">
                  <c:v>0.82178026866690312</c:v>
                </c:pt>
                <c:pt idx="6">
                  <c:v>0.82800296429179754</c:v>
                </c:pt>
                <c:pt idx="7">
                  <c:v>0.83114978609732082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C-4C0C-82A9-CC50F3C832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0.31660951001312226</c:v>
                </c:pt>
                <c:pt idx="1">
                  <c:v>0.43893745864706513</c:v>
                </c:pt>
                <c:pt idx="2">
                  <c:v>0.55443926271332433</c:v>
                </c:pt>
                <c:pt idx="3">
                  <c:v>0.66787124963927402</c:v>
                </c:pt>
                <c:pt idx="4">
                  <c:v>0.71189336628936128</c:v>
                </c:pt>
                <c:pt idx="5">
                  <c:v>0.72788601103083039</c:v>
                </c:pt>
                <c:pt idx="6">
                  <c:v>0.73337777462269327</c:v>
                </c:pt>
                <c:pt idx="7">
                  <c:v>0.736154849838489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C-4C0C-82A9-CC50F3C8327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0.29710618745057693</c:v>
                </c:pt>
                <c:pt idx="1">
                  <c:v>0.41177763857773542</c:v>
                </c:pt>
                <c:pt idx="2">
                  <c:v>0.51998835831813772</c:v>
                </c:pt>
                <c:pt idx="3">
                  <c:v>0.62620151284719605</c:v>
                </c:pt>
                <c:pt idx="4">
                  <c:v>0.66740647452044721</c:v>
                </c:pt>
                <c:pt idx="5">
                  <c:v>0.68237352825731967</c:v>
                </c:pt>
                <c:pt idx="6">
                  <c:v>0.6875128459509996</c:v>
                </c:pt>
                <c:pt idx="7">
                  <c:v>0.69011164473166287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C-4C0C-82A9-CC50F3C8327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0.28253414721342018</c:v>
                </c:pt>
                <c:pt idx="1">
                  <c:v>0.39149540933792876</c:v>
                </c:pt>
                <c:pt idx="2">
                  <c:v>0.4942738033322206</c:v>
                </c:pt>
                <c:pt idx="3">
                  <c:v>0.59511352600235345</c:v>
                </c:pt>
                <c:pt idx="4">
                  <c:v>0.6342228535529143</c:v>
                </c:pt>
                <c:pt idx="5">
                  <c:v>0.64842717460899901</c:v>
                </c:pt>
                <c:pt idx="6">
                  <c:v>0.65330440107507914</c:v>
                </c:pt>
                <c:pt idx="7">
                  <c:v>0.65577063167562044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C-4C0C-82A9-CC50F3C8327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0.27069705574491049</c:v>
                </c:pt>
                <c:pt idx="1">
                  <c:v>0.37502639638637103</c:v>
                </c:pt>
                <c:pt idx="2">
                  <c:v>0.47340161736450581</c:v>
                </c:pt>
                <c:pt idx="3">
                  <c:v>0.56988908047134812</c:v>
                </c:pt>
                <c:pt idx="4">
                  <c:v>0.6073018782882933</c:v>
                </c:pt>
                <c:pt idx="5">
                  <c:v>0.62088884316271586</c:v>
                </c:pt>
                <c:pt idx="6">
                  <c:v>0.62555394729672187</c:v>
                </c:pt>
                <c:pt idx="7">
                  <c:v>0.6279128872570674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C-4C0C-82A9-CC50F3C8327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7C-4C0C-82A9-CC50F3C8327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7C-4C0C-82A9-CC50F3C8327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17C-4C0C-82A9-CC50F3C8327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17C-4C0C-82A9-CC50F3C8327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17C-4C0C-82A9-CC50F3C8327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17C-4C0C-82A9-CC50F3C8327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17C-4C0C-82A9-CC50F3C8327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17C-4C0C-82A9-CC50F3C8327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17C-4C0C-82A9-CC50F3C8327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17C-4C0C-82A9-CC50F3C8327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17C-4C0C-82A9-CC50F3C83277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17C-4C0C-82A9-CC50F3C83277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17C-4C0C-82A9-CC50F3C83277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17C-4C0C-82A9-CC50F3C83277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17C-4C0C-82A9-CC50F3C83277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17C-4C0C-82A9-CC50F3C83277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17C-4C0C-82A9-CC50F3C83277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17C-4C0C-82A9-CC50F3C83277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17C-4C0C-82A9-CC50F3C83277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17C-4C0C-82A9-CC50F3C83277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17C-4C0C-82A9-CC50F3C83277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17C-4C0C-82A9-CC50F3C83277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17C-4C0C-82A9-CC50F3C83277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17C-4C0C-82A9-CC50F3C83277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17C-4C0C-82A9-CC50F3C83277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17C-4C0C-82A9-CC50F3C83277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17C-4C0C-82A9-CC50F3C8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2.8032853015511705</c:v>
                </c:pt>
                <c:pt idx="1">
                  <c:v>2.020812350317819</c:v>
                </c:pt>
                <c:pt idx="2">
                  <c:v>1.5989192851938665</c:v>
                </c:pt>
                <c:pt idx="3">
                  <c:v>1.3266121288954804</c:v>
                </c:pt>
                <c:pt idx="4">
                  <c:v>1.2443057553376224</c:v>
                </c:pt>
                <c:pt idx="5">
                  <c:v>1.216870297485003</c:v>
                </c:pt>
                <c:pt idx="6">
                  <c:v>1.2077251448674631</c:v>
                </c:pt>
                <c:pt idx="7">
                  <c:v>1.2031525685586932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B-4589-8DC1-43B39D1F27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3.158464822988273</c:v>
                </c:pt>
                <c:pt idx="1">
                  <c:v>2.2782288918387037</c:v>
                </c:pt>
                <c:pt idx="2">
                  <c:v>1.8036240707524624</c:v>
                </c:pt>
                <c:pt idx="3">
                  <c:v>1.4972945766719454</c:v>
                </c:pt>
                <c:pt idx="4">
                  <c:v>1.40470475966415</c:v>
                </c:pt>
                <c:pt idx="5">
                  <c:v>1.3738414873282183</c:v>
                </c:pt>
                <c:pt idx="6">
                  <c:v>1.3635537298829079</c:v>
                </c:pt>
                <c:pt idx="7">
                  <c:v>1.3584098511602527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B-4589-8DC1-43B39D1F27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3.3657999807437471</c:v>
                </c:pt>
                <c:pt idx="1">
                  <c:v>2.4284951544575435</c:v>
                </c:pt>
                <c:pt idx="2">
                  <c:v>1.9231199775980041</c:v>
                </c:pt>
                <c:pt idx="3">
                  <c:v>1.596930028886751</c:v>
                </c:pt>
                <c:pt idx="4">
                  <c:v>1.4983372774717714</c:v>
                </c:pt>
                <c:pt idx="5">
                  <c:v>1.4654730270001108</c:v>
                </c:pt>
                <c:pt idx="6">
                  <c:v>1.454518276842891</c:v>
                </c:pt>
                <c:pt idx="7">
                  <c:v>1.4490409017642811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B-4589-8DC1-43B39D1F27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3.539395184131926</c:v>
                </c:pt>
                <c:pt idx="1">
                  <c:v>2.5543083677306311</c:v>
                </c:pt>
                <c:pt idx="2">
                  <c:v>2.0231701402306794</c:v>
                </c:pt>
                <c:pt idx="3">
                  <c:v>1.6803516578046074</c:v>
                </c:pt>
                <c:pt idx="4">
                  <c:v>1.5767328383043961</c:v>
                </c:pt>
                <c:pt idx="5">
                  <c:v>1.5421932318043257</c:v>
                </c:pt>
                <c:pt idx="6">
                  <c:v>1.5306800296376357</c:v>
                </c:pt>
                <c:pt idx="7">
                  <c:v>1.5249234285542905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B-4589-8DC1-43B39D1F27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3.6941665185392454</c:v>
                </c:pt>
                <c:pt idx="1">
                  <c:v>2.6664789722421292</c:v>
                </c:pt>
                <c:pt idx="2">
                  <c:v>2.1123713213468562</c:v>
                </c:pt>
                <c:pt idx="3">
                  <c:v>1.7547274272616569</c:v>
                </c:pt>
                <c:pt idx="4">
                  <c:v>1.6466275434855289</c:v>
                </c:pt>
                <c:pt idx="5">
                  <c:v>1.6105942488934863</c:v>
                </c:pt>
                <c:pt idx="6">
                  <c:v>1.5985831506961388</c:v>
                </c:pt>
                <c:pt idx="7">
                  <c:v>1.5925776015974653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B-4589-8DC1-43B39D1F27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B-4589-8DC1-43B39D1F27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B-4589-8DC1-43B39D1F27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B-4589-8DC1-43B39D1F27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B-4589-8DC1-43B39D1F27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B-4589-8DC1-43B39D1F27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B-4589-8DC1-43B39D1F27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B-4589-8DC1-43B39D1F27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B-4589-8DC1-43B39D1F27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B-4589-8DC1-43B39D1F27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B-4589-8DC1-43B39D1F277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69B-4589-8DC1-43B39D1F27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69B-4589-8DC1-43B39D1F27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69B-4589-8DC1-43B39D1F27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69B-4589-8DC1-43B39D1F27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69B-4589-8DC1-43B39D1F27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69B-4589-8DC1-43B39D1F27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69B-4589-8DC1-43B39D1F27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69B-4589-8DC1-43B39D1F27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69B-4589-8DC1-43B39D1F27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69B-4589-8DC1-43B39D1F27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69B-4589-8DC1-43B39D1F27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69B-4589-8DC1-43B39D1F27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69B-4589-8DC1-43B39D1F27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69B-4589-8DC1-43B39D1F27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69B-4589-8DC1-43B39D1F277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69B-4589-8DC1-43B39D1F277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69B-4589-8DC1-43B39D1F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2.8032853015511705</c:v>
                </c:pt>
                <c:pt idx="1">
                  <c:v>3.158464822988273</c:v>
                </c:pt>
                <c:pt idx="2">
                  <c:v>3.3657999807437471</c:v>
                </c:pt>
                <c:pt idx="3">
                  <c:v>3.539395184131926</c:v>
                </c:pt>
                <c:pt idx="4">
                  <c:v>3.6941665185392454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99D-B190-52473598CF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2.020812350317819</c:v>
                </c:pt>
                <c:pt idx="1">
                  <c:v>2.2782288918387037</c:v>
                </c:pt>
                <c:pt idx="2">
                  <c:v>2.4284951544575435</c:v>
                </c:pt>
                <c:pt idx="3">
                  <c:v>2.5543083677306311</c:v>
                </c:pt>
                <c:pt idx="4">
                  <c:v>2.6664789722421292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99D-B190-52473598CF8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1.5989192851938665</c:v>
                </c:pt>
                <c:pt idx="1">
                  <c:v>1.8036240707524624</c:v>
                </c:pt>
                <c:pt idx="2">
                  <c:v>1.9231199775980041</c:v>
                </c:pt>
                <c:pt idx="3">
                  <c:v>2.0231701402306794</c:v>
                </c:pt>
                <c:pt idx="4">
                  <c:v>2.1123713213468562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7-499D-B190-52473598CF8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1.3266121288954804</c:v>
                </c:pt>
                <c:pt idx="1">
                  <c:v>1.4972945766719454</c:v>
                </c:pt>
                <c:pt idx="2">
                  <c:v>1.596930028886751</c:v>
                </c:pt>
                <c:pt idx="3">
                  <c:v>1.6803516578046074</c:v>
                </c:pt>
                <c:pt idx="4">
                  <c:v>1.7547274272616569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7-499D-B190-52473598CF8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1.2443057553376224</c:v>
                </c:pt>
                <c:pt idx="1">
                  <c:v>1.40470475966415</c:v>
                </c:pt>
                <c:pt idx="2">
                  <c:v>1.4983372774717714</c:v>
                </c:pt>
                <c:pt idx="3">
                  <c:v>1.5767328383043961</c:v>
                </c:pt>
                <c:pt idx="4">
                  <c:v>1.6466275434855289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7-499D-B190-52473598CF8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1.216870297485003</c:v>
                </c:pt>
                <c:pt idx="1">
                  <c:v>1.3738414873282183</c:v>
                </c:pt>
                <c:pt idx="2">
                  <c:v>1.4654730270001108</c:v>
                </c:pt>
                <c:pt idx="3">
                  <c:v>1.5421932318043257</c:v>
                </c:pt>
                <c:pt idx="4">
                  <c:v>1.6105942488934863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7-499D-B190-52473598CF8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1.2077251448674631</c:v>
                </c:pt>
                <c:pt idx="1">
                  <c:v>1.3635537298829079</c:v>
                </c:pt>
                <c:pt idx="2">
                  <c:v>1.454518276842891</c:v>
                </c:pt>
                <c:pt idx="3">
                  <c:v>1.5306800296376357</c:v>
                </c:pt>
                <c:pt idx="4">
                  <c:v>1.5985831506961388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7-499D-B190-52473598CF8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1.2031525685586932</c:v>
                </c:pt>
                <c:pt idx="1">
                  <c:v>1.3584098511602527</c:v>
                </c:pt>
                <c:pt idx="2">
                  <c:v>1.4490409017642811</c:v>
                </c:pt>
                <c:pt idx="3">
                  <c:v>1.5249234285542905</c:v>
                </c:pt>
                <c:pt idx="4">
                  <c:v>1.5925776015974653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87-499D-B190-52473598CF8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7-499D-B190-52473598CF8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87-499D-B190-52473598CF8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87-499D-B190-52473598CF8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87-499D-B190-52473598CF8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87-499D-B190-52473598CF8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87-499D-B190-52473598CF8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87-499D-B190-52473598CF8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287-499D-B190-52473598CF8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287-499D-B190-52473598CF8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287-499D-B190-52473598CF8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287-499D-B190-52473598CF8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287-499D-B190-52473598CF8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287-499D-B190-52473598CF8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287-499D-B190-52473598CF8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287-499D-B190-52473598CF8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287-499D-B190-52473598CF8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287-499D-B190-52473598CF8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287-499D-B190-52473598CF8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287-499D-B190-52473598CF8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287-499D-B190-52473598CF8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287-499D-B190-52473598CF8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287-499D-B190-5247359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2.9910269192422727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1.8597731076808628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1.5696123057604769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1.3291980505095258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1.2273954668194091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1.1823126034523528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1.1870845204178537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1.3034410844629822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2.9910269192422727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1.8597731076808628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1.5696123057604769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1.3291980505095258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1.2273954668194091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1.1823126034523528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1.1870845204178537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1.3034410844629822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0.50847457627118642</c:v>
                </c:pt>
                <c:pt idx="2">
                  <c:v>0.61372512553468472</c:v>
                </c:pt>
                <c:pt idx="3">
                  <c:v>1.0516402448595197</c:v>
                </c:pt>
                <c:pt idx="4">
                  <c:v>2.6583961010190515</c:v>
                </c:pt>
                <c:pt idx="5">
                  <c:v>6.1369773340970459</c:v>
                </c:pt>
                <c:pt idx="6">
                  <c:v>11.823126034523527</c:v>
                </c:pt>
                <c:pt idx="7">
                  <c:v>17.806267806267805</c:v>
                </c:pt>
                <c:pt idx="8">
                  <c:v>26.068821689259646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  <c:pt idx="8">
                  <c:v>0.28832714820584726</c:v>
                </c:pt>
                <c:pt idx="9">
                  <c:v>0.41164483915678901</c:v>
                </c:pt>
                <c:pt idx="10">
                  <c:v>0.53589112211061318</c:v>
                </c:pt>
                <c:pt idx="11">
                  <c:v>0.666543038426059</c:v>
                </c:pt>
                <c:pt idx="12">
                  <c:v>0.71984744140484458</c:v>
                </c:pt>
                <c:pt idx="13">
                  <c:v>0.73960087435040522</c:v>
                </c:pt>
                <c:pt idx="14">
                  <c:v>0.7464332668445135</c:v>
                </c:pt>
                <c:pt idx="15">
                  <c:v>0.74989795207437104</c:v>
                </c:pt>
                <c:pt idx="16">
                  <c:v>0.30494932173125511</c:v>
                </c:pt>
                <c:pt idx="17">
                  <c:v>0.41128537339300053</c:v>
                </c:pt>
                <c:pt idx="18">
                  <c:v>0.51104729449403319</c:v>
                </c:pt>
                <c:pt idx="19">
                  <c:v>0.61745470737413088</c:v>
                </c:pt>
                <c:pt idx="20">
                  <c:v>0.66621296739210001</c:v>
                </c:pt>
                <c:pt idx="21">
                  <c:v>0.68610499004861536</c:v>
                </c:pt>
                <c:pt idx="22">
                  <c:v>0.69330847868909906</c:v>
                </c:pt>
                <c:pt idx="23">
                  <c:v>0.69703409638989977</c:v>
                </c:pt>
                <c:pt idx="24">
                  <c:v>0.29957144317623308</c:v>
                </c:pt>
                <c:pt idx="25">
                  <c:v>0.4004308324864882</c:v>
                </c:pt>
                <c:pt idx="26">
                  <c:v>0.49292141065397244</c:v>
                </c:pt>
                <c:pt idx="27">
                  <c:v>0.5887317321435227</c:v>
                </c:pt>
                <c:pt idx="28">
                  <c:v>0.63157261466993408</c:v>
                </c:pt>
                <c:pt idx="29">
                  <c:v>0.64888507492740799</c:v>
                </c:pt>
                <c:pt idx="30">
                  <c:v>0.65513495853410231</c:v>
                </c:pt>
                <c:pt idx="31">
                  <c:v>0.65836376818687325</c:v>
                </c:pt>
                <c:pt idx="32">
                  <c:v>0.28835257582078927</c:v>
                </c:pt>
                <c:pt idx="33">
                  <c:v>0.38363528713402983</c:v>
                </c:pt>
                <c:pt idx="34">
                  <c:v>0.47052294331438438</c:v>
                </c:pt>
                <c:pt idx="35">
                  <c:v>0.56056423090690666</c:v>
                </c:pt>
                <c:pt idx="36">
                  <c:v>0.60107481054055867</c:v>
                </c:pt>
                <c:pt idx="37">
                  <c:v>0.61752129040410675</c:v>
                </c:pt>
                <c:pt idx="38">
                  <c:v>0.62347077820662855</c:v>
                </c:pt>
                <c:pt idx="39">
                  <c:v>0.62654703312736137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0.22266666666666668</c:v>
                </c:pt>
                <c:pt idx="9">
                  <c:v>0.48616666666666664</c:v>
                </c:pt>
                <c:pt idx="10">
                  <c:v>0.52763333333333329</c:v>
                </c:pt>
                <c:pt idx="11">
                  <c:v>0.6787333333333333</c:v>
                </c:pt>
                <c:pt idx="12">
                  <c:v>0.69404999999999994</c:v>
                </c:pt>
                <c:pt idx="13">
                  <c:v>0.68146666666666667</c:v>
                </c:pt>
                <c:pt idx="14">
                  <c:v>0.72293333333333332</c:v>
                </c:pt>
                <c:pt idx="15">
                  <c:v>0.76444999999999996</c:v>
                </c:pt>
                <c:pt idx="16">
                  <c:v>0.27586666666666665</c:v>
                </c:pt>
                <c:pt idx="17">
                  <c:v>0.43093333333333339</c:v>
                </c:pt>
                <c:pt idx="18">
                  <c:v>0.49726666666666669</c:v>
                </c:pt>
                <c:pt idx="19">
                  <c:v>0.61963333333333337</c:v>
                </c:pt>
                <c:pt idx="20">
                  <c:v>0.67580000000000007</c:v>
                </c:pt>
                <c:pt idx="21">
                  <c:v>0.72913333333333341</c:v>
                </c:pt>
                <c:pt idx="22">
                  <c:v>0.68866666666666665</c:v>
                </c:pt>
                <c:pt idx="23">
                  <c:v>0.72893333333333332</c:v>
                </c:pt>
                <c:pt idx="24">
                  <c:v>0.32693333333333335</c:v>
                </c:pt>
                <c:pt idx="25">
                  <c:v>0.41536666666666666</c:v>
                </c:pt>
                <c:pt idx="26">
                  <c:v>0.50536666666666663</c:v>
                </c:pt>
                <c:pt idx="27">
                  <c:v>0.54723333333333335</c:v>
                </c:pt>
                <c:pt idx="28">
                  <c:v>0.61780000000000002</c:v>
                </c:pt>
                <c:pt idx="29">
                  <c:v>0.67883333333333329</c:v>
                </c:pt>
                <c:pt idx="30">
                  <c:v>0.66413333333333335</c:v>
                </c:pt>
                <c:pt idx="31">
                  <c:v>0.68006666666666671</c:v>
                </c:pt>
                <c:pt idx="32">
                  <c:v>0.25999999999999995</c:v>
                </c:pt>
                <c:pt idx="33">
                  <c:v>0.39196666666666663</c:v>
                </c:pt>
                <c:pt idx="34">
                  <c:v>0.47696666666666671</c:v>
                </c:pt>
                <c:pt idx="35">
                  <c:v>0.54243333333333332</c:v>
                </c:pt>
                <c:pt idx="36">
                  <c:v>0.60583333333333333</c:v>
                </c:pt>
                <c:pt idx="37">
                  <c:v>0.61396666666666677</c:v>
                </c:pt>
                <c:pt idx="38">
                  <c:v>0.6028</c:v>
                </c:pt>
                <c:pt idx="39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7-4A22-A266-4C50CB8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9-4B5F-AE17-AE85590527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79-4B5F-AE17-AE85590527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9-4B5F-AE17-AE85590527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9-4B5F-AE17-AE8559052742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9-4B5F-AE17-AE8559052742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79-4B5F-AE17-AE8559052742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0.28832714820584726</c:v>
                </c:pt>
                <c:pt idx="1">
                  <c:v>0.41164483915678901</c:v>
                </c:pt>
                <c:pt idx="2">
                  <c:v>0.53589112211061318</c:v>
                </c:pt>
                <c:pt idx="3">
                  <c:v>0.666543038426059</c:v>
                </c:pt>
                <c:pt idx="4">
                  <c:v>0.71984744140484458</c:v>
                </c:pt>
                <c:pt idx="5">
                  <c:v>0.73960087435040522</c:v>
                </c:pt>
                <c:pt idx="6">
                  <c:v>0.7464332668445135</c:v>
                </c:pt>
                <c:pt idx="7">
                  <c:v>0.74989795207437104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79-4B5F-AE17-AE8559052742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0.30494932173125511</c:v>
                </c:pt>
                <c:pt idx="1">
                  <c:v>0.41128537339300053</c:v>
                </c:pt>
                <c:pt idx="2">
                  <c:v>0.51104729449403319</c:v>
                </c:pt>
                <c:pt idx="3">
                  <c:v>0.61745470737413088</c:v>
                </c:pt>
                <c:pt idx="4">
                  <c:v>0.66621296739210001</c:v>
                </c:pt>
                <c:pt idx="5">
                  <c:v>0.68610499004861536</c:v>
                </c:pt>
                <c:pt idx="6">
                  <c:v>0.69330847868909906</c:v>
                </c:pt>
                <c:pt idx="7">
                  <c:v>0.69703409638989977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79-4B5F-AE17-AE8559052742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0.29957144317623308</c:v>
                </c:pt>
                <c:pt idx="1">
                  <c:v>0.4004308324864882</c:v>
                </c:pt>
                <c:pt idx="2">
                  <c:v>0.49292141065397244</c:v>
                </c:pt>
                <c:pt idx="3">
                  <c:v>0.5887317321435227</c:v>
                </c:pt>
                <c:pt idx="4">
                  <c:v>0.63157261466993408</c:v>
                </c:pt>
                <c:pt idx="5">
                  <c:v>0.64888507492740799</c:v>
                </c:pt>
                <c:pt idx="6">
                  <c:v>0.65513495853410231</c:v>
                </c:pt>
                <c:pt idx="7">
                  <c:v>0.65836376818687325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79-4B5F-AE17-AE8559052742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0.28835257582078927</c:v>
                </c:pt>
                <c:pt idx="1">
                  <c:v>0.38363528713402983</c:v>
                </c:pt>
                <c:pt idx="2">
                  <c:v>0.47052294331438438</c:v>
                </c:pt>
                <c:pt idx="3">
                  <c:v>0.56056423090690666</c:v>
                </c:pt>
                <c:pt idx="4">
                  <c:v>0.60107481054055867</c:v>
                </c:pt>
                <c:pt idx="5">
                  <c:v>0.61752129040410675</c:v>
                </c:pt>
                <c:pt idx="6">
                  <c:v>0.62347077820662855</c:v>
                </c:pt>
                <c:pt idx="7">
                  <c:v>0.62654703312736137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79-4B5F-AE17-AE855905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  <c:pt idx="8">
                  <c:v>0.29447013212924245</c:v>
                </c:pt>
                <c:pt idx="9">
                  <c:v>0.41057666146375016</c:v>
                </c:pt>
                <c:pt idx="10">
                  <c:v>0.52763331355193643</c:v>
                </c:pt>
                <c:pt idx="11">
                  <c:v>0.65672485265781932</c:v>
                </c:pt>
                <c:pt idx="12">
                  <c:v>0.7130217349714072</c:v>
                </c:pt>
                <c:pt idx="13">
                  <c:v>0.73465233828730314</c:v>
                </c:pt>
                <c:pt idx="14">
                  <c:v>0.74224466603868278</c:v>
                </c:pt>
                <c:pt idx="15">
                  <c:v>0.74611756518488626</c:v>
                </c:pt>
                <c:pt idx="16">
                  <c:v>0.29849071799075116</c:v>
                </c:pt>
                <c:pt idx="17">
                  <c:v>0.40599458136260236</c:v>
                </c:pt>
                <c:pt idx="18">
                  <c:v>0.5093175395861067</c:v>
                </c:pt>
                <c:pt idx="19">
                  <c:v>0.61907462055999796</c:v>
                </c:pt>
                <c:pt idx="20">
                  <c:v>0.66627111497877101</c:v>
                </c:pt>
                <c:pt idx="21">
                  <c:v>0.68439409957106612</c:v>
                </c:pt>
                <c:pt idx="22">
                  <c:v>0.69075963153473574</c:v>
                </c:pt>
                <c:pt idx="23">
                  <c:v>0.69400807572995771</c:v>
                </c:pt>
                <c:pt idx="24">
                  <c:v>0.29752160710984998</c:v>
                </c:pt>
                <c:pt idx="25">
                  <c:v>0.39852073488006912</c:v>
                </c:pt>
                <c:pt idx="26">
                  <c:v>0.49240220916128863</c:v>
                </c:pt>
                <c:pt idx="27">
                  <c:v>0.58899929157278308</c:v>
                </c:pt>
                <c:pt idx="28">
                  <c:v>0.62976625356367688</c:v>
                </c:pt>
                <c:pt idx="29">
                  <c:v>0.64533606761988238</c:v>
                </c:pt>
                <c:pt idx="30">
                  <c:v>0.65079633863435205</c:v>
                </c:pt>
                <c:pt idx="31">
                  <c:v>0.6535813298576465</c:v>
                </c:pt>
                <c:pt idx="32">
                  <c:v>0.29454202062311796</c:v>
                </c:pt>
                <c:pt idx="33">
                  <c:v>0.39020249704172588</c:v>
                </c:pt>
                <c:pt idx="34">
                  <c:v>0.47696687719607928</c:v>
                </c:pt>
                <c:pt idx="35">
                  <c:v>0.564063638495231</c:v>
                </c:pt>
                <c:pt idx="36">
                  <c:v>0.60022975358918651</c:v>
                </c:pt>
                <c:pt idx="37">
                  <c:v>0.61396685212651381</c:v>
                </c:pt>
                <c:pt idx="38">
                  <c:v>0.61877580614434569</c:v>
                </c:pt>
                <c:pt idx="39">
                  <c:v>0.62122698998245873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0.22266666666666668</c:v>
                </c:pt>
                <c:pt idx="9">
                  <c:v>0.48616666666666664</c:v>
                </c:pt>
                <c:pt idx="10">
                  <c:v>0.52763333333333329</c:v>
                </c:pt>
                <c:pt idx="11">
                  <c:v>0.6787333333333333</c:v>
                </c:pt>
                <c:pt idx="12">
                  <c:v>0.69404999999999994</c:v>
                </c:pt>
                <c:pt idx="13">
                  <c:v>0.68146666666666667</c:v>
                </c:pt>
                <c:pt idx="14">
                  <c:v>0.72293333333333332</c:v>
                </c:pt>
                <c:pt idx="15">
                  <c:v>0.76444999999999996</c:v>
                </c:pt>
                <c:pt idx="16">
                  <c:v>0.27586666666666665</c:v>
                </c:pt>
                <c:pt idx="17">
                  <c:v>0.43093333333333339</c:v>
                </c:pt>
                <c:pt idx="18">
                  <c:v>0.49726666666666669</c:v>
                </c:pt>
                <c:pt idx="19">
                  <c:v>0.61963333333333337</c:v>
                </c:pt>
                <c:pt idx="20">
                  <c:v>0.67580000000000007</c:v>
                </c:pt>
                <c:pt idx="21">
                  <c:v>0.72913333333333341</c:v>
                </c:pt>
                <c:pt idx="22">
                  <c:v>0.68866666666666665</c:v>
                </c:pt>
                <c:pt idx="23">
                  <c:v>0.72893333333333332</c:v>
                </c:pt>
                <c:pt idx="24">
                  <c:v>0.32693333333333335</c:v>
                </c:pt>
                <c:pt idx="25">
                  <c:v>0.41536666666666666</c:v>
                </c:pt>
                <c:pt idx="26">
                  <c:v>0.50536666666666663</c:v>
                </c:pt>
                <c:pt idx="27">
                  <c:v>0.54723333333333335</c:v>
                </c:pt>
                <c:pt idx="28">
                  <c:v>0.61780000000000002</c:v>
                </c:pt>
                <c:pt idx="29">
                  <c:v>0.67883333333333329</c:v>
                </c:pt>
                <c:pt idx="30">
                  <c:v>0.66413333333333335</c:v>
                </c:pt>
                <c:pt idx="31">
                  <c:v>0.68006666666666671</c:v>
                </c:pt>
                <c:pt idx="32">
                  <c:v>0.25999999999999995</c:v>
                </c:pt>
                <c:pt idx="33">
                  <c:v>0.39196666666666663</c:v>
                </c:pt>
                <c:pt idx="34">
                  <c:v>0.47696666666666671</c:v>
                </c:pt>
                <c:pt idx="35">
                  <c:v>0.54243333333333332</c:v>
                </c:pt>
                <c:pt idx="36">
                  <c:v>0.60583333333333333</c:v>
                </c:pt>
                <c:pt idx="37">
                  <c:v>0.61396666666666677</c:v>
                </c:pt>
                <c:pt idx="38">
                  <c:v>0.6028</c:v>
                </c:pt>
                <c:pt idx="39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0-4AFF-A15D-EF1B6B86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9-47D8-98C3-F081DC2C0A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9-47D8-98C3-F081DC2C0A2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9-47D8-98C3-F081DC2C0A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9-47D8-98C3-F081DC2C0A23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B9-47D8-98C3-F081DC2C0A23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0.38225429816204393</c:v>
                </c:pt>
                <c:pt idx="1">
                  <c:v>0.51773197644465152</c:v>
                </c:pt>
                <c:pt idx="2">
                  <c:v>0.64004020519427807</c:v>
                </c:pt>
                <c:pt idx="3">
                  <c:v>0.75519013081736663</c:v>
                </c:pt>
                <c:pt idx="4">
                  <c:v>0.79861814716747315</c:v>
                </c:pt>
                <c:pt idx="5">
                  <c:v>0.81422578884051822</c:v>
                </c:pt>
                <c:pt idx="6">
                  <c:v>0.81956479165068374</c:v>
                </c:pt>
                <c:pt idx="7">
                  <c:v>0.8222606359152651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B9-47D8-98C3-F081DC2C0A23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0.29447013212924245</c:v>
                </c:pt>
                <c:pt idx="1">
                  <c:v>0.41057666146375016</c:v>
                </c:pt>
                <c:pt idx="2">
                  <c:v>0.52763331355193643</c:v>
                </c:pt>
                <c:pt idx="3">
                  <c:v>0.65672485265781932</c:v>
                </c:pt>
                <c:pt idx="4">
                  <c:v>0.7130217349714072</c:v>
                </c:pt>
                <c:pt idx="5">
                  <c:v>0.73465233828730314</c:v>
                </c:pt>
                <c:pt idx="6">
                  <c:v>0.74224466603868278</c:v>
                </c:pt>
                <c:pt idx="7">
                  <c:v>0.74611756518488626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B9-47D8-98C3-F081DC2C0A23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0.29849071799075116</c:v>
                </c:pt>
                <c:pt idx="1">
                  <c:v>0.40599458136260236</c:v>
                </c:pt>
                <c:pt idx="2">
                  <c:v>0.5093175395861067</c:v>
                </c:pt>
                <c:pt idx="3">
                  <c:v>0.61907462055999796</c:v>
                </c:pt>
                <c:pt idx="4">
                  <c:v>0.66627111497877101</c:v>
                </c:pt>
                <c:pt idx="5">
                  <c:v>0.68439409957106612</c:v>
                </c:pt>
                <c:pt idx="6">
                  <c:v>0.69075963153473574</c:v>
                </c:pt>
                <c:pt idx="7">
                  <c:v>0.69400807572995771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B9-47D8-98C3-F081DC2C0A23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0.29752160710984998</c:v>
                </c:pt>
                <c:pt idx="1">
                  <c:v>0.39852073488006912</c:v>
                </c:pt>
                <c:pt idx="2">
                  <c:v>0.49240220916128863</c:v>
                </c:pt>
                <c:pt idx="3">
                  <c:v>0.58899929157278308</c:v>
                </c:pt>
                <c:pt idx="4">
                  <c:v>0.62976625356367688</c:v>
                </c:pt>
                <c:pt idx="5">
                  <c:v>0.64533606761988238</c:v>
                </c:pt>
                <c:pt idx="6">
                  <c:v>0.65079633863435205</c:v>
                </c:pt>
                <c:pt idx="7">
                  <c:v>0.6535813298576465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B9-47D8-98C3-F081DC2C0A23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0.29454202062311796</c:v>
                </c:pt>
                <c:pt idx="1">
                  <c:v>0.39020249704172588</c:v>
                </c:pt>
                <c:pt idx="2">
                  <c:v>0.47696687719607928</c:v>
                </c:pt>
                <c:pt idx="3">
                  <c:v>0.564063638495231</c:v>
                </c:pt>
                <c:pt idx="4">
                  <c:v>0.60022975358918651</c:v>
                </c:pt>
                <c:pt idx="5">
                  <c:v>0.61396685212651381</c:v>
                </c:pt>
                <c:pt idx="6">
                  <c:v>0.61877580614434569</c:v>
                </c:pt>
                <c:pt idx="7">
                  <c:v>0.62122698998245873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B9-47D8-98C3-F081DC2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0.35049425568185749</c:v>
                </c:pt>
                <c:pt idx="1">
                  <c:v>0.4860122297499721</c:v>
                </c:pt>
                <c:pt idx="2">
                  <c:v>0.61401822508106263</c:v>
                </c:pt>
                <c:pt idx="3">
                  <c:v>0.73977780522014491</c:v>
                </c:pt>
                <c:pt idx="4">
                  <c:v>0.78859684873264246</c:v>
                </c:pt>
                <c:pt idx="5">
                  <c:v>0.80633390883512823</c:v>
                </c:pt>
                <c:pt idx="6">
                  <c:v>0.81242490850288429</c:v>
                </c:pt>
                <c:pt idx="7">
                  <c:v>0.8155050474618919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0.32409512173760352</c:v>
                </c:pt>
                <c:pt idx="16">
                  <c:v>0.44940591810941538</c:v>
                </c:pt>
                <c:pt idx="17">
                  <c:v>0.56777053598101246</c:v>
                </c:pt>
                <c:pt idx="18">
                  <c:v>0.68405793805427695</c:v>
                </c:pt>
                <c:pt idx="19">
                  <c:v>0.72919994421787548</c:v>
                </c:pt>
                <c:pt idx="20">
                  <c:v>0.74560105367970986</c:v>
                </c:pt>
                <c:pt idx="21">
                  <c:v>0.75123328087551577</c:v>
                </c:pt>
                <c:pt idx="22">
                  <c:v>0.75408142458887362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0.30139419154108849</c:v>
                </c:pt>
                <c:pt idx="31">
                  <c:v>0.41792771404942836</c:v>
                </c:pt>
                <c:pt idx="32">
                  <c:v>0.52800159643067224</c:v>
                </c:pt>
                <c:pt idx="33">
                  <c:v>0.63614375959060154</c:v>
                </c:pt>
                <c:pt idx="34">
                  <c:v>0.6781238374741434</c:v>
                </c:pt>
                <c:pt idx="35">
                  <c:v>0.69337614704339579</c:v>
                </c:pt>
                <c:pt idx="36">
                  <c:v>0.69861387031783007</c:v>
                </c:pt>
                <c:pt idx="37">
                  <c:v>0.70126251855195965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0.28166522269714933</c:v>
                </c:pt>
                <c:pt idx="46">
                  <c:v>0.39057057485792607</c:v>
                </c:pt>
                <c:pt idx="47">
                  <c:v>0.49343912861313716</c:v>
                </c:pt>
                <c:pt idx="48">
                  <c:v>0.59450241159694484</c:v>
                </c:pt>
                <c:pt idx="49">
                  <c:v>0.63373451466253927</c:v>
                </c:pt>
                <c:pt idx="50">
                  <c:v>0.6479884229727918</c:v>
                </c:pt>
                <c:pt idx="51">
                  <c:v>0.6528832900071434</c:v>
                </c:pt>
                <c:pt idx="52">
                  <c:v>0.65535856031974615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0.26436044655969965</c:v>
                </c:pt>
                <c:pt idx="61">
                  <c:v>0.36657493812623571</c:v>
                </c:pt>
                <c:pt idx="62">
                  <c:v>0.46312351642522542</c:v>
                </c:pt>
                <c:pt idx="63">
                  <c:v>0.55797773507725734</c:v>
                </c:pt>
                <c:pt idx="64">
                  <c:v>0.59479952012612802</c:v>
                </c:pt>
                <c:pt idx="65">
                  <c:v>0.60817770551244021</c:v>
                </c:pt>
                <c:pt idx="66">
                  <c:v>0.61277184469178392</c:v>
                </c:pt>
                <c:pt idx="67">
                  <c:v>0.61509504085682554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2.8531138065432287</c:v>
                </c:pt>
                <c:pt idx="1">
                  <c:v>2.0575613920547795</c:v>
                </c:pt>
                <c:pt idx="2">
                  <c:v>1.6286161536458956</c:v>
                </c:pt>
                <c:pt idx="3">
                  <c:v>1.3517572343258089</c:v>
                </c:pt>
                <c:pt idx="4">
                  <c:v>1.2680750647268049</c:v>
                </c:pt>
                <c:pt idx="5">
                  <c:v>1.2401810081938038</c:v>
                </c:pt>
                <c:pt idx="6">
                  <c:v>1.2308829893494702</c:v>
                </c:pt>
                <c:pt idx="7">
                  <c:v>1.2262339799273032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3.0855138906090294</c:v>
                </c:pt>
                <c:pt idx="1">
                  <c:v>2.225159838141102</c:v>
                </c:pt>
                <c:pt idx="2">
                  <c:v>1.7612749105977601</c:v>
                </c:pt>
                <c:pt idx="3">
                  <c:v>1.4618644772172127</c:v>
                </c:pt>
                <c:pt idx="4">
                  <c:v>1.3713659853232421</c:v>
                </c:pt>
                <c:pt idx="5">
                  <c:v>1.3411998213585856</c:v>
                </c:pt>
                <c:pt idx="6">
                  <c:v>1.3311444333703668</c:v>
                </c:pt>
                <c:pt idx="7">
                  <c:v>1.3261167393762572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3.3179139746748301</c:v>
                </c:pt>
                <c:pt idx="1">
                  <c:v>2.3927582842274249</c:v>
                </c:pt>
                <c:pt idx="2">
                  <c:v>1.8939336675496248</c:v>
                </c:pt>
                <c:pt idx="3">
                  <c:v>1.5719717201086163</c:v>
                </c:pt>
                <c:pt idx="4">
                  <c:v>1.4746569059196797</c:v>
                </c:pt>
                <c:pt idx="5">
                  <c:v>1.4422186345233676</c:v>
                </c:pt>
                <c:pt idx="6">
                  <c:v>1.4314058773912637</c:v>
                </c:pt>
                <c:pt idx="7">
                  <c:v>1.4259994988252114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3.5503140587406312</c:v>
                </c:pt>
                <c:pt idx="1">
                  <c:v>2.5603567303137464</c:v>
                </c:pt>
                <c:pt idx="2">
                  <c:v>2.0265924245014895</c:v>
                </c:pt>
                <c:pt idx="3">
                  <c:v>1.6820789630000199</c:v>
                </c:pt>
                <c:pt idx="4">
                  <c:v>1.5779478265161169</c:v>
                </c:pt>
                <c:pt idx="5">
                  <c:v>1.543237447688149</c:v>
                </c:pt>
                <c:pt idx="6">
                  <c:v>1.5316673214121603</c:v>
                </c:pt>
                <c:pt idx="7">
                  <c:v>1.5258822582741653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3.7827141428064328</c:v>
                </c:pt>
                <c:pt idx="1">
                  <c:v>2.7279551764000698</c:v>
                </c:pt>
                <c:pt idx="2">
                  <c:v>2.1592511814533544</c:v>
                </c:pt>
                <c:pt idx="3">
                  <c:v>1.792186205891424</c:v>
                </c:pt>
                <c:pt idx="4">
                  <c:v>1.6812387471125543</c:v>
                </c:pt>
                <c:pt idx="5">
                  <c:v>1.6442562608529312</c:v>
                </c:pt>
                <c:pt idx="6">
                  <c:v>1.6319287654330572</c:v>
                </c:pt>
                <c:pt idx="7">
                  <c:v>1.6257650177231198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0.35049425568185749</c:v>
                </c:pt>
                <c:pt idx="1">
                  <c:v>0.4860122297499721</c:v>
                </c:pt>
                <c:pt idx="2">
                  <c:v>0.61401822508106263</c:v>
                </c:pt>
                <c:pt idx="3">
                  <c:v>0.73977780522014491</c:v>
                </c:pt>
                <c:pt idx="4">
                  <c:v>0.78859684873264246</c:v>
                </c:pt>
                <c:pt idx="5">
                  <c:v>0.80633390883512823</c:v>
                </c:pt>
                <c:pt idx="6">
                  <c:v>0.81242490850288429</c:v>
                </c:pt>
                <c:pt idx="7">
                  <c:v>0.8155050474618919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0.32409512173760352</c:v>
                </c:pt>
                <c:pt idx="1">
                  <c:v>0.44940591810941538</c:v>
                </c:pt>
                <c:pt idx="2">
                  <c:v>0.56777053598101246</c:v>
                </c:pt>
                <c:pt idx="3">
                  <c:v>0.68405793805427695</c:v>
                </c:pt>
                <c:pt idx="4">
                  <c:v>0.72919994421787548</c:v>
                </c:pt>
                <c:pt idx="5">
                  <c:v>0.74560105367970986</c:v>
                </c:pt>
                <c:pt idx="6">
                  <c:v>0.75123328087551577</c:v>
                </c:pt>
                <c:pt idx="7">
                  <c:v>0.75408142458887362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0.30139419154108849</c:v>
                </c:pt>
                <c:pt idx="1">
                  <c:v>0.41792771404942836</c:v>
                </c:pt>
                <c:pt idx="2">
                  <c:v>0.52800159643067224</c:v>
                </c:pt>
                <c:pt idx="3">
                  <c:v>0.63614375959060154</c:v>
                </c:pt>
                <c:pt idx="4">
                  <c:v>0.6781238374741434</c:v>
                </c:pt>
                <c:pt idx="5">
                  <c:v>0.69337614704339579</c:v>
                </c:pt>
                <c:pt idx="6">
                  <c:v>0.69861387031783007</c:v>
                </c:pt>
                <c:pt idx="7">
                  <c:v>0.70126251855195965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0.28166522269714933</c:v>
                </c:pt>
                <c:pt idx="1">
                  <c:v>0.39057057485792607</c:v>
                </c:pt>
                <c:pt idx="2">
                  <c:v>0.49343912861313716</c:v>
                </c:pt>
                <c:pt idx="3">
                  <c:v>0.59450241159694484</c:v>
                </c:pt>
                <c:pt idx="4">
                  <c:v>0.63373451466253927</c:v>
                </c:pt>
                <c:pt idx="5">
                  <c:v>0.6479884229727918</c:v>
                </c:pt>
                <c:pt idx="6">
                  <c:v>0.6528832900071434</c:v>
                </c:pt>
                <c:pt idx="7">
                  <c:v>0.65535856031974615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0.26436044655969965</c:v>
                </c:pt>
                <c:pt idx="1">
                  <c:v>0.36657493812623571</c:v>
                </c:pt>
                <c:pt idx="2">
                  <c:v>0.46312351642522542</c:v>
                </c:pt>
                <c:pt idx="3">
                  <c:v>0.55797773507725734</c:v>
                </c:pt>
                <c:pt idx="4">
                  <c:v>0.59479952012612802</c:v>
                </c:pt>
                <c:pt idx="5">
                  <c:v>0.60817770551244021</c:v>
                </c:pt>
                <c:pt idx="6">
                  <c:v>0.61277184469178392</c:v>
                </c:pt>
                <c:pt idx="7">
                  <c:v>0.61509504085682554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2.8531138065432287</c:v>
                </c:pt>
                <c:pt idx="1">
                  <c:v>2.0575613920547795</c:v>
                </c:pt>
                <c:pt idx="2">
                  <c:v>1.6286161536458956</c:v>
                </c:pt>
                <c:pt idx="3">
                  <c:v>1.3517572343258089</c:v>
                </c:pt>
                <c:pt idx="4">
                  <c:v>1.2680750647268049</c:v>
                </c:pt>
                <c:pt idx="5">
                  <c:v>1.2401810081938038</c:v>
                </c:pt>
                <c:pt idx="6">
                  <c:v>1.2308829893494702</c:v>
                </c:pt>
                <c:pt idx="7">
                  <c:v>1.2262339799273032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3.0855138906090294</c:v>
                </c:pt>
                <c:pt idx="1">
                  <c:v>2.225159838141102</c:v>
                </c:pt>
                <c:pt idx="2">
                  <c:v>1.7612749105977601</c:v>
                </c:pt>
                <c:pt idx="3">
                  <c:v>1.4618644772172127</c:v>
                </c:pt>
                <c:pt idx="4">
                  <c:v>1.3713659853232421</c:v>
                </c:pt>
                <c:pt idx="5">
                  <c:v>1.3411998213585856</c:v>
                </c:pt>
                <c:pt idx="6">
                  <c:v>1.3311444333703668</c:v>
                </c:pt>
                <c:pt idx="7">
                  <c:v>1.3261167393762572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3.3179139746748301</c:v>
                </c:pt>
                <c:pt idx="1">
                  <c:v>2.3927582842274249</c:v>
                </c:pt>
                <c:pt idx="2">
                  <c:v>1.8939336675496248</c:v>
                </c:pt>
                <c:pt idx="3">
                  <c:v>1.5719717201086163</c:v>
                </c:pt>
                <c:pt idx="4">
                  <c:v>1.4746569059196797</c:v>
                </c:pt>
                <c:pt idx="5">
                  <c:v>1.4422186345233676</c:v>
                </c:pt>
                <c:pt idx="6">
                  <c:v>1.4314058773912637</c:v>
                </c:pt>
                <c:pt idx="7">
                  <c:v>1.4259994988252114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3.5503140587406312</c:v>
                </c:pt>
                <c:pt idx="1">
                  <c:v>2.5603567303137464</c:v>
                </c:pt>
                <c:pt idx="2">
                  <c:v>2.0265924245014895</c:v>
                </c:pt>
                <c:pt idx="3">
                  <c:v>1.6820789630000199</c:v>
                </c:pt>
                <c:pt idx="4">
                  <c:v>1.5779478265161169</c:v>
                </c:pt>
                <c:pt idx="5">
                  <c:v>1.543237447688149</c:v>
                </c:pt>
                <c:pt idx="6">
                  <c:v>1.5316673214121603</c:v>
                </c:pt>
                <c:pt idx="7">
                  <c:v>1.5258822582741653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3.7827141428064328</c:v>
                </c:pt>
                <c:pt idx="1">
                  <c:v>2.7279551764000698</c:v>
                </c:pt>
                <c:pt idx="2">
                  <c:v>2.1592511814533544</c:v>
                </c:pt>
                <c:pt idx="3">
                  <c:v>1.792186205891424</c:v>
                </c:pt>
                <c:pt idx="4">
                  <c:v>1.6812387471125543</c:v>
                </c:pt>
                <c:pt idx="5">
                  <c:v>1.6442562608529312</c:v>
                </c:pt>
                <c:pt idx="6">
                  <c:v>1.6319287654330572</c:v>
                </c:pt>
                <c:pt idx="7">
                  <c:v>1.6257650177231198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2.8531138065432287</c:v>
                </c:pt>
                <c:pt idx="1">
                  <c:v>3.0855138906090294</c:v>
                </c:pt>
                <c:pt idx="2">
                  <c:v>3.3179139746748301</c:v>
                </c:pt>
                <c:pt idx="3">
                  <c:v>3.5503140587406312</c:v>
                </c:pt>
                <c:pt idx="4">
                  <c:v>3.7827141428064328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2.0575613920547795</c:v>
                </c:pt>
                <c:pt idx="1">
                  <c:v>2.225159838141102</c:v>
                </c:pt>
                <c:pt idx="2">
                  <c:v>2.3927582842274249</c:v>
                </c:pt>
                <c:pt idx="3">
                  <c:v>2.5603567303137464</c:v>
                </c:pt>
                <c:pt idx="4">
                  <c:v>2.7279551764000698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1.6286161536458956</c:v>
                </c:pt>
                <c:pt idx="1">
                  <c:v>1.7612749105977601</c:v>
                </c:pt>
                <c:pt idx="2">
                  <c:v>1.8939336675496248</c:v>
                </c:pt>
                <c:pt idx="3">
                  <c:v>2.0265924245014895</c:v>
                </c:pt>
                <c:pt idx="4">
                  <c:v>2.1592511814533544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1.3517572343258089</c:v>
                </c:pt>
                <c:pt idx="1">
                  <c:v>1.4618644772172127</c:v>
                </c:pt>
                <c:pt idx="2">
                  <c:v>1.5719717201086163</c:v>
                </c:pt>
                <c:pt idx="3">
                  <c:v>1.6820789630000199</c:v>
                </c:pt>
                <c:pt idx="4">
                  <c:v>1.792186205891424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1.2680750647268049</c:v>
                </c:pt>
                <c:pt idx="1">
                  <c:v>1.3713659853232421</c:v>
                </c:pt>
                <c:pt idx="2">
                  <c:v>1.4746569059196797</c:v>
                </c:pt>
                <c:pt idx="3">
                  <c:v>1.5779478265161169</c:v>
                </c:pt>
                <c:pt idx="4">
                  <c:v>1.6812387471125543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1.2401810081938038</c:v>
                </c:pt>
                <c:pt idx="1">
                  <c:v>1.3411998213585856</c:v>
                </c:pt>
                <c:pt idx="2">
                  <c:v>1.4422186345233676</c:v>
                </c:pt>
                <c:pt idx="3">
                  <c:v>1.543237447688149</c:v>
                </c:pt>
                <c:pt idx="4">
                  <c:v>1.6442562608529312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1.2308829893494702</c:v>
                </c:pt>
                <c:pt idx="1">
                  <c:v>1.3311444333703668</c:v>
                </c:pt>
                <c:pt idx="2">
                  <c:v>1.4314058773912637</c:v>
                </c:pt>
                <c:pt idx="3">
                  <c:v>1.5316673214121603</c:v>
                </c:pt>
                <c:pt idx="4">
                  <c:v>1.6319287654330572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1.2262339799273032</c:v>
                </c:pt>
                <c:pt idx="1">
                  <c:v>1.3261167393762572</c:v>
                </c:pt>
                <c:pt idx="2">
                  <c:v>1.4259994988252114</c:v>
                </c:pt>
                <c:pt idx="3">
                  <c:v>1.5258822582741653</c:v>
                </c:pt>
                <c:pt idx="4">
                  <c:v>1.6257650177231198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0.39022308703916003</c:v>
                </c:pt>
                <c:pt idx="1">
                  <c:v>0.50187116277653154</c:v>
                </c:pt>
                <c:pt idx="2">
                  <c:v>0.59341518503723678</c:v>
                </c:pt>
                <c:pt idx="3">
                  <c:v>0.67260193712137628</c:v>
                </c:pt>
                <c:pt idx="4">
                  <c:v>0.70087065854150943</c:v>
                </c:pt>
                <c:pt idx="5">
                  <c:v>0.7108291144546951</c:v>
                </c:pt>
                <c:pt idx="6">
                  <c:v>0.71421178642185501</c:v>
                </c:pt>
                <c:pt idx="7">
                  <c:v>0.71591522421764775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0.33262888955412351</c:v>
                </c:pt>
                <c:pt idx="16">
                  <c:v>0.4502223781657545</c:v>
                </c:pt>
                <c:pt idx="17">
                  <c:v>0.5562522216425706</c:v>
                </c:pt>
                <c:pt idx="18">
                  <c:v>0.65596163212026326</c:v>
                </c:pt>
                <c:pt idx="19">
                  <c:v>0.69353747535319232</c:v>
                </c:pt>
                <c:pt idx="20">
                  <c:v>0.70703803652385322</c:v>
                </c:pt>
                <c:pt idx="21">
                  <c:v>0.71165578867563961</c:v>
                </c:pt>
                <c:pt idx="22">
                  <c:v>0.71398735818767689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0.28984917868484944</c:v>
                </c:pt>
                <c:pt idx="31">
                  <c:v>0.40821225956642615</c:v>
                </c:pt>
                <c:pt idx="32">
                  <c:v>0.52346963790967282</c:v>
                </c:pt>
                <c:pt idx="33">
                  <c:v>0.64012481748467809</c:v>
                </c:pt>
                <c:pt idx="34">
                  <c:v>0.68635615684706086</c:v>
                </c:pt>
                <c:pt idx="35">
                  <c:v>0.70328718211882491</c:v>
                </c:pt>
                <c:pt idx="36">
                  <c:v>0.7091180203326507</c:v>
                </c:pt>
                <c:pt idx="37">
                  <c:v>0.7120698472547462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0.25681939714588176</c:v>
                </c:pt>
                <c:pt idx="46">
                  <c:v>0.37337293962963275</c:v>
                </c:pt>
                <c:pt idx="47">
                  <c:v>0.4943360670581764</c:v>
                </c:pt>
                <c:pt idx="48">
                  <c:v>0.62503466935007401</c:v>
                </c:pt>
                <c:pt idx="49">
                  <c:v>0.67932203386626255</c:v>
                </c:pt>
                <c:pt idx="50">
                  <c:v>0.69957591445733536</c:v>
                </c:pt>
                <c:pt idx="51">
                  <c:v>0.70659828706740602</c:v>
                </c:pt>
                <c:pt idx="52">
                  <c:v>0.7101626082122201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0.23054735830873455</c:v>
                </c:pt>
                <c:pt idx="61">
                  <c:v>0.3440127930884932</c:v>
                </c:pt>
                <c:pt idx="62">
                  <c:v>0.46827437467970562</c:v>
                </c:pt>
                <c:pt idx="63">
                  <c:v>0.6106395986562273</c:v>
                </c:pt>
                <c:pt idx="64">
                  <c:v>0.67243062671967313</c:v>
                </c:pt>
                <c:pt idx="65">
                  <c:v>0.69590361012782909</c:v>
                </c:pt>
                <c:pt idx="66">
                  <c:v>0.70409639730665763</c:v>
                </c:pt>
                <c:pt idx="67">
                  <c:v>0.70826555874253938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0.39022308703916003</c:v>
                </c:pt>
                <c:pt idx="1">
                  <c:v>0.50187116277653154</c:v>
                </c:pt>
                <c:pt idx="2">
                  <c:v>0.59341518503723678</c:v>
                </c:pt>
                <c:pt idx="3">
                  <c:v>0.67260193712137628</c:v>
                </c:pt>
                <c:pt idx="4">
                  <c:v>0.70087065854150943</c:v>
                </c:pt>
                <c:pt idx="5">
                  <c:v>0.7108291144546951</c:v>
                </c:pt>
                <c:pt idx="6">
                  <c:v>0.71421178642185501</c:v>
                </c:pt>
                <c:pt idx="7">
                  <c:v>0.71591522421764775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0.33262888955412351</c:v>
                </c:pt>
                <c:pt idx="1">
                  <c:v>0.4502223781657545</c:v>
                </c:pt>
                <c:pt idx="2">
                  <c:v>0.5562522216425706</c:v>
                </c:pt>
                <c:pt idx="3">
                  <c:v>0.65596163212026326</c:v>
                </c:pt>
                <c:pt idx="4">
                  <c:v>0.69353747535319232</c:v>
                </c:pt>
                <c:pt idx="5">
                  <c:v>0.70703803652385322</c:v>
                </c:pt>
                <c:pt idx="6">
                  <c:v>0.71165578867563961</c:v>
                </c:pt>
                <c:pt idx="7">
                  <c:v>0.71398735818767689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0.28984917868484944</c:v>
                </c:pt>
                <c:pt idx="1">
                  <c:v>0.40821225956642615</c:v>
                </c:pt>
                <c:pt idx="2">
                  <c:v>0.52346963790967282</c:v>
                </c:pt>
                <c:pt idx="3">
                  <c:v>0.64012481748467809</c:v>
                </c:pt>
                <c:pt idx="4">
                  <c:v>0.68635615684706086</c:v>
                </c:pt>
                <c:pt idx="5">
                  <c:v>0.70328718211882491</c:v>
                </c:pt>
                <c:pt idx="6">
                  <c:v>0.7091180203326507</c:v>
                </c:pt>
                <c:pt idx="7">
                  <c:v>0.7120698472547462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0.25681939714588176</c:v>
                </c:pt>
                <c:pt idx="1">
                  <c:v>0.37337293962963275</c:v>
                </c:pt>
                <c:pt idx="2">
                  <c:v>0.4943360670581764</c:v>
                </c:pt>
                <c:pt idx="3">
                  <c:v>0.62503466935007401</c:v>
                </c:pt>
                <c:pt idx="4">
                  <c:v>0.67932203386626255</c:v>
                </c:pt>
                <c:pt idx="5">
                  <c:v>0.69957591445733536</c:v>
                </c:pt>
                <c:pt idx="6">
                  <c:v>0.70659828706740602</c:v>
                </c:pt>
                <c:pt idx="7">
                  <c:v>0.7101626082122201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0.23054735830873455</c:v>
                </c:pt>
                <c:pt idx="1">
                  <c:v>0.3440127930884932</c:v>
                </c:pt>
                <c:pt idx="2">
                  <c:v>0.46827437467970562</c:v>
                </c:pt>
                <c:pt idx="3">
                  <c:v>0.6106395986562273</c:v>
                </c:pt>
                <c:pt idx="4">
                  <c:v>0.67243062671967313</c:v>
                </c:pt>
                <c:pt idx="5">
                  <c:v>0.69590361012782909</c:v>
                </c:pt>
                <c:pt idx="6">
                  <c:v>0.70409639730665763</c:v>
                </c:pt>
                <c:pt idx="7">
                  <c:v>0.70826555874253938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2.5626366896627188</c:v>
                </c:pt>
                <c:pt idx="1">
                  <c:v>1.9925432544632387</c:v>
                </c:pt>
                <c:pt idx="2">
                  <c:v>1.6851607866038179</c:v>
                </c:pt>
                <c:pt idx="3">
                  <c:v>1.4867634849222002</c:v>
                </c:pt>
                <c:pt idx="4">
                  <c:v>1.426796781707155</c:v>
                </c:pt>
                <c:pt idx="5">
                  <c:v>1.4068078806354734</c:v>
                </c:pt>
                <c:pt idx="6">
                  <c:v>1.4001449136115793</c:v>
                </c:pt>
                <c:pt idx="7">
                  <c:v>1.3968134300996324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3.00635342089637</c:v>
                </c:pt>
                <c:pt idx="1">
                  <c:v>2.2211246008563319</c:v>
                </c:pt>
                <c:pt idx="2">
                  <c:v>1.7977456288571323</c:v>
                </c:pt>
                <c:pt idx="3">
                  <c:v>1.5244794070770609</c:v>
                </c:pt>
                <c:pt idx="4">
                  <c:v>1.4418831505690992</c:v>
                </c:pt>
                <c:pt idx="5">
                  <c:v>1.4143510650664453</c:v>
                </c:pt>
                <c:pt idx="6">
                  <c:v>1.4051737032322276</c:v>
                </c:pt>
                <c:pt idx="7">
                  <c:v>1.4005850223151186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3.4500701521300203</c:v>
                </c:pt>
                <c:pt idx="1">
                  <c:v>2.4497059472494245</c:v>
                </c:pt>
                <c:pt idx="2">
                  <c:v>1.9103304711104463</c:v>
                </c:pt>
                <c:pt idx="3">
                  <c:v>1.5621953292319211</c:v>
                </c:pt>
                <c:pt idx="4">
                  <c:v>1.4569695194310432</c:v>
                </c:pt>
                <c:pt idx="5">
                  <c:v>1.4218942494974174</c:v>
                </c:pt>
                <c:pt idx="6">
                  <c:v>1.4102024928528754</c:v>
                </c:pt>
                <c:pt idx="7">
                  <c:v>1.4043566145306043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3.893786883363672</c:v>
                </c:pt>
                <c:pt idx="1">
                  <c:v>2.6782872936425171</c:v>
                </c:pt>
                <c:pt idx="2">
                  <c:v>2.022915313363761</c:v>
                </c:pt>
                <c:pt idx="3">
                  <c:v>1.5999112513867813</c:v>
                </c:pt>
                <c:pt idx="4">
                  <c:v>1.4720558882929875</c:v>
                </c:pt>
                <c:pt idx="5">
                  <c:v>1.4294374339283895</c:v>
                </c:pt>
                <c:pt idx="6">
                  <c:v>1.4152312824735236</c:v>
                </c:pt>
                <c:pt idx="7">
                  <c:v>1.4081282067460905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4.3375036145973223</c:v>
                </c:pt>
                <c:pt idx="1">
                  <c:v>2.9068686400356101</c:v>
                </c:pt>
                <c:pt idx="2">
                  <c:v>2.1355001556170752</c:v>
                </c:pt>
                <c:pt idx="3">
                  <c:v>1.6376271735416417</c:v>
                </c:pt>
                <c:pt idx="4">
                  <c:v>1.4871422571549318</c:v>
                </c:pt>
                <c:pt idx="5">
                  <c:v>1.4369806183593616</c:v>
                </c:pt>
                <c:pt idx="6">
                  <c:v>1.4202600720941716</c:v>
                </c:pt>
                <c:pt idx="7">
                  <c:v>1.4118997989615765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2.5626366896627188</c:v>
                </c:pt>
                <c:pt idx="1">
                  <c:v>3.00635342089637</c:v>
                </c:pt>
                <c:pt idx="2">
                  <c:v>3.4500701521300203</c:v>
                </c:pt>
                <c:pt idx="3">
                  <c:v>3.893786883363672</c:v>
                </c:pt>
                <c:pt idx="4">
                  <c:v>4.3375036145973223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1.9925432544632387</c:v>
                </c:pt>
                <c:pt idx="1">
                  <c:v>2.2211246008563319</c:v>
                </c:pt>
                <c:pt idx="2">
                  <c:v>2.4497059472494245</c:v>
                </c:pt>
                <c:pt idx="3">
                  <c:v>2.6782872936425171</c:v>
                </c:pt>
                <c:pt idx="4">
                  <c:v>2.9068686400356101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1.6851607866038179</c:v>
                </c:pt>
                <c:pt idx="1">
                  <c:v>1.7977456288571323</c:v>
                </c:pt>
                <c:pt idx="2">
                  <c:v>1.9103304711104463</c:v>
                </c:pt>
                <c:pt idx="3">
                  <c:v>2.022915313363761</c:v>
                </c:pt>
                <c:pt idx="4">
                  <c:v>2.1355001556170752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1.4867634849222002</c:v>
                </c:pt>
                <c:pt idx="1">
                  <c:v>1.5244794070770609</c:v>
                </c:pt>
                <c:pt idx="2">
                  <c:v>1.5621953292319211</c:v>
                </c:pt>
                <c:pt idx="3">
                  <c:v>1.5999112513867813</c:v>
                </c:pt>
                <c:pt idx="4">
                  <c:v>1.6376271735416417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1.426796781707155</c:v>
                </c:pt>
                <c:pt idx="1">
                  <c:v>1.4418831505690992</c:v>
                </c:pt>
                <c:pt idx="2">
                  <c:v>1.4569695194310432</c:v>
                </c:pt>
                <c:pt idx="3">
                  <c:v>1.4720558882929875</c:v>
                </c:pt>
                <c:pt idx="4">
                  <c:v>1.4871422571549318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1.4068078806354734</c:v>
                </c:pt>
                <c:pt idx="1">
                  <c:v>1.4143510650664453</c:v>
                </c:pt>
                <c:pt idx="2">
                  <c:v>1.4218942494974174</c:v>
                </c:pt>
                <c:pt idx="3">
                  <c:v>1.4294374339283895</c:v>
                </c:pt>
                <c:pt idx="4">
                  <c:v>1.4369806183593616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1.4001449136115793</c:v>
                </c:pt>
                <c:pt idx="1">
                  <c:v>1.4051737032322276</c:v>
                </c:pt>
                <c:pt idx="2">
                  <c:v>1.4102024928528754</c:v>
                </c:pt>
                <c:pt idx="3">
                  <c:v>1.4152312824735236</c:v>
                </c:pt>
                <c:pt idx="4">
                  <c:v>1.4202600720941716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1.3968134300996324</c:v>
                </c:pt>
                <c:pt idx="1">
                  <c:v>1.4005850223151186</c:v>
                </c:pt>
                <c:pt idx="2">
                  <c:v>1.4043566145306043</c:v>
                </c:pt>
                <c:pt idx="3">
                  <c:v>1.4081282067460905</c:v>
                </c:pt>
                <c:pt idx="4">
                  <c:v>1.4118997989615765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0.32791853073353794</c:v>
                </c:pt>
                <c:pt idx="1">
                  <c:v>0.46455640091796779</c:v>
                </c:pt>
                <c:pt idx="2">
                  <c:v>0.59916972100436228</c:v>
                </c:pt>
                <c:pt idx="3">
                  <c:v>0.73701136352924645</c:v>
                </c:pt>
                <c:pt idx="4">
                  <c:v>0.79208950162756508</c:v>
                </c:pt>
                <c:pt idx="5">
                  <c:v>0.81232498691496002</c:v>
                </c:pt>
                <c:pt idx="6">
                  <c:v>0.81930187993156323</c:v>
                </c:pt>
                <c:pt idx="7">
                  <c:v>0.82283546260187046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0.31677445570064794</c:v>
                </c:pt>
                <c:pt idx="16">
                  <c:v>0.44250266093992663</c:v>
                </c:pt>
                <c:pt idx="17">
                  <c:v>0.56298113492492785</c:v>
                </c:pt>
                <c:pt idx="18">
                  <c:v>0.68300718421576245</c:v>
                </c:pt>
                <c:pt idx="19">
                  <c:v>0.73005178047367358</c:v>
                </c:pt>
                <c:pt idx="20">
                  <c:v>0.74720731822856135</c:v>
                </c:pt>
                <c:pt idx="21">
                  <c:v>0.75310641832832736</c:v>
                </c:pt>
                <c:pt idx="22">
                  <c:v>0.75609103625066831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0.30636293215663701</c:v>
                </c:pt>
                <c:pt idx="31">
                  <c:v>0.42244792347393134</c:v>
                </c:pt>
                <c:pt idx="32">
                  <c:v>0.53091499045939017</c:v>
                </c:pt>
                <c:pt idx="33">
                  <c:v>0.63637694694352298</c:v>
                </c:pt>
                <c:pt idx="34">
                  <c:v>0.67702601618830316</c:v>
                </c:pt>
                <c:pt idx="35">
                  <c:v>0.69175480714097015</c:v>
                </c:pt>
                <c:pt idx="36">
                  <c:v>0.69680785631209796</c:v>
                </c:pt>
                <c:pt idx="37">
                  <c:v>0.69936216556629649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0.29661402760845063</c:v>
                </c:pt>
                <c:pt idx="46">
                  <c:v>0.40413218097900783</c:v>
                </c:pt>
                <c:pt idx="47">
                  <c:v>0.50230483228770795</c:v>
                </c:pt>
                <c:pt idx="48">
                  <c:v>0.59570687279896672</c:v>
                </c:pt>
                <c:pt idx="49">
                  <c:v>0.63118148624393988</c:v>
                </c:pt>
                <c:pt idx="50">
                  <c:v>0.64396427407597201</c:v>
                </c:pt>
                <c:pt idx="51">
                  <c:v>0.64834104270874815</c:v>
                </c:pt>
                <c:pt idx="52">
                  <c:v>0.65055181346560231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0.28746643644909758</c:v>
                </c:pt>
                <c:pt idx="61">
                  <c:v>0.38733864391543699</c:v>
                </c:pt>
                <c:pt idx="62">
                  <c:v>0.47662051633281005</c:v>
                </c:pt>
                <c:pt idx="63">
                  <c:v>0.55992288449307348</c:v>
                </c:pt>
                <c:pt idx="64">
                  <c:v>0.59115188661334783</c:v>
                </c:pt>
                <c:pt idx="65">
                  <c:v>0.60235033337514354</c:v>
                </c:pt>
                <c:pt idx="66">
                  <c:v>0.60617803122208214</c:v>
                </c:pt>
                <c:pt idx="67">
                  <c:v>0.60811018092072089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0.32791853073353794</c:v>
                </c:pt>
                <c:pt idx="1">
                  <c:v>0.46455640091796779</c:v>
                </c:pt>
                <c:pt idx="2">
                  <c:v>0.59916972100436228</c:v>
                </c:pt>
                <c:pt idx="3">
                  <c:v>0.73701136352924645</c:v>
                </c:pt>
                <c:pt idx="4">
                  <c:v>0.79208950162756508</c:v>
                </c:pt>
                <c:pt idx="5">
                  <c:v>0.81232498691496002</c:v>
                </c:pt>
                <c:pt idx="6">
                  <c:v>0.81930187993156323</c:v>
                </c:pt>
                <c:pt idx="7">
                  <c:v>0.82283546260187046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0.31677445570064794</c:v>
                </c:pt>
                <c:pt idx="1">
                  <c:v>0.44250266093992663</c:v>
                </c:pt>
                <c:pt idx="2">
                  <c:v>0.56298113492492785</c:v>
                </c:pt>
                <c:pt idx="3">
                  <c:v>0.68300718421576245</c:v>
                </c:pt>
                <c:pt idx="4">
                  <c:v>0.73005178047367358</c:v>
                </c:pt>
                <c:pt idx="5">
                  <c:v>0.74720731822856135</c:v>
                </c:pt>
                <c:pt idx="6">
                  <c:v>0.75310641832832736</c:v>
                </c:pt>
                <c:pt idx="7">
                  <c:v>0.75609103625066831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0.30636293215663701</c:v>
                </c:pt>
                <c:pt idx="1">
                  <c:v>0.42244792347393134</c:v>
                </c:pt>
                <c:pt idx="2">
                  <c:v>0.53091499045939017</c:v>
                </c:pt>
                <c:pt idx="3">
                  <c:v>0.63637694694352298</c:v>
                </c:pt>
                <c:pt idx="4">
                  <c:v>0.67702601618830316</c:v>
                </c:pt>
                <c:pt idx="5">
                  <c:v>0.69175480714097015</c:v>
                </c:pt>
                <c:pt idx="6">
                  <c:v>0.69680785631209796</c:v>
                </c:pt>
                <c:pt idx="7">
                  <c:v>0.69936216556629649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0.29661402760845063</c:v>
                </c:pt>
                <c:pt idx="1">
                  <c:v>0.40413218097900783</c:v>
                </c:pt>
                <c:pt idx="2">
                  <c:v>0.50230483228770795</c:v>
                </c:pt>
                <c:pt idx="3">
                  <c:v>0.59570687279896672</c:v>
                </c:pt>
                <c:pt idx="4">
                  <c:v>0.63118148624393988</c:v>
                </c:pt>
                <c:pt idx="5">
                  <c:v>0.64396427407597201</c:v>
                </c:pt>
                <c:pt idx="6">
                  <c:v>0.64834104270874815</c:v>
                </c:pt>
                <c:pt idx="7">
                  <c:v>0.65055181346560231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0.28746643644909758</c:v>
                </c:pt>
                <c:pt idx="1">
                  <c:v>0.38733864391543699</c:v>
                </c:pt>
                <c:pt idx="2">
                  <c:v>0.47662051633281005</c:v>
                </c:pt>
                <c:pt idx="3">
                  <c:v>0.55992288449307348</c:v>
                </c:pt>
                <c:pt idx="4">
                  <c:v>0.59115188661334783</c:v>
                </c:pt>
                <c:pt idx="5">
                  <c:v>0.60235033337514354</c:v>
                </c:pt>
                <c:pt idx="6">
                  <c:v>0.60617803122208214</c:v>
                </c:pt>
                <c:pt idx="7">
                  <c:v>0.60811018092072089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3.0495379378623348</c:v>
                </c:pt>
                <c:pt idx="1">
                  <c:v>2.1525911558294979</c:v>
                </c:pt>
                <c:pt idx="2">
                  <c:v>1.6689761931289573</c:v>
                </c:pt>
                <c:pt idx="3">
                  <c:v>1.3568311826447401</c:v>
                </c:pt>
                <c:pt idx="4">
                  <c:v>1.262483593009661</c:v>
                </c:pt>
                <c:pt idx="5">
                  <c:v>1.2310343964646346</c:v>
                </c:pt>
                <c:pt idx="6">
                  <c:v>1.2205513309496259</c:v>
                </c:pt>
                <c:pt idx="7">
                  <c:v>1.2153097981921213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3.156820198106506</c:v>
                </c:pt>
                <c:pt idx="1">
                  <c:v>2.2598734160736678</c:v>
                </c:pt>
                <c:pt idx="2">
                  <c:v>1.7762584533731269</c:v>
                </c:pt>
                <c:pt idx="3">
                  <c:v>1.46411344288891</c:v>
                </c:pt>
                <c:pt idx="4">
                  <c:v>1.369765853253831</c:v>
                </c:pt>
                <c:pt idx="5">
                  <c:v>1.3383166567088045</c:v>
                </c:pt>
                <c:pt idx="6">
                  <c:v>1.3278335911937957</c:v>
                </c:pt>
                <c:pt idx="7">
                  <c:v>1.3225920584362914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3.264102458350675</c:v>
                </c:pt>
                <c:pt idx="1">
                  <c:v>2.3671556763178376</c:v>
                </c:pt>
                <c:pt idx="2">
                  <c:v>1.8835407136172966</c:v>
                </c:pt>
                <c:pt idx="3">
                  <c:v>1.5713957031330799</c:v>
                </c:pt>
                <c:pt idx="4">
                  <c:v>1.4770481134980007</c:v>
                </c:pt>
                <c:pt idx="5">
                  <c:v>1.4455989169529742</c:v>
                </c:pt>
                <c:pt idx="6">
                  <c:v>1.4351158514379656</c:v>
                </c:pt>
                <c:pt idx="7">
                  <c:v>1.429874318680461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3.3713847185948453</c:v>
                </c:pt>
                <c:pt idx="1">
                  <c:v>2.4744379365620079</c:v>
                </c:pt>
                <c:pt idx="2">
                  <c:v>1.9908229738614667</c:v>
                </c:pt>
                <c:pt idx="3">
                  <c:v>1.6786779633772499</c:v>
                </c:pt>
                <c:pt idx="4">
                  <c:v>1.5843303737421706</c:v>
                </c:pt>
                <c:pt idx="5">
                  <c:v>1.5528811771971445</c:v>
                </c:pt>
                <c:pt idx="6">
                  <c:v>1.5423981116821357</c:v>
                </c:pt>
                <c:pt idx="7">
                  <c:v>1.5371565789246311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3.4786669788390152</c:v>
                </c:pt>
                <c:pt idx="1">
                  <c:v>2.5817201968061778</c:v>
                </c:pt>
                <c:pt idx="2">
                  <c:v>2.098105234105637</c:v>
                </c:pt>
                <c:pt idx="3">
                  <c:v>1.78596022362142</c:v>
                </c:pt>
                <c:pt idx="4">
                  <c:v>1.6916126339863409</c:v>
                </c:pt>
                <c:pt idx="5">
                  <c:v>1.6601634374413143</c:v>
                </c:pt>
                <c:pt idx="6">
                  <c:v>1.6496803719263053</c:v>
                </c:pt>
                <c:pt idx="7">
                  <c:v>1.6444388391688014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0.39022308703916003</c:v>
                </c:pt>
                <c:pt idx="1">
                  <c:v>0.50187116277653154</c:v>
                </c:pt>
                <c:pt idx="2">
                  <c:v>0.59341518503723678</c:v>
                </c:pt>
                <c:pt idx="3">
                  <c:v>0.67260193712137628</c:v>
                </c:pt>
                <c:pt idx="4">
                  <c:v>0.70087065854150943</c:v>
                </c:pt>
                <c:pt idx="5">
                  <c:v>0.7108291144546951</c:v>
                </c:pt>
                <c:pt idx="6">
                  <c:v>0.71421178642185501</c:v>
                </c:pt>
                <c:pt idx="7">
                  <c:v>0.71591522421764775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0.33262888955412351</c:v>
                </c:pt>
                <c:pt idx="16">
                  <c:v>0.4502223781657545</c:v>
                </c:pt>
                <c:pt idx="17">
                  <c:v>0.5562522216425706</c:v>
                </c:pt>
                <c:pt idx="18">
                  <c:v>0.65596163212026326</c:v>
                </c:pt>
                <c:pt idx="19">
                  <c:v>0.69353747535319232</c:v>
                </c:pt>
                <c:pt idx="20">
                  <c:v>0.70703803652385322</c:v>
                </c:pt>
                <c:pt idx="21">
                  <c:v>0.71165578867563961</c:v>
                </c:pt>
                <c:pt idx="22">
                  <c:v>0.71398735818767689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0.28984917868484944</c:v>
                </c:pt>
                <c:pt idx="31">
                  <c:v>0.40821225956642615</c:v>
                </c:pt>
                <c:pt idx="32">
                  <c:v>0.52346963790967282</c:v>
                </c:pt>
                <c:pt idx="33">
                  <c:v>0.64012481748467809</c:v>
                </c:pt>
                <c:pt idx="34">
                  <c:v>0.68635615684706086</c:v>
                </c:pt>
                <c:pt idx="35">
                  <c:v>0.70328718211882491</c:v>
                </c:pt>
                <c:pt idx="36">
                  <c:v>0.7091180203326507</c:v>
                </c:pt>
                <c:pt idx="37">
                  <c:v>0.7120698472547462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0.25681939714588176</c:v>
                </c:pt>
                <c:pt idx="46">
                  <c:v>0.37337293962963275</c:v>
                </c:pt>
                <c:pt idx="47">
                  <c:v>0.4943360670581764</c:v>
                </c:pt>
                <c:pt idx="48">
                  <c:v>0.62503466935007401</c:v>
                </c:pt>
                <c:pt idx="49">
                  <c:v>0.67932203386626255</c:v>
                </c:pt>
                <c:pt idx="50">
                  <c:v>0.69957591445733536</c:v>
                </c:pt>
                <c:pt idx="51">
                  <c:v>0.70659828706740602</c:v>
                </c:pt>
                <c:pt idx="52">
                  <c:v>0.7101626082122201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0.23054735830873455</c:v>
                </c:pt>
                <c:pt idx="61">
                  <c:v>0.3440127930884932</c:v>
                </c:pt>
                <c:pt idx="62">
                  <c:v>0.46827437467970562</c:v>
                </c:pt>
                <c:pt idx="63">
                  <c:v>0.6106395986562273</c:v>
                </c:pt>
                <c:pt idx="64">
                  <c:v>0.67243062671967313</c:v>
                </c:pt>
                <c:pt idx="65">
                  <c:v>0.69590361012782909</c:v>
                </c:pt>
                <c:pt idx="66">
                  <c:v>0.70409639730665763</c:v>
                </c:pt>
                <c:pt idx="67">
                  <c:v>0.70826555874253938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3.0495379378623348</c:v>
                </c:pt>
                <c:pt idx="1">
                  <c:v>3.156820198106506</c:v>
                </c:pt>
                <c:pt idx="2">
                  <c:v>3.264102458350675</c:v>
                </c:pt>
                <c:pt idx="3">
                  <c:v>3.3713847185948453</c:v>
                </c:pt>
                <c:pt idx="4">
                  <c:v>3.4786669788390152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2.1525911558294979</c:v>
                </c:pt>
                <c:pt idx="1">
                  <c:v>2.2598734160736678</c:v>
                </c:pt>
                <c:pt idx="2">
                  <c:v>2.3671556763178376</c:v>
                </c:pt>
                <c:pt idx="3">
                  <c:v>2.4744379365620079</c:v>
                </c:pt>
                <c:pt idx="4">
                  <c:v>2.5817201968061778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1.6689761931289573</c:v>
                </c:pt>
                <c:pt idx="1">
                  <c:v>1.7762584533731269</c:v>
                </c:pt>
                <c:pt idx="2">
                  <c:v>1.8835407136172966</c:v>
                </c:pt>
                <c:pt idx="3">
                  <c:v>1.9908229738614667</c:v>
                </c:pt>
                <c:pt idx="4">
                  <c:v>2.098105234105637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1.3568311826447401</c:v>
                </c:pt>
                <c:pt idx="1">
                  <c:v>1.46411344288891</c:v>
                </c:pt>
                <c:pt idx="2">
                  <c:v>1.5713957031330799</c:v>
                </c:pt>
                <c:pt idx="3">
                  <c:v>1.6786779633772499</c:v>
                </c:pt>
                <c:pt idx="4">
                  <c:v>1.78596022362142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1.262483593009661</c:v>
                </c:pt>
                <c:pt idx="1">
                  <c:v>1.369765853253831</c:v>
                </c:pt>
                <c:pt idx="2">
                  <c:v>1.4770481134980007</c:v>
                </c:pt>
                <c:pt idx="3">
                  <c:v>1.5843303737421706</c:v>
                </c:pt>
                <c:pt idx="4">
                  <c:v>1.6916126339863409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1.2310343964646346</c:v>
                </c:pt>
                <c:pt idx="1">
                  <c:v>1.3383166567088045</c:v>
                </c:pt>
                <c:pt idx="2">
                  <c:v>1.4455989169529742</c:v>
                </c:pt>
                <c:pt idx="3">
                  <c:v>1.5528811771971445</c:v>
                </c:pt>
                <c:pt idx="4">
                  <c:v>1.6601634374413143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1.2205513309496259</c:v>
                </c:pt>
                <c:pt idx="1">
                  <c:v>1.3278335911937957</c:v>
                </c:pt>
                <c:pt idx="2">
                  <c:v>1.4351158514379656</c:v>
                </c:pt>
                <c:pt idx="3">
                  <c:v>1.5423981116821357</c:v>
                </c:pt>
                <c:pt idx="4">
                  <c:v>1.6496803719263053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1.2153097981921213</c:v>
                </c:pt>
                <c:pt idx="1">
                  <c:v>1.3225920584362914</c:v>
                </c:pt>
                <c:pt idx="2">
                  <c:v>1.429874318680461</c:v>
                </c:pt>
                <c:pt idx="3">
                  <c:v>1.5371565789246311</c:v>
                </c:pt>
                <c:pt idx="4">
                  <c:v>1.6444388391688014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0.34591731354416927</c:v>
                </c:pt>
                <c:pt idx="1">
                  <c:v>0.48181810312882511</c:v>
                </c:pt>
                <c:pt idx="2">
                  <c:v>0.61131062080931964</c:v>
                </c:pt>
                <c:pt idx="3">
                  <c:v>0.73960873078482725</c:v>
                </c:pt>
                <c:pt idx="4">
                  <c:v>0.78970404340700573</c:v>
                </c:pt>
                <c:pt idx="5">
                  <c:v>0.80794534356240155</c:v>
                </c:pt>
                <c:pt idx="6">
                  <c:v>0.81421449852089189</c:v>
                </c:pt>
                <c:pt idx="7">
                  <c:v>0.81738570166316526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0.32268913987084541</c:v>
                </c:pt>
                <c:pt idx="16">
                  <c:v>0.44812028426049938</c:v>
                </c:pt>
                <c:pt idx="17">
                  <c:v>0.56694092716121802</c:v>
                </c:pt>
                <c:pt idx="18">
                  <c:v>0.68400162108032192</c:v>
                </c:pt>
                <c:pt idx="19">
                  <c:v>0.72953096889884261</c:v>
                </c:pt>
                <c:pt idx="20">
                  <c:v>0.74608490587543441</c:v>
                </c:pt>
                <c:pt idx="21">
                  <c:v>0.75177110335311648</c:v>
                </c:pt>
                <c:pt idx="22">
                  <c:v>0.75464682893167978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0.30238419333089411</c:v>
                </c:pt>
                <c:pt idx="31">
                  <c:v>0.41882792775726718</c:v>
                </c:pt>
                <c:pt idx="32">
                  <c:v>0.52857620169964947</c:v>
                </c:pt>
                <c:pt idx="33">
                  <c:v>0.63617139531662492</c:v>
                </c:pt>
                <c:pt idx="34">
                  <c:v>0.6778786530261095</c:v>
                </c:pt>
                <c:pt idx="35">
                  <c:v>0.69302347558371979</c:v>
                </c:pt>
                <c:pt idx="36">
                  <c:v>0.69822325941039809</c:v>
                </c:pt>
                <c:pt idx="37">
                  <c:v>0.70085252215399663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0.28448331654214248</c:v>
                </c:pt>
                <c:pt idx="46">
                  <c:v>0.39313012270177133</c:v>
                </c:pt>
                <c:pt idx="47">
                  <c:v>0.49507464628568915</c:v>
                </c:pt>
                <c:pt idx="48">
                  <c:v>0.59459323553358145</c:v>
                </c:pt>
                <c:pt idx="49">
                  <c:v>0.6330569024945093</c:v>
                </c:pt>
                <c:pt idx="50">
                  <c:v>0.6470083527257755</c:v>
                </c:pt>
                <c:pt idx="51">
                  <c:v>0.65179649861254285</c:v>
                </c:pt>
                <c:pt idx="52">
                  <c:v>0.65421724604377762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0.26858341588185269</c:v>
                </c:pt>
                <c:pt idx="61">
                  <c:v>0.37040347155672165</c:v>
                </c:pt>
                <c:pt idx="62">
                  <c:v>0.46556668144153962</c:v>
                </c:pt>
                <c:pt idx="63">
                  <c:v>0.55811649812090047</c:v>
                </c:pt>
                <c:pt idx="64">
                  <c:v>0.59379482596012056</c:v>
                </c:pt>
                <c:pt idx="65">
                  <c:v>0.60672335421071777</c:v>
                </c:pt>
                <c:pt idx="66">
                  <c:v>0.61115888455392631</c:v>
                </c:pt>
                <c:pt idx="67">
                  <c:v>0.61340105884156959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0.34591731354416927</c:v>
                </c:pt>
                <c:pt idx="1">
                  <c:v>0.48181810312882511</c:v>
                </c:pt>
                <c:pt idx="2">
                  <c:v>0.61131062080931964</c:v>
                </c:pt>
                <c:pt idx="3">
                  <c:v>0.73960873078482725</c:v>
                </c:pt>
                <c:pt idx="4">
                  <c:v>0.78970404340700573</c:v>
                </c:pt>
                <c:pt idx="5">
                  <c:v>0.80794534356240155</c:v>
                </c:pt>
                <c:pt idx="6">
                  <c:v>0.81421449852089189</c:v>
                </c:pt>
                <c:pt idx="7">
                  <c:v>0.81738570166316526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0.32268913987084541</c:v>
                </c:pt>
                <c:pt idx="1">
                  <c:v>0.44812028426049938</c:v>
                </c:pt>
                <c:pt idx="2">
                  <c:v>0.56694092716121802</c:v>
                </c:pt>
                <c:pt idx="3">
                  <c:v>0.68400162108032192</c:v>
                </c:pt>
                <c:pt idx="4">
                  <c:v>0.72953096889884261</c:v>
                </c:pt>
                <c:pt idx="5">
                  <c:v>0.74608490587543441</c:v>
                </c:pt>
                <c:pt idx="6">
                  <c:v>0.75177110335311648</c:v>
                </c:pt>
                <c:pt idx="7">
                  <c:v>0.75464682893167978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0.30238419333089411</c:v>
                </c:pt>
                <c:pt idx="1">
                  <c:v>0.41882792775726718</c:v>
                </c:pt>
                <c:pt idx="2">
                  <c:v>0.52857620169964947</c:v>
                </c:pt>
                <c:pt idx="3">
                  <c:v>0.63617139531662492</c:v>
                </c:pt>
                <c:pt idx="4">
                  <c:v>0.6778786530261095</c:v>
                </c:pt>
                <c:pt idx="5">
                  <c:v>0.69302347558371979</c:v>
                </c:pt>
                <c:pt idx="6">
                  <c:v>0.69822325941039809</c:v>
                </c:pt>
                <c:pt idx="7">
                  <c:v>0.70085252215399663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0.28448331654214248</c:v>
                </c:pt>
                <c:pt idx="1">
                  <c:v>0.39313012270177133</c:v>
                </c:pt>
                <c:pt idx="2">
                  <c:v>0.49507464628568915</c:v>
                </c:pt>
                <c:pt idx="3">
                  <c:v>0.59459323553358145</c:v>
                </c:pt>
                <c:pt idx="4">
                  <c:v>0.6330569024945093</c:v>
                </c:pt>
                <c:pt idx="5">
                  <c:v>0.6470083527257755</c:v>
                </c:pt>
                <c:pt idx="6">
                  <c:v>0.65179649861254285</c:v>
                </c:pt>
                <c:pt idx="7">
                  <c:v>0.65421724604377762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0.26858341588185269</c:v>
                </c:pt>
                <c:pt idx="1">
                  <c:v>0.37040347155672165</c:v>
                </c:pt>
                <c:pt idx="2">
                  <c:v>0.46556668144153962</c:v>
                </c:pt>
                <c:pt idx="3">
                  <c:v>0.55811649812090047</c:v>
                </c:pt>
                <c:pt idx="4">
                  <c:v>0.59379482596012056</c:v>
                </c:pt>
                <c:pt idx="5">
                  <c:v>0.60672335421071777</c:v>
                </c:pt>
                <c:pt idx="6">
                  <c:v>0.61115888455392631</c:v>
                </c:pt>
                <c:pt idx="7">
                  <c:v>0.61340105884156959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2.8908642639314226</c:v>
                </c:pt>
                <c:pt idx="1">
                  <c:v>2.0754720370741802</c:v>
                </c:pt>
                <c:pt idx="2">
                  <c:v>1.6358295863992858</c:v>
                </c:pt>
                <c:pt idx="3">
                  <c:v>1.3520662458092694</c:v>
                </c:pt>
                <c:pt idx="4">
                  <c:v>1.2662971759467234</c:v>
                </c:pt>
                <c:pt idx="5">
                  <c:v>1.2377074859925412</c:v>
                </c:pt>
                <c:pt idx="6">
                  <c:v>1.2281775893411471</c:v>
                </c:pt>
                <c:pt idx="7">
                  <c:v>1.2234126410154504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3.0989577163961721</c:v>
                </c:pt>
                <c:pt idx="1">
                  <c:v>2.2315437062846373</c:v>
                </c:pt>
                <c:pt idx="2">
                  <c:v>1.7638521971013661</c:v>
                </c:pt>
                <c:pt idx="3">
                  <c:v>1.4619848391888104</c:v>
                </c:pt>
                <c:pt idx="4">
                  <c:v>1.3707437280002035</c:v>
                </c:pt>
                <c:pt idx="5">
                  <c:v>1.3403300242706679</c:v>
                </c:pt>
                <c:pt idx="6">
                  <c:v>1.3301921230274891</c:v>
                </c:pt>
                <c:pt idx="7">
                  <c:v>1.3251231724059001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3.3070511688609208</c:v>
                </c:pt>
                <c:pt idx="1">
                  <c:v>2.3876153754950948</c:v>
                </c:pt>
                <c:pt idx="2">
                  <c:v>1.8918748078034462</c:v>
                </c:pt>
                <c:pt idx="3">
                  <c:v>1.571903432568351</c:v>
                </c:pt>
                <c:pt idx="4">
                  <c:v>1.4751902800536831</c:v>
                </c:pt>
                <c:pt idx="5">
                  <c:v>1.442952562548794</c:v>
                </c:pt>
                <c:pt idx="6">
                  <c:v>1.4322066567138307</c:v>
                </c:pt>
                <c:pt idx="7">
                  <c:v>1.4268337037963494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3.5151446213256694</c:v>
                </c:pt>
                <c:pt idx="1">
                  <c:v>2.5436870447055524</c:v>
                </c:pt>
                <c:pt idx="2">
                  <c:v>2.0198974185055261</c:v>
                </c:pt>
                <c:pt idx="3">
                  <c:v>1.6818220259478918</c:v>
                </c:pt>
                <c:pt idx="4">
                  <c:v>1.5796368321071632</c:v>
                </c:pt>
                <c:pt idx="5">
                  <c:v>1.5455751008269201</c:v>
                </c:pt>
                <c:pt idx="6">
                  <c:v>1.5342211904001728</c:v>
                </c:pt>
                <c:pt idx="7">
                  <c:v>1.528544235186799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3.723238073790418</c:v>
                </c:pt>
                <c:pt idx="1">
                  <c:v>2.6997587139160095</c:v>
                </c:pt>
                <c:pt idx="2">
                  <c:v>2.1479200292076062</c:v>
                </c:pt>
                <c:pt idx="3">
                  <c:v>1.7917406193274323</c:v>
                </c:pt>
                <c:pt idx="4">
                  <c:v>1.6840833841606433</c:v>
                </c:pt>
                <c:pt idx="5">
                  <c:v>1.6481976391050466</c:v>
                </c:pt>
                <c:pt idx="6">
                  <c:v>1.6362357240865142</c:v>
                </c:pt>
                <c:pt idx="7">
                  <c:v>1.6302547665772484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2.8908642639314226</c:v>
                </c:pt>
                <c:pt idx="1">
                  <c:v>3.0989577163961721</c:v>
                </c:pt>
                <c:pt idx="2">
                  <c:v>3.3070511688609208</c:v>
                </c:pt>
                <c:pt idx="3">
                  <c:v>3.5151446213256694</c:v>
                </c:pt>
                <c:pt idx="4">
                  <c:v>3.723238073790418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2.0754720370741802</c:v>
                </c:pt>
                <c:pt idx="1">
                  <c:v>2.2315437062846373</c:v>
                </c:pt>
                <c:pt idx="2">
                  <c:v>2.3876153754950948</c:v>
                </c:pt>
                <c:pt idx="3">
                  <c:v>2.5436870447055524</c:v>
                </c:pt>
                <c:pt idx="4">
                  <c:v>2.6997587139160095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1.6358295863992858</c:v>
                </c:pt>
                <c:pt idx="1">
                  <c:v>1.7638521971013661</c:v>
                </c:pt>
                <c:pt idx="2">
                  <c:v>1.8918748078034462</c:v>
                </c:pt>
                <c:pt idx="3">
                  <c:v>2.0198974185055261</c:v>
                </c:pt>
                <c:pt idx="4">
                  <c:v>2.1479200292076062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1.3520662458092694</c:v>
                </c:pt>
                <c:pt idx="1">
                  <c:v>1.4619848391888104</c:v>
                </c:pt>
                <c:pt idx="2">
                  <c:v>1.571903432568351</c:v>
                </c:pt>
                <c:pt idx="3">
                  <c:v>1.6818220259478918</c:v>
                </c:pt>
                <c:pt idx="4">
                  <c:v>1.7917406193274323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1.2662971759467234</c:v>
                </c:pt>
                <c:pt idx="1">
                  <c:v>1.3707437280002035</c:v>
                </c:pt>
                <c:pt idx="2">
                  <c:v>1.4751902800536831</c:v>
                </c:pt>
                <c:pt idx="3">
                  <c:v>1.5796368321071632</c:v>
                </c:pt>
                <c:pt idx="4">
                  <c:v>1.6840833841606433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1.2377074859925412</c:v>
                </c:pt>
                <c:pt idx="1">
                  <c:v>1.3403300242706679</c:v>
                </c:pt>
                <c:pt idx="2">
                  <c:v>1.442952562548794</c:v>
                </c:pt>
                <c:pt idx="3">
                  <c:v>1.5455751008269201</c:v>
                </c:pt>
                <c:pt idx="4">
                  <c:v>1.6481976391050466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1.2281775893411471</c:v>
                </c:pt>
                <c:pt idx="1">
                  <c:v>1.3301921230274891</c:v>
                </c:pt>
                <c:pt idx="2">
                  <c:v>1.4322066567138307</c:v>
                </c:pt>
                <c:pt idx="3">
                  <c:v>1.5342211904001728</c:v>
                </c:pt>
                <c:pt idx="4">
                  <c:v>1.6362357240865142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1.2234126410154504</c:v>
                </c:pt>
                <c:pt idx="1">
                  <c:v>1.3251231724059001</c:v>
                </c:pt>
                <c:pt idx="2">
                  <c:v>1.4268337037963494</c:v>
                </c:pt>
                <c:pt idx="3">
                  <c:v>1.528544235186799</c:v>
                </c:pt>
                <c:pt idx="4">
                  <c:v>1.6302547665772484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0.35498393120290089</c:v>
                </c:pt>
                <c:pt idx="1">
                  <c:v>0.49275900612073886</c:v>
                </c:pt>
                <c:pt idx="2">
                  <c:v>0.62316519523119285</c:v>
                </c:pt>
                <c:pt idx="3">
                  <c:v>0.75153736397324655</c:v>
                </c:pt>
                <c:pt idx="4">
                  <c:v>0.80143872912663017</c:v>
                </c:pt>
                <c:pt idx="5">
                  <c:v>0.81957847244291959</c:v>
                </c:pt>
                <c:pt idx="6">
                  <c:v>0.82580891829056746</c:v>
                </c:pt>
                <c:pt idx="7">
                  <c:v>0.8289597996982393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0.31859904927503435</c:v>
                </c:pt>
                <c:pt idx="16">
                  <c:v>0.44177250784445432</c:v>
                </c:pt>
                <c:pt idx="17">
                  <c:v>0.55811196966826504</c:v>
                </c:pt>
                <c:pt idx="18">
                  <c:v>0.67240380137589251</c:v>
                </c:pt>
                <c:pt idx="19">
                  <c:v>0.7167695501525424</c:v>
                </c:pt>
                <c:pt idx="20">
                  <c:v>0.73288840755355977</c:v>
                </c:pt>
                <c:pt idx="21">
                  <c:v>0.73842368083180721</c:v>
                </c:pt>
                <c:pt idx="22">
                  <c:v>0.74122279094575061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0.29666055985662798</c:v>
                </c:pt>
                <c:pt idx="31">
                  <c:v>0.41108333915847312</c:v>
                </c:pt>
                <c:pt idx="32">
                  <c:v>0.5190202662207537</c:v>
                </c:pt>
                <c:pt idx="33">
                  <c:v>0.62492775068026996</c:v>
                </c:pt>
                <c:pt idx="34">
                  <c:v>0.66600428274218182</c:v>
                </c:pt>
                <c:pt idx="35">
                  <c:v>0.68092332403453459</c:v>
                </c:pt>
                <c:pt idx="36">
                  <c:v>0.68604598800165295</c:v>
                </c:pt>
                <c:pt idx="37">
                  <c:v>0.68863633290872595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0.28198980711480409</c:v>
                </c:pt>
                <c:pt idx="46">
                  <c:v>0.39058320310734268</c:v>
                </c:pt>
                <c:pt idx="47">
                  <c:v>0.4929341795247707</c:v>
                </c:pt>
                <c:pt idx="48">
                  <c:v>0.59327875289280396</c:v>
                </c:pt>
                <c:pt idx="49">
                  <c:v>0.63217585766214224</c:v>
                </c:pt>
                <c:pt idx="50">
                  <c:v>0.64630030911865488</c:v>
                </c:pt>
                <c:pt idx="51">
                  <c:v>0.65114976842844186</c:v>
                </c:pt>
                <c:pt idx="52">
                  <c:v>0.65360189148395587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0.27148852395373885</c:v>
                </c:pt>
                <c:pt idx="61">
                  <c:v>0.37592026787060445</c:v>
                </c:pt>
                <c:pt idx="62">
                  <c:v>0.47428902447929167</c:v>
                </c:pt>
                <c:pt idx="63">
                  <c:v>0.57067315980796884</c:v>
                </c:pt>
                <c:pt idx="64">
                  <c:v>0.60802008197541546</c:v>
                </c:pt>
                <c:pt idx="65">
                  <c:v>0.62157955578382451</c:v>
                </c:pt>
                <c:pt idx="66">
                  <c:v>0.62623478257869314</c:v>
                </c:pt>
                <c:pt idx="67">
                  <c:v>0.62858864272849324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0.35498393120290089</c:v>
                </c:pt>
                <c:pt idx="1">
                  <c:v>0.49275900612073886</c:v>
                </c:pt>
                <c:pt idx="2">
                  <c:v>0.62316519523119285</c:v>
                </c:pt>
                <c:pt idx="3">
                  <c:v>0.75153736397324655</c:v>
                </c:pt>
                <c:pt idx="4">
                  <c:v>0.80143872912663017</c:v>
                </c:pt>
                <c:pt idx="5">
                  <c:v>0.81957847244291959</c:v>
                </c:pt>
                <c:pt idx="6">
                  <c:v>0.82580891829056746</c:v>
                </c:pt>
                <c:pt idx="7">
                  <c:v>0.8289597996982393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0.31859904927503435</c:v>
                </c:pt>
                <c:pt idx="1">
                  <c:v>0.44177250784445432</c:v>
                </c:pt>
                <c:pt idx="2">
                  <c:v>0.55811196966826504</c:v>
                </c:pt>
                <c:pt idx="3">
                  <c:v>0.67240380137589251</c:v>
                </c:pt>
                <c:pt idx="4">
                  <c:v>0.7167695501525424</c:v>
                </c:pt>
                <c:pt idx="5">
                  <c:v>0.73288840755355977</c:v>
                </c:pt>
                <c:pt idx="6">
                  <c:v>0.73842368083180721</c:v>
                </c:pt>
                <c:pt idx="7">
                  <c:v>0.74122279094575061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0.29666055985662798</c:v>
                </c:pt>
                <c:pt idx="1">
                  <c:v>0.41108333915847312</c:v>
                </c:pt>
                <c:pt idx="2">
                  <c:v>0.5190202662207537</c:v>
                </c:pt>
                <c:pt idx="3">
                  <c:v>0.62492775068026996</c:v>
                </c:pt>
                <c:pt idx="4">
                  <c:v>0.66600428274218182</c:v>
                </c:pt>
                <c:pt idx="5">
                  <c:v>0.68092332403453459</c:v>
                </c:pt>
                <c:pt idx="6">
                  <c:v>0.68604598800165295</c:v>
                </c:pt>
                <c:pt idx="7">
                  <c:v>0.68863633290872595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0.28198980711480409</c:v>
                </c:pt>
                <c:pt idx="1">
                  <c:v>0.39058320310734268</c:v>
                </c:pt>
                <c:pt idx="2">
                  <c:v>0.4929341795247707</c:v>
                </c:pt>
                <c:pt idx="3">
                  <c:v>0.59327875289280396</c:v>
                </c:pt>
                <c:pt idx="4">
                  <c:v>0.63217585766214224</c:v>
                </c:pt>
                <c:pt idx="5">
                  <c:v>0.64630030911865488</c:v>
                </c:pt>
                <c:pt idx="6">
                  <c:v>0.65114976842844186</c:v>
                </c:pt>
                <c:pt idx="7">
                  <c:v>0.65360189148395587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0.27148852395373885</c:v>
                </c:pt>
                <c:pt idx="1">
                  <c:v>0.37592026787060445</c:v>
                </c:pt>
                <c:pt idx="2">
                  <c:v>0.47428902447929167</c:v>
                </c:pt>
                <c:pt idx="3">
                  <c:v>0.57067315980796884</c:v>
                </c:pt>
                <c:pt idx="4">
                  <c:v>0.60802008197541546</c:v>
                </c:pt>
                <c:pt idx="5">
                  <c:v>0.62157955578382451</c:v>
                </c:pt>
                <c:pt idx="6">
                  <c:v>0.62623478257869314</c:v>
                </c:pt>
                <c:pt idx="7">
                  <c:v>0.62858864272849324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2.8170289190595006</c:v>
                </c:pt>
                <c:pt idx="1">
                  <c:v>2.0293895952760606</c:v>
                </c:pt>
                <c:pt idx="2">
                  <c:v>1.6047109300271531</c:v>
                </c:pt>
                <c:pt idx="3">
                  <c:v>1.3306058327069394</c:v>
                </c:pt>
                <c:pt idx="4">
                  <c:v>1.2477560213364689</c:v>
                </c:pt>
                <c:pt idx="5">
                  <c:v>1.2201394175463121</c:v>
                </c:pt>
                <c:pt idx="6">
                  <c:v>1.210933882949593</c:v>
                </c:pt>
                <c:pt idx="7">
                  <c:v>1.2063311156512335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3.138741318517678</c:v>
                </c:pt>
                <c:pt idx="1">
                  <c:v>2.2636084913461718</c:v>
                </c:pt>
                <c:pt idx="2">
                  <c:v>1.7917551572928776</c:v>
                </c:pt>
                <c:pt idx="3">
                  <c:v>1.4872015862399506</c:v>
                </c:pt>
                <c:pt idx="4">
                  <c:v>1.3951485519818478</c:v>
                </c:pt>
                <c:pt idx="5">
                  <c:v>1.3644642072291471</c:v>
                </c:pt>
                <c:pt idx="6">
                  <c:v>1.3542360923115802</c:v>
                </c:pt>
                <c:pt idx="7">
                  <c:v>1.3491220348527964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3.3708559050899329</c:v>
                </c:pt>
                <c:pt idx="1">
                  <c:v>2.4325967626104612</c:v>
                </c:pt>
                <c:pt idx="2">
                  <c:v>1.9267070384004472</c:v>
                </c:pt>
                <c:pt idx="3">
                  <c:v>1.6001849796419543</c:v>
                </c:pt>
                <c:pt idx="4">
                  <c:v>1.5014918460923949</c:v>
                </c:pt>
                <c:pt idx="5">
                  <c:v>1.4685941349092084</c:v>
                </c:pt>
                <c:pt idx="6">
                  <c:v>1.4576282311814797</c:v>
                </c:pt>
                <c:pt idx="7">
                  <c:v>1.4521452793176151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3.5462274691116003</c:v>
                </c:pt>
                <c:pt idx="1">
                  <c:v>2.5602739494283204</c:v>
                </c:pt>
                <c:pt idx="2">
                  <c:v>2.0286684136289406</c:v>
                </c:pt>
                <c:pt idx="3">
                  <c:v>1.6855483111843113</c:v>
                </c:pt>
                <c:pt idx="4">
                  <c:v>1.5818383253326267</c:v>
                </c:pt>
                <c:pt idx="5">
                  <c:v>1.5472683300487313</c:v>
                </c:pt>
                <c:pt idx="6">
                  <c:v>1.5357449982874332</c:v>
                </c:pt>
                <c:pt idx="7">
                  <c:v>1.529983332406784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3.6833969459806641</c:v>
                </c:pt>
                <c:pt idx="1">
                  <c:v>2.6601385598719833</c:v>
                </c:pt>
                <c:pt idx="2">
                  <c:v>2.1084190196006989</c:v>
                </c:pt>
                <c:pt idx="3">
                  <c:v>1.7523165104461884</c:v>
                </c:pt>
                <c:pt idx="4">
                  <c:v>1.6446825189573817</c:v>
                </c:pt>
                <c:pt idx="5">
                  <c:v>1.608804521794446</c:v>
                </c:pt>
                <c:pt idx="6">
                  <c:v>1.5968451894068008</c:v>
                </c:pt>
                <c:pt idx="7">
                  <c:v>1.5908655232129778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2.8170289190595006</c:v>
                </c:pt>
                <c:pt idx="1">
                  <c:v>3.138741318517678</c:v>
                </c:pt>
                <c:pt idx="2">
                  <c:v>3.3708559050899329</c:v>
                </c:pt>
                <c:pt idx="3">
                  <c:v>3.5462274691116003</c:v>
                </c:pt>
                <c:pt idx="4">
                  <c:v>3.6833969459806641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2.0293895952760606</c:v>
                </c:pt>
                <c:pt idx="1">
                  <c:v>2.2636084913461718</c:v>
                </c:pt>
                <c:pt idx="2">
                  <c:v>2.4325967626104612</c:v>
                </c:pt>
                <c:pt idx="3">
                  <c:v>2.5602739494283204</c:v>
                </c:pt>
                <c:pt idx="4">
                  <c:v>2.6601385598719833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1.6047109300271531</c:v>
                </c:pt>
                <c:pt idx="1">
                  <c:v>1.7917551572928776</c:v>
                </c:pt>
                <c:pt idx="2">
                  <c:v>1.9267070384004472</c:v>
                </c:pt>
                <c:pt idx="3">
                  <c:v>2.0286684136289406</c:v>
                </c:pt>
                <c:pt idx="4">
                  <c:v>2.1084190196006989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1.3306058327069394</c:v>
                </c:pt>
                <c:pt idx="1">
                  <c:v>1.4872015862399506</c:v>
                </c:pt>
                <c:pt idx="2">
                  <c:v>1.6001849796419543</c:v>
                </c:pt>
                <c:pt idx="3">
                  <c:v>1.6855483111843113</c:v>
                </c:pt>
                <c:pt idx="4">
                  <c:v>1.7523165104461884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1.2477560213364689</c:v>
                </c:pt>
                <c:pt idx="1">
                  <c:v>1.3951485519818478</c:v>
                </c:pt>
                <c:pt idx="2">
                  <c:v>1.5014918460923949</c:v>
                </c:pt>
                <c:pt idx="3">
                  <c:v>1.5818383253326267</c:v>
                </c:pt>
                <c:pt idx="4">
                  <c:v>1.6446825189573817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1.2201394175463121</c:v>
                </c:pt>
                <c:pt idx="1">
                  <c:v>1.3644642072291471</c:v>
                </c:pt>
                <c:pt idx="2">
                  <c:v>1.4685941349092084</c:v>
                </c:pt>
                <c:pt idx="3">
                  <c:v>1.5472683300487313</c:v>
                </c:pt>
                <c:pt idx="4">
                  <c:v>1.608804521794446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1.210933882949593</c:v>
                </c:pt>
                <c:pt idx="1">
                  <c:v>1.3542360923115802</c:v>
                </c:pt>
                <c:pt idx="2">
                  <c:v>1.4576282311814797</c:v>
                </c:pt>
                <c:pt idx="3">
                  <c:v>1.5357449982874332</c:v>
                </c:pt>
                <c:pt idx="4">
                  <c:v>1.5968451894068008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1.2063311156512335</c:v>
                </c:pt>
                <c:pt idx="1">
                  <c:v>1.3491220348527964</c:v>
                </c:pt>
                <c:pt idx="2">
                  <c:v>1.4521452793176151</c:v>
                </c:pt>
                <c:pt idx="3">
                  <c:v>1.529983332406784</c:v>
                </c:pt>
                <c:pt idx="4">
                  <c:v>1.5908655232129778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0.35672430467446886</c:v>
                </c:pt>
                <c:pt idx="1">
                  <c:v>0.49485049902962397</c:v>
                </c:pt>
                <c:pt idx="2">
                  <c:v>0.62542243955657306</c:v>
                </c:pt>
                <c:pt idx="3">
                  <c:v>0.75379983208248413</c:v>
                </c:pt>
                <c:pt idx="4">
                  <c:v>0.80366099385971745</c:v>
                </c:pt>
                <c:pt idx="5">
                  <c:v>0.82178026866690312</c:v>
                </c:pt>
                <c:pt idx="6">
                  <c:v>0.82800296429179754</c:v>
                </c:pt>
                <c:pt idx="7">
                  <c:v>0.83114978609732082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0.31660951001312226</c:v>
                </c:pt>
                <c:pt idx="16">
                  <c:v>0.43893745864706513</c:v>
                </c:pt>
                <c:pt idx="17">
                  <c:v>0.55443926271332433</c:v>
                </c:pt>
                <c:pt idx="18">
                  <c:v>0.66787124963927402</c:v>
                </c:pt>
                <c:pt idx="19">
                  <c:v>0.71189336628936128</c:v>
                </c:pt>
                <c:pt idx="20">
                  <c:v>0.72788601103083039</c:v>
                </c:pt>
                <c:pt idx="21">
                  <c:v>0.73337777462269327</c:v>
                </c:pt>
                <c:pt idx="22">
                  <c:v>0.736154849838489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0.29710618745057693</c:v>
                </c:pt>
                <c:pt idx="31">
                  <c:v>0.41177763857773542</c:v>
                </c:pt>
                <c:pt idx="32">
                  <c:v>0.51998835831813772</c:v>
                </c:pt>
                <c:pt idx="33">
                  <c:v>0.62620151284719605</c:v>
                </c:pt>
                <c:pt idx="34">
                  <c:v>0.66740647452044721</c:v>
                </c:pt>
                <c:pt idx="35">
                  <c:v>0.68237352825731967</c:v>
                </c:pt>
                <c:pt idx="36">
                  <c:v>0.6875128459509996</c:v>
                </c:pt>
                <c:pt idx="37">
                  <c:v>0.69011164473166287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0.28253414721342018</c:v>
                </c:pt>
                <c:pt idx="46">
                  <c:v>0.39149540933792876</c:v>
                </c:pt>
                <c:pt idx="47">
                  <c:v>0.4942738033322206</c:v>
                </c:pt>
                <c:pt idx="48">
                  <c:v>0.59511352600235345</c:v>
                </c:pt>
                <c:pt idx="49">
                  <c:v>0.6342228535529143</c:v>
                </c:pt>
                <c:pt idx="50">
                  <c:v>0.64842717460899901</c:v>
                </c:pt>
                <c:pt idx="51">
                  <c:v>0.65330440107507914</c:v>
                </c:pt>
                <c:pt idx="52">
                  <c:v>0.65577063167562044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0.27069705574491049</c:v>
                </c:pt>
                <c:pt idx="61">
                  <c:v>0.37502639638637103</c:v>
                </c:pt>
                <c:pt idx="62">
                  <c:v>0.47340161736450581</c:v>
                </c:pt>
                <c:pt idx="63">
                  <c:v>0.56988908047134812</c:v>
                </c:pt>
                <c:pt idx="64">
                  <c:v>0.6073018782882933</c:v>
                </c:pt>
                <c:pt idx="65">
                  <c:v>0.62088884316271586</c:v>
                </c:pt>
                <c:pt idx="66">
                  <c:v>0.62555394729672187</c:v>
                </c:pt>
                <c:pt idx="67">
                  <c:v>0.6279128872570674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08-4451-BCA8-26A40258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0.39022308703916003</c:v>
                </c:pt>
                <c:pt idx="1">
                  <c:v>0.50187116277653154</c:v>
                </c:pt>
                <c:pt idx="2">
                  <c:v>0.59341518503723678</c:v>
                </c:pt>
                <c:pt idx="3">
                  <c:v>0.67260193712137628</c:v>
                </c:pt>
                <c:pt idx="4">
                  <c:v>0.70087065854150943</c:v>
                </c:pt>
                <c:pt idx="5">
                  <c:v>0.7108291144546951</c:v>
                </c:pt>
                <c:pt idx="6">
                  <c:v>0.71421178642185501</c:v>
                </c:pt>
                <c:pt idx="7">
                  <c:v>0.71591522421764775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0.33262888955412351</c:v>
                </c:pt>
                <c:pt idx="1">
                  <c:v>0.4502223781657545</c:v>
                </c:pt>
                <c:pt idx="2">
                  <c:v>0.5562522216425706</c:v>
                </c:pt>
                <c:pt idx="3">
                  <c:v>0.65596163212026326</c:v>
                </c:pt>
                <c:pt idx="4">
                  <c:v>0.69353747535319232</c:v>
                </c:pt>
                <c:pt idx="5">
                  <c:v>0.70703803652385322</c:v>
                </c:pt>
                <c:pt idx="6">
                  <c:v>0.71165578867563961</c:v>
                </c:pt>
                <c:pt idx="7">
                  <c:v>0.71398735818767689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0.28984917868484944</c:v>
                </c:pt>
                <c:pt idx="1">
                  <c:v>0.40821225956642615</c:v>
                </c:pt>
                <c:pt idx="2">
                  <c:v>0.52346963790967282</c:v>
                </c:pt>
                <c:pt idx="3">
                  <c:v>0.64012481748467809</c:v>
                </c:pt>
                <c:pt idx="4">
                  <c:v>0.68635615684706086</c:v>
                </c:pt>
                <c:pt idx="5">
                  <c:v>0.70328718211882491</c:v>
                </c:pt>
                <c:pt idx="6">
                  <c:v>0.7091180203326507</c:v>
                </c:pt>
                <c:pt idx="7">
                  <c:v>0.7120698472547462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0.25681939714588176</c:v>
                </c:pt>
                <c:pt idx="1">
                  <c:v>0.37337293962963275</c:v>
                </c:pt>
                <c:pt idx="2">
                  <c:v>0.4943360670581764</c:v>
                </c:pt>
                <c:pt idx="3">
                  <c:v>0.62503466935007401</c:v>
                </c:pt>
                <c:pt idx="4">
                  <c:v>0.67932203386626255</c:v>
                </c:pt>
                <c:pt idx="5">
                  <c:v>0.69957591445733536</c:v>
                </c:pt>
                <c:pt idx="6">
                  <c:v>0.70659828706740602</c:v>
                </c:pt>
                <c:pt idx="7">
                  <c:v>0.7101626082122201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0.23054735830873455</c:v>
                </c:pt>
                <c:pt idx="1">
                  <c:v>0.3440127930884932</c:v>
                </c:pt>
                <c:pt idx="2">
                  <c:v>0.46827437467970562</c:v>
                </c:pt>
                <c:pt idx="3">
                  <c:v>0.6106395986562273</c:v>
                </c:pt>
                <c:pt idx="4">
                  <c:v>0.67243062671967313</c:v>
                </c:pt>
                <c:pt idx="5">
                  <c:v>0.69590361012782909</c:v>
                </c:pt>
                <c:pt idx="6">
                  <c:v>0.70409639730665763</c:v>
                </c:pt>
                <c:pt idx="7">
                  <c:v>0.70826555874253938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0.35672430467446886</c:v>
                </c:pt>
                <c:pt idx="1">
                  <c:v>0.49485049902962397</c:v>
                </c:pt>
                <c:pt idx="2">
                  <c:v>0.62542243955657306</c:v>
                </c:pt>
                <c:pt idx="3">
                  <c:v>0.75379983208248413</c:v>
                </c:pt>
                <c:pt idx="4">
                  <c:v>0.80366099385971745</c:v>
                </c:pt>
                <c:pt idx="5">
                  <c:v>0.82178026866690312</c:v>
                </c:pt>
                <c:pt idx="6">
                  <c:v>0.82800296429179754</c:v>
                </c:pt>
                <c:pt idx="7">
                  <c:v>0.83114978609732082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DC-4E76-AA63-ABD3A01B482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0.31660951001312226</c:v>
                </c:pt>
                <c:pt idx="1">
                  <c:v>0.43893745864706513</c:v>
                </c:pt>
                <c:pt idx="2">
                  <c:v>0.55443926271332433</c:v>
                </c:pt>
                <c:pt idx="3">
                  <c:v>0.66787124963927402</c:v>
                </c:pt>
                <c:pt idx="4">
                  <c:v>0.71189336628936128</c:v>
                </c:pt>
                <c:pt idx="5">
                  <c:v>0.72788601103083039</c:v>
                </c:pt>
                <c:pt idx="6">
                  <c:v>0.73337777462269327</c:v>
                </c:pt>
                <c:pt idx="7">
                  <c:v>0.736154849838489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DC-4E76-AA63-ABD3A01B482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0.29710618745057693</c:v>
                </c:pt>
                <c:pt idx="1">
                  <c:v>0.41177763857773542</c:v>
                </c:pt>
                <c:pt idx="2">
                  <c:v>0.51998835831813772</c:v>
                </c:pt>
                <c:pt idx="3">
                  <c:v>0.62620151284719605</c:v>
                </c:pt>
                <c:pt idx="4">
                  <c:v>0.66740647452044721</c:v>
                </c:pt>
                <c:pt idx="5">
                  <c:v>0.68237352825731967</c:v>
                </c:pt>
                <c:pt idx="6">
                  <c:v>0.6875128459509996</c:v>
                </c:pt>
                <c:pt idx="7">
                  <c:v>0.69011164473166287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DC-4E76-AA63-ABD3A01B482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0.28253414721342018</c:v>
                </c:pt>
                <c:pt idx="1">
                  <c:v>0.39149540933792876</c:v>
                </c:pt>
                <c:pt idx="2">
                  <c:v>0.4942738033322206</c:v>
                </c:pt>
                <c:pt idx="3">
                  <c:v>0.59511352600235345</c:v>
                </c:pt>
                <c:pt idx="4">
                  <c:v>0.6342228535529143</c:v>
                </c:pt>
                <c:pt idx="5">
                  <c:v>0.64842717460899901</c:v>
                </c:pt>
                <c:pt idx="6">
                  <c:v>0.65330440107507914</c:v>
                </c:pt>
                <c:pt idx="7">
                  <c:v>0.65577063167562044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DC-4E76-AA63-ABD3A01B482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0.27069705574491049</c:v>
                </c:pt>
                <c:pt idx="1">
                  <c:v>0.37502639638637103</c:v>
                </c:pt>
                <c:pt idx="2">
                  <c:v>0.47340161736450581</c:v>
                </c:pt>
                <c:pt idx="3">
                  <c:v>0.56988908047134812</c:v>
                </c:pt>
                <c:pt idx="4">
                  <c:v>0.6073018782882933</c:v>
                </c:pt>
                <c:pt idx="5">
                  <c:v>0.62088884316271586</c:v>
                </c:pt>
                <c:pt idx="6">
                  <c:v>0.62555394729672187</c:v>
                </c:pt>
                <c:pt idx="7">
                  <c:v>0.6279128872570674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DC-4E76-AA63-ABD3A01B482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DC-4E76-AA63-ABD3A01B482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DC-4E76-AA63-ABD3A01B482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DC-4E76-AA63-ABD3A01B482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DC-4E76-AA63-ABD3A01B482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DC-4E76-AA63-ABD3A01B482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DC-4E76-AA63-ABD3A01B482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DC-4E76-AA63-ABD3A01B482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DC-4E76-AA63-ABD3A01B482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DC-4E76-AA63-ABD3A01B482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DC-4E76-AA63-ABD3A01B482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DC-4E76-AA63-ABD3A01B482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DC-4E76-AA63-ABD3A01B482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DC-4E76-AA63-ABD3A01B482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DC-4E76-AA63-ABD3A01B482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DC-4E76-AA63-ABD3A01B482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DC-4E76-AA63-ABD3A01B482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DC-4E76-AA63-ABD3A01B482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DC-4E76-AA63-ABD3A01B482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DC-4E76-AA63-ABD3A01B482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BDC-4E76-AA63-ABD3A01B482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BDC-4E76-AA63-ABD3A01B482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BDC-4E76-AA63-ABD3A01B482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BDC-4E76-AA63-ABD3A01B482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BDC-4E76-AA63-ABD3A01B482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BDC-4E76-AA63-ABD3A01B482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BDC-4E76-AA63-ABD3A01B482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BDC-4E76-AA63-ABD3A01B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2.8032853015511705</c:v>
                </c:pt>
                <c:pt idx="1">
                  <c:v>2.020812350317819</c:v>
                </c:pt>
                <c:pt idx="2">
                  <c:v>1.5989192851938665</c:v>
                </c:pt>
                <c:pt idx="3">
                  <c:v>1.3266121288954804</c:v>
                </c:pt>
                <c:pt idx="4">
                  <c:v>1.2443057553376224</c:v>
                </c:pt>
                <c:pt idx="5">
                  <c:v>1.216870297485003</c:v>
                </c:pt>
                <c:pt idx="6">
                  <c:v>1.2077251448674631</c:v>
                </c:pt>
                <c:pt idx="7">
                  <c:v>1.2031525685586932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FD5-9C61-4C80FB3F6E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3.158464822988273</c:v>
                </c:pt>
                <c:pt idx="1">
                  <c:v>2.2782288918387037</c:v>
                </c:pt>
                <c:pt idx="2">
                  <c:v>1.8036240707524624</c:v>
                </c:pt>
                <c:pt idx="3">
                  <c:v>1.4972945766719454</c:v>
                </c:pt>
                <c:pt idx="4">
                  <c:v>1.40470475966415</c:v>
                </c:pt>
                <c:pt idx="5">
                  <c:v>1.3738414873282183</c:v>
                </c:pt>
                <c:pt idx="6">
                  <c:v>1.3635537298829079</c:v>
                </c:pt>
                <c:pt idx="7">
                  <c:v>1.3584098511602527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FD5-9C61-4C80FB3F6E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3.3657999807437471</c:v>
                </c:pt>
                <c:pt idx="1">
                  <c:v>2.4284951544575435</c:v>
                </c:pt>
                <c:pt idx="2">
                  <c:v>1.9231199775980041</c:v>
                </c:pt>
                <c:pt idx="3">
                  <c:v>1.596930028886751</c:v>
                </c:pt>
                <c:pt idx="4">
                  <c:v>1.4983372774717714</c:v>
                </c:pt>
                <c:pt idx="5">
                  <c:v>1.4654730270001108</c:v>
                </c:pt>
                <c:pt idx="6">
                  <c:v>1.454518276842891</c:v>
                </c:pt>
                <c:pt idx="7">
                  <c:v>1.4490409017642811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FD5-9C61-4C80FB3F6E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3.539395184131926</c:v>
                </c:pt>
                <c:pt idx="1">
                  <c:v>2.5543083677306311</c:v>
                </c:pt>
                <c:pt idx="2">
                  <c:v>2.0231701402306794</c:v>
                </c:pt>
                <c:pt idx="3">
                  <c:v>1.6803516578046074</c:v>
                </c:pt>
                <c:pt idx="4">
                  <c:v>1.5767328383043961</c:v>
                </c:pt>
                <c:pt idx="5">
                  <c:v>1.5421932318043257</c:v>
                </c:pt>
                <c:pt idx="6">
                  <c:v>1.5306800296376357</c:v>
                </c:pt>
                <c:pt idx="7">
                  <c:v>1.5249234285542905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71-4FD5-9C61-4C80FB3F6E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3.6941665185392454</c:v>
                </c:pt>
                <c:pt idx="1">
                  <c:v>2.6664789722421292</c:v>
                </c:pt>
                <c:pt idx="2">
                  <c:v>2.1123713213468562</c:v>
                </c:pt>
                <c:pt idx="3">
                  <c:v>1.7547274272616569</c:v>
                </c:pt>
                <c:pt idx="4">
                  <c:v>1.6466275434855289</c:v>
                </c:pt>
                <c:pt idx="5">
                  <c:v>1.6105942488934863</c:v>
                </c:pt>
                <c:pt idx="6">
                  <c:v>1.5985831506961388</c:v>
                </c:pt>
                <c:pt idx="7">
                  <c:v>1.5925776015974653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71-4FD5-9C61-4C80FB3F6E1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71-4FD5-9C61-4C80FB3F6E1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71-4FD5-9C61-4C80FB3F6E1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71-4FD5-9C61-4C80FB3F6E1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71-4FD5-9C61-4C80FB3F6E1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71-4FD5-9C61-4C80FB3F6E1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71-4FD5-9C61-4C80FB3F6E1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171-4FD5-9C61-4C80FB3F6E1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171-4FD5-9C61-4C80FB3F6E1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171-4FD5-9C61-4C80FB3F6E1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171-4FD5-9C61-4C80FB3F6E1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171-4FD5-9C61-4C80FB3F6E1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171-4FD5-9C61-4C80FB3F6E1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171-4FD5-9C61-4C80FB3F6E1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171-4FD5-9C61-4C80FB3F6E1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171-4FD5-9C61-4C80FB3F6E1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171-4FD5-9C61-4C80FB3F6E1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171-4FD5-9C61-4C80FB3F6E1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171-4FD5-9C61-4C80FB3F6E1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171-4FD5-9C61-4C80FB3F6E1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171-4FD5-9C61-4C80FB3F6E1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171-4FD5-9C61-4C80FB3F6E1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171-4FD5-9C61-4C80FB3F6E1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171-4FD5-9C61-4C80FB3F6E1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171-4FD5-9C61-4C80FB3F6E1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171-4FD5-9C61-4C80FB3F6E1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71-4FD5-9C61-4C80FB3F6E1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171-4FD5-9C61-4C80FB3F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2.8032853015511705</c:v>
                </c:pt>
                <c:pt idx="1">
                  <c:v>3.158464822988273</c:v>
                </c:pt>
                <c:pt idx="2">
                  <c:v>3.3657999807437471</c:v>
                </c:pt>
                <c:pt idx="3">
                  <c:v>3.539395184131926</c:v>
                </c:pt>
                <c:pt idx="4">
                  <c:v>3.6941665185392454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5-4EF3-8761-C8CEB1B9A0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2.020812350317819</c:v>
                </c:pt>
                <c:pt idx="1">
                  <c:v>2.2782288918387037</c:v>
                </c:pt>
                <c:pt idx="2">
                  <c:v>2.4284951544575435</c:v>
                </c:pt>
                <c:pt idx="3">
                  <c:v>2.5543083677306311</c:v>
                </c:pt>
                <c:pt idx="4">
                  <c:v>2.6664789722421292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5-4EF3-8761-C8CEB1B9A0A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1.5989192851938665</c:v>
                </c:pt>
                <c:pt idx="1">
                  <c:v>1.8036240707524624</c:v>
                </c:pt>
                <c:pt idx="2">
                  <c:v>1.9231199775980041</c:v>
                </c:pt>
                <c:pt idx="3">
                  <c:v>2.0231701402306794</c:v>
                </c:pt>
                <c:pt idx="4">
                  <c:v>2.1123713213468562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5-4EF3-8761-C8CEB1B9A0A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1.3266121288954804</c:v>
                </c:pt>
                <c:pt idx="1">
                  <c:v>1.4972945766719454</c:v>
                </c:pt>
                <c:pt idx="2">
                  <c:v>1.596930028886751</c:v>
                </c:pt>
                <c:pt idx="3">
                  <c:v>1.6803516578046074</c:v>
                </c:pt>
                <c:pt idx="4">
                  <c:v>1.7547274272616569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5-4EF3-8761-C8CEB1B9A0A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1.2443057553376224</c:v>
                </c:pt>
                <c:pt idx="1">
                  <c:v>1.40470475966415</c:v>
                </c:pt>
                <c:pt idx="2">
                  <c:v>1.4983372774717714</c:v>
                </c:pt>
                <c:pt idx="3">
                  <c:v>1.5767328383043961</c:v>
                </c:pt>
                <c:pt idx="4">
                  <c:v>1.6466275434855289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5-4EF3-8761-C8CEB1B9A0A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1.216870297485003</c:v>
                </c:pt>
                <c:pt idx="1">
                  <c:v>1.3738414873282183</c:v>
                </c:pt>
                <c:pt idx="2">
                  <c:v>1.4654730270001108</c:v>
                </c:pt>
                <c:pt idx="3">
                  <c:v>1.5421932318043257</c:v>
                </c:pt>
                <c:pt idx="4">
                  <c:v>1.6105942488934863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5-4EF3-8761-C8CEB1B9A0A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1.2077251448674631</c:v>
                </c:pt>
                <c:pt idx="1">
                  <c:v>1.3635537298829079</c:v>
                </c:pt>
                <c:pt idx="2">
                  <c:v>1.454518276842891</c:v>
                </c:pt>
                <c:pt idx="3">
                  <c:v>1.5306800296376357</c:v>
                </c:pt>
                <c:pt idx="4">
                  <c:v>1.5985831506961388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5-4EF3-8761-C8CEB1B9A0A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1.2031525685586932</c:v>
                </c:pt>
                <c:pt idx="1">
                  <c:v>1.3584098511602527</c:v>
                </c:pt>
                <c:pt idx="2">
                  <c:v>1.4490409017642811</c:v>
                </c:pt>
                <c:pt idx="3">
                  <c:v>1.5249234285542905</c:v>
                </c:pt>
                <c:pt idx="4">
                  <c:v>1.5925776015974653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5-4EF3-8761-C8CEB1B9A0A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C5-4EF3-8761-C8CEB1B9A0A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C5-4EF3-8761-C8CEB1B9A0A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C5-4EF3-8761-C8CEB1B9A0A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C5-4EF3-8761-C8CEB1B9A0A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C5-4EF3-8761-C8CEB1B9A0A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C5-4EF3-8761-C8CEB1B9A0A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C5-4EF3-8761-C8CEB1B9A0A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2.9910269192422727</c:v>
                </c:pt>
                <c:pt idx="1">
                  <c:v>4.4910179640718564</c:v>
                </c:pt>
                <c:pt idx="2">
                  <c:v>3.6249395843402614</c:v>
                </c:pt>
                <c:pt idx="3">
                  <c:v>3.058727569331158</c:v>
                </c:pt>
                <c:pt idx="4">
                  <c:v>3.8461538461538467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C5-4EF3-8761-C8CEB1B9A0A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1.8597731076808628</c:v>
                </c:pt>
                <c:pt idx="1">
                  <c:v>2.0569077819677752</c:v>
                </c:pt>
                <c:pt idx="2">
                  <c:v>2.3205445544554451</c:v>
                </c:pt>
                <c:pt idx="3">
                  <c:v>2.4075114356793197</c:v>
                </c:pt>
                <c:pt idx="4">
                  <c:v>2.551237350114806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C5-4EF3-8761-C8CEB1B9A0A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1.5696123057604769</c:v>
                </c:pt>
                <c:pt idx="1">
                  <c:v>1.8952555436224652</c:v>
                </c:pt>
                <c:pt idx="2">
                  <c:v>2.0109934307547928</c:v>
                </c:pt>
                <c:pt idx="3">
                  <c:v>1.9787612954290617</c:v>
                </c:pt>
                <c:pt idx="4">
                  <c:v>2.0965825704102312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C5-4EF3-8761-C8CEB1B9A0A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1.3291980505095258</c:v>
                </c:pt>
                <c:pt idx="1">
                  <c:v>1.4733326785188097</c:v>
                </c:pt>
                <c:pt idx="2">
                  <c:v>1.613857657754586</c:v>
                </c:pt>
                <c:pt idx="3">
                  <c:v>1.8273740634707925</c:v>
                </c:pt>
                <c:pt idx="4">
                  <c:v>1.8435445216001967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C5-4EF3-8761-C8CEB1B9A0A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1.2273954668194091</c:v>
                </c:pt>
                <c:pt idx="1">
                  <c:v>1.4408183848425906</c:v>
                </c:pt>
                <c:pt idx="2">
                  <c:v>1.4797277300976619</c:v>
                </c:pt>
                <c:pt idx="3">
                  <c:v>1.6186468112657817</c:v>
                </c:pt>
                <c:pt idx="4">
                  <c:v>1.6506189821182944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C5-4EF3-8761-C8CEB1B9A0A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1.1823126034523528</c:v>
                </c:pt>
                <c:pt idx="1">
                  <c:v>1.4674232048522795</c:v>
                </c:pt>
                <c:pt idx="2">
                  <c:v>1.3714912681722591</c:v>
                </c:pt>
                <c:pt idx="3">
                  <c:v>1.473115639577707</c:v>
                </c:pt>
                <c:pt idx="4">
                  <c:v>1.6287529181823115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C5-4EF3-8761-C8CEB1B9A0A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1.1870845204178537</c:v>
                </c:pt>
                <c:pt idx="1">
                  <c:v>1.383253412025083</c:v>
                </c:pt>
                <c:pt idx="2">
                  <c:v>1.452081316553727</c:v>
                </c:pt>
                <c:pt idx="3">
                  <c:v>1.5057217426219633</c:v>
                </c:pt>
                <c:pt idx="4">
                  <c:v>1.6589250165892502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C5-4EF3-8761-C8CEB1B9A0A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1.3034410844629822</c:v>
                </c:pt>
                <c:pt idx="1">
                  <c:v>1.3081300281247956</c:v>
                </c:pt>
                <c:pt idx="2">
                  <c:v>1.3718675690506676</c:v>
                </c:pt>
                <c:pt idx="3">
                  <c:v>1.4704440741103812</c:v>
                </c:pt>
                <c:pt idx="4">
                  <c:v>1.6292836582849073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C5-4EF3-8761-C8CEB1B9A0A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C5-4EF3-8761-C8CEB1B9A0A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C5-4EF3-8761-C8CEB1B9A0A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C5-4EF3-8761-C8CEB1B9A0A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C5-4EF3-8761-C8CEB1B9A0A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C5-4EF3-8761-C8CEB1B9A0A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C5-4EF3-8761-C8CEB1B9A0A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C5-4EF3-8761-C8CEB1B9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2.5626366896627188</c:v>
                </c:pt>
                <c:pt idx="1">
                  <c:v>1.9925432544632387</c:v>
                </c:pt>
                <c:pt idx="2">
                  <c:v>1.6851607866038179</c:v>
                </c:pt>
                <c:pt idx="3">
                  <c:v>1.4867634849222002</c:v>
                </c:pt>
                <c:pt idx="4">
                  <c:v>1.426796781707155</c:v>
                </c:pt>
                <c:pt idx="5">
                  <c:v>1.4068078806354734</c:v>
                </c:pt>
                <c:pt idx="6">
                  <c:v>1.4001449136115793</c:v>
                </c:pt>
                <c:pt idx="7">
                  <c:v>1.3968134300996324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3.00635342089637</c:v>
                </c:pt>
                <c:pt idx="1">
                  <c:v>2.2211246008563319</c:v>
                </c:pt>
                <c:pt idx="2">
                  <c:v>1.7977456288571323</c:v>
                </c:pt>
                <c:pt idx="3">
                  <c:v>1.5244794070770609</c:v>
                </c:pt>
                <c:pt idx="4">
                  <c:v>1.4418831505690992</c:v>
                </c:pt>
                <c:pt idx="5">
                  <c:v>1.4143510650664453</c:v>
                </c:pt>
                <c:pt idx="6">
                  <c:v>1.4051737032322276</c:v>
                </c:pt>
                <c:pt idx="7">
                  <c:v>1.4005850223151186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3.4500701521300203</c:v>
                </c:pt>
                <c:pt idx="1">
                  <c:v>2.4497059472494245</c:v>
                </c:pt>
                <c:pt idx="2">
                  <c:v>1.9103304711104463</c:v>
                </c:pt>
                <c:pt idx="3">
                  <c:v>1.5621953292319211</c:v>
                </c:pt>
                <c:pt idx="4">
                  <c:v>1.4569695194310432</c:v>
                </c:pt>
                <c:pt idx="5">
                  <c:v>1.4218942494974174</c:v>
                </c:pt>
                <c:pt idx="6">
                  <c:v>1.4102024928528754</c:v>
                </c:pt>
                <c:pt idx="7">
                  <c:v>1.4043566145306043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3.893786883363672</c:v>
                </c:pt>
                <c:pt idx="1">
                  <c:v>2.6782872936425171</c:v>
                </c:pt>
                <c:pt idx="2">
                  <c:v>2.022915313363761</c:v>
                </c:pt>
                <c:pt idx="3">
                  <c:v>1.5999112513867813</c:v>
                </c:pt>
                <c:pt idx="4">
                  <c:v>1.4720558882929875</c:v>
                </c:pt>
                <c:pt idx="5">
                  <c:v>1.4294374339283895</c:v>
                </c:pt>
                <c:pt idx="6">
                  <c:v>1.4152312824735236</c:v>
                </c:pt>
                <c:pt idx="7">
                  <c:v>1.4081282067460905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4.3375036145973223</c:v>
                </c:pt>
                <c:pt idx="1">
                  <c:v>2.9068686400356101</c:v>
                </c:pt>
                <c:pt idx="2">
                  <c:v>2.1355001556170752</c:v>
                </c:pt>
                <c:pt idx="3">
                  <c:v>1.6376271735416417</c:v>
                </c:pt>
                <c:pt idx="4">
                  <c:v>1.4871422571549318</c:v>
                </c:pt>
                <c:pt idx="5">
                  <c:v>1.4369806183593616</c:v>
                </c:pt>
                <c:pt idx="6">
                  <c:v>1.4202600720941716</c:v>
                </c:pt>
                <c:pt idx="7">
                  <c:v>1.4118997989615765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2.9910269192422727</c:v>
                </c:pt>
                <c:pt idx="1">
                  <c:v>1.8597731076808628</c:v>
                </c:pt>
                <c:pt idx="2">
                  <c:v>1.5696123057604769</c:v>
                </c:pt>
                <c:pt idx="3">
                  <c:v>1.3291980505095258</c:v>
                </c:pt>
                <c:pt idx="4">
                  <c:v>1.2273954668194091</c:v>
                </c:pt>
                <c:pt idx="5">
                  <c:v>1.1823126034523528</c:v>
                </c:pt>
                <c:pt idx="6">
                  <c:v>1.1870845204178537</c:v>
                </c:pt>
                <c:pt idx="7">
                  <c:v>1.3034410844629822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4.4910179640718564</c:v>
                </c:pt>
                <c:pt idx="1">
                  <c:v>2.0569077819677752</c:v>
                </c:pt>
                <c:pt idx="2">
                  <c:v>1.8952555436224652</c:v>
                </c:pt>
                <c:pt idx="3">
                  <c:v>1.4733326785188097</c:v>
                </c:pt>
                <c:pt idx="4">
                  <c:v>1.4408183848425906</c:v>
                </c:pt>
                <c:pt idx="5">
                  <c:v>1.4674232048522795</c:v>
                </c:pt>
                <c:pt idx="6">
                  <c:v>1.383253412025083</c:v>
                </c:pt>
                <c:pt idx="7">
                  <c:v>1.3081300281247956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3.6249395843402614</c:v>
                </c:pt>
                <c:pt idx="1">
                  <c:v>2.3205445544554451</c:v>
                </c:pt>
                <c:pt idx="2">
                  <c:v>2.0109934307547928</c:v>
                </c:pt>
                <c:pt idx="3">
                  <c:v>1.613857657754586</c:v>
                </c:pt>
                <c:pt idx="4">
                  <c:v>1.4797277300976619</c:v>
                </c:pt>
                <c:pt idx="5">
                  <c:v>1.3714912681722591</c:v>
                </c:pt>
                <c:pt idx="6">
                  <c:v>1.452081316553727</c:v>
                </c:pt>
                <c:pt idx="7">
                  <c:v>1.3718675690506676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3.058727569331158</c:v>
                </c:pt>
                <c:pt idx="1">
                  <c:v>2.4075114356793197</c:v>
                </c:pt>
                <c:pt idx="2">
                  <c:v>1.9787612954290617</c:v>
                </c:pt>
                <c:pt idx="3">
                  <c:v>1.8273740634707925</c:v>
                </c:pt>
                <c:pt idx="4">
                  <c:v>1.6186468112657817</c:v>
                </c:pt>
                <c:pt idx="5">
                  <c:v>1.473115639577707</c:v>
                </c:pt>
                <c:pt idx="6">
                  <c:v>1.5057217426219633</c:v>
                </c:pt>
                <c:pt idx="7">
                  <c:v>1.4704440741103812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3.8461538461538467</c:v>
                </c:pt>
                <c:pt idx="1">
                  <c:v>2.551237350114806</c:v>
                </c:pt>
                <c:pt idx="2">
                  <c:v>2.0965825704102312</c:v>
                </c:pt>
                <c:pt idx="3">
                  <c:v>1.8435445216001967</c:v>
                </c:pt>
                <c:pt idx="4">
                  <c:v>1.6506189821182944</c:v>
                </c:pt>
                <c:pt idx="5">
                  <c:v>1.6287529181823115</c:v>
                </c:pt>
                <c:pt idx="6">
                  <c:v>1.6589250165892502</c:v>
                </c:pt>
                <c:pt idx="7">
                  <c:v>1.6292836582849073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0.22266666666666668</c:v>
                </c:pt>
                <c:pt idx="16">
                  <c:v>0.48616666666666664</c:v>
                </c:pt>
                <c:pt idx="17">
                  <c:v>0.52763333333333329</c:v>
                </c:pt>
                <c:pt idx="18">
                  <c:v>0.6787333333333333</c:v>
                </c:pt>
                <c:pt idx="19">
                  <c:v>0.69404999999999994</c:v>
                </c:pt>
                <c:pt idx="20">
                  <c:v>0.68146666666666667</c:v>
                </c:pt>
                <c:pt idx="21">
                  <c:v>0.72293333333333332</c:v>
                </c:pt>
                <c:pt idx="22">
                  <c:v>0.76444999999999996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0.27586666666666665</c:v>
                </c:pt>
                <c:pt idx="31">
                  <c:v>0.43093333333333339</c:v>
                </c:pt>
                <c:pt idx="32">
                  <c:v>0.49726666666666669</c:v>
                </c:pt>
                <c:pt idx="33">
                  <c:v>0.61963333333333337</c:v>
                </c:pt>
                <c:pt idx="34">
                  <c:v>0.67580000000000007</c:v>
                </c:pt>
                <c:pt idx="35">
                  <c:v>0.72913333333333341</c:v>
                </c:pt>
                <c:pt idx="36">
                  <c:v>0.68866666666666665</c:v>
                </c:pt>
                <c:pt idx="37">
                  <c:v>0.72893333333333332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0.32693333333333335</c:v>
                </c:pt>
                <c:pt idx="46">
                  <c:v>0.41536666666666666</c:v>
                </c:pt>
                <c:pt idx="47">
                  <c:v>0.50536666666666663</c:v>
                </c:pt>
                <c:pt idx="48">
                  <c:v>0.54723333333333335</c:v>
                </c:pt>
                <c:pt idx="49">
                  <c:v>0.61780000000000002</c:v>
                </c:pt>
                <c:pt idx="50">
                  <c:v>0.67883333333333329</c:v>
                </c:pt>
                <c:pt idx="51">
                  <c:v>0.66413333333333335</c:v>
                </c:pt>
                <c:pt idx="52">
                  <c:v>0.68006666666666671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0.25999999999999995</c:v>
                </c:pt>
                <c:pt idx="61">
                  <c:v>0.39196666666666663</c:v>
                </c:pt>
                <c:pt idx="62">
                  <c:v>0.47696666666666671</c:v>
                </c:pt>
                <c:pt idx="63">
                  <c:v>0.54243333333333332</c:v>
                </c:pt>
                <c:pt idx="64">
                  <c:v>0.60583333333333333</c:v>
                </c:pt>
                <c:pt idx="65">
                  <c:v>0.61396666666666677</c:v>
                </c:pt>
                <c:pt idx="66">
                  <c:v>0.6028</c:v>
                </c:pt>
                <c:pt idx="67">
                  <c:v>0.61376666666666668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0.32791853073353794</c:v>
                </c:pt>
                <c:pt idx="1">
                  <c:v>0.46455640091796779</c:v>
                </c:pt>
                <c:pt idx="2">
                  <c:v>0.59916972100436228</c:v>
                </c:pt>
                <c:pt idx="3">
                  <c:v>0.73701136352924645</c:v>
                </c:pt>
                <c:pt idx="4">
                  <c:v>0.79208950162756508</c:v>
                </c:pt>
                <c:pt idx="5">
                  <c:v>0.81232498691496002</c:v>
                </c:pt>
                <c:pt idx="6">
                  <c:v>0.81930187993156323</c:v>
                </c:pt>
                <c:pt idx="7">
                  <c:v>0.82283546260187046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0.31677445570064794</c:v>
                </c:pt>
                <c:pt idx="16">
                  <c:v>0.44250266093992663</c:v>
                </c:pt>
                <c:pt idx="17">
                  <c:v>0.56298113492492785</c:v>
                </c:pt>
                <c:pt idx="18">
                  <c:v>0.68300718421576245</c:v>
                </c:pt>
                <c:pt idx="19">
                  <c:v>0.73005178047367358</c:v>
                </c:pt>
                <c:pt idx="20">
                  <c:v>0.74720731822856135</c:v>
                </c:pt>
                <c:pt idx="21">
                  <c:v>0.75310641832832736</c:v>
                </c:pt>
                <c:pt idx="22">
                  <c:v>0.75609103625066831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0.30636293215663701</c:v>
                </c:pt>
                <c:pt idx="31">
                  <c:v>0.42244792347393134</c:v>
                </c:pt>
                <c:pt idx="32">
                  <c:v>0.53091499045939017</c:v>
                </c:pt>
                <c:pt idx="33">
                  <c:v>0.63637694694352298</c:v>
                </c:pt>
                <c:pt idx="34">
                  <c:v>0.67702601618830316</c:v>
                </c:pt>
                <c:pt idx="35">
                  <c:v>0.69175480714097015</c:v>
                </c:pt>
                <c:pt idx="36">
                  <c:v>0.69680785631209796</c:v>
                </c:pt>
                <c:pt idx="37">
                  <c:v>0.69936216556629649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0.29661402760845063</c:v>
                </c:pt>
                <c:pt idx="46">
                  <c:v>0.40413218097900783</c:v>
                </c:pt>
                <c:pt idx="47">
                  <c:v>0.50230483228770795</c:v>
                </c:pt>
                <c:pt idx="48">
                  <c:v>0.59570687279896672</c:v>
                </c:pt>
                <c:pt idx="49">
                  <c:v>0.63118148624393988</c:v>
                </c:pt>
                <c:pt idx="50">
                  <c:v>0.64396427407597201</c:v>
                </c:pt>
                <c:pt idx="51">
                  <c:v>0.64834104270874815</c:v>
                </c:pt>
                <c:pt idx="52">
                  <c:v>0.65055181346560231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0.28746643644909758</c:v>
                </c:pt>
                <c:pt idx="61">
                  <c:v>0.38733864391543699</c:v>
                </c:pt>
                <c:pt idx="62">
                  <c:v>0.47662051633281005</c:v>
                </c:pt>
                <c:pt idx="63">
                  <c:v>0.55992288449307348</c:v>
                </c:pt>
                <c:pt idx="64">
                  <c:v>0.59115188661334783</c:v>
                </c:pt>
                <c:pt idx="65">
                  <c:v>0.60235033337514354</c:v>
                </c:pt>
                <c:pt idx="66">
                  <c:v>0.60617803122208214</c:v>
                </c:pt>
                <c:pt idx="67">
                  <c:v>0.60811018092072089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0.32791853073353794</c:v>
                </c:pt>
                <c:pt idx="1">
                  <c:v>0.46455640091796779</c:v>
                </c:pt>
                <c:pt idx="2">
                  <c:v>0.59916972100436228</c:v>
                </c:pt>
                <c:pt idx="3">
                  <c:v>0.73701136352924645</c:v>
                </c:pt>
                <c:pt idx="4">
                  <c:v>0.79208950162756508</c:v>
                </c:pt>
                <c:pt idx="5">
                  <c:v>0.81232498691496002</c:v>
                </c:pt>
                <c:pt idx="6">
                  <c:v>0.81930187993156323</c:v>
                </c:pt>
                <c:pt idx="7">
                  <c:v>0.82283546260187046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0.31677445570064794</c:v>
                </c:pt>
                <c:pt idx="1">
                  <c:v>0.44250266093992663</c:v>
                </c:pt>
                <c:pt idx="2">
                  <c:v>0.56298113492492785</c:v>
                </c:pt>
                <c:pt idx="3">
                  <c:v>0.68300718421576245</c:v>
                </c:pt>
                <c:pt idx="4">
                  <c:v>0.73005178047367358</c:v>
                </c:pt>
                <c:pt idx="5">
                  <c:v>0.74720731822856135</c:v>
                </c:pt>
                <c:pt idx="6">
                  <c:v>0.75310641832832736</c:v>
                </c:pt>
                <c:pt idx="7">
                  <c:v>0.75609103625066831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0.30636293215663701</c:v>
                </c:pt>
                <c:pt idx="1">
                  <c:v>0.42244792347393134</c:v>
                </c:pt>
                <c:pt idx="2">
                  <c:v>0.53091499045939017</c:v>
                </c:pt>
                <c:pt idx="3">
                  <c:v>0.63637694694352298</c:v>
                </c:pt>
                <c:pt idx="4">
                  <c:v>0.67702601618830316</c:v>
                </c:pt>
                <c:pt idx="5">
                  <c:v>0.69175480714097015</c:v>
                </c:pt>
                <c:pt idx="6">
                  <c:v>0.69680785631209796</c:v>
                </c:pt>
                <c:pt idx="7">
                  <c:v>0.69936216556629649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0.29661402760845063</c:v>
                </c:pt>
                <c:pt idx="1">
                  <c:v>0.40413218097900783</c:v>
                </c:pt>
                <c:pt idx="2">
                  <c:v>0.50230483228770795</c:v>
                </c:pt>
                <c:pt idx="3">
                  <c:v>0.59570687279896672</c:v>
                </c:pt>
                <c:pt idx="4">
                  <c:v>0.63118148624393988</c:v>
                </c:pt>
                <c:pt idx="5">
                  <c:v>0.64396427407597201</c:v>
                </c:pt>
                <c:pt idx="6">
                  <c:v>0.64834104270874815</c:v>
                </c:pt>
                <c:pt idx="7">
                  <c:v>0.65055181346560231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0.28746643644909758</c:v>
                </c:pt>
                <c:pt idx="1">
                  <c:v>0.38733864391543699</c:v>
                </c:pt>
                <c:pt idx="2">
                  <c:v>0.47662051633281005</c:v>
                </c:pt>
                <c:pt idx="3">
                  <c:v>0.55992288449307348</c:v>
                </c:pt>
                <c:pt idx="4">
                  <c:v>0.59115188661334783</c:v>
                </c:pt>
                <c:pt idx="5">
                  <c:v>0.60235033337514354</c:v>
                </c:pt>
                <c:pt idx="6">
                  <c:v>0.60617803122208214</c:v>
                </c:pt>
                <c:pt idx="7">
                  <c:v>0.60811018092072089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0.33433333333333337</c:v>
                </c:pt>
                <c:pt idx="1">
                  <c:v>0.53770000000000007</c:v>
                </c:pt>
                <c:pt idx="2">
                  <c:v>0.63710000000000011</c:v>
                </c:pt>
                <c:pt idx="3">
                  <c:v>0.75233333333333341</c:v>
                </c:pt>
                <c:pt idx="4">
                  <c:v>0.81473333333333331</c:v>
                </c:pt>
                <c:pt idx="5">
                  <c:v>0.8458</c:v>
                </c:pt>
                <c:pt idx="6">
                  <c:v>0.84240000000000004</c:v>
                </c:pt>
                <c:pt idx="7">
                  <c:v>0.76719999999999999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0.22266666666666668</c:v>
                </c:pt>
                <c:pt idx="1">
                  <c:v>0.48616666666666664</c:v>
                </c:pt>
                <c:pt idx="2">
                  <c:v>0.52763333333333329</c:v>
                </c:pt>
                <c:pt idx="3">
                  <c:v>0.6787333333333333</c:v>
                </c:pt>
                <c:pt idx="4">
                  <c:v>0.69404999999999994</c:v>
                </c:pt>
                <c:pt idx="5">
                  <c:v>0.68146666666666667</c:v>
                </c:pt>
                <c:pt idx="6">
                  <c:v>0.72293333333333332</c:v>
                </c:pt>
                <c:pt idx="7">
                  <c:v>0.76444999999999996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0.27586666666666665</c:v>
                </c:pt>
                <c:pt idx="1">
                  <c:v>0.43093333333333339</c:v>
                </c:pt>
                <c:pt idx="2">
                  <c:v>0.49726666666666669</c:v>
                </c:pt>
                <c:pt idx="3">
                  <c:v>0.61963333333333337</c:v>
                </c:pt>
                <c:pt idx="4">
                  <c:v>0.67580000000000007</c:v>
                </c:pt>
                <c:pt idx="5">
                  <c:v>0.72913333333333341</c:v>
                </c:pt>
                <c:pt idx="6">
                  <c:v>0.68866666666666665</c:v>
                </c:pt>
                <c:pt idx="7">
                  <c:v>0.72893333333333332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0.32693333333333335</c:v>
                </c:pt>
                <c:pt idx="1">
                  <c:v>0.41536666666666666</c:v>
                </c:pt>
                <c:pt idx="2">
                  <c:v>0.50536666666666663</c:v>
                </c:pt>
                <c:pt idx="3">
                  <c:v>0.54723333333333335</c:v>
                </c:pt>
                <c:pt idx="4">
                  <c:v>0.61780000000000002</c:v>
                </c:pt>
                <c:pt idx="5">
                  <c:v>0.67883333333333329</c:v>
                </c:pt>
                <c:pt idx="6">
                  <c:v>0.66413333333333335</c:v>
                </c:pt>
                <c:pt idx="7">
                  <c:v>0.68006666666666671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0.25999999999999995</c:v>
                </c:pt>
                <c:pt idx="1">
                  <c:v>0.39196666666666663</c:v>
                </c:pt>
                <c:pt idx="2">
                  <c:v>0.47696666666666671</c:v>
                </c:pt>
                <c:pt idx="3">
                  <c:v>0.54243333333333332</c:v>
                </c:pt>
                <c:pt idx="4">
                  <c:v>0.60583333333333333</c:v>
                </c:pt>
                <c:pt idx="5">
                  <c:v>0.61396666666666677</c:v>
                </c:pt>
                <c:pt idx="6">
                  <c:v>0.6028</c:v>
                </c:pt>
                <c:pt idx="7">
                  <c:v>0.61376666666666668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2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Relationship Id="rId30" Type="http://schemas.openxmlformats.org/officeDocument/2006/relationships/chart" Target="../charts/chart2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4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8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62</xdr:row>
      <xdr:rowOff>92606</xdr:rowOff>
    </xdr:from>
    <xdr:to>
      <xdr:col>14</xdr:col>
      <xdr:colOff>230764</xdr:colOff>
      <xdr:row>77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77</xdr:row>
      <xdr:rowOff>57325</xdr:rowOff>
    </xdr:from>
    <xdr:to>
      <xdr:col>10</xdr:col>
      <xdr:colOff>81715</xdr:colOff>
      <xdr:row>92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65263</xdr:rowOff>
    </xdr:from>
    <xdr:to>
      <xdr:col>4</xdr:col>
      <xdr:colOff>573175</xdr:colOff>
      <xdr:row>92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93</xdr:row>
      <xdr:rowOff>28221</xdr:rowOff>
    </xdr:from>
    <xdr:to>
      <xdr:col>14</xdr:col>
      <xdr:colOff>236054</xdr:colOff>
      <xdr:row>108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108</xdr:row>
      <xdr:rowOff>-1</xdr:rowOff>
    </xdr:from>
    <xdr:to>
      <xdr:col>10</xdr:col>
      <xdr:colOff>66721</xdr:colOff>
      <xdr:row>122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-1</xdr:rowOff>
    </xdr:from>
    <xdr:to>
      <xdr:col>4</xdr:col>
      <xdr:colOff>573175</xdr:colOff>
      <xdr:row>122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122</xdr:row>
      <xdr:rowOff>148165</xdr:rowOff>
    </xdr:from>
    <xdr:to>
      <xdr:col>14</xdr:col>
      <xdr:colOff>214888</xdr:colOff>
      <xdr:row>137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137</xdr:row>
      <xdr:rowOff>134056</xdr:rowOff>
    </xdr:from>
    <xdr:to>
      <xdr:col>10</xdr:col>
      <xdr:colOff>76640</xdr:colOff>
      <xdr:row>152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137</xdr:row>
      <xdr:rowOff>127000</xdr:rowOff>
    </xdr:from>
    <xdr:to>
      <xdr:col>4</xdr:col>
      <xdr:colOff>573175</xdr:colOff>
      <xdr:row>152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153</xdr:row>
      <xdr:rowOff>21167</xdr:rowOff>
    </xdr:from>
    <xdr:to>
      <xdr:col>14</xdr:col>
      <xdr:colOff>243110</xdr:colOff>
      <xdr:row>167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167</xdr:row>
      <xdr:rowOff>169332</xdr:rowOff>
    </xdr:from>
    <xdr:to>
      <xdr:col>10</xdr:col>
      <xdr:colOff>80833</xdr:colOff>
      <xdr:row>182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169333</xdr:rowOff>
    </xdr:from>
    <xdr:to>
      <xdr:col>4</xdr:col>
      <xdr:colOff>574722</xdr:colOff>
      <xdr:row>182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183</xdr:row>
      <xdr:rowOff>42287</xdr:rowOff>
    </xdr:from>
    <xdr:to>
      <xdr:col>14</xdr:col>
      <xdr:colOff>257204</xdr:colOff>
      <xdr:row>198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198</xdr:row>
      <xdr:rowOff>21121</xdr:rowOff>
    </xdr:from>
    <xdr:to>
      <xdr:col>10</xdr:col>
      <xdr:colOff>94928</xdr:colOff>
      <xdr:row>212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198</xdr:row>
      <xdr:rowOff>28176</xdr:rowOff>
    </xdr:from>
    <xdr:to>
      <xdr:col>4</xdr:col>
      <xdr:colOff>595872</xdr:colOff>
      <xdr:row>213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47</xdr:row>
      <xdr:rowOff>28214</xdr:rowOff>
    </xdr:from>
    <xdr:to>
      <xdr:col>11</xdr:col>
      <xdr:colOff>251000</xdr:colOff>
      <xdr:row>64</xdr:row>
      <xdr:rowOff>42326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449655</xdr:colOff>
      <xdr:row>47</xdr:row>
      <xdr:rowOff>63493</xdr:rowOff>
    </xdr:from>
    <xdr:to>
      <xdr:col>12</xdr:col>
      <xdr:colOff>134056</xdr:colOff>
      <xdr:row>64</xdr:row>
      <xdr:rowOff>77604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77</xdr:row>
      <xdr:rowOff>56443</xdr:rowOff>
    </xdr:from>
    <xdr:to>
      <xdr:col>14</xdr:col>
      <xdr:colOff>243111</xdr:colOff>
      <xdr:row>92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107</xdr:row>
      <xdr:rowOff>176389</xdr:rowOff>
    </xdr:from>
    <xdr:to>
      <xdr:col>14</xdr:col>
      <xdr:colOff>228999</xdr:colOff>
      <xdr:row>122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137</xdr:row>
      <xdr:rowOff>127001</xdr:rowOff>
    </xdr:from>
    <xdr:to>
      <xdr:col>14</xdr:col>
      <xdr:colOff>228999</xdr:colOff>
      <xdr:row>152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167</xdr:row>
      <xdr:rowOff>169334</xdr:rowOff>
    </xdr:from>
    <xdr:to>
      <xdr:col>14</xdr:col>
      <xdr:colOff>236055</xdr:colOff>
      <xdr:row>182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198</xdr:row>
      <xdr:rowOff>21120</xdr:rowOff>
    </xdr:from>
    <xdr:to>
      <xdr:col>14</xdr:col>
      <xdr:colOff>264261</xdr:colOff>
      <xdr:row>212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125</xdr:row>
      <xdr:rowOff>71966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155</xdr:row>
      <xdr:rowOff>36690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95</xdr:row>
      <xdr:rowOff>114300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65</xdr:row>
      <xdr:rowOff>114300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185</xdr:row>
      <xdr:rowOff>43744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643466</xdr:colOff>
      <xdr:row>47</xdr:row>
      <xdr:rowOff>36688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0</xdr:col>
      <xdr:colOff>282224</xdr:colOff>
      <xdr:row>258</xdr:row>
      <xdr:rowOff>84664</xdr:rowOff>
    </xdr:from>
    <xdr:to>
      <xdr:col>5</xdr:col>
      <xdr:colOff>250168</xdr:colOff>
      <xdr:row>273</xdr:row>
      <xdr:rowOff>58198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44F60EF-7B67-4D0F-BE52-8C2D9A88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289277</xdr:colOff>
      <xdr:row>258</xdr:row>
      <xdr:rowOff>98777</xdr:rowOff>
    </xdr:from>
    <xdr:to>
      <xdr:col>10</xdr:col>
      <xdr:colOff>405389</xdr:colOff>
      <xdr:row>273</xdr:row>
      <xdr:rowOff>72311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C328990-FE5F-4834-8767-4275935B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261055</xdr:colOff>
      <xdr:row>245</xdr:row>
      <xdr:rowOff>98777</xdr:rowOff>
    </xdr:from>
    <xdr:to>
      <xdr:col>10</xdr:col>
      <xdr:colOff>690</xdr:colOff>
      <xdr:row>254</xdr:row>
      <xdr:rowOff>63211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026F1D7-32FB-403B-80CD-A9FFE76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55" y="45042666"/>
          <a:ext cx="5955579" cy="16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276</xdr:row>
      <xdr:rowOff>176388</xdr:rowOff>
    </xdr:from>
    <xdr:to>
      <xdr:col>10</xdr:col>
      <xdr:colOff>37124</xdr:colOff>
      <xdr:row>287</xdr:row>
      <xdr:rowOff>180207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A3D39F1-1217-42FC-9501-AA974C8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8" y="50807055"/>
          <a:ext cx="5455790" cy="202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232832</xdr:colOff>
      <xdr:row>291</xdr:row>
      <xdr:rowOff>63500</xdr:rowOff>
    </xdr:from>
    <xdr:to>
      <xdr:col>7</xdr:col>
      <xdr:colOff>288831</xdr:colOff>
      <xdr:row>307</xdr:row>
      <xdr:rowOff>25054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C188F26-F45B-42CC-95F2-13E96162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303389</xdr:colOff>
      <xdr:row>291</xdr:row>
      <xdr:rowOff>35277</xdr:rowOff>
    </xdr:from>
    <xdr:to>
      <xdr:col>12</xdr:col>
      <xdr:colOff>602762</xdr:colOff>
      <xdr:row>306</xdr:row>
      <xdr:rowOff>171557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B22CBC8-EDE9-4D31-82A2-63EAF45F2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oneCellAnchor>
    <xdr:from>
      <xdr:col>1</xdr:col>
      <xdr:colOff>0</xdr:colOff>
      <xdr:row>215</xdr:row>
      <xdr:rowOff>0</xdr:rowOff>
    </xdr:from>
    <xdr:ext cx="4786759" cy="556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𝑋]^𝐻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10</xdr:col>
      <xdr:colOff>49389</xdr:colOff>
      <xdr:row>212</xdr:row>
      <xdr:rowOff>183444</xdr:rowOff>
    </xdr:from>
    <xdr:to>
      <xdr:col>14</xdr:col>
      <xdr:colOff>207833</xdr:colOff>
      <xdr:row>227</xdr:row>
      <xdr:rowOff>156977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CD05A92-6919-4F89-A76A-F8F2AF68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557388</xdr:colOff>
      <xdr:row>227</xdr:row>
      <xdr:rowOff>148166</xdr:rowOff>
    </xdr:from>
    <xdr:to>
      <xdr:col>10</xdr:col>
      <xdr:colOff>66722</xdr:colOff>
      <xdr:row>242</xdr:row>
      <xdr:rowOff>121699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A636FC-E806-40DA-BCAD-CEA41E600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227</xdr:row>
      <xdr:rowOff>148166</xdr:rowOff>
    </xdr:from>
    <xdr:to>
      <xdr:col>4</xdr:col>
      <xdr:colOff>574722</xdr:colOff>
      <xdr:row>242</xdr:row>
      <xdr:rowOff>121699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C579624-A876-4B61-9260-D9D0B178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63500</xdr:colOff>
      <xdr:row>227</xdr:row>
      <xdr:rowOff>148166</xdr:rowOff>
    </xdr:from>
    <xdr:to>
      <xdr:col>14</xdr:col>
      <xdr:colOff>221944</xdr:colOff>
      <xdr:row>242</xdr:row>
      <xdr:rowOff>121699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8371722-53D2-4B64-AB57-0C309E6EA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0FC62-BBEF-4AB9-9567-48823C86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80AD7-BB82-4729-A809-D660CAB70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7C51E-103C-4B21-B4BB-82BCD6986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781DF-810B-4E18-9AC5-463C9924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233159</xdr:colOff>
      <xdr:row>16</xdr:row>
      <xdr:rowOff>116254</xdr:rowOff>
    </xdr:from>
    <xdr:to>
      <xdr:col>23</xdr:col>
      <xdr:colOff>513537</xdr:colOff>
      <xdr:row>32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D7DD0-CB7A-478F-98DD-9B7EE15A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7355</xdr:colOff>
      <xdr:row>15</xdr:row>
      <xdr:rowOff>20871</xdr:rowOff>
    </xdr:from>
    <xdr:to>
      <xdr:col>15</xdr:col>
      <xdr:colOff>188725</xdr:colOff>
      <xdr:row>30</xdr:row>
      <xdr:rowOff>108882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A77B5-DD8A-4071-A0C8-0A0C10B7E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602436</xdr:colOff>
      <xdr:row>0</xdr:row>
      <xdr:rowOff>0</xdr:rowOff>
    </xdr:from>
    <xdr:to>
      <xdr:col>21</xdr:col>
      <xdr:colOff>563034</xdr:colOff>
      <xdr:row>10</xdr:row>
      <xdr:rowOff>149271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0852A4-DD33-43A9-8F8B-38ABD5F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359" y="0"/>
          <a:ext cx="5455790" cy="202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420402</xdr:colOff>
      <xdr:row>21</xdr:row>
      <xdr:rowOff>116255</xdr:rowOff>
    </xdr:from>
    <xdr:to>
      <xdr:col>22</xdr:col>
      <xdr:colOff>90203</xdr:colOff>
      <xdr:row>37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C5140-843D-4162-9E68-C8162F0B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251585</xdr:colOff>
      <xdr:row>16</xdr:row>
      <xdr:rowOff>167409</xdr:rowOff>
    </xdr:from>
    <xdr:to>
      <xdr:col>11</xdr:col>
      <xdr:colOff>432956</xdr:colOff>
      <xdr:row>32</xdr:row>
      <xdr:rowOff>68177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0C69F8-CC4D-4AF5-8551-AE15F7CA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506158</xdr:colOff>
      <xdr:row>0</xdr:row>
      <xdr:rowOff>147247</xdr:rowOff>
    </xdr:from>
    <xdr:to>
      <xdr:col>19</xdr:col>
      <xdr:colOff>355967</xdr:colOff>
      <xdr:row>9</xdr:row>
      <xdr:rowOff>77489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877F4-9B05-4A29-8150-907043C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58" y="147247"/>
          <a:ext cx="5945809" cy="15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91"/>
  <sheetViews>
    <sheetView tabSelected="1" topLeftCell="A39" zoomScale="90" zoomScaleNormal="90" workbookViewId="0">
      <selection activeCell="N59" sqref="N59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7">
        <v>100</v>
      </c>
      <c r="E5" s="67">
        <v>200</v>
      </c>
      <c r="F5" s="67">
        <v>300</v>
      </c>
      <c r="G5" s="2">
        <v>400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0.17</v>
      </c>
      <c r="C6">
        <v>0.33433333333333337</v>
      </c>
      <c r="D6">
        <v>0.22266666666666668</v>
      </c>
      <c r="E6">
        <v>0.27586666666666665</v>
      </c>
      <c r="F6" s="66">
        <v>0.32693333333333335</v>
      </c>
      <c r="G6">
        <v>0.25999999999999995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0.33</v>
      </c>
      <c r="C7">
        <v>0.53770000000000007</v>
      </c>
      <c r="D7">
        <v>0.48616666666666664</v>
      </c>
      <c r="E7">
        <v>0.43093333333333339</v>
      </c>
      <c r="F7" s="66">
        <v>0.41536666666666666</v>
      </c>
      <c r="G7">
        <v>0.39196666666666663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0.67</v>
      </c>
      <c r="C8">
        <v>0.63710000000000011</v>
      </c>
      <c r="D8">
        <v>0.52763333333333329</v>
      </c>
      <c r="E8">
        <v>0.49726666666666669</v>
      </c>
      <c r="F8" s="66">
        <v>0.50536666666666663</v>
      </c>
      <c r="G8">
        <v>0.47696666666666671</v>
      </c>
      <c r="S8" s="3"/>
      <c r="T8" s="3"/>
      <c r="U8" s="3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2</v>
      </c>
      <c r="C9">
        <v>0.75233333333333341</v>
      </c>
      <c r="D9">
        <v>0.6787333333333333</v>
      </c>
      <c r="E9">
        <v>0.61963333333333337</v>
      </c>
      <c r="F9" s="66">
        <v>0.54723333333333335</v>
      </c>
      <c r="G9">
        <v>0.54243333333333332</v>
      </c>
      <c r="S9" s="3"/>
      <c r="T9" s="3"/>
      <c r="U9" s="3"/>
      <c r="X9" s="6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5</v>
      </c>
      <c r="C10">
        <v>0.81473333333333331</v>
      </c>
      <c r="D10">
        <v>0.69404999999999994</v>
      </c>
      <c r="E10">
        <v>0.67580000000000007</v>
      </c>
      <c r="F10" s="66">
        <v>0.61780000000000002</v>
      </c>
      <c r="G10">
        <v>0.60583333333333333</v>
      </c>
      <c r="S10" s="3"/>
      <c r="T10" s="3"/>
      <c r="U10" s="3"/>
      <c r="X10" s="6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10</v>
      </c>
      <c r="C11">
        <v>0.8458</v>
      </c>
      <c r="D11">
        <v>0.68146666666666667</v>
      </c>
      <c r="E11">
        <v>0.72913333333333341</v>
      </c>
      <c r="F11">
        <v>0.67883333333333329</v>
      </c>
      <c r="G11">
        <v>0.61396666666666677</v>
      </c>
      <c r="S11" s="3"/>
      <c r="T11" s="3"/>
      <c r="U11" s="3"/>
      <c r="X11" s="6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15</v>
      </c>
      <c r="C12">
        <v>0.84240000000000004</v>
      </c>
      <c r="D12">
        <v>0.72293333333333332</v>
      </c>
      <c r="E12">
        <v>0.68866666666666665</v>
      </c>
      <c r="F12">
        <v>0.66413333333333335</v>
      </c>
      <c r="G12">
        <v>0.6028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20</v>
      </c>
      <c r="C13">
        <v>0.76719999999999999</v>
      </c>
      <c r="D13">
        <v>0.76444999999999996</v>
      </c>
      <c r="E13">
        <v>0.72893333333333332</v>
      </c>
      <c r="F13">
        <v>0.68006666666666671</v>
      </c>
      <c r="G13">
        <v>0.61376666666666668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5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3765.0150150150021</v>
      </c>
      <c r="I23">
        <f t="shared" ref="I23:I37" si="0">B6</f>
        <v>0.17</v>
      </c>
      <c r="J23" s="44">
        <f>$D$25*I23/(I23+$D$24)</f>
        <v>0.36483545042487631</v>
      </c>
      <c r="K23">
        <f>I23/I23</f>
        <v>1</v>
      </c>
      <c r="L23">
        <f>J23/J23</f>
        <v>1</v>
      </c>
      <c r="M23">
        <f t="shared" ref="M23:M37" si="1">I23*K23</f>
        <v>0.17</v>
      </c>
      <c r="N23">
        <f t="shared" ref="N23:N37" si="2">J23*L23</f>
        <v>0.36483545042487631</v>
      </c>
      <c r="O23">
        <f t="shared" ref="O23:O35" si="3">IFERROR(M23,NA())</f>
        <v>0.17</v>
      </c>
      <c r="P23">
        <f t="shared" ref="P23:P37" si="4">IFERROR(N23,NA())</f>
        <v>0.36483545042487631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6" t="s">
        <v>32</v>
      </c>
      <c r="D24" s="44">
        <f>'modified direct linear plot'!AI25</f>
        <v>0.22717436613579567</v>
      </c>
      <c r="H24">
        <f>(C7/2-C7)/SLOPE(C7:R7,C5:R5)</f>
        <v>742.13286713286675</v>
      </c>
      <c r="I24">
        <f t="shared" si="0"/>
        <v>0.33</v>
      </c>
      <c r="J24" s="44">
        <f t="shared" ref="J24:J37" si="5">$D$25*I24/(I24+$D$24)</f>
        <v>0.50483811129884393</v>
      </c>
      <c r="K24">
        <f t="shared" ref="K24:L37" si="6">I24/I24</f>
        <v>1</v>
      </c>
      <c r="L24">
        <f t="shared" si="6"/>
        <v>1</v>
      </c>
      <c r="M24">
        <f t="shared" si="1"/>
        <v>0.33</v>
      </c>
      <c r="N24">
        <f t="shared" si="2"/>
        <v>0.50483811129884393</v>
      </c>
      <c r="O24">
        <f t="shared" si="3"/>
        <v>0.33</v>
      </c>
      <c r="P24">
        <f t="shared" si="4"/>
        <v>0.50483811129884393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6" t="s">
        <v>33</v>
      </c>
      <c r="D25" s="44">
        <f>'modified direct linear plot'!AF51</f>
        <v>0.85237228686098687</v>
      </c>
      <c r="I25">
        <f t="shared" si="0"/>
        <v>0.67</v>
      </c>
      <c r="J25" s="44">
        <f t="shared" si="5"/>
        <v>0.63654229740935508</v>
      </c>
      <c r="K25">
        <f t="shared" si="6"/>
        <v>1</v>
      </c>
      <c r="L25">
        <f t="shared" si="6"/>
        <v>1</v>
      </c>
      <c r="M25">
        <f t="shared" si="1"/>
        <v>0.67</v>
      </c>
      <c r="N25">
        <f t="shared" si="2"/>
        <v>0.63654229740935508</v>
      </c>
      <c r="O25">
        <f t="shared" si="3"/>
        <v>0.67</v>
      </c>
      <c r="P25">
        <f t="shared" si="4"/>
        <v>0.63654229740935508</v>
      </c>
    </row>
    <row r="26" spans="1:157">
      <c r="I26">
        <f t="shared" si="0"/>
        <v>2</v>
      </c>
      <c r="J26" s="44">
        <f t="shared" si="5"/>
        <v>0.76542932589501245</v>
      </c>
      <c r="K26">
        <f t="shared" si="6"/>
        <v>1</v>
      </c>
      <c r="L26">
        <f t="shared" si="6"/>
        <v>1</v>
      </c>
      <c r="M26">
        <f t="shared" si="1"/>
        <v>2</v>
      </c>
      <c r="N26">
        <f t="shared" si="2"/>
        <v>0.76542932589501245</v>
      </c>
      <c r="O26">
        <f t="shared" si="3"/>
        <v>2</v>
      </c>
      <c r="P26">
        <f t="shared" si="4"/>
        <v>0.76542932589501245</v>
      </c>
    </row>
    <row r="27" spans="1:157">
      <c r="B27" s="45" t="s">
        <v>91</v>
      </c>
      <c r="I27">
        <f t="shared" si="0"/>
        <v>5</v>
      </c>
      <c r="J27" s="44">
        <f t="shared" si="5"/>
        <v>0.81532796417034947</v>
      </c>
      <c r="K27">
        <f t="shared" si="6"/>
        <v>1</v>
      </c>
      <c r="L27">
        <f t="shared" si="6"/>
        <v>1</v>
      </c>
      <c r="M27">
        <f t="shared" si="1"/>
        <v>5</v>
      </c>
      <c r="N27">
        <f t="shared" si="2"/>
        <v>0.81532796417034947</v>
      </c>
      <c r="O27">
        <f t="shared" si="3"/>
        <v>5</v>
      </c>
      <c r="P27">
        <f t="shared" si="4"/>
        <v>0.81532796417034947</v>
      </c>
    </row>
    <row r="28" spans="1:157">
      <c r="I28">
        <f t="shared" si="0"/>
        <v>10</v>
      </c>
      <c r="J28" s="44">
        <f t="shared" si="5"/>
        <v>0.8334386961107858</v>
      </c>
      <c r="K28">
        <f t="shared" si="6"/>
        <v>1</v>
      </c>
      <c r="L28">
        <f t="shared" si="6"/>
        <v>1</v>
      </c>
      <c r="M28">
        <f t="shared" si="1"/>
        <v>10</v>
      </c>
      <c r="N28">
        <f t="shared" si="2"/>
        <v>0.8334386961107858</v>
      </c>
      <c r="O28">
        <f t="shared" si="3"/>
        <v>10</v>
      </c>
      <c r="P28">
        <f t="shared" si="4"/>
        <v>0.8334386961107858</v>
      </c>
    </row>
    <row r="29" spans="1:157">
      <c r="C29" t="s">
        <v>31</v>
      </c>
      <c r="D29">
        <f>IFERROR(H23,H24)</f>
        <v>3765.0150150150021</v>
      </c>
      <c r="I29">
        <f t="shared" si="0"/>
        <v>15</v>
      </c>
      <c r="J29" s="44">
        <f t="shared" si="5"/>
        <v>0.83965573621781575</v>
      </c>
      <c r="K29">
        <f t="shared" si="6"/>
        <v>1</v>
      </c>
      <c r="L29">
        <f t="shared" si="6"/>
        <v>1</v>
      </c>
      <c r="M29">
        <f t="shared" si="1"/>
        <v>15</v>
      </c>
      <c r="N29">
        <f t="shared" si="2"/>
        <v>0.83965573621781575</v>
      </c>
      <c r="O29">
        <f t="shared" si="3"/>
        <v>15</v>
      </c>
      <c r="P29">
        <f t="shared" si="4"/>
        <v>0.83965573621781575</v>
      </c>
    </row>
    <row r="30" spans="1:157">
      <c r="I30">
        <f t="shared" si="0"/>
        <v>20</v>
      </c>
      <c r="J30" s="44">
        <f t="shared" si="5"/>
        <v>0.84279916851661019</v>
      </c>
      <c r="K30">
        <f t="shared" si="6"/>
        <v>1</v>
      </c>
      <c r="L30">
        <f t="shared" si="6"/>
        <v>1</v>
      </c>
      <c r="M30">
        <f t="shared" si="1"/>
        <v>20</v>
      </c>
      <c r="N30">
        <f t="shared" si="2"/>
        <v>0.84279916851661019</v>
      </c>
      <c r="O30">
        <f t="shared" si="3"/>
        <v>20</v>
      </c>
      <c r="P30">
        <f t="shared" si="4"/>
        <v>0.84279916851661019</v>
      </c>
    </row>
    <row r="31" spans="1:157">
      <c r="I31">
        <f t="shared" si="0"/>
        <v>0</v>
      </c>
      <c r="J31" s="44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4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0">
      <c r="I33">
        <f t="shared" si="0"/>
        <v>0</v>
      </c>
      <c r="J33" s="44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0">
      <c r="I34">
        <f t="shared" si="0"/>
        <v>0</v>
      </c>
      <c r="J34" s="44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0">
      <c r="I35">
        <f t="shared" si="0"/>
        <v>0</v>
      </c>
      <c r="J35" s="44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0">
      <c r="I36">
        <f t="shared" si="0"/>
        <v>0</v>
      </c>
      <c r="J36" s="44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0">
      <c r="I37">
        <f t="shared" si="0"/>
        <v>0</v>
      </c>
      <c r="J37" s="44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0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135</v>
      </c>
      <c r="K39" t="s">
        <v>56</v>
      </c>
      <c r="L39" t="s">
        <v>104</v>
      </c>
      <c r="M39" s="13" t="s">
        <v>54</v>
      </c>
      <c r="N39" s="13" t="s">
        <v>57</v>
      </c>
      <c r="O39" t="s">
        <v>55</v>
      </c>
      <c r="P39" t="s">
        <v>105</v>
      </c>
      <c r="Q39" s="90" t="s">
        <v>136</v>
      </c>
      <c r="R39" s="90" t="s">
        <v>133</v>
      </c>
      <c r="S39" s="3"/>
      <c r="T39" s="50"/>
    </row>
    <row r="40" spans="3:20">
      <c r="C40" s="4" t="s">
        <v>47</v>
      </c>
      <c r="D40" s="47">
        <v>0.2300945043975528</v>
      </c>
      <c r="E40" s="6"/>
      <c r="F40" s="48">
        <v>0.8248872089483642</v>
      </c>
      <c r="G40" s="6"/>
      <c r="H40" s="48">
        <v>1227.6733108820249</v>
      </c>
      <c r="I40" s="94"/>
      <c r="J40" s="7"/>
      <c r="K40" s="18">
        <f>'Non-competitive'!BJ1</f>
        <v>4.1154499012909532E-2</v>
      </c>
      <c r="L40" s="74">
        <f>(K40/(M40-N40))^0.5</f>
        <v>3.3350918384741114E-2</v>
      </c>
      <c r="M40" s="14">
        <f>'Non-competitive'!B52</f>
        <v>40</v>
      </c>
      <c r="N40" s="15">
        <v>3</v>
      </c>
      <c r="O40" s="12">
        <f t="shared" ref="O40:O47" si="7">M40*(LOG(K40/M40))+(N40*LOG(M40))</f>
        <v>-114.699526909182</v>
      </c>
      <c r="P40">
        <f>M40*(LOG(K40/M40))+(2*N40)</f>
        <v>-113.50570688316589</v>
      </c>
      <c r="Q40">
        <f t="shared" ref="Q40:R47" si="8">O40-(MIN(O$40:O$47))</f>
        <v>0</v>
      </c>
      <c r="R40">
        <f t="shared" si="8"/>
        <v>0</v>
      </c>
    </row>
    <row r="41" spans="3:20">
      <c r="C41" s="4" t="s">
        <v>49</v>
      </c>
      <c r="D41" s="49">
        <v>0.14413489695655196</v>
      </c>
      <c r="E41" s="8"/>
      <c r="F41" s="50">
        <v>0.72107464257125964</v>
      </c>
      <c r="G41" s="8"/>
      <c r="H41" s="50">
        <v>264.99287210329891</v>
      </c>
      <c r="I41" s="89"/>
      <c r="J41" s="10"/>
      <c r="K41" s="19">
        <f>Competitive!BJ1</f>
        <v>0.1422794196032319</v>
      </c>
      <c r="L41" s="75">
        <f t="shared" ref="L41:L43" si="9">(K41/(M41-N41))^0.5</f>
        <v>6.2011206398571765E-2</v>
      </c>
      <c r="M41" s="16">
        <f t="shared" ref="M41:M47" si="10">M40</f>
        <v>40</v>
      </c>
      <c r="N41" s="17">
        <v>3</v>
      </c>
      <c r="O41" s="11">
        <f t="shared" si="7"/>
        <v>-93.150536282691689</v>
      </c>
      <c r="P41">
        <f t="shared" ref="P41:P43" si="11">M41*(LOG(K41/M41))+(2*N41)</f>
        <v>-91.956716256675577</v>
      </c>
      <c r="Q41">
        <f t="shared" si="8"/>
        <v>21.548990626490308</v>
      </c>
      <c r="R41">
        <f t="shared" si="8"/>
        <v>21.548990626490308</v>
      </c>
    </row>
    <row r="42" spans="3:20">
      <c r="C42" s="4" t="s">
        <v>48</v>
      </c>
      <c r="D42" s="49">
        <v>0.26216726037578636</v>
      </c>
      <c r="E42" s="8"/>
      <c r="F42" s="50">
        <v>0.8336214885503892</v>
      </c>
      <c r="G42" s="8"/>
      <c r="H42" s="50">
        <v>1118.1580227610812</v>
      </c>
      <c r="I42" s="89"/>
      <c r="J42" s="10"/>
      <c r="K42" s="19">
        <f>Uncompetitive!BJ1</f>
        <v>4.3105218290424213E-2</v>
      </c>
      <c r="L42" s="75">
        <f t="shared" si="9"/>
        <v>3.4132182756764835E-2</v>
      </c>
      <c r="M42" s="16">
        <f t="shared" si="10"/>
        <v>40</v>
      </c>
      <c r="N42" s="17">
        <v>3</v>
      </c>
      <c r="O42" s="11">
        <f t="shared" si="7"/>
        <v>-113.89502572880394</v>
      </c>
      <c r="P42">
        <f t="shared" si="11"/>
        <v>-112.70120570278783</v>
      </c>
      <c r="Q42">
        <f t="shared" si="8"/>
        <v>0.80450118037805396</v>
      </c>
      <c r="R42">
        <f t="shared" si="8"/>
        <v>0.80450118037805396</v>
      </c>
    </row>
    <row r="43" spans="3:20">
      <c r="C43" s="4" t="s">
        <v>50</v>
      </c>
      <c r="D43" s="49">
        <v>0.23645082429400519</v>
      </c>
      <c r="E43" s="8"/>
      <c r="F43" s="50">
        <v>0.82704927780938486</v>
      </c>
      <c r="G43" s="8"/>
      <c r="H43" s="50">
        <v>1567.405374920475</v>
      </c>
      <c r="I43" s="50">
        <v>1199.5391817517118</v>
      </c>
      <c r="J43" s="10"/>
      <c r="K43" s="19">
        <f>'Mixed Non-competitive'!BJ1</f>
        <v>4.1028376892980403E-2</v>
      </c>
      <c r="L43" s="75">
        <f t="shared" si="9"/>
        <v>3.375910448925034E-2</v>
      </c>
      <c r="M43" s="16">
        <f>M42</f>
        <v>40</v>
      </c>
      <c r="N43" s="17">
        <v>4</v>
      </c>
      <c r="O43" s="11">
        <f t="shared" si="7"/>
        <v>-113.15078623346864</v>
      </c>
      <c r="P43">
        <f t="shared" si="11"/>
        <v>-111.55902619878049</v>
      </c>
      <c r="Q43">
        <f t="shared" si="8"/>
        <v>1.5487406757133613</v>
      </c>
      <c r="R43">
        <f t="shared" si="8"/>
        <v>1.9466806843853988</v>
      </c>
    </row>
    <row r="44" spans="3:20">
      <c r="C44" s="4" t="s">
        <v>51</v>
      </c>
      <c r="D44" s="49">
        <v>0.23158134562785709</v>
      </c>
      <c r="E44" s="88">
        <v>0.22549159965010654</v>
      </c>
      <c r="F44" s="50">
        <v>0.83855838099251512</v>
      </c>
      <c r="G44" s="88">
        <v>0.48410472570524365</v>
      </c>
      <c r="H44" s="50">
        <v>299.11696027042598</v>
      </c>
      <c r="I44" s="89"/>
      <c r="J44" s="10"/>
      <c r="K44" s="19">
        <f>'Modifier equation'!BJ1</f>
        <v>3.8124697805693872E-2</v>
      </c>
      <c r="L44" s="75">
        <f>(K44/(M44-N44))^0.5</f>
        <v>3.3004197917275345E-2</v>
      </c>
      <c r="M44" s="16">
        <f>M43</f>
        <v>40</v>
      </c>
      <c r="N44" s="17">
        <v>5</v>
      </c>
      <c r="O44" s="11">
        <f>M44*(LOG(K44/M44))+(N44*LOG(M44))</f>
        <v>-112.82384329864145</v>
      </c>
      <c r="P44">
        <f>M44*(LOG(K44/M44))+(2*N44)</f>
        <v>-110.83414325528126</v>
      </c>
      <c r="Q44">
        <f t="shared" si="8"/>
        <v>1.8756836105405483</v>
      </c>
      <c r="R44">
        <f t="shared" si="8"/>
        <v>2.6715636278846233</v>
      </c>
    </row>
    <row r="45" spans="3:20">
      <c r="C45" s="4" t="s">
        <v>141</v>
      </c>
      <c r="D45" s="51">
        <v>0.23065961193047621</v>
      </c>
      <c r="E45" s="52">
        <v>0.22324730554331262</v>
      </c>
      <c r="F45" s="52">
        <v>0.84073542045318617</v>
      </c>
      <c r="G45" s="52">
        <v>0</v>
      </c>
      <c r="H45" s="52">
        <v>2189.515303364632</v>
      </c>
      <c r="I45" s="95"/>
      <c r="J45" s="87">
        <v>0.66334234219170518</v>
      </c>
      <c r="K45" s="44">
        <f>'Modifier equation Hill inhib'!V10</f>
        <v>3.6684801706403244E-2</v>
      </c>
      <c r="L45" s="75">
        <f>(K45/(M45-N45))^0.5</f>
        <v>3.2847598939202291E-2</v>
      </c>
      <c r="M45" s="16">
        <f>M44</f>
        <v>40</v>
      </c>
      <c r="N45" s="85">
        <v>6</v>
      </c>
      <c r="O45" s="11">
        <f>M45*(LOG(K45/M45))+(N45*LOG(M45))</f>
        <v>-111.89059266873004</v>
      </c>
      <c r="P45">
        <f>M45*(LOG(K45/M45))+(2*N45)</f>
        <v>-109.50295261669781</v>
      </c>
      <c r="Q45">
        <f t="shared" si="8"/>
        <v>2.8089342404519613</v>
      </c>
      <c r="R45">
        <f t="shared" si="8"/>
        <v>4.0027542664680738</v>
      </c>
    </row>
    <row r="46" spans="3:20">
      <c r="C46" s="4"/>
      <c r="D46" s="50"/>
      <c r="E46" s="50"/>
      <c r="F46" s="50"/>
      <c r="G46" s="50"/>
      <c r="H46" s="9"/>
      <c r="I46" s="3"/>
      <c r="K46" s="80">
        <f>'Substrate activation'!P13</f>
        <v>3.4581513290035684E-2</v>
      </c>
      <c r="L46" s="75">
        <f>(K46/(M46-N46))^0.5</f>
        <v>3.3951687876567438E-2</v>
      </c>
      <c r="M46" s="81">
        <f>M44</f>
        <v>40</v>
      </c>
      <c r="N46" s="81">
        <v>10</v>
      </c>
      <c r="O46" s="82">
        <f t="shared" si="7"/>
        <v>-106.508039975114</v>
      </c>
      <c r="P46" s="83">
        <f t="shared" ref="P46:P47" si="12">M46*(LOG(K46/M46))+(2*N46)</f>
        <v>-102.52863988839363</v>
      </c>
      <c r="Q46">
        <f t="shared" si="8"/>
        <v>8.1914869340679957</v>
      </c>
      <c r="R46">
        <f t="shared" si="8"/>
        <v>10.977066994772258</v>
      </c>
      <c r="S46" s="84" t="s">
        <v>123</v>
      </c>
    </row>
    <row r="47" spans="3:20">
      <c r="C47" s="4"/>
      <c r="D47" s="50"/>
      <c r="E47" s="50"/>
      <c r="F47" s="50"/>
      <c r="G47" s="50"/>
      <c r="H47" s="9"/>
      <c r="I47" s="3"/>
      <c r="K47" s="50">
        <f>'Substrate activation hill coefs'!R13</f>
        <v>3.3178101409689187E-2</v>
      </c>
      <c r="L47" s="17">
        <f>(K47/(M47-N47))^0.5</f>
        <v>3.4422844060350177E-2</v>
      </c>
      <c r="M47" s="17">
        <f t="shared" si="10"/>
        <v>40</v>
      </c>
      <c r="N47" s="85">
        <v>12</v>
      </c>
      <c r="O47" s="86">
        <f t="shared" si="7"/>
        <v>-104.02361854737917</v>
      </c>
      <c r="P47" s="3">
        <f t="shared" si="12"/>
        <v>-99.248338443314722</v>
      </c>
      <c r="Q47">
        <f t="shared" si="8"/>
        <v>10.675908361802826</v>
      </c>
      <c r="R47">
        <f t="shared" si="8"/>
        <v>14.257368439851163</v>
      </c>
      <c r="S47" s="84" t="s">
        <v>134</v>
      </c>
    </row>
    <row r="48" spans="3:20">
      <c r="C48" s="4"/>
      <c r="D48" s="50"/>
      <c r="K48" s="17"/>
      <c r="L48" s="17"/>
      <c r="M48" s="9"/>
    </row>
    <row r="49" spans="1:21">
      <c r="C49" s="4"/>
      <c r="D49" s="50"/>
      <c r="K49" s="17"/>
      <c r="L49" s="17"/>
      <c r="M49" s="9"/>
    </row>
    <row r="50" spans="1:21">
      <c r="C50" s="4"/>
      <c r="D50" s="50"/>
      <c r="K50" s="17"/>
      <c r="L50" s="9"/>
      <c r="N50" s="46" t="s">
        <v>102</v>
      </c>
    </row>
    <row r="51" spans="1:21">
      <c r="C51" s="4"/>
      <c r="D51" s="50"/>
      <c r="K51" s="17"/>
      <c r="L51" s="9"/>
      <c r="N51" s="13" t="s">
        <v>47</v>
      </c>
      <c r="O51" s="13" t="s">
        <v>49</v>
      </c>
      <c r="P51" s="13" t="s">
        <v>48</v>
      </c>
      <c r="Q51" s="13" t="s">
        <v>50</v>
      </c>
      <c r="R51" s="13" t="s">
        <v>51</v>
      </c>
      <c r="S51" s="13" t="s">
        <v>139</v>
      </c>
      <c r="T51" s="17" t="s">
        <v>122</v>
      </c>
      <c r="U51" s="85" t="s">
        <v>127</v>
      </c>
    </row>
    <row r="52" spans="1:21">
      <c r="C52" s="4"/>
      <c r="D52" s="50"/>
      <c r="K52" s="17"/>
      <c r="L52" s="9"/>
      <c r="M52" s="4" t="s">
        <v>92</v>
      </c>
      <c r="N52" s="76">
        <f>MIN('Non-competitive'!AB21:AB260)</f>
        <v>-5.1687770250027965E-2</v>
      </c>
      <c r="O52" s="76">
        <f>MIN(Competitive!AB21:AB260)</f>
        <v>-0.1349708855453049</v>
      </c>
      <c r="P52" s="76">
        <f>MIN(Uncompetitive!AB21:AB260)</f>
        <v>-7.3143599082032273E-2</v>
      </c>
      <c r="Q52" s="76">
        <f>MIN('Mixed Non-competitive'!AB21:AB260)</f>
        <v>-5.5881896871174952E-2</v>
      </c>
      <c r="R52" s="76">
        <f>MIN('Modifier equation'!AB21:AB260)</f>
        <v>-4.8210009298798817E-2</v>
      </c>
      <c r="S52" s="76">
        <f>MIN('Modifier equation Hill inhib'!AB21:AB260)</f>
        <v>-4.722920801960151E-2</v>
      </c>
      <c r="T52" s="76">
        <f>MIN('Substrate activation'!T16:T55)</f>
        <v>-7.5590005202916477E-2</v>
      </c>
      <c r="U52" s="76">
        <f>MIN('Substrate activation hill coefs'!V16:V55)</f>
        <v>-7.4521827509877625E-2</v>
      </c>
    </row>
    <row r="53" spans="1:21">
      <c r="C53" s="4"/>
      <c r="D53" s="50"/>
      <c r="K53" s="17"/>
      <c r="L53" s="9"/>
      <c r="M53" s="4" t="s">
        <v>93</v>
      </c>
      <c r="N53" s="76">
        <f>_xlfn.QUARTILE.INC('Non-competitive'!AB21:AB260, 1)</f>
        <v>-2.4945000991663177E-2</v>
      </c>
      <c r="O53" s="76">
        <f>_xlfn.QUARTILE.INC(Competitive!AB21:AB260,1)</f>
        <v>-3.745664813494258E-2</v>
      </c>
      <c r="P53" s="76">
        <f>_xlfn.QUARTILE.INC(Uncompetitive!AB21:AB260,1)</f>
        <v>-2.2757403796435371E-2</v>
      </c>
      <c r="Q53" s="76">
        <f>_xlfn.QUARTILE.INC('Mixed Non-competitive'!AB21:AB260,1)</f>
        <v>-2.5219312242415803E-2</v>
      </c>
      <c r="R53" s="76">
        <f>_xlfn.QUARTILE.INC('Modifier equation'!AB21:AB260,1)</f>
        <v>-2.0694297894707545E-2</v>
      </c>
      <c r="S53" s="76">
        <f>_xlfn.QUARTILE.INC('Modifier equation Hill inhib'!AB21:AB260,1)</f>
        <v>-2.0334585398882957E-2</v>
      </c>
      <c r="T53" s="76">
        <f>_xlfn.QUARTILE.INC('Substrate activation'!T16:T55,1)</f>
        <v>-2.0478137835389904E-2</v>
      </c>
      <c r="U53" s="76">
        <f>_xlfn.QUARTILE.INC('Substrate activation hill coefs'!V16:V55,1)</f>
        <v>-1.6998379609478337E-2</v>
      </c>
    </row>
    <row r="54" spans="1:21">
      <c r="C54" s="4"/>
      <c r="D54" s="50"/>
      <c r="K54" s="17"/>
      <c r="L54" s="9"/>
      <c r="M54" s="4" t="s">
        <v>94</v>
      </c>
      <c r="N54" s="76">
        <f>_xlfn.QUARTILE.INC('Non-competitive'!AB21:AB260, 2)</f>
        <v>-8.0787682826764518E-3</v>
      </c>
      <c r="O54" s="76">
        <f>_xlfn.QUARTILE.INC(Competitive!AB21:AB260, 2)</f>
        <v>-4.6024083168843544E-3</v>
      </c>
      <c r="P54" s="76">
        <f>_xlfn.QUARTILE.INC(Uncompetitive!AB21:AB260, 2)</f>
        <v>-5.1422542485877187E-3</v>
      </c>
      <c r="Q54" s="76">
        <f>_xlfn.QUARTILE.INC('Mixed Non-competitive'!AB21:AB260, 2)</f>
        <v>-8.5232417621345924E-3</v>
      </c>
      <c r="R54" s="76">
        <f>_xlfn.QUARTILE.INC('Modifier equation'!AB21:AB260, 2)</f>
        <v>-2.6491604261943691E-3</v>
      </c>
      <c r="S54" s="76">
        <f>_xlfn.QUARTILE.INC('Modifier equation Hill inhib'!AB21:AB260, 2)</f>
        <v>-2.3594350089139737E-3</v>
      </c>
      <c r="T54" s="76">
        <f>_xlfn.QUARTILE.INC('Substrate activation'!T16:T55, 2)</f>
        <v>-2.7936627736613318E-4</v>
      </c>
      <c r="U54" s="76">
        <f>_xlfn.QUARTILE.INC('Substrate activation hill coefs'!V16:V55, 2)</f>
        <v>-3.4685743759885757E-3</v>
      </c>
    </row>
    <row r="55" spans="1:21">
      <c r="D55" t="str">
        <f>N51</f>
        <v xml:space="preserve">Non-competitive </v>
      </c>
      <c r="E55" t="str">
        <f>O51</f>
        <v xml:space="preserve">Competitive </v>
      </c>
      <c r="F55" t="s">
        <v>129</v>
      </c>
      <c r="G55" t="s">
        <v>130</v>
      </c>
      <c r="H55" t="s">
        <v>128</v>
      </c>
      <c r="I55" t="s">
        <v>137</v>
      </c>
      <c r="J55" s="17" t="s">
        <v>122</v>
      </c>
      <c r="K55" t="s">
        <v>138</v>
      </c>
      <c r="L55" s="9"/>
      <c r="M55" s="4" t="s">
        <v>95</v>
      </c>
      <c r="N55" s="76">
        <f>_xlfn.QUARTILE.INC('Non-competitive'!AB21:AB260, 3)</f>
        <v>1.6248298325710134E-2</v>
      </c>
      <c r="O55" s="76">
        <f>_xlfn.QUARTILE.INC(Competitive!AB21:AB260, 3)</f>
        <v>3.3188194592683212E-2</v>
      </c>
      <c r="P55" s="76">
        <f>_xlfn.QUARTILE.INC(Uncompetitive!AB21:AB260, 3)</f>
        <v>1.9983772482079526E-2</v>
      </c>
      <c r="Q55" s="76">
        <f>_xlfn.QUARTILE.INC('Mixed Non-competitive'!AB21:AB260, 3)</f>
        <v>1.589688908649825E-2</v>
      </c>
      <c r="R55" s="76">
        <f>_xlfn.QUARTILE.INC('Modifier equation'!AB21:AB260, 3)</f>
        <v>2.0686421699665974E-2</v>
      </c>
      <c r="S55" s="76">
        <f>_xlfn.QUARTILE.INC('Modifier equation Hill inhib'!AB21:AB260, 3)</f>
        <v>1.8692404912998575E-2</v>
      </c>
      <c r="T55" s="76">
        <f>_xlfn.QUARTILE.INC('Substrate activation'!T16:T55, 3)</f>
        <v>1.6724788351111075E-2</v>
      </c>
      <c r="U55" s="76">
        <f>_xlfn.QUARTILE.INC('Substrate activation hill coefs'!V16:V55, 3)</f>
        <v>1.8765867731837138E-2</v>
      </c>
    </row>
    <row r="56" spans="1:21">
      <c r="C56" t="s">
        <v>97</v>
      </c>
      <c r="D56" s="17">
        <f t="shared" ref="D56:K56" si="13">N53</f>
        <v>-2.4945000991663177E-2</v>
      </c>
      <c r="E56" s="17">
        <f t="shared" si="13"/>
        <v>-3.745664813494258E-2</v>
      </c>
      <c r="F56" s="79">
        <f t="shared" si="13"/>
        <v>-2.2757403796435371E-2</v>
      </c>
      <c r="G56" s="17">
        <f t="shared" si="13"/>
        <v>-2.5219312242415803E-2</v>
      </c>
      <c r="H56" s="17">
        <f t="shared" si="13"/>
        <v>-2.0694297894707545E-2</v>
      </c>
      <c r="I56" s="17">
        <f t="shared" si="13"/>
        <v>-2.0334585398882957E-2</v>
      </c>
      <c r="J56" s="17">
        <f t="shared" si="13"/>
        <v>-2.0478137835389904E-2</v>
      </c>
      <c r="K56" s="17">
        <f t="shared" si="13"/>
        <v>-1.6998379609478337E-2</v>
      </c>
      <c r="L56" s="9"/>
      <c r="M56" s="4" t="s">
        <v>96</v>
      </c>
      <c r="N56" s="76">
        <f>MAX('Non-competitive'!AB21:AB260)</f>
        <v>0.10142845507093684</v>
      </c>
      <c r="O56" s="76">
        <f>MAX(Competitive!AB21:AB260)</f>
        <v>0.10996222288745683</v>
      </c>
      <c r="P56" s="76">
        <f>MAX(Uncompetitive!AB21:AB260)</f>
        <v>9.4107789033981259E-2</v>
      </c>
      <c r="Q56" s="76">
        <f>MAX('Mixed Non-competitive'!AB21:AB260)</f>
        <v>0.10002247320417873</v>
      </c>
      <c r="R56" s="76">
        <f>MAX('Modifier equation'!AB21:AB260)</f>
        <v>9.5932382608367672E-2</v>
      </c>
      <c r="S56" s="76">
        <f>MAX('Modifier equation Hill inhib'!AB21:AB260)</f>
        <v>9.3942843346455585E-2</v>
      </c>
      <c r="T56" s="76">
        <f>MAX('Substrate activation'!T16:T55)</f>
        <v>7.1803465462575766E-2</v>
      </c>
      <c r="U56" s="76">
        <f>MAX('Substrate activation hill coefs'!V16:V55)</f>
        <v>6.5660481539180582E-2</v>
      </c>
    </row>
    <row r="57" spans="1:21">
      <c r="C57" t="s">
        <v>98</v>
      </c>
      <c r="D57" s="17">
        <f t="shared" ref="D57:K57" si="14">N52</f>
        <v>-5.1687770250027965E-2</v>
      </c>
      <c r="E57" s="17">
        <f t="shared" si="14"/>
        <v>-0.1349708855453049</v>
      </c>
      <c r="F57" s="17">
        <f t="shared" si="14"/>
        <v>-7.3143599082032273E-2</v>
      </c>
      <c r="G57" s="17">
        <f t="shared" si="14"/>
        <v>-5.5881896871174952E-2</v>
      </c>
      <c r="H57" s="17">
        <f t="shared" si="14"/>
        <v>-4.8210009298798817E-2</v>
      </c>
      <c r="I57" s="17">
        <f t="shared" si="14"/>
        <v>-4.722920801960151E-2</v>
      </c>
      <c r="J57" s="17">
        <f t="shared" si="14"/>
        <v>-7.5590005202916477E-2</v>
      </c>
      <c r="K57" s="17">
        <f t="shared" si="14"/>
        <v>-7.4521827509877625E-2</v>
      </c>
      <c r="L57" s="17"/>
      <c r="M57" s="17"/>
      <c r="N57" s="17"/>
      <c r="O57" s="17"/>
    </row>
    <row r="58" spans="1:21">
      <c r="C58" t="s">
        <v>99</v>
      </c>
      <c r="D58" s="17">
        <f t="shared" ref="D58:K58" si="15">N54</f>
        <v>-8.0787682826764518E-3</v>
      </c>
      <c r="E58" s="17">
        <f t="shared" si="15"/>
        <v>-4.6024083168843544E-3</v>
      </c>
      <c r="F58" s="17">
        <f t="shared" si="15"/>
        <v>-5.1422542485877187E-3</v>
      </c>
      <c r="G58" s="17">
        <f t="shared" si="15"/>
        <v>-8.5232417621345924E-3</v>
      </c>
      <c r="H58" s="17">
        <f t="shared" si="15"/>
        <v>-2.6491604261943691E-3</v>
      </c>
      <c r="I58" s="17">
        <f t="shared" si="15"/>
        <v>-2.3594350089139737E-3</v>
      </c>
      <c r="J58" s="17">
        <f t="shared" si="15"/>
        <v>-2.7936627736613318E-4</v>
      </c>
      <c r="K58" s="17">
        <f t="shared" si="15"/>
        <v>-3.4685743759885757E-3</v>
      </c>
      <c r="M58" s="17"/>
      <c r="N58" s="17"/>
      <c r="O58" s="17"/>
      <c r="P58" s="17"/>
    </row>
    <row r="59" spans="1:21">
      <c r="C59" t="s">
        <v>100</v>
      </c>
      <c r="D59" s="17">
        <f t="shared" ref="D59:K59" si="16">N56</f>
        <v>0.10142845507093684</v>
      </c>
      <c r="E59" s="17">
        <f t="shared" si="16"/>
        <v>0.10996222288745683</v>
      </c>
      <c r="F59" s="17">
        <f t="shared" si="16"/>
        <v>9.4107789033981259E-2</v>
      </c>
      <c r="G59" s="17">
        <f t="shared" si="16"/>
        <v>0.10002247320417873</v>
      </c>
      <c r="H59" s="17">
        <f t="shared" si="16"/>
        <v>9.5932382608367672E-2</v>
      </c>
      <c r="I59" s="17">
        <f t="shared" si="16"/>
        <v>9.3942843346455585E-2</v>
      </c>
      <c r="J59" s="17">
        <f t="shared" si="16"/>
        <v>7.1803465462575766E-2</v>
      </c>
      <c r="K59" s="17">
        <f t="shared" si="16"/>
        <v>6.5660481539180582E-2</v>
      </c>
      <c r="M59" s="17"/>
      <c r="N59" s="17"/>
      <c r="O59" s="17"/>
      <c r="P59" s="17"/>
    </row>
    <row r="60" spans="1:21">
      <c r="C60" t="s">
        <v>101</v>
      </c>
      <c r="D60" s="17">
        <f t="shared" ref="D60:K60" si="17">N55</f>
        <v>1.6248298325710134E-2</v>
      </c>
      <c r="E60" s="17">
        <f t="shared" si="17"/>
        <v>3.3188194592683212E-2</v>
      </c>
      <c r="F60" s="17">
        <f t="shared" si="17"/>
        <v>1.9983772482079526E-2</v>
      </c>
      <c r="G60" s="17">
        <f t="shared" si="17"/>
        <v>1.589688908649825E-2</v>
      </c>
      <c r="H60" s="17">
        <f t="shared" si="17"/>
        <v>2.0686421699665974E-2</v>
      </c>
      <c r="I60" s="17">
        <f t="shared" si="17"/>
        <v>1.8692404912998575E-2</v>
      </c>
      <c r="J60" s="17">
        <f t="shared" si="17"/>
        <v>1.6724788351111075E-2</v>
      </c>
      <c r="K60" s="17">
        <f t="shared" si="17"/>
        <v>1.8765867731837138E-2</v>
      </c>
      <c r="M60" s="9"/>
    </row>
    <row r="61" spans="1:21">
      <c r="C61" s="4"/>
      <c r="D61" s="50"/>
      <c r="E61" s="4"/>
      <c r="M61" s="9"/>
    </row>
    <row r="62" spans="1:21">
      <c r="C62" s="4"/>
      <c r="D62" s="50"/>
      <c r="E62" s="50"/>
      <c r="F62" s="50"/>
      <c r="G62" s="50"/>
      <c r="H62" s="9"/>
      <c r="I62" s="3"/>
      <c r="J62" s="50"/>
      <c r="K62" s="17"/>
      <c r="L62" s="17"/>
      <c r="M62" s="9"/>
    </row>
    <row r="64" spans="1:2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0"/>
      <c r="M64" s="70"/>
      <c r="N64" s="70"/>
      <c r="O64" s="70"/>
    </row>
    <row r="65" spans="1:15">
      <c r="A65" s="63"/>
      <c r="B65" s="64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70"/>
      <c r="M65" s="70"/>
      <c r="N65" s="70"/>
      <c r="O65" s="70"/>
    </row>
    <row r="66" spans="1: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70"/>
      <c r="M66" s="70"/>
      <c r="N66" s="70"/>
      <c r="O66" s="70"/>
    </row>
    <row r="67" spans="1: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70"/>
      <c r="M67" s="70"/>
      <c r="N67" s="70"/>
      <c r="O67" s="70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70"/>
      <c r="M68" s="70"/>
      <c r="N68" s="70"/>
      <c r="O68" s="70"/>
    </row>
    <row r="69" spans="1: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0"/>
      <c r="M69" s="70"/>
      <c r="N69" s="70"/>
      <c r="O69" s="70"/>
    </row>
    <row r="70" spans="1:15">
      <c r="A70" s="63"/>
      <c r="B70" s="63" t="str">
        <f>D39</f>
        <v>Km</v>
      </c>
      <c r="C70" s="65">
        <f>D40</f>
        <v>0.2300945043975528</v>
      </c>
      <c r="D70" s="63"/>
      <c r="E70" s="63"/>
      <c r="F70" s="63"/>
      <c r="G70" s="63"/>
      <c r="H70" s="63"/>
      <c r="I70" s="63"/>
      <c r="J70" s="63"/>
      <c r="K70" s="63"/>
      <c r="L70" s="70"/>
      <c r="M70" s="70"/>
      <c r="N70" s="70"/>
      <c r="O70" s="70"/>
    </row>
    <row r="71" spans="1:15">
      <c r="A71" s="63"/>
      <c r="B71" s="63" t="str">
        <f>F39</f>
        <v>Vmax</v>
      </c>
      <c r="C71" s="65">
        <f>F40</f>
        <v>0.8248872089483642</v>
      </c>
      <c r="D71" s="63"/>
      <c r="E71" s="63"/>
      <c r="F71" s="63"/>
      <c r="G71" s="63"/>
      <c r="H71" s="63"/>
      <c r="I71" s="63"/>
      <c r="J71" s="63"/>
      <c r="K71" s="63"/>
      <c r="L71" s="70"/>
      <c r="M71" s="70"/>
      <c r="N71" s="70"/>
      <c r="O71" s="70"/>
    </row>
    <row r="72" spans="1:15">
      <c r="A72" s="63"/>
      <c r="B72" s="63" t="str">
        <f>H39</f>
        <v>Ki</v>
      </c>
      <c r="C72" s="63">
        <f>H40</f>
        <v>1227.6733108820249</v>
      </c>
      <c r="D72" s="63"/>
      <c r="E72" s="63"/>
      <c r="F72" s="63"/>
      <c r="G72" s="63"/>
      <c r="H72" s="63"/>
      <c r="I72" s="63"/>
      <c r="J72" s="63"/>
      <c r="K72" s="63"/>
      <c r="L72" s="70"/>
      <c r="M72" s="70"/>
      <c r="N72" s="70"/>
      <c r="O72" s="70"/>
    </row>
    <row r="73" spans="1:15">
      <c r="A73" s="63"/>
      <c r="B73" s="63" t="str">
        <f>K39</f>
        <v>RSS</v>
      </c>
      <c r="C73" s="65">
        <f>K40</f>
        <v>4.1154499012909532E-2</v>
      </c>
      <c r="D73" s="63"/>
      <c r="E73" s="63"/>
      <c r="F73" s="63"/>
      <c r="G73" s="63"/>
      <c r="H73" s="63"/>
      <c r="I73" s="63"/>
      <c r="J73" s="63"/>
      <c r="K73" s="63"/>
      <c r="L73" s="70"/>
      <c r="M73" s="70"/>
      <c r="N73" s="70"/>
      <c r="O73" s="70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0"/>
      <c r="M74" s="70"/>
      <c r="N74" s="70"/>
      <c r="O74" s="70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70"/>
      <c r="M75" s="70"/>
      <c r="N75" s="70"/>
      <c r="O75" s="70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70"/>
      <c r="M76" s="70"/>
      <c r="N76" s="70"/>
      <c r="O76" s="70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70"/>
      <c r="M77" s="70"/>
      <c r="N77" s="70"/>
      <c r="O77" s="70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70"/>
      <c r="M78" s="70"/>
      <c r="N78" s="70"/>
      <c r="O78" s="70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0"/>
      <c r="M79" s="70"/>
      <c r="N79" s="70"/>
      <c r="O79" s="70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70"/>
      <c r="M80" s="70"/>
      <c r="N80" s="70"/>
      <c r="O80" s="70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70"/>
      <c r="M81" s="70"/>
      <c r="N81" s="70"/>
      <c r="O81" s="70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70"/>
      <c r="M82" s="70"/>
      <c r="N82" s="70"/>
      <c r="O82" s="70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70"/>
      <c r="M83" s="70"/>
      <c r="N83" s="70"/>
      <c r="O83" s="70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70"/>
      <c r="M84" s="70"/>
      <c r="N84" s="70"/>
      <c r="O84" s="70"/>
    </row>
    <row r="85" spans="1: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70"/>
      <c r="M85" s="70"/>
      <c r="N85" s="70"/>
      <c r="O85" s="70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0"/>
      <c r="M86" s="70"/>
      <c r="N86" s="70"/>
      <c r="O86" s="70"/>
    </row>
    <row r="87" spans="1: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0"/>
      <c r="M87" s="70"/>
      <c r="N87" s="70"/>
      <c r="O87" s="70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0"/>
      <c r="M88" s="70"/>
      <c r="N88" s="70"/>
      <c r="O88" s="70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0"/>
      <c r="M89" s="70"/>
      <c r="N89" s="70"/>
      <c r="O89" s="70"/>
    </row>
    <row r="90" spans="1: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70"/>
      <c r="M90" s="70"/>
      <c r="N90" s="70"/>
      <c r="O90" s="70"/>
    </row>
    <row r="91" spans="1: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70"/>
      <c r="M91" s="70"/>
      <c r="N91" s="70"/>
      <c r="O91" s="70"/>
    </row>
    <row r="92" spans="1: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0"/>
      <c r="M92" s="70"/>
      <c r="N92" s="70"/>
      <c r="O92" s="70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0"/>
      <c r="M93" s="70"/>
      <c r="N93" s="70"/>
      <c r="O93" s="70"/>
    </row>
    <row r="94" spans="1: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69"/>
      <c r="L94" s="69"/>
      <c r="M94" s="69"/>
      <c r="N94" s="69"/>
      <c r="O94" s="69"/>
    </row>
    <row r="95" spans="1:15">
      <c r="A95" s="56"/>
      <c r="B95" s="57" t="s">
        <v>49</v>
      </c>
      <c r="C95" s="56"/>
      <c r="D95" s="56"/>
      <c r="E95" s="56"/>
      <c r="F95" s="56"/>
      <c r="G95" s="56"/>
      <c r="H95" s="56"/>
      <c r="I95" s="56"/>
      <c r="J95" s="56"/>
      <c r="K95" s="69"/>
      <c r="L95" s="69"/>
      <c r="M95" s="69"/>
      <c r="N95" s="69"/>
      <c r="O95" s="69"/>
    </row>
    <row r="96" spans="1: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69"/>
      <c r="L96" s="69"/>
      <c r="M96" s="69"/>
      <c r="N96" s="69"/>
      <c r="O96" s="69"/>
    </row>
    <row r="97" spans="1: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69"/>
      <c r="L97" s="69"/>
      <c r="M97" s="69"/>
      <c r="N97" s="69"/>
      <c r="O97" s="69"/>
    </row>
    <row r="98" spans="1: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69"/>
      <c r="L98" s="69"/>
      <c r="M98" s="69"/>
      <c r="N98" s="69"/>
      <c r="O98" s="69"/>
    </row>
    <row r="99" spans="1: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69"/>
      <c r="L99" s="69"/>
      <c r="M99" s="69"/>
      <c r="N99" s="69"/>
      <c r="O99" s="69"/>
    </row>
    <row r="100" spans="1:15">
      <c r="A100" s="56"/>
      <c r="B100" s="56" t="str">
        <f>B70</f>
        <v>Km</v>
      </c>
      <c r="C100" s="58">
        <f>D41</f>
        <v>0.14413489695655196</v>
      </c>
      <c r="D100" s="56"/>
      <c r="E100" s="56"/>
      <c r="F100" s="56"/>
      <c r="G100" s="56"/>
      <c r="H100" s="56"/>
      <c r="I100" s="56"/>
      <c r="J100" s="56"/>
      <c r="K100" s="69"/>
      <c r="L100" s="69"/>
      <c r="M100" s="69"/>
      <c r="N100" s="69"/>
      <c r="O100" s="69"/>
    </row>
    <row r="101" spans="1:15">
      <c r="A101" s="56"/>
      <c r="B101" s="56" t="str">
        <f t="shared" ref="B101:B103" si="18">B71</f>
        <v>Vmax</v>
      </c>
      <c r="C101" s="58">
        <f>F41</f>
        <v>0.72107464257125964</v>
      </c>
      <c r="D101" s="56"/>
      <c r="E101" s="56"/>
      <c r="F101" s="56"/>
      <c r="G101" s="56"/>
      <c r="H101" s="56"/>
      <c r="I101" s="56"/>
      <c r="J101" s="56"/>
      <c r="K101" s="69"/>
      <c r="L101" s="69"/>
      <c r="M101" s="69"/>
      <c r="N101" s="69"/>
      <c r="O101" s="69"/>
    </row>
    <row r="102" spans="1:15">
      <c r="A102" s="56"/>
      <c r="B102" s="56" t="str">
        <f t="shared" si="18"/>
        <v>Ki</v>
      </c>
      <c r="C102" s="56">
        <f>H41</f>
        <v>264.99287210329891</v>
      </c>
      <c r="D102" s="56"/>
      <c r="E102" s="56"/>
      <c r="F102" s="56"/>
      <c r="G102" s="56"/>
      <c r="H102" s="56"/>
      <c r="I102" s="56"/>
      <c r="J102" s="56"/>
      <c r="K102" s="69"/>
      <c r="L102" s="69"/>
      <c r="M102" s="69"/>
      <c r="N102" s="69"/>
      <c r="O102" s="69"/>
    </row>
    <row r="103" spans="1:15">
      <c r="A103" s="56"/>
      <c r="B103" s="56" t="str">
        <f t="shared" si="18"/>
        <v>RSS</v>
      </c>
      <c r="C103" s="58">
        <f>K41</f>
        <v>0.1422794196032319</v>
      </c>
      <c r="D103" s="56"/>
      <c r="E103" s="56"/>
      <c r="F103" s="56"/>
      <c r="G103" s="56"/>
      <c r="H103" s="56"/>
      <c r="I103" s="56"/>
      <c r="J103" s="56"/>
      <c r="K103" s="69"/>
      <c r="L103" s="69"/>
      <c r="M103" s="69"/>
      <c r="N103" s="69"/>
      <c r="O103" s="69"/>
    </row>
    <row r="104" spans="1: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69"/>
      <c r="L104" s="69"/>
      <c r="M104" s="69"/>
      <c r="N104" s="69"/>
      <c r="O104" s="69"/>
    </row>
    <row r="105" spans="1: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69"/>
      <c r="L105" s="69"/>
      <c r="M105" s="69"/>
      <c r="N105" s="69"/>
      <c r="O105" s="69"/>
    </row>
    <row r="106" spans="1: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69"/>
      <c r="L106" s="69"/>
      <c r="M106" s="69"/>
      <c r="N106" s="69"/>
      <c r="O106" s="69"/>
    </row>
    <row r="107" spans="1: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69"/>
      <c r="L107" s="69"/>
      <c r="M107" s="69"/>
      <c r="N107" s="69"/>
      <c r="O107" s="69"/>
    </row>
    <row r="108" spans="1: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69"/>
      <c r="L108" s="69"/>
      <c r="M108" s="69"/>
      <c r="N108" s="69"/>
      <c r="O108" s="69"/>
    </row>
    <row r="109" spans="1: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69"/>
      <c r="L109" s="69"/>
      <c r="M109" s="69"/>
      <c r="N109" s="69"/>
      <c r="O109" s="69"/>
    </row>
    <row r="110" spans="1: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69"/>
      <c r="L110" s="69"/>
      <c r="M110" s="69"/>
      <c r="N110" s="69"/>
      <c r="O110" s="69"/>
    </row>
    <row r="111" spans="1: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69"/>
      <c r="L111" s="69"/>
      <c r="M111" s="69"/>
      <c r="N111" s="69"/>
      <c r="O111" s="69"/>
    </row>
    <row r="112" spans="1: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69"/>
      <c r="L112" s="69"/>
      <c r="M112" s="69"/>
      <c r="N112" s="69"/>
      <c r="O112" s="69"/>
    </row>
    <row r="113" spans="1: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69"/>
      <c r="L113" s="69"/>
      <c r="M113" s="69"/>
      <c r="N113" s="69"/>
      <c r="O113" s="69"/>
    </row>
    <row r="114" spans="1: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69"/>
      <c r="L114" s="69"/>
      <c r="M114" s="69"/>
      <c r="N114" s="69"/>
      <c r="O114" s="69"/>
    </row>
    <row r="115" spans="1: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69"/>
      <c r="L115" s="69"/>
      <c r="M115" s="69"/>
      <c r="N115" s="69"/>
      <c r="O115" s="69"/>
    </row>
    <row r="116" spans="1: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69"/>
      <c r="L116" s="69"/>
      <c r="M116" s="69"/>
      <c r="N116" s="69"/>
      <c r="O116" s="69"/>
    </row>
    <row r="117" spans="1: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69"/>
      <c r="L117" s="69"/>
      <c r="M117" s="69"/>
      <c r="N117" s="69"/>
      <c r="O117" s="69"/>
    </row>
    <row r="118" spans="1: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69"/>
      <c r="L118" s="69"/>
      <c r="M118" s="69"/>
      <c r="N118" s="69"/>
      <c r="O118" s="69"/>
    </row>
    <row r="119" spans="1: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69"/>
      <c r="L119" s="69"/>
      <c r="M119" s="69"/>
      <c r="N119" s="69"/>
      <c r="O119" s="69"/>
    </row>
    <row r="120" spans="1: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69"/>
      <c r="L120" s="69"/>
      <c r="M120" s="69"/>
      <c r="N120" s="69"/>
      <c r="O120" s="69"/>
    </row>
    <row r="121" spans="1: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69"/>
      <c r="L121" s="69"/>
      <c r="M121" s="69"/>
      <c r="N121" s="69"/>
      <c r="O121" s="69"/>
    </row>
    <row r="122" spans="1: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69"/>
      <c r="L122" s="69"/>
      <c r="M122" s="69"/>
      <c r="N122" s="69"/>
      <c r="O122" s="69"/>
    </row>
    <row r="123" spans="1: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69"/>
      <c r="L123" s="69"/>
      <c r="M123" s="69"/>
      <c r="N123" s="69"/>
      <c r="O123" s="69"/>
    </row>
    <row r="124" spans="1: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>
      <c r="A125" s="59"/>
      <c r="B125" s="60" t="s">
        <v>48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>
      <c r="A130" s="59"/>
      <c r="B130" s="59" t="str">
        <f>B100</f>
        <v>Km</v>
      </c>
      <c r="C130" s="61">
        <f>D42</f>
        <v>0.26216726037578636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59"/>
      <c r="B131" s="59" t="str">
        <f t="shared" ref="B131:B133" si="19">B101</f>
        <v>Vmax</v>
      </c>
      <c r="C131" s="61">
        <f>F42</f>
        <v>0.8336214885503892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>
      <c r="A132" s="59"/>
      <c r="B132" s="59" t="str">
        <f t="shared" si="19"/>
        <v>Ki</v>
      </c>
      <c r="C132" s="59">
        <f>H42</f>
        <v>1118.1580227610812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>
      <c r="A133" s="59"/>
      <c r="B133" s="59" t="str">
        <f t="shared" si="19"/>
        <v>RSS</v>
      </c>
      <c r="C133" s="61">
        <f>K42</f>
        <v>4.3105218290424213E-2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>
      <c r="A155" s="53"/>
      <c r="B155" s="54" t="s">
        <v>50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>
      <c r="A160" s="53"/>
      <c r="B160" s="53" t="str">
        <f>B130</f>
        <v>Km</v>
      </c>
      <c r="C160" s="55">
        <f>D43</f>
        <v>0.23645082429400519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>
      <c r="A161" s="53"/>
      <c r="B161" s="53" t="str">
        <f t="shared" ref="B161:B162" si="20">B131</f>
        <v>Vmax</v>
      </c>
      <c r="C161" s="55">
        <f>F43</f>
        <v>0.82704927780938486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15">
      <c r="A162" s="53"/>
      <c r="B162" s="53" t="str">
        <f t="shared" si="20"/>
        <v>Ki</v>
      </c>
      <c r="C162" s="53">
        <f>H43</f>
        <v>1567.405374920475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>
      <c r="A163" s="53"/>
      <c r="B163" s="62" t="s">
        <v>41</v>
      </c>
      <c r="C163" s="53">
        <f>I43</f>
        <v>1199.5391817517118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15">
      <c r="A164" s="53"/>
      <c r="B164" s="53" t="str">
        <f>B133</f>
        <v>RSS</v>
      </c>
      <c r="C164" s="55">
        <f>K43</f>
        <v>4.1028376892980403E-2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1: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1: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1: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1: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1: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1: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1: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1: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1: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1: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>
      <c r="A185" s="69"/>
      <c r="B185" s="71" t="s">
        <v>51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>
      <c r="A190" s="69"/>
      <c r="B190" s="69" t="str">
        <f>D39</f>
        <v>Km</v>
      </c>
      <c r="C190" s="72">
        <f>D44</f>
        <v>0.23158134562785709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>
      <c r="A191" s="69"/>
      <c r="B191" s="69" t="str">
        <f>E39</f>
        <v>Km2</v>
      </c>
      <c r="C191" s="72">
        <f>E44</f>
        <v>0.22549159965010654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>
      <c r="A192" s="69"/>
      <c r="B192" s="69" t="str">
        <f>F39</f>
        <v>Vmax</v>
      </c>
      <c r="C192" s="72">
        <f>F44</f>
        <v>0.83855838099251512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15">
      <c r="A193" s="69"/>
      <c r="B193" s="69" t="str">
        <f>G39</f>
        <v>Vmax2</v>
      </c>
      <c r="C193" s="72">
        <f>G44</f>
        <v>0.48410472570524365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>
      <c r="A194" s="69"/>
      <c r="B194" s="69" t="str">
        <f>H39</f>
        <v>Ki</v>
      </c>
      <c r="C194" s="69">
        <f>H44</f>
        <v>299.11696027042598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>
      <c r="A195" s="69"/>
      <c r="B195" s="69" t="str">
        <f>K39</f>
        <v>RSS</v>
      </c>
      <c r="C195" s="72">
        <f>K44</f>
        <v>3.8124697805693872E-2</v>
      </c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>
      <c r="A215" s="91"/>
      <c r="B215" s="92" t="s">
        <v>142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>
      <c r="A219" s="91"/>
      <c r="B219" s="91" t="s">
        <v>32</v>
      </c>
      <c r="C219" s="93">
        <f>D45</f>
        <v>0.23065961193047621</v>
      </c>
      <c r="D219" s="91"/>
      <c r="E219" s="91"/>
      <c r="F219" s="91"/>
      <c r="G219" s="91"/>
      <c r="H219" s="93"/>
      <c r="I219" s="91"/>
      <c r="J219" s="91"/>
      <c r="K219" s="91"/>
      <c r="L219" s="91"/>
      <c r="M219" s="91"/>
      <c r="N219" s="91"/>
      <c r="O219" s="91"/>
    </row>
    <row r="220" spans="1:15">
      <c r="A220" s="91"/>
      <c r="B220" s="91" t="s">
        <v>52</v>
      </c>
      <c r="C220" s="93">
        <f>E45</f>
        <v>0.22324730554331262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>
      <c r="A221" s="91"/>
      <c r="B221" s="91" t="s">
        <v>33</v>
      </c>
      <c r="C221" s="93">
        <f>F45</f>
        <v>0.84073542045318617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>
      <c r="A222" s="91"/>
      <c r="B222" s="91" t="s">
        <v>53</v>
      </c>
      <c r="C222" s="93">
        <f>G45</f>
        <v>0</v>
      </c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>
      <c r="A223" s="91"/>
      <c r="B223" s="91" t="s">
        <v>31</v>
      </c>
      <c r="C223" s="93">
        <f>H45</f>
        <v>2189.515303364632</v>
      </c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>
      <c r="A224" s="91"/>
      <c r="B224" s="91" t="s">
        <v>140</v>
      </c>
      <c r="C224" s="93">
        <f>J45</f>
        <v>0.66334234219170518</v>
      </c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>
      <c r="A225" s="91"/>
      <c r="B225" s="91" t="s">
        <v>56</v>
      </c>
      <c r="C225" s="93">
        <f>K45</f>
        <v>3.6684801706403244E-2</v>
      </c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>
      <c r="A226" s="91"/>
      <c r="B226" s="91"/>
      <c r="C226" s="9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>
      <c r="A227" s="91"/>
      <c r="B227" s="91"/>
      <c r="C227" s="9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>
      <c r="A228" s="91"/>
      <c r="B228" s="91"/>
      <c r="C228" s="93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>
      <c r="A229" s="91"/>
      <c r="B229" s="91"/>
      <c r="C229" s="93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>
      <c r="A230" s="91"/>
      <c r="B230" s="91"/>
      <c r="C230" s="93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>
      <c r="A231" s="91"/>
      <c r="B231" s="91"/>
      <c r="C231" s="93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>
      <c r="A232" s="91"/>
      <c r="B232" s="91"/>
      <c r="C232" s="93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7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7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7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7">
      <c r="M244" s="73"/>
      <c r="N244" s="73"/>
      <c r="O244" s="73"/>
      <c r="P244" s="73"/>
      <c r="Q244" s="73"/>
    </row>
    <row r="245" spans="1:17">
      <c r="B245" t="s">
        <v>125</v>
      </c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</row>
    <row r="256" spans="1:17">
      <c r="B256" s="73" t="s">
        <v>120</v>
      </c>
      <c r="C256" s="73" t="s">
        <v>119</v>
      </c>
      <c r="D256" s="73" t="s">
        <v>118</v>
      </c>
      <c r="E256" s="73" t="s">
        <v>117</v>
      </c>
      <c r="F256" s="73" t="s">
        <v>115</v>
      </c>
      <c r="G256" s="73" t="s">
        <v>114</v>
      </c>
      <c r="H256" s="73" t="s">
        <v>113</v>
      </c>
      <c r="I256" t="s">
        <v>112</v>
      </c>
      <c r="J256" t="s">
        <v>111</v>
      </c>
      <c r="K256" t="s">
        <v>110</v>
      </c>
    </row>
    <row r="257" spans="2:11">
      <c r="B257" s="73">
        <f>'Substrate activation'!E13</f>
        <v>0.19932848131796826</v>
      </c>
      <c r="C257" s="73">
        <f>'Substrate activation'!F13</f>
        <v>0.19932951327366905</v>
      </c>
      <c r="D257" s="73">
        <f>'Substrate activation'!G13</f>
        <v>0.70526094160402131</v>
      </c>
      <c r="E257" s="73">
        <f>'Substrate activation'!H13</f>
        <v>0.83045564050151544</v>
      </c>
      <c r="F257" s="73">
        <f>'Substrate activation'!I13</f>
        <v>68.310771919364313</v>
      </c>
      <c r="G257" s="73">
        <f>'Substrate activation'!J13</f>
        <v>588.22172347118362</v>
      </c>
      <c r="H257" s="73">
        <f>'Substrate activation'!K13</f>
        <v>0.78782966787225939</v>
      </c>
      <c r="I257" s="73">
        <f>'Substrate activation'!L13</f>
        <v>9.1573234687365695E-2</v>
      </c>
      <c r="J257" s="73">
        <f>'Substrate activation'!M13</f>
        <v>0</v>
      </c>
      <c r="K257" s="73">
        <f>'Substrate activation'!N13</f>
        <v>0.33220066603323417</v>
      </c>
    </row>
    <row r="258" spans="2:11">
      <c r="B258" t="s">
        <v>56</v>
      </c>
      <c r="C258" s="44">
        <f>K46</f>
        <v>3.4581513290035684E-2</v>
      </c>
    </row>
    <row r="276" spans="2:2">
      <c r="B276" t="s">
        <v>126</v>
      </c>
    </row>
    <row r="289" spans="2:13">
      <c r="B289" t="str">
        <f>'Substrate activation hill coefs'!E12</f>
        <v>Ks</v>
      </c>
      <c r="C289" t="str">
        <f>'Substrate activation hill coefs'!F12</f>
        <v>Kss</v>
      </c>
      <c r="D289" t="str">
        <f>'Substrate activation hill coefs'!G12</f>
        <v>Vs1</v>
      </c>
      <c r="E289" t="str">
        <f>'Substrate activation hill coefs'!H12</f>
        <v>Vss1</v>
      </c>
      <c r="F289" t="str">
        <f>'Substrate activation hill coefs'!I12</f>
        <v>Kis</v>
      </c>
      <c r="G289" t="str">
        <f>'Substrate activation hill coefs'!J12</f>
        <v>H1</v>
      </c>
      <c r="H289" t="str">
        <f>'Substrate activation hill coefs'!K12</f>
        <v>Kiss</v>
      </c>
      <c r="I289" t="str">
        <f>'Substrate activation hill coefs'!L12</f>
        <v>H2</v>
      </c>
      <c r="J289" t="str">
        <f>'Substrate activation hill coefs'!M12</f>
        <v>Ks2</v>
      </c>
      <c r="K289" t="str">
        <f>'Substrate activation hill coefs'!N12</f>
        <v>Kss2</v>
      </c>
      <c r="L289" t="str">
        <f>'Substrate activation hill coefs'!O12</f>
        <v>Vs2</v>
      </c>
      <c r="M289" t="str">
        <f>'Substrate activation hill coefs'!P12</f>
        <v>Vss2</v>
      </c>
    </row>
    <row r="290" spans="2:13">
      <c r="B290">
        <f>'Substrate activation hill coefs'!E13</f>
        <v>0.19932848131796826</v>
      </c>
      <c r="C290">
        <f>'Substrate activation hill coefs'!F13</f>
        <v>0.19932951327366905</v>
      </c>
      <c r="D290">
        <f>'Substrate activation hill coefs'!G13</f>
        <v>0.70526094160402131</v>
      </c>
      <c r="E290">
        <f>'Substrate activation hill coefs'!H13</f>
        <v>0.83045564050151544</v>
      </c>
      <c r="F290">
        <f>'Substrate activation hill coefs'!I13</f>
        <v>133.71505256695389</v>
      </c>
      <c r="G290">
        <f>'Substrate activation hill coefs'!J13</f>
        <v>7.8399389906372088</v>
      </c>
      <c r="H290">
        <f>'Substrate activation hill coefs'!K13</f>
        <v>625.05508153293647</v>
      </c>
      <c r="I290">
        <f>'Substrate activation hill coefs'!L13</f>
        <v>0.98544889836340355</v>
      </c>
      <c r="J290">
        <f>'Substrate activation hill coefs'!M13</f>
        <v>1.2734912079222158</v>
      </c>
      <c r="K290">
        <f>'Substrate activation hill coefs'!N13</f>
        <v>0.11480102684004767</v>
      </c>
      <c r="L290">
        <f>'Substrate activation hill coefs'!O13</f>
        <v>8.585714535273925E-2</v>
      </c>
      <c r="M290">
        <f>'Substrate activation hill coefs'!P13</f>
        <v>0.33468586757838908</v>
      </c>
    </row>
    <row r="291" spans="2:13">
      <c r="B291" t="s">
        <v>56</v>
      </c>
      <c r="C291" s="44">
        <f>K47</f>
        <v>3.3178101409689187E-2</v>
      </c>
    </row>
  </sheetData>
  <conditionalFormatting sqref="K46:K47 K40:K44 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M49 L50:L56 M60:M62 O40:O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A9E-DEE2-410B-B4EF-11C266662DF5}">
  <dimension ref="A1:DC260"/>
  <sheetViews>
    <sheetView topLeftCell="Q1" zoomScale="110" zoomScaleNormal="110" workbookViewId="0">
      <selection activeCell="V5" sqref="V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3.6684801706403244E-2</v>
      </c>
      <c r="BW1" t="s">
        <v>38</v>
      </c>
      <c r="CN1" t="s">
        <v>35</v>
      </c>
      <c r="CQ1" t="s">
        <v>40</v>
      </c>
      <c r="CR1">
        <f>SUM(CN4:DC18)</f>
        <v>1.8892760370822077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summary'!D45</f>
        <v>0.23065961193047621</v>
      </c>
      <c r="U3" s="4" t="s">
        <v>44</v>
      </c>
      <c r="V3">
        <f>'Raw data and fitting summary'!F45</f>
        <v>0.84073542045318617</v>
      </c>
      <c r="W3">
        <f>'Raw data and fitting summary'!H45</f>
        <v>2189.515303364632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summary'!E45</f>
        <v>0.22324730554331262</v>
      </c>
      <c r="U4" s="4" t="s">
        <v>45</v>
      </c>
      <c r="V4">
        <f>'Raw data and fitting summary'!G45</f>
        <v>0</v>
      </c>
      <c r="X4">
        <f>(($V$3-(($V$3-$V$4)*(($C$3^$V$5)/(($C$3^$V$5)+($W$3^$V$5))))))*B4/((B4+($T$3-(($T$3-$T$4)*(($C$3^$V$5)/(($C$3^$V$5)+($W$3^$V$5)))))))*C20</f>
        <v>0.35672430467446886</v>
      </c>
      <c r="Y4">
        <f>(($V$3-(($V$3-$V$4)*(($D$3^$V$5)/(($D$3^$V$5)+($W$3^$V$5))))))*B4/((B4+($T$3-(($T$3-$T$4)*(($D$3^$V$5)/(($D$3^$V$5)+($W$3^$V$5)))))))*D20</f>
        <v>0.31660951001312226</v>
      </c>
      <c r="Z4">
        <f>(($V$3-(($V$3-$V$4)*(($E$3^$V$5)/(($E$3^$V$5)+($W$3^$V$5))))))*$B4/(($B4+($T$3-(($T$3-$T$4)*(($E$3^$V$5)/(($E$3^$V$5)+($W$3^$V$5)))))))*E20</f>
        <v>0.29710618745057693</v>
      </c>
      <c r="AA4">
        <f>(($V$3-(($V$3-$V$4)*((F$3^$V$5)/((F$3^$V$5)+($W$3^$V$5))))))*$B4/(($B4+($T$3-(($T$3-$T$4)*((F$3^$V$5)/((F$3^$V$5)+($W$3^$V$5)))))))*F20</f>
        <v>0.28253414721342018</v>
      </c>
      <c r="AB4">
        <f>(($V$3-(($V$3-$V$4)*((G$3^$V$5)/((G$3^$V$5)+($W$3^$V$5))))))*$B4/(($B4+($T$3-(($T$3-$T$4)*((G$3^$V$5)/((G$3^$V$5)+($W$3^$V$5)))))))*G20</f>
        <v>0.27069705574491049</v>
      </c>
      <c r="AC4" t="e">
        <f t="shared" ref="AC4:AM18" si="4">(($V$3-(($V$3-$V$4)*((H$3^$V$5)/((H$3^$V$5)+($W$3^$V$5))))))*$B4/(($B4+($T$3-(($T$3-$T$4)*((H$3^$V$5)/((H$3^$V$5)+($W$3^$V$5)))))))*H20</f>
        <v>#DIV/0!</v>
      </c>
      <c r="AD4" t="e">
        <f t="shared" si="4"/>
        <v>#DIV/0!</v>
      </c>
      <c r="AE4" t="e">
        <f t="shared" si="4"/>
        <v>#DIV/0!</v>
      </c>
      <c r="AF4" t="e">
        <f t="shared" si="4"/>
        <v>#DIV/0!</v>
      </c>
      <c r="AG4" t="e">
        <f t="shared" si="4"/>
        <v>#DIV/0!</v>
      </c>
      <c r="AH4" t="e">
        <f t="shared" si="4"/>
        <v>#DIV/0!</v>
      </c>
      <c r="AI4" t="e">
        <f t="shared" si="4"/>
        <v>#DIV/0!</v>
      </c>
      <c r="AJ4" t="e">
        <f t="shared" si="4"/>
        <v>#DIV/0!</v>
      </c>
      <c r="AK4" t="e">
        <f t="shared" si="4"/>
        <v>#DIV/0!</v>
      </c>
      <c r="AL4" t="e">
        <f t="shared" si="4"/>
        <v>#DIV/0!</v>
      </c>
      <c r="AM4" t="e">
        <f t="shared" si="4"/>
        <v>#DIV/0!</v>
      </c>
      <c r="AO4">
        <f>IFERROR(X4, 0)</f>
        <v>0.35672430467446886</v>
      </c>
      <c r="AP4">
        <f t="shared" ref="AP4:BD18" si="5">IFERROR(Y4, 0)</f>
        <v>0.31660951001312226</v>
      </c>
      <c r="AQ4">
        <f t="shared" si="5"/>
        <v>0.29710618745057693</v>
      </c>
      <c r="AR4">
        <f t="shared" si="5"/>
        <v>0.28253414721342018</v>
      </c>
      <c r="AS4">
        <f t="shared" si="5"/>
        <v>0.27069705574491049</v>
      </c>
      <c r="AT4">
        <f t="shared" si="5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F4">
        <f>(C4-AO4)^2</f>
        <v>5.0135559759955089E-4</v>
      </c>
      <c r="BG4">
        <f>(D4-AP4)^2</f>
        <v>8.8252578160166947E-3</v>
      </c>
      <c r="BH4">
        <f t="shared" ref="BH4:BU18" si="6">(E4-AQ4)^2</f>
        <v>4.5111724313015681E-4</v>
      </c>
      <c r="BI4">
        <f t="shared" si="6"/>
        <v>1.9712877281106902E-3</v>
      </c>
      <c r="BJ4">
        <f t="shared" si="6"/>
        <v>1.1442700160972344E-4</v>
      </c>
      <c r="BK4">
        <f t="shared" si="6"/>
        <v>0</v>
      </c>
      <c r="BL4">
        <f t="shared" si="6"/>
        <v>0</v>
      </c>
      <c r="BM4">
        <f t="shared" si="6"/>
        <v>0</v>
      </c>
      <c r="BN4">
        <f t="shared" si="6"/>
        <v>0</v>
      </c>
      <c r="BO4">
        <f t="shared" si="6"/>
        <v>0</v>
      </c>
      <c r="BP4">
        <f t="shared" si="6"/>
        <v>0</v>
      </c>
      <c r="BQ4">
        <f t="shared" si="6"/>
        <v>0</v>
      </c>
      <c r="BR4">
        <f t="shared" si="6"/>
        <v>0</v>
      </c>
      <c r="BS4">
        <f t="shared" si="6"/>
        <v>0</v>
      </c>
      <c r="BT4">
        <f t="shared" si="6"/>
        <v>0</v>
      </c>
      <c r="BU4">
        <f t="shared" si="6"/>
        <v>0</v>
      </c>
      <c r="BW4">
        <f>ABS((AO4-C4)/AO4)</f>
        <v>6.2768280848058619E-2</v>
      </c>
      <c r="BX4">
        <f t="shared" ref="BX4:CL18" si="7">ABS((AP4-D4)/AP4)</f>
        <v>0.2967151660812779</v>
      </c>
      <c r="BY4">
        <f t="shared" si="7"/>
        <v>7.148797864549164E-2</v>
      </c>
      <c r="BZ4">
        <f t="shared" si="7"/>
        <v>0.15714626553219774</v>
      </c>
      <c r="CA4">
        <f t="shared" si="7"/>
        <v>3.9516705179796378E-2</v>
      </c>
      <c r="CB4" t="e">
        <f t="shared" si="7"/>
        <v>#DIV/0!</v>
      </c>
      <c r="CC4" t="e">
        <f t="shared" si="7"/>
        <v>#DIV/0!</v>
      </c>
      <c r="CD4" t="e">
        <f t="shared" si="7"/>
        <v>#DIV/0!</v>
      </c>
      <c r="CE4" t="e">
        <f t="shared" si="7"/>
        <v>#DIV/0!</v>
      </c>
      <c r="CF4" t="e">
        <f t="shared" si="7"/>
        <v>#DIV/0!</v>
      </c>
      <c r="CG4" t="e">
        <f t="shared" si="7"/>
        <v>#DIV/0!</v>
      </c>
      <c r="CH4" t="e">
        <f t="shared" si="7"/>
        <v>#DIV/0!</v>
      </c>
      <c r="CI4" t="e">
        <f t="shared" si="7"/>
        <v>#DIV/0!</v>
      </c>
      <c r="CJ4" t="e">
        <f t="shared" si="7"/>
        <v>#DIV/0!</v>
      </c>
      <c r="CK4" t="e">
        <f t="shared" si="7"/>
        <v>#DIV/0!</v>
      </c>
      <c r="CL4" t="e">
        <f t="shared" si="7"/>
        <v>#DIV/0!</v>
      </c>
      <c r="CN4">
        <f>IFERROR(BW4, 0)</f>
        <v>6.2768280848058619E-2</v>
      </c>
      <c r="CO4">
        <f t="shared" ref="CO4:DC18" si="8">IFERROR(BX4, 0)</f>
        <v>0.2967151660812779</v>
      </c>
      <c r="CP4">
        <f t="shared" si="8"/>
        <v>7.148797864549164E-2</v>
      </c>
      <c r="CQ4">
        <f t="shared" si="8"/>
        <v>0.15714626553219774</v>
      </c>
      <c r="CR4">
        <f t="shared" si="8"/>
        <v>3.9516705179796378E-2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  <c r="DA4">
        <f t="shared" si="8"/>
        <v>0</v>
      </c>
      <c r="DB4">
        <f t="shared" si="8"/>
        <v>0</v>
      </c>
      <c r="DC4">
        <f t="shared" si="8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U5" t="s">
        <v>131</v>
      </c>
      <c r="V5">
        <f>'Raw data and fitting summary'!J45</f>
        <v>0.66334234219170518</v>
      </c>
      <c r="X5">
        <f>(($V$3-(($V$3-$V$4)*(($C$3^$V$5)/(($C$3^$V$5)+($W$3^$V$5))))))*B5/((B5+($T$3-(($T$3-$T$4)*(($C$3^$V$5)/(($C$3^$V$5)+($W$3^$V$5)))))))*C21</f>
        <v>0.49485049902962397</v>
      </c>
      <c r="Y5">
        <f t="shared" ref="Y5:Y18" si="9">(($V$3-(($V$3-$V$4)*(($D$3^$V$5)/(($D$3^$V$5)+($W$3^$V$5))))))*B5/((B5+($T$3-(($T$3-$T$4)*(($D$3^$V$5)/(($D$3^$V$5)+($W$3^$V$5)))))))*D21</f>
        <v>0.43893745864706513</v>
      </c>
      <c r="Z5">
        <f t="shared" ref="Z5:Z18" si="10">(($V$3-(($V$3-$V$4)*(($E$3^$V$5)/(($E$3^$V$5)+($W$3^$V$5))))))*$B5/(($B5+($T$3-(($T$3-$T$4)*(($E$3^$V$5)/(($E$3^$V$5)+($W$3^$V$5)))))))*E21</f>
        <v>0.41177763857773542</v>
      </c>
      <c r="AA5">
        <f t="shared" ref="AA5:AA18" si="11">(($V$3-(($V$3-$V$4)*(($F$3^$V$5)/(($F$3^$V$5)+($W$3^$V$5))))))*$B5/(($B5+($T$3-(($T$3-$T$4)*(($F$3^$V$5)/(($F$3^$V$5)+($W$3^$V$5)))))))*F21</f>
        <v>0.39149540933792876</v>
      </c>
      <c r="AB5">
        <f t="shared" ref="AB5:AB18" si="12">(($V$3-(($V$3-$V$4)*((G$3^$V$5)/((G$3^$V$5)+($W$3^$V$5))))))*$B5/(($B5+($T$3-(($T$3-$T$4)*((G$3^$V$5)/((G$3^$V$5)+($W$3^$V$5)))))))*G21</f>
        <v>0.37502639638637103</v>
      </c>
      <c r="AC5" t="e">
        <f t="shared" si="4"/>
        <v>#DIV/0!</v>
      </c>
      <c r="AD5" t="e">
        <f t="shared" si="4"/>
        <v>#DIV/0!</v>
      </c>
      <c r="AE5" t="e">
        <f t="shared" si="4"/>
        <v>#DIV/0!</v>
      </c>
      <c r="AF5" t="e">
        <f t="shared" si="4"/>
        <v>#DIV/0!</v>
      </c>
      <c r="AG5" t="e">
        <f t="shared" si="4"/>
        <v>#DIV/0!</v>
      </c>
      <c r="AH5" t="e">
        <f t="shared" si="4"/>
        <v>#DIV/0!</v>
      </c>
      <c r="AI5" t="e">
        <f t="shared" si="4"/>
        <v>#DIV/0!</v>
      </c>
      <c r="AJ5" t="e">
        <f t="shared" si="4"/>
        <v>#DIV/0!</v>
      </c>
      <c r="AK5" t="e">
        <f t="shared" si="4"/>
        <v>#DIV/0!</v>
      </c>
      <c r="AL5" t="e">
        <f t="shared" si="4"/>
        <v>#DIV/0!</v>
      </c>
      <c r="AM5" t="e">
        <f t="shared" si="4"/>
        <v>#DIV/0!</v>
      </c>
      <c r="AO5">
        <f t="shared" ref="AO5:AO18" si="13">IFERROR(X5, 0)</f>
        <v>0.49485049902962397</v>
      </c>
      <c r="AP5">
        <f t="shared" si="5"/>
        <v>0.43893745864706513</v>
      </c>
      <c r="AQ5">
        <f t="shared" si="5"/>
        <v>0.41177763857773542</v>
      </c>
      <c r="AR5">
        <f t="shared" si="5"/>
        <v>0.39149540933792876</v>
      </c>
      <c r="AS5">
        <f t="shared" si="5"/>
        <v>0.37502639638637103</v>
      </c>
      <c r="AT5">
        <f t="shared" si="5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F5">
        <f t="shared" ref="BF5:BG18" si="14">(C5-AO5)^2</f>
        <v>1.8360797334102622E-3</v>
      </c>
      <c r="BG5">
        <f t="shared" si="14"/>
        <v>2.2305980901587918E-3</v>
      </c>
      <c r="BH5">
        <f t="shared" si="6"/>
        <v>3.6694064156964372E-4</v>
      </c>
      <c r="BI5">
        <f t="shared" si="6"/>
        <v>5.6983692645482312E-4</v>
      </c>
      <c r="BJ5">
        <f t="shared" si="6"/>
        <v>2.8697275716946637E-4</v>
      </c>
      <c r="BK5">
        <f t="shared" si="6"/>
        <v>0</v>
      </c>
      <c r="BL5">
        <f t="shared" si="6"/>
        <v>0</v>
      </c>
      <c r="BM5">
        <f t="shared" si="6"/>
        <v>0</v>
      </c>
      <c r="BN5">
        <f t="shared" si="6"/>
        <v>0</v>
      </c>
      <c r="BO5">
        <f t="shared" si="6"/>
        <v>0</v>
      </c>
      <c r="BP5">
        <f t="shared" si="6"/>
        <v>0</v>
      </c>
      <c r="BQ5">
        <f t="shared" si="6"/>
        <v>0</v>
      </c>
      <c r="BR5">
        <f t="shared" si="6"/>
        <v>0</v>
      </c>
      <c r="BS5">
        <f t="shared" si="6"/>
        <v>0</v>
      </c>
      <c r="BT5">
        <f t="shared" si="6"/>
        <v>0</v>
      </c>
      <c r="BU5">
        <f t="shared" si="6"/>
        <v>0</v>
      </c>
      <c r="BW5">
        <f t="shared" ref="BW5:BW18" si="15">ABS((AO5-C5)/AO5)</f>
        <v>8.6590800765891388E-2</v>
      </c>
      <c r="BX5">
        <f t="shared" si="7"/>
        <v>0.10759894624891636</v>
      </c>
      <c r="BY5">
        <f t="shared" si="7"/>
        <v>4.6519511894237454E-2</v>
      </c>
      <c r="BZ5">
        <f t="shared" si="7"/>
        <v>6.0974552343046377E-2</v>
      </c>
      <c r="CA5">
        <f t="shared" si="7"/>
        <v>4.5170874486506495E-2</v>
      </c>
      <c r="CB5" t="e">
        <f t="shared" si="7"/>
        <v>#DIV/0!</v>
      </c>
      <c r="CC5" t="e">
        <f t="shared" si="7"/>
        <v>#DIV/0!</v>
      </c>
      <c r="CD5" t="e">
        <f t="shared" si="7"/>
        <v>#DIV/0!</v>
      </c>
      <c r="CE5" t="e">
        <f t="shared" si="7"/>
        <v>#DIV/0!</v>
      </c>
      <c r="CF5" t="e">
        <f t="shared" si="7"/>
        <v>#DIV/0!</v>
      </c>
      <c r="CG5" t="e">
        <f t="shared" si="7"/>
        <v>#DIV/0!</v>
      </c>
      <c r="CH5" t="e">
        <f t="shared" si="7"/>
        <v>#DIV/0!</v>
      </c>
      <c r="CI5" t="e">
        <f t="shared" si="7"/>
        <v>#DIV/0!</v>
      </c>
      <c r="CJ5" t="e">
        <f t="shared" si="7"/>
        <v>#DIV/0!</v>
      </c>
      <c r="CK5" t="e">
        <f t="shared" si="7"/>
        <v>#DIV/0!</v>
      </c>
      <c r="CL5" t="e">
        <f t="shared" si="7"/>
        <v>#DIV/0!</v>
      </c>
      <c r="CN5">
        <f t="shared" ref="CN5:CN18" si="16">IFERROR(BW5, 0)</f>
        <v>8.6590800765891388E-2</v>
      </c>
      <c r="CO5">
        <f t="shared" si="8"/>
        <v>0.10759894624891636</v>
      </c>
      <c r="CP5">
        <f t="shared" si="8"/>
        <v>4.6519511894237454E-2</v>
      </c>
      <c r="CQ5">
        <f t="shared" si="8"/>
        <v>6.0974552343046377E-2</v>
      </c>
      <c r="CR5">
        <f t="shared" si="8"/>
        <v>4.5170874486506495E-2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17">(($V$3-(($V$3-$V$4)*(($C$3^$V$5)/(($C$3^$V$5)+($W$3^$V$5))))))*B6/((B6+($T$3-(($T$3-$T$4)*(($C$3^$V$5)/(($C$3^$V$5)+($W$3^$V$5)))))))*C22</f>
        <v>0.62542243955657306</v>
      </c>
      <c r="Y6">
        <f t="shared" si="9"/>
        <v>0.55443926271332433</v>
      </c>
      <c r="Z6">
        <f t="shared" si="10"/>
        <v>0.51998835831813772</v>
      </c>
      <c r="AA6">
        <f t="shared" si="11"/>
        <v>0.4942738033322206</v>
      </c>
      <c r="AB6">
        <f t="shared" si="12"/>
        <v>0.47340161736450581</v>
      </c>
      <c r="AC6" t="e">
        <f t="shared" si="4"/>
        <v>#DIV/0!</v>
      </c>
      <c r="AD6" t="e">
        <f t="shared" si="4"/>
        <v>#DIV/0!</v>
      </c>
      <c r="AE6" t="e">
        <f t="shared" si="4"/>
        <v>#DIV/0!</v>
      </c>
      <c r="AF6" t="e">
        <f t="shared" si="4"/>
        <v>#DIV/0!</v>
      </c>
      <c r="AG6" t="e">
        <f t="shared" si="4"/>
        <v>#DIV/0!</v>
      </c>
      <c r="AH6" t="e">
        <f t="shared" si="4"/>
        <v>#DIV/0!</v>
      </c>
      <c r="AI6" t="e">
        <f t="shared" si="4"/>
        <v>#DIV/0!</v>
      </c>
      <c r="AJ6" t="e">
        <f t="shared" si="4"/>
        <v>#DIV/0!</v>
      </c>
      <c r="AK6" t="e">
        <f t="shared" si="4"/>
        <v>#DIV/0!</v>
      </c>
      <c r="AL6" t="e">
        <f t="shared" si="4"/>
        <v>#DIV/0!</v>
      </c>
      <c r="AM6" t="e">
        <f t="shared" si="4"/>
        <v>#DIV/0!</v>
      </c>
      <c r="AO6">
        <f t="shared" si="13"/>
        <v>0.62542243955657306</v>
      </c>
      <c r="AP6">
        <f t="shared" si="5"/>
        <v>0.55443926271332433</v>
      </c>
      <c r="AQ6">
        <f t="shared" si="5"/>
        <v>0.51998835831813772</v>
      </c>
      <c r="AR6">
        <f t="shared" si="5"/>
        <v>0.4942738033322206</v>
      </c>
      <c r="AS6">
        <f t="shared" si="5"/>
        <v>0.47340161736450581</v>
      </c>
      <c r="AT6">
        <f t="shared" si="5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F6">
        <f t="shared" si="14"/>
        <v>1.3636541790989213E-4</v>
      </c>
      <c r="BG6">
        <f t="shared" si="14"/>
        <v>7.1855784992506705E-4</v>
      </c>
      <c r="BH6">
        <f t="shared" si="6"/>
        <v>5.1627527150452835E-4</v>
      </c>
      <c r="BI6">
        <f t="shared" si="6"/>
        <v>1.2305161695669721E-4</v>
      </c>
      <c r="BJ6">
        <f t="shared" si="6"/>
        <v>1.2709576526837878E-5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W6">
        <f t="shared" si="15"/>
        <v>1.8671476597012546E-2</v>
      </c>
      <c r="BX6">
        <f t="shared" si="7"/>
        <v>4.8347819468642479E-2</v>
      </c>
      <c r="BY6">
        <f t="shared" si="7"/>
        <v>4.3696539139765733E-2</v>
      </c>
      <c r="BZ6">
        <f t="shared" si="7"/>
        <v>2.2442749867910946E-2</v>
      </c>
      <c r="CA6">
        <f t="shared" si="7"/>
        <v>7.530707905072296E-3</v>
      </c>
      <c r="CB6" t="e">
        <f t="shared" si="7"/>
        <v>#DIV/0!</v>
      </c>
      <c r="CC6" t="e">
        <f t="shared" si="7"/>
        <v>#DIV/0!</v>
      </c>
      <c r="CD6" t="e">
        <f t="shared" si="7"/>
        <v>#DIV/0!</v>
      </c>
      <c r="CE6" t="e">
        <f t="shared" si="7"/>
        <v>#DIV/0!</v>
      </c>
      <c r="CF6" t="e">
        <f t="shared" si="7"/>
        <v>#DIV/0!</v>
      </c>
      <c r="CG6" t="e">
        <f t="shared" si="7"/>
        <v>#DIV/0!</v>
      </c>
      <c r="CH6" t="e">
        <f t="shared" si="7"/>
        <v>#DIV/0!</v>
      </c>
      <c r="CI6" t="e">
        <f t="shared" si="7"/>
        <v>#DIV/0!</v>
      </c>
      <c r="CJ6" t="e">
        <f t="shared" si="7"/>
        <v>#DIV/0!</v>
      </c>
      <c r="CK6" t="e">
        <f t="shared" si="7"/>
        <v>#DIV/0!</v>
      </c>
      <c r="CL6" t="e">
        <f t="shared" si="7"/>
        <v>#DIV/0!</v>
      </c>
      <c r="CN6">
        <f t="shared" si="16"/>
        <v>1.8671476597012546E-2</v>
      </c>
      <c r="CO6">
        <f t="shared" si="8"/>
        <v>4.8347819468642479E-2</v>
      </c>
      <c r="CP6">
        <f t="shared" si="8"/>
        <v>4.3696539139765733E-2</v>
      </c>
      <c r="CQ6">
        <f t="shared" si="8"/>
        <v>2.2442749867910946E-2</v>
      </c>
      <c r="CR6">
        <f t="shared" si="8"/>
        <v>7.530707905072296E-3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  <c r="DA6">
        <f t="shared" si="8"/>
        <v>0</v>
      </c>
      <c r="DB6">
        <f t="shared" si="8"/>
        <v>0</v>
      </c>
      <c r="DC6">
        <f t="shared" si="8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17"/>
        <v>0.75379983208248413</v>
      </c>
      <c r="Y7">
        <f t="shared" si="9"/>
        <v>0.66787124963927402</v>
      </c>
      <c r="Z7">
        <f t="shared" si="10"/>
        <v>0.62620151284719605</v>
      </c>
      <c r="AA7">
        <f t="shared" si="11"/>
        <v>0.59511352600235345</v>
      </c>
      <c r="AB7">
        <f t="shared" si="12"/>
        <v>0.56988908047134812</v>
      </c>
      <c r="AC7" t="e">
        <f t="shared" si="4"/>
        <v>#DIV/0!</v>
      </c>
      <c r="AD7" t="e">
        <f t="shared" si="4"/>
        <v>#DIV/0!</v>
      </c>
      <c r="AE7" t="e">
        <f t="shared" si="4"/>
        <v>#DIV/0!</v>
      </c>
      <c r="AF7" t="e">
        <f t="shared" si="4"/>
        <v>#DIV/0!</v>
      </c>
      <c r="AG7" t="e">
        <f t="shared" si="4"/>
        <v>#DIV/0!</v>
      </c>
      <c r="AH7" t="e">
        <f t="shared" si="4"/>
        <v>#DIV/0!</v>
      </c>
      <c r="AI7" t="e">
        <f t="shared" si="4"/>
        <v>#DIV/0!</v>
      </c>
      <c r="AJ7" t="e">
        <f t="shared" si="4"/>
        <v>#DIV/0!</v>
      </c>
      <c r="AK7" t="e">
        <f t="shared" si="4"/>
        <v>#DIV/0!</v>
      </c>
      <c r="AL7" t="e">
        <f t="shared" si="4"/>
        <v>#DIV/0!</v>
      </c>
      <c r="AM7" t="e">
        <f t="shared" si="4"/>
        <v>#DIV/0!</v>
      </c>
      <c r="AO7">
        <f t="shared" si="13"/>
        <v>0.75379983208248413</v>
      </c>
      <c r="AP7">
        <f t="shared" si="5"/>
        <v>0.66787124963927402</v>
      </c>
      <c r="AQ7">
        <f t="shared" si="5"/>
        <v>0.62620151284719605</v>
      </c>
      <c r="AR7">
        <f t="shared" si="5"/>
        <v>0.59511352600235345</v>
      </c>
      <c r="AS7">
        <f t="shared" si="5"/>
        <v>0.56988908047134812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F7">
        <f t="shared" si="14"/>
        <v>2.1506185812606386E-6</v>
      </c>
      <c r="BG7">
        <f t="shared" si="14"/>
        <v>1.1798486217674843E-4</v>
      </c>
      <c r="BH7">
        <f t="shared" si="6"/>
        <v>4.314098212632542E-5</v>
      </c>
      <c r="BI7">
        <f t="shared" si="6"/>
        <v>2.2925128500224864E-3</v>
      </c>
      <c r="BJ7">
        <f t="shared" si="6"/>
        <v>7.5381805090660766E-4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W7">
        <f t="shared" si="15"/>
        <v>1.9454750276334015E-3</v>
      </c>
      <c r="BX7">
        <f t="shared" si="7"/>
        <v>1.6263739006471725E-2</v>
      </c>
      <c r="BY7">
        <f t="shared" si="7"/>
        <v>1.0488923100806099E-2</v>
      </c>
      <c r="BZ7">
        <f t="shared" si="7"/>
        <v>8.0455561127391953E-2</v>
      </c>
      <c r="CA7">
        <f t="shared" si="7"/>
        <v>4.8177352539035302E-2</v>
      </c>
      <c r="CB7" t="e">
        <f t="shared" si="7"/>
        <v>#DIV/0!</v>
      </c>
      <c r="CC7" t="e">
        <f t="shared" si="7"/>
        <v>#DIV/0!</v>
      </c>
      <c r="CD7" t="e">
        <f t="shared" si="7"/>
        <v>#DIV/0!</v>
      </c>
      <c r="CE7" t="e">
        <f t="shared" si="7"/>
        <v>#DIV/0!</v>
      </c>
      <c r="CF7" t="e">
        <f t="shared" si="7"/>
        <v>#DIV/0!</v>
      </c>
      <c r="CG7" t="e">
        <f t="shared" si="7"/>
        <v>#DIV/0!</v>
      </c>
      <c r="CH7" t="e">
        <f t="shared" si="7"/>
        <v>#DIV/0!</v>
      </c>
      <c r="CI7" t="e">
        <f t="shared" si="7"/>
        <v>#DIV/0!</v>
      </c>
      <c r="CJ7" t="e">
        <f t="shared" si="7"/>
        <v>#DIV/0!</v>
      </c>
      <c r="CK7" t="e">
        <f t="shared" si="7"/>
        <v>#DIV/0!</v>
      </c>
      <c r="CL7" t="e">
        <f t="shared" si="7"/>
        <v>#DIV/0!</v>
      </c>
      <c r="CN7">
        <f t="shared" si="16"/>
        <v>1.9454750276334015E-3</v>
      </c>
      <c r="CO7">
        <f t="shared" si="8"/>
        <v>1.6263739006471725E-2</v>
      </c>
      <c r="CP7">
        <f t="shared" si="8"/>
        <v>1.0488923100806099E-2</v>
      </c>
      <c r="CQ7">
        <f t="shared" si="8"/>
        <v>8.0455561127391953E-2</v>
      </c>
      <c r="CR7">
        <f t="shared" si="8"/>
        <v>4.8177352539035302E-2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17"/>
        <v>0.80366099385971745</v>
      </c>
      <c r="Y8">
        <f t="shared" si="9"/>
        <v>0.71189336628936128</v>
      </c>
      <c r="Z8">
        <f t="shared" si="10"/>
        <v>0.66740647452044721</v>
      </c>
      <c r="AA8">
        <f t="shared" si="11"/>
        <v>0.6342228535529143</v>
      </c>
      <c r="AB8">
        <f t="shared" si="12"/>
        <v>0.6073018782882933</v>
      </c>
      <c r="AC8" t="e">
        <f t="shared" si="4"/>
        <v>#DIV/0!</v>
      </c>
      <c r="AD8" t="e">
        <f t="shared" si="4"/>
        <v>#DIV/0!</v>
      </c>
      <c r="AE8" t="e">
        <f t="shared" si="4"/>
        <v>#DIV/0!</v>
      </c>
      <c r="AF8" t="e">
        <f t="shared" si="4"/>
        <v>#DIV/0!</v>
      </c>
      <c r="AG8" t="e">
        <f t="shared" si="4"/>
        <v>#DIV/0!</v>
      </c>
      <c r="AH8" t="e">
        <f t="shared" si="4"/>
        <v>#DIV/0!</v>
      </c>
      <c r="AI8" t="e">
        <f t="shared" si="4"/>
        <v>#DIV/0!</v>
      </c>
      <c r="AJ8" t="e">
        <f t="shared" si="4"/>
        <v>#DIV/0!</v>
      </c>
      <c r="AK8" t="e">
        <f t="shared" si="4"/>
        <v>#DIV/0!</v>
      </c>
      <c r="AL8" t="e">
        <f t="shared" si="4"/>
        <v>#DIV/0!</v>
      </c>
      <c r="AM8" t="e">
        <f t="shared" si="4"/>
        <v>#DIV/0!</v>
      </c>
      <c r="AO8">
        <f t="shared" si="13"/>
        <v>0.80366099385971745</v>
      </c>
      <c r="AP8">
        <f t="shared" si="5"/>
        <v>0.71189336628936128</v>
      </c>
      <c r="AQ8">
        <f t="shared" si="5"/>
        <v>0.66740647452044721</v>
      </c>
      <c r="AR8">
        <f t="shared" si="5"/>
        <v>0.6342228535529143</v>
      </c>
      <c r="AS8">
        <f t="shared" si="5"/>
        <v>0.6073018782882933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F8">
        <f t="shared" si="14"/>
        <v>1.2259670141899183E-4</v>
      </c>
      <c r="BG8">
        <f t="shared" si="14"/>
        <v>3.1838572053631667E-4</v>
      </c>
      <c r="BH8">
        <f t="shared" si="6"/>
        <v>7.0451269975902982E-5</v>
      </c>
      <c r="BI8">
        <f t="shared" si="6"/>
        <v>2.6971011882046935E-4</v>
      </c>
      <c r="BJ8">
        <f t="shared" si="6"/>
        <v>2.1566242847383525E-6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W8">
        <f t="shared" si="15"/>
        <v>1.3777375732072149E-2</v>
      </c>
      <c r="BX8">
        <f t="shared" si="7"/>
        <v>2.5064661555096717E-2</v>
      </c>
      <c r="BY8">
        <f t="shared" si="7"/>
        <v>1.2576332115423168E-2</v>
      </c>
      <c r="BZ8">
        <f t="shared" si="7"/>
        <v>2.5894452495543979E-2</v>
      </c>
      <c r="CA8">
        <f t="shared" si="7"/>
        <v>2.4181465716837862E-3</v>
      </c>
      <c r="CB8" t="e">
        <f t="shared" si="7"/>
        <v>#DIV/0!</v>
      </c>
      <c r="CC8" t="e">
        <f t="shared" si="7"/>
        <v>#DIV/0!</v>
      </c>
      <c r="CD8" t="e">
        <f t="shared" si="7"/>
        <v>#DIV/0!</v>
      </c>
      <c r="CE8" t="e">
        <f t="shared" si="7"/>
        <v>#DIV/0!</v>
      </c>
      <c r="CF8" t="e">
        <f t="shared" si="7"/>
        <v>#DIV/0!</v>
      </c>
      <c r="CG8" t="e">
        <f t="shared" si="7"/>
        <v>#DIV/0!</v>
      </c>
      <c r="CH8" t="e">
        <f t="shared" si="7"/>
        <v>#DIV/0!</v>
      </c>
      <c r="CI8" t="e">
        <f t="shared" si="7"/>
        <v>#DIV/0!</v>
      </c>
      <c r="CJ8" t="e">
        <f t="shared" si="7"/>
        <v>#DIV/0!</v>
      </c>
      <c r="CK8" t="e">
        <f t="shared" si="7"/>
        <v>#DIV/0!</v>
      </c>
      <c r="CL8" t="e">
        <f t="shared" si="7"/>
        <v>#DIV/0!</v>
      </c>
      <c r="CN8">
        <f t="shared" si="16"/>
        <v>1.3777375732072149E-2</v>
      </c>
      <c r="CO8">
        <f t="shared" si="8"/>
        <v>2.5064661555096717E-2</v>
      </c>
      <c r="CP8">
        <f t="shared" si="8"/>
        <v>1.2576332115423168E-2</v>
      </c>
      <c r="CQ8">
        <f t="shared" si="8"/>
        <v>2.5894452495543979E-2</v>
      </c>
      <c r="CR8">
        <f t="shared" si="8"/>
        <v>2.4181465716837862E-3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>
        <f t="shared" si="17"/>
        <v>0.82178026866690312</v>
      </c>
      <c r="Y9">
        <f t="shared" si="9"/>
        <v>0.72788601103083039</v>
      </c>
      <c r="Z9">
        <f t="shared" si="10"/>
        <v>0.68237352825731967</v>
      </c>
      <c r="AA9">
        <f t="shared" si="11"/>
        <v>0.64842717460899901</v>
      </c>
      <c r="AB9">
        <f t="shared" si="12"/>
        <v>0.62088884316271586</v>
      </c>
      <c r="AC9" t="e">
        <f t="shared" si="4"/>
        <v>#DIV/0!</v>
      </c>
      <c r="AD9" t="e">
        <f t="shared" si="4"/>
        <v>#DIV/0!</v>
      </c>
      <c r="AE9" t="e">
        <f t="shared" si="4"/>
        <v>#DIV/0!</v>
      </c>
      <c r="AF9" t="e">
        <f t="shared" si="4"/>
        <v>#DIV/0!</v>
      </c>
      <c r="AG9" t="e">
        <f t="shared" si="4"/>
        <v>#DIV/0!</v>
      </c>
      <c r="AH9" t="e">
        <f t="shared" si="4"/>
        <v>#DIV/0!</v>
      </c>
      <c r="AI9" t="e">
        <f t="shared" si="4"/>
        <v>#DIV/0!</v>
      </c>
      <c r="AJ9" t="e">
        <f t="shared" si="4"/>
        <v>#DIV/0!</v>
      </c>
      <c r="AK9" t="e">
        <f t="shared" si="4"/>
        <v>#DIV/0!</v>
      </c>
      <c r="AL9" t="e">
        <f t="shared" si="4"/>
        <v>#DIV/0!</v>
      </c>
      <c r="AM9" t="e">
        <f t="shared" si="4"/>
        <v>#DIV/0!</v>
      </c>
      <c r="AO9">
        <f t="shared" si="13"/>
        <v>0.82178026866690312</v>
      </c>
      <c r="AP9">
        <f t="shared" si="5"/>
        <v>0.72788601103083039</v>
      </c>
      <c r="AQ9">
        <f t="shared" si="5"/>
        <v>0.68237352825731967</v>
      </c>
      <c r="AR9">
        <f t="shared" si="5"/>
        <v>0.64842717460899901</v>
      </c>
      <c r="AS9">
        <f t="shared" si="5"/>
        <v>0.62088884316271586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F9">
        <f t="shared" si="14"/>
        <v>5.7694749331415566E-4</v>
      </c>
      <c r="BG9">
        <f t="shared" si="14"/>
        <v>2.1547555311988188E-3</v>
      </c>
      <c r="BH9">
        <f t="shared" si="6"/>
        <v>2.1864793707468003E-3</v>
      </c>
      <c r="BI9">
        <f t="shared" si="6"/>
        <v>9.2453448836940933E-4</v>
      </c>
      <c r="BJ9">
        <f t="shared" si="6"/>
        <v>4.7916527442454499E-5</v>
      </c>
      <c r="BK9">
        <f t="shared" si="6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W9">
        <f t="shared" si="15"/>
        <v>2.9228897612815434E-2</v>
      </c>
      <c r="BX9">
        <f t="shared" si="7"/>
        <v>6.3772821102063448E-2</v>
      </c>
      <c r="BY9">
        <f t="shared" si="7"/>
        <v>6.8525233086681001E-2</v>
      </c>
      <c r="BZ9">
        <f t="shared" si="7"/>
        <v>4.6892172189836372E-2</v>
      </c>
      <c r="CA9">
        <f t="shared" si="7"/>
        <v>1.1148817654362334E-2</v>
      </c>
      <c r="CB9" t="e">
        <f t="shared" si="7"/>
        <v>#DIV/0!</v>
      </c>
      <c r="CC9" t="e">
        <f t="shared" si="7"/>
        <v>#DIV/0!</v>
      </c>
      <c r="CD9" t="e">
        <f t="shared" si="7"/>
        <v>#DIV/0!</v>
      </c>
      <c r="CE9" t="e">
        <f t="shared" si="7"/>
        <v>#DIV/0!</v>
      </c>
      <c r="CF9" t="e">
        <f t="shared" si="7"/>
        <v>#DIV/0!</v>
      </c>
      <c r="CG9" t="e">
        <f t="shared" si="7"/>
        <v>#DIV/0!</v>
      </c>
      <c r="CH9" t="e">
        <f t="shared" si="7"/>
        <v>#DIV/0!</v>
      </c>
      <c r="CI9" t="e">
        <f t="shared" si="7"/>
        <v>#DIV/0!</v>
      </c>
      <c r="CJ9" t="e">
        <f t="shared" si="7"/>
        <v>#DIV/0!</v>
      </c>
      <c r="CK9" t="e">
        <f t="shared" si="7"/>
        <v>#DIV/0!</v>
      </c>
      <c r="CL9" t="e">
        <f t="shared" si="7"/>
        <v>#DIV/0!</v>
      </c>
      <c r="CN9">
        <f t="shared" si="16"/>
        <v>2.9228897612815434E-2</v>
      </c>
      <c r="CO9">
        <f t="shared" si="8"/>
        <v>6.3772821102063448E-2</v>
      </c>
      <c r="CP9">
        <f t="shared" si="8"/>
        <v>6.8525233086681001E-2</v>
      </c>
      <c r="CQ9">
        <f t="shared" si="8"/>
        <v>4.6892172189836372E-2</v>
      </c>
      <c r="CR9">
        <f t="shared" si="8"/>
        <v>1.1148817654362334E-2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t="str">
        <f>BI1</f>
        <v>Sum R2</v>
      </c>
      <c r="V10">
        <f>BJ1</f>
        <v>3.6684801706403244E-2</v>
      </c>
      <c r="X10">
        <f t="shared" si="17"/>
        <v>0.82800296429179754</v>
      </c>
      <c r="Y10">
        <f t="shared" si="9"/>
        <v>0.73337777462269327</v>
      </c>
      <c r="Z10">
        <f t="shared" si="10"/>
        <v>0.6875128459509996</v>
      </c>
      <c r="AA10">
        <f t="shared" si="11"/>
        <v>0.65330440107507914</v>
      </c>
      <c r="AB10">
        <f t="shared" si="12"/>
        <v>0.62555394729672187</v>
      </c>
      <c r="AC10" t="e">
        <f t="shared" si="4"/>
        <v>#DIV/0!</v>
      </c>
      <c r="AD10" t="e">
        <f t="shared" si="4"/>
        <v>#DIV/0!</v>
      </c>
      <c r="AE10" t="e">
        <f t="shared" si="4"/>
        <v>#DIV/0!</v>
      </c>
      <c r="AF10" t="e">
        <f t="shared" si="4"/>
        <v>#DIV/0!</v>
      </c>
      <c r="AG10" t="e">
        <f t="shared" si="4"/>
        <v>#DIV/0!</v>
      </c>
      <c r="AH10" t="e">
        <f t="shared" si="4"/>
        <v>#DIV/0!</v>
      </c>
      <c r="AI10" t="e">
        <f t="shared" si="4"/>
        <v>#DIV/0!</v>
      </c>
      <c r="AJ10" t="e">
        <f t="shared" si="4"/>
        <v>#DIV/0!</v>
      </c>
      <c r="AK10" t="e">
        <f t="shared" si="4"/>
        <v>#DIV/0!</v>
      </c>
      <c r="AL10" t="e">
        <f t="shared" si="4"/>
        <v>#DIV/0!</v>
      </c>
      <c r="AM10" t="e">
        <f t="shared" si="4"/>
        <v>#DIV/0!</v>
      </c>
      <c r="AO10">
        <f t="shared" si="13"/>
        <v>0.82800296429179754</v>
      </c>
      <c r="AP10">
        <f t="shared" si="5"/>
        <v>0.73337777462269327</v>
      </c>
      <c r="AQ10">
        <f t="shared" si="5"/>
        <v>0.6875128459509996</v>
      </c>
      <c r="AR10">
        <f t="shared" si="5"/>
        <v>0.65330440107507914</v>
      </c>
      <c r="AS10">
        <f t="shared" si="5"/>
        <v>0.62555394729672187</v>
      </c>
      <c r="AT10">
        <f t="shared" si="5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F10">
        <f t="shared" si="14"/>
        <v>2.0727463718325784E-4</v>
      </c>
      <c r="BG10">
        <f t="shared" si="14"/>
        <v>1.0908635384688696E-4</v>
      </c>
      <c r="BH10">
        <f t="shared" si="6"/>
        <v>1.3313022439024309E-6</v>
      </c>
      <c r="BI10">
        <f t="shared" si="6"/>
        <v>1.1726577385385861E-4</v>
      </c>
      <c r="BJ10">
        <f t="shared" si="6"/>
        <v>5.1774211758199629E-4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W10">
        <f t="shared" si="15"/>
        <v>1.7387662036350903E-2</v>
      </c>
      <c r="BX10">
        <f t="shared" si="7"/>
        <v>1.4241556876649809E-2</v>
      </c>
      <c r="BY10">
        <f t="shared" si="7"/>
        <v>1.6782533191376737E-3</v>
      </c>
      <c r="BZ10">
        <f t="shared" si="7"/>
        <v>1.6575630350008502E-2</v>
      </c>
      <c r="CA10">
        <f t="shared" si="7"/>
        <v>3.6374076760367531E-2</v>
      </c>
      <c r="CB10" t="e">
        <f t="shared" si="7"/>
        <v>#DIV/0!</v>
      </c>
      <c r="CC10" t="e">
        <f t="shared" si="7"/>
        <v>#DIV/0!</v>
      </c>
      <c r="CD10" t="e">
        <f t="shared" si="7"/>
        <v>#DIV/0!</v>
      </c>
      <c r="CE10" t="e">
        <f t="shared" si="7"/>
        <v>#DIV/0!</v>
      </c>
      <c r="CF10" t="e">
        <f t="shared" si="7"/>
        <v>#DIV/0!</v>
      </c>
      <c r="CG10" t="e">
        <f t="shared" si="7"/>
        <v>#DIV/0!</v>
      </c>
      <c r="CH10" t="e">
        <f t="shared" si="7"/>
        <v>#DIV/0!</v>
      </c>
      <c r="CI10" t="e">
        <f t="shared" si="7"/>
        <v>#DIV/0!</v>
      </c>
      <c r="CJ10" t="e">
        <f t="shared" si="7"/>
        <v>#DIV/0!</v>
      </c>
      <c r="CK10" t="e">
        <f t="shared" si="7"/>
        <v>#DIV/0!</v>
      </c>
      <c r="CL10" t="e">
        <f t="shared" si="7"/>
        <v>#DIV/0!</v>
      </c>
      <c r="CN10">
        <f t="shared" si="16"/>
        <v>1.7387662036350903E-2</v>
      </c>
      <c r="CO10">
        <f t="shared" si="8"/>
        <v>1.4241556876649809E-2</v>
      </c>
      <c r="CP10">
        <f t="shared" si="8"/>
        <v>1.6782533191376737E-3</v>
      </c>
      <c r="CQ10">
        <f t="shared" si="8"/>
        <v>1.6575630350008502E-2</v>
      </c>
      <c r="CR10">
        <f t="shared" si="8"/>
        <v>3.6374076760367531E-2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s="4" t="s">
        <v>39</v>
      </c>
      <c r="V11">
        <f>CR1</f>
        <v>1.8892760370822077</v>
      </c>
      <c r="X11">
        <f t="shared" si="17"/>
        <v>0.83114978609732082</v>
      </c>
      <c r="Y11">
        <f t="shared" si="9"/>
        <v>0.736154849838489</v>
      </c>
      <c r="Z11">
        <f t="shared" si="10"/>
        <v>0.69011164473166287</v>
      </c>
      <c r="AA11">
        <f t="shared" si="11"/>
        <v>0.65577063167562044</v>
      </c>
      <c r="AB11">
        <f t="shared" si="12"/>
        <v>0.6279128872570674</v>
      </c>
      <c r="AC11" t="e">
        <f t="shared" si="4"/>
        <v>#DIV/0!</v>
      </c>
      <c r="AD11" t="e">
        <f t="shared" si="4"/>
        <v>#DIV/0!</v>
      </c>
      <c r="AE11" t="e">
        <f t="shared" si="4"/>
        <v>#DIV/0!</v>
      </c>
      <c r="AF11" t="e">
        <f t="shared" si="4"/>
        <v>#DIV/0!</v>
      </c>
      <c r="AG11" t="e">
        <f t="shared" si="4"/>
        <v>#DIV/0!</v>
      </c>
      <c r="AH11" t="e">
        <f t="shared" si="4"/>
        <v>#DIV/0!</v>
      </c>
      <c r="AI11" t="e">
        <f t="shared" si="4"/>
        <v>#DIV/0!</v>
      </c>
      <c r="AJ11" t="e">
        <f t="shared" si="4"/>
        <v>#DIV/0!</v>
      </c>
      <c r="AK11" t="e">
        <f t="shared" si="4"/>
        <v>#DIV/0!</v>
      </c>
      <c r="AL11" t="e">
        <f t="shared" si="4"/>
        <v>#DIV/0!</v>
      </c>
      <c r="AM11" t="e">
        <f t="shared" si="4"/>
        <v>#DIV/0!</v>
      </c>
      <c r="AO11">
        <f t="shared" si="13"/>
        <v>0.83114978609732082</v>
      </c>
      <c r="AP11">
        <f t="shared" si="5"/>
        <v>0.736154849838489</v>
      </c>
      <c r="AQ11">
        <f t="shared" si="5"/>
        <v>0.69011164473166287</v>
      </c>
      <c r="AR11">
        <f t="shared" si="5"/>
        <v>0.65577063167562044</v>
      </c>
      <c r="AS11">
        <f t="shared" si="5"/>
        <v>0.6279128872570674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F11">
        <f t="shared" si="14"/>
        <v>4.0895751418930882E-3</v>
      </c>
      <c r="BG11">
        <f t="shared" si="14"/>
        <v>8.0061552266245386E-4</v>
      </c>
      <c r="BH11">
        <f t="shared" si="6"/>
        <v>1.5071235058850699E-3</v>
      </c>
      <c r="BI11">
        <f t="shared" si="6"/>
        <v>5.9029731628614456E-4</v>
      </c>
      <c r="BJ11">
        <f t="shared" si="6"/>
        <v>2.0011555699227717E-4</v>
      </c>
      <c r="BK11">
        <f t="shared" si="6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W11">
        <f t="shared" si="15"/>
        <v>7.6941349401770567E-2</v>
      </c>
      <c r="BX11">
        <f t="shared" si="7"/>
        <v>3.8436410719455104E-2</v>
      </c>
      <c r="BY11">
        <f t="shared" si="7"/>
        <v>5.6254214659376675E-2</v>
      </c>
      <c r="BZ11">
        <f t="shared" si="7"/>
        <v>3.7049592978821287E-2</v>
      </c>
      <c r="CA11">
        <f t="shared" si="7"/>
        <v>2.2528954059529049E-2</v>
      </c>
      <c r="CB11" t="e">
        <f t="shared" si="7"/>
        <v>#DIV/0!</v>
      </c>
      <c r="CC11" t="e">
        <f t="shared" si="7"/>
        <v>#DIV/0!</v>
      </c>
      <c r="CD11" t="e">
        <f t="shared" si="7"/>
        <v>#DIV/0!</v>
      </c>
      <c r="CE11" t="e">
        <f t="shared" si="7"/>
        <v>#DIV/0!</v>
      </c>
      <c r="CF11" t="e">
        <f t="shared" si="7"/>
        <v>#DIV/0!</v>
      </c>
      <c r="CG11" t="e">
        <f t="shared" si="7"/>
        <v>#DIV/0!</v>
      </c>
      <c r="CH11" t="e">
        <f t="shared" si="7"/>
        <v>#DIV/0!</v>
      </c>
      <c r="CI11" t="e">
        <f t="shared" si="7"/>
        <v>#DIV/0!</v>
      </c>
      <c r="CJ11" t="e">
        <f t="shared" si="7"/>
        <v>#DIV/0!</v>
      </c>
      <c r="CK11" t="e">
        <f t="shared" si="7"/>
        <v>#DIV/0!</v>
      </c>
      <c r="CL11" t="e">
        <f t="shared" si="7"/>
        <v>#DIV/0!</v>
      </c>
      <c r="CN11">
        <f t="shared" si="16"/>
        <v>7.6941349401770567E-2</v>
      </c>
      <c r="CO11">
        <f t="shared" si="8"/>
        <v>3.8436410719455104E-2</v>
      </c>
      <c r="CP11">
        <f t="shared" si="8"/>
        <v>5.6254214659376675E-2</v>
      </c>
      <c r="CQ11">
        <f t="shared" si="8"/>
        <v>3.7049592978821287E-2</v>
      </c>
      <c r="CR11">
        <f t="shared" si="8"/>
        <v>2.2528954059529049E-2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17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 t="e">
        <f t="shared" si="4"/>
        <v>#DIV/0!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O12">
        <f t="shared" si="13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F12">
        <f t="shared" si="14"/>
        <v>0</v>
      </c>
      <c r="BG12">
        <f t="shared" si="14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W12" t="e">
        <f t="shared" si="15"/>
        <v>#DIV/0!</v>
      </c>
      <c r="BX12" t="e">
        <f t="shared" si="7"/>
        <v>#DIV/0!</v>
      </c>
      <c r="BY12" t="e">
        <f t="shared" si="7"/>
        <v>#DIV/0!</v>
      </c>
      <c r="BZ12" t="e">
        <f t="shared" si="7"/>
        <v>#DIV/0!</v>
      </c>
      <c r="CA12" t="e">
        <f t="shared" si="7"/>
        <v>#DIV/0!</v>
      </c>
      <c r="CB12" t="e">
        <f t="shared" si="7"/>
        <v>#DIV/0!</v>
      </c>
      <c r="CC12" t="e">
        <f t="shared" si="7"/>
        <v>#DIV/0!</v>
      </c>
      <c r="CD12" t="e">
        <f t="shared" si="7"/>
        <v>#DIV/0!</v>
      </c>
      <c r="CE12" t="e">
        <f t="shared" si="7"/>
        <v>#DIV/0!</v>
      </c>
      <c r="CF12" t="e">
        <f t="shared" si="7"/>
        <v>#DIV/0!</v>
      </c>
      <c r="CG12" t="e">
        <f t="shared" si="7"/>
        <v>#DIV/0!</v>
      </c>
      <c r="CH12" t="e">
        <f t="shared" si="7"/>
        <v>#DIV/0!</v>
      </c>
      <c r="CI12" t="e">
        <f t="shared" si="7"/>
        <v>#DIV/0!</v>
      </c>
      <c r="CJ12" t="e">
        <f t="shared" si="7"/>
        <v>#DIV/0!</v>
      </c>
      <c r="CK12" t="e">
        <f t="shared" si="7"/>
        <v>#DIV/0!</v>
      </c>
      <c r="CL12" t="e">
        <f t="shared" si="7"/>
        <v>#DIV/0!</v>
      </c>
      <c r="CN12">
        <f t="shared" si="16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17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4"/>
        <v>#DIV/0!</v>
      </c>
      <c r="AD13" t="e">
        <f t="shared" si="4"/>
        <v>#DIV/0!</v>
      </c>
      <c r="AE13" t="e">
        <f t="shared" si="4"/>
        <v>#DIV/0!</v>
      </c>
      <c r="AF13" t="e">
        <f t="shared" si="4"/>
        <v>#DIV/0!</v>
      </c>
      <c r="AG13" t="e">
        <f t="shared" si="4"/>
        <v>#DIV/0!</v>
      </c>
      <c r="AH13" t="e">
        <f t="shared" si="4"/>
        <v>#DIV/0!</v>
      </c>
      <c r="AI13" t="e">
        <f t="shared" si="4"/>
        <v>#DIV/0!</v>
      </c>
      <c r="AJ13" t="e">
        <f t="shared" si="4"/>
        <v>#DIV/0!</v>
      </c>
      <c r="AK13" t="e">
        <f t="shared" si="4"/>
        <v>#DIV/0!</v>
      </c>
      <c r="AL13" t="e">
        <f t="shared" si="4"/>
        <v>#DIV/0!</v>
      </c>
      <c r="AM13" t="e">
        <f t="shared" si="4"/>
        <v>#DIV/0!</v>
      </c>
      <c r="AO13">
        <f t="shared" si="13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F13">
        <f t="shared" si="14"/>
        <v>0</v>
      </c>
      <c r="BG13">
        <f t="shared" si="14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W13" t="e">
        <f t="shared" si="15"/>
        <v>#DIV/0!</v>
      </c>
      <c r="BX13" t="e">
        <f t="shared" si="7"/>
        <v>#DIV/0!</v>
      </c>
      <c r="BY13" t="e">
        <f t="shared" si="7"/>
        <v>#DIV/0!</v>
      </c>
      <c r="BZ13" t="e">
        <f t="shared" si="7"/>
        <v>#DIV/0!</v>
      </c>
      <c r="CA13" t="e">
        <f t="shared" si="7"/>
        <v>#DIV/0!</v>
      </c>
      <c r="CB13" t="e">
        <f t="shared" si="7"/>
        <v>#DIV/0!</v>
      </c>
      <c r="CC13" t="e">
        <f t="shared" si="7"/>
        <v>#DIV/0!</v>
      </c>
      <c r="CD13" t="e">
        <f t="shared" si="7"/>
        <v>#DIV/0!</v>
      </c>
      <c r="CE13" t="e">
        <f t="shared" si="7"/>
        <v>#DIV/0!</v>
      </c>
      <c r="CF13" t="e">
        <f t="shared" si="7"/>
        <v>#DIV/0!</v>
      </c>
      <c r="CG13" t="e">
        <f t="shared" si="7"/>
        <v>#DIV/0!</v>
      </c>
      <c r="CH13" t="e">
        <f t="shared" si="7"/>
        <v>#DIV/0!</v>
      </c>
      <c r="CI13" t="e">
        <f t="shared" si="7"/>
        <v>#DIV/0!</v>
      </c>
      <c r="CJ13" t="e">
        <f t="shared" si="7"/>
        <v>#DIV/0!</v>
      </c>
      <c r="CK13" t="e">
        <f t="shared" si="7"/>
        <v>#DIV/0!</v>
      </c>
      <c r="CL13" t="e">
        <f t="shared" si="7"/>
        <v>#DIV/0!</v>
      </c>
      <c r="CN13">
        <f t="shared" si="16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17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4"/>
        <v>#DIV/0!</v>
      </c>
      <c r="AD14" t="e">
        <f t="shared" si="4"/>
        <v>#DIV/0!</v>
      </c>
      <c r="AE14" t="e">
        <f t="shared" si="4"/>
        <v>#DIV/0!</v>
      </c>
      <c r="AF14" t="e">
        <f t="shared" si="4"/>
        <v>#DIV/0!</v>
      </c>
      <c r="AG14" t="e">
        <f t="shared" si="4"/>
        <v>#DIV/0!</v>
      </c>
      <c r="AH14" t="e">
        <f t="shared" si="4"/>
        <v>#DIV/0!</v>
      </c>
      <c r="AI14" t="e">
        <f t="shared" si="4"/>
        <v>#DIV/0!</v>
      </c>
      <c r="AJ14" t="e">
        <f t="shared" si="4"/>
        <v>#DIV/0!</v>
      </c>
      <c r="AK14" t="e">
        <f t="shared" si="4"/>
        <v>#DIV/0!</v>
      </c>
      <c r="AL14" t="e">
        <f t="shared" si="4"/>
        <v>#DIV/0!</v>
      </c>
      <c r="AM14" t="e">
        <f t="shared" si="4"/>
        <v>#DIV/0!</v>
      </c>
      <c r="AO14">
        <f t="shared" si="13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F14">
        <f t="shared" si="14"/>
        <v>0</v>
      </c>
      <c r="BG14">
        <f t="shared" si="14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W14" t="e">
        <f t="shared" si="15"/>
        <v>#DIV/0!</v>
      </c>
      <c r="BX14" t="e">
        <f t="shared" si="7"/>
        <v>#DIV/0!</v>
      </c>
      <c r="BY14" t="e">
        <f t="shared" si="7"/>
        <v>#DIV/0!</v>
      </c>
      <c r="BZ14" t="e">
        <f t="shared" si="7"/>
        <v>#DIV/0!</v>
      </c>
      <c r="CA14" t="e">
        <f t="shared" si="7"/>
        <v>#DIV/0!</v>
      </c>
      <c r="CB14" t="e">
        <f t="shared" si="7"/>
        <v>#DIV/0!</v>
      </c>
      <c r="CC14" t="e">
        <f t="shared" si="7"/>
        <v>#DIV/0!</v>
      </c>
      <c r="CD14" t="e">
        <f t="shared" si="7"/>
        <v>#DIV/0!</v>
      </c>
      <c r="CE14" t="e">
        <f t="shared" si="7"/>
        <v>#DIV/0!</v>
      </c>
      <c r="CF14" t="e">
        <f t="shared" si="7"/>
        <v>#DIV/0!</v>
      </c>
      <c r="CG14" t="e">
        <f t="shared" si="7"/>
        <v>#DIV/0!</v>
      </c>
      <c r="CH14" t="e">
        <f t="shared" si="7"/>
        <v>#DIV/0!</v>
      </c>
      <c r="CI14" t="e">
        <f t="shared" si="7"/>
        <v>#DIV/0!</v>
      </c>
      <c r="CJ14" t="e">
        <f t="shared" si="7"/>
        <v>#DIV/0!</v>
      </c>
      <c r="CK14" t="e">
        <f t="shared" si="7"/>
        <v>#DIV/0!</v>
      </c>
      <c r="CL14" t="e">
        <f t="shared" si="7"/>
        <v>#DIV/0!</v>
      </c>
      <c r="CN14">
        <f t="shared" si="16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17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4"/>
        <v>#DIV/0!</v>
      </c>
      <c r="AD15" t="e">
        <f t="shared" si="4"/>
        <v>#DIV/0!</v>
      </c>
      <c r="AE15" t="e">
        <f t="shared" si="4"/>
        <v>#DIV/0!</v>
      </c>
      <c r="AF15" t="e">
        <f t="shared" si="4"/>
        <v>#DIV/0!</v>
      </c>
      <c r="AG15" t="e">
        <f t="shared" si="4"/>
        <v>#DIV/0!</v>
      </c>
      <c r="AH15" t="e">
        <f t="shared" si="4"/>
        <v>#DIV/0!</v>
      </c>
      <c r="AI15" t="e">
        <f t="shared" si="4"/>
        <v>#DIV/0!</v>
      </c>
      <c r="AJ15" t="e">
        <f t="shared" si="4"/>
        <v>#DIV/0!</v>
      </c>
      <c r="AK15" t="e">
        <f t="shared" si="4"/>
        <v>#DIV/0!</v>
      </c>
      <c r="AL15" t="e">
        <f t="shared" si="4"/>
        <v>#DIV/0!</v>
      </c>
      <c r="AM15" t="e">
        <f t="shared" si="4"/>
        <v>#DIV/0!</v>
      </c>
      <c r="AO15">
        <f t="shared" si="13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F15">
        <f t="shared" si="14"/>
        <v>0</v>
      </c>
      <c r="BG15">
        <f t="shared" si="14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W15" t="e">
        <f t="shared" si="15"/>
        <v>#DIV/0!</v>
      </c>
      <c r="BX15" t="e">
        <f t="shared" si="7"/>
        <v>#DIV/0!</v>
      </c>
      <c r="BY15" t="e">
        <f t="shared" si="7"/>
        <v>#DIV/0!</v>
      </c>
      <c r="BZ15" t="e">
        <f t="shared" si="7"/>
        <v>#DIV/0!</v>
      </c>
      <c r="CA15" t="e">
        <f t="shared" si="7"/>
        <v>#DIV/0!</v>
      </c>
      <c r="CB15" t="e">
        <f t="shared" si="7"/>
        <v>#DIV/0!</v>
      </c>
      <c r="CC15" t="e">
        <f t="shared" si="7"/>
        <v>#DIV/0!</v>
      </c>
      <c r="CD15" t="e">
        <f t="shared" si="7"/>
        <v>#DIV/0!</v>
      </c>
      <c r="CE15" t="e">
        <f t="shared" si="7"/>
        <v>#DIV/0!</v>
      </c>
      <c r="CF15" t="e">
        <f t="shared" si="7"/>
        <v>#DIV/0!</v>
      </c>
      <c r="CG15" t="e">
        <f t="shared" si="7"/>
        <v>#DIV/0!</v>
      </c>
      <c r="CH15" t="e">
        <f t="shared" si="7"/>
        <v>#DIV/0!</v>
      </c>
      <c r="CI15" t="e">
        <f t="shared" si="7"/>
        <v>#DIV/0!</v>
      </c>
      <c r="CJ15" t="e">
        <f t="shared" si="7"/>
        <v>#DIV/0!</v>
      </c>
      <c r="CK15" t="e">
        <f t="shared" si="7"/>
        <v>#DIV/0!</v>
      </c>
      <c r="CL15" t="e">
        <f t="shared" si="7"/>
        <v>#DIV/0!</v>
      </c>
      <c r="CN15">
        <f t="shared" si="16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17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4"/>
        <v>#DIV/0!</v>
      </c>
      <c r="AD16" t="e">
        <f t="shared" si="4"/>
        <v>#DIV/0!</v>
      </c>
      <c r="AE16" t="e">
        <f t="shared" si="4"/>
        <v>#DIV/0!</v>
      </c>
      <c r="AF16" t="e">
        <f t="shared" si="4"/>
        <v>#DIV/0!</v>
      </c>
      <c r="AG16" t="e">
        <f t="shared" si="4"/>
        <v>#DIV/0!</v>
      </c>
      <c r="AH16" t="e">
        <f t="shared" si="4"/>
        <v>#DIV/0!</v>
      </c>
      <c r="AI16" t="e">
        <f t="shared" si="4"/>
        <v>#DIV/0!</v>
      </c>
      <c r="AJ16" t="e">
        <f t="shared" si="4"/>
        <v>#DIV/0!</v>
      </c>
      <c r="AK16" t="e">
        <f t="shared" si="4"/>
        <v>#DIV/0!</v>
      </c>
      <c r="AL16" t="e">
        <f t="shared" si="4"/>
        <v>#DIV/0!</v>
      </c>
      <c r="AM16" t="e">
        <f t="shared" si="4"/>
        <v>#DIV/0!</v>
      </c>
      <c r="AO16">
        <f t="shared" si="13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F16">
        <f t="shared" si="14"/>
        <v>0</v>
      </c>
      <c r="BG16">
        <f t="shared" si="14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W16" t="e">
        <f t="shared" si="15"/>
        <v>#DIV/0!</v>
      </c>
      <c r="BX16" t="e">
        <f t="shared" si="7"/>
        <v>#DIV/0!</v>
      </c>
      <c r="BY16" t="e">
        <f t="shared" si="7"/>
        <v>#DIV/0!</v>
      </c>
      <c r="BZ16" t="e">
        <f t="shared" si="7"/>
        <v>#DIV/0!</v>
      </c>
      <c r="CA16" t="e">
        <f t="shared" si="7"/>
        <v>#DIV/0!</v>
      </c>
      <c r="CB16" t="e">
        <f t="shared" si="7"/>
        <v>#DIV/0!</v>
      </c>
      <c r="CC16" t="e">
        <f t="shared" si="7"/>
        <v>#DIV/0!</v>
      </c>
      <c r="CD16" t="e">
        <f t="shared" si="7"/>
        <v>#DIV/0!</v>
      </c>
      <c r="CE16" t="e">
        <f t="shared" si="7"/>
        <v>#DIV/0!</v>
      </c>
      <c r="CF16" t="e">
        <f t="shared" si="7"/>
        <v>#DIV/0!</v>
      </c>
      <c r="CG16" t="e">
        <f t="shared" si="7"/>
        <v>#DIV/0!</v>
      </c>
      <c r="CH16" t="e">
        <f t="shared" si="7"/>
        <v>#DIV/0!</v>
      </c>
      <c r="CI16" t="e">
        <f t="shared" si="7"/>
        <v>#DIV/0!</v>
      </c>
      <c r="CJ16" t="e">
        <f t="shared" si="7"/>
        <v>#DIV/0!</v>
      </c>
      <c r="CK16" t="e">
        <f t="shared" si="7"/>
        <v>#DIV/0!</v>
      </c>
      <c r="CL16" t="e">
        <f t="shared" si="7"/>
        <v>#DIV/0!</v>
      </c>
      <c r="CN16">
        <f t="shared" si="16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17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4"/>
        <v>#DIV/0!</v>
      </c>
      <c r="AD17" t="e">
        <f t="shared" si="4"/>
        <v>#DIV/0!</v>
      </c>
      <c r="AE17" t="e">
        <f t="shared" si="4"/>
        <v>#DIV/0!</v>
      </c>
      <c r="AF17" t="e">
        <f t="shared" si="4"/>
        <v>#DIV/0!</v>
      </c>
      <c r="AG17" t="e">
        <f t="shared" si="4"/>
        <v>#DIV/0!</v>
      </c>
      <c r="AH17" t="e">
        <f t="shared" si="4"/>
        <v>#DIV/0!</v>
      </c>
      <c r="AI17" t="e">
        <f t="shared" si="4"/>
        <v>#DIV/0!</v>
      </c>
      <c r="AJ17" t="e">
        <f t="shared" si="4"/>
        <v>#DIV/0!</v>
      </c>
      <c r="AK17" t="e">
        <f t="shared" si="4"/>
        <v>#DIV/0!</v>
      </c>
      <c r="AL17" t="e">
        <f t="shared" si="4"/>
        <v>#DIV/0!</v>
      </c>
      <c r="AM17" t="e">
        <f t="shared" si="4"/>
        <v>#DIV/0!</v>
      </c>
      <c r="AO17">
        <f t="shared" si="13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F17">
        <f t="shared" si="14"/>
        <v>0</v>
      </c>
      <c r="BG17">
        <f t="shared" si="14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W17" t="e">
        <f t="shared" si="15"/>
        <v>#DIV/0!</v>
      </c>
      <c r="BX17" t="e">
        <f t="shared" si="7"/>
        <v>#DIV/0!</v>
      </c>
      <c r="BY17" t="e">
        <f t="shared" si="7"/>
        <v>#DIV/0!</v>
      </c>
      <c r="BZ17" t="e">
        <f t="shared" si="7"/>
        <v>#DIV/0!</v>
      </c>
      <c r="CA17" t="e">
        <f t="shared" si="7"/>
        <v>#DIV/0!</v>
      </c>
      <c r="CB17" t="e">
        <f t="shared" si="7"/>
        <v>#DIV/0!</v>
      </c>
      <c r="CC17" t="e">
        <f t="shared" si="7"/>
        <v>#DIV/0!</v>
      </c>
      <c r="CD17" t="e">
        <f t="shared" si="7"/>
        <v>#DIV/0!</v>
      </c>
      <c r="CE17" t="e">
        <f t="shared" si="7"/>
        <v>#DIV/0!</v>
      </c>
      <c r="CF17" t="e">
        <f t="shared" si="7"/>
        <v>#DIV/0!</v>
      </c>
      <c r="CG17" t="e">
        <f t="shared" si="7"/>
        <v>#DIV/0!</v>
      </c>
      <c r="CH17" t="e">
        <f t="shared" si="7"/>
        <v>#DIV/0!</v>
      </c>
      <c r="CI17" t="e">
        <f t="shared" si="7"/>
        <v>#DIV/0!</v>
      </c>
      <c r="CJ17" t="e">
        <f t="shared" si="7"/>
        <v>#DIV/0!</v>
      </c>
      <c r="CK17" t="e">
        <f t="shared" si="7"/>
        <v>#DIV/0!</v>
      </c>
      <c r="CL17" t="e">
        <f t="shared" si="7"/>
        <v>#DIV/0!</v>
      </c>
      <c r="CN17">
        <f t="shared" si="16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17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4"/>
        <v>#DIV/0!</v>
      </c>
      <c r="AD18" t="e">
        <f t="shared" si="4"/>
        <v>#DIV/0!</v>
      </c>
      <c r="AE18" t="e">
        <f t="shared" si="4"/>
        <v>#DIV/0!</v>
      </c>
      <c r="AF18" t="e">
        <f t="shared" si="4"/>
        <v>#DIV/0!</v>
      </c>
      <c r="AG18" t="e">
        <f t="shared" si="4"/>
        <v>#DIV/0!</v>
      </c>
      <c r="AH18" t="e">
        <f t="shared" si="4"/>
        <v>#DIV/0!</v>
      </c>
      <c r="AI18" t="e">
        <f t="shared" si="4"/>
        <v>#DIV/0!</v>
      </c>
      <c r="AJ18" t="e">
        <f t="shared" si="4"/>
        <v>#DIV/0!</v>
      </c>
      <c r="AK18" t="e">
        <f t="shared" si="4"/>
        <v>#DIV/0!</v>
      </c>
      <c r="AL18" t="e">
        <f t="shared" si="4"/>
        <v>#DIV/0!</v>
      </c>
      <c r="AM18" t="e">
        <f t="shared" si="4"/>
        <v>#DIV/0!</v>
      </c>
      <c r="AO18">
        <f t="shared" si="13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si="5"/>
        <v>0</v>
      </c>
      <c r="BF18">
        <f t="shared" si="14"/>
        <v>0</v>
      </c>
      <c r="BG18">
        <f t="shared" si="14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W18" t="e">
        <f t="shared" si="15"/>
        <v>#DIV/0!</v>
      </c>
      <c r="BX18" t="e">
        <f t="shared" si="7"/>
        <v>#DIV/0!</v>
      </c>
      <c r="BY18" t="e">
        <f t="shared" si="7"/>
        <v>#DIV/0!</v>
      </c>
      <c r="BZ18" t="e">
        <f t="shared" si="7"/>
        <v>#DIV/0!</v>
      </c>
      <c r="CA18" t="e">
        <f t="shared" si="7"/>
        <v>#DIV/0!</v>
      </c>
      <c r="CB18" t="e">
        <f t="shared" si="7"/>
        <v>#DIV/0!</v>
      </c>
      <c r="CC18" t="e">
        <f t="shared" si="7"/>
        <v>#DIV/0!</v>
      </c>
      <c r="CD18" t="e">
        <f t="shared" si="7"/>
        <v>#DIV/0!</v>
      </c>
      <c r="CE18" t="e">
        <f t="shared" si="7"/>
        <v>#DIV/0!</v>
      </c>
      <c r="CF18" t="e">
        <f t="shared" si="7"/>
        <v>#DIV/0!</v>
      </c>
      <c r="CG18" t="e">
        <f t="shared" si="7"/>
        <v>#DIV/0!</v>
      </c>
      <c r="CH18" t="e">
        <f t="shared" si="7"/>
        <v>#DIV/0!</v>
      </c>
      <c r="CI18" t="e">
        <f t="shared" si="7"/>
        <v>#DIV/0!</v>
      </c>
      <c r="CJ18" t="e">
        <f t="shared" si="7"/>
        <v>#DIV/0!</v>
      </c>
      <c r="CK18" t="e">
        <f t="shared" si="7"/>
        <v>#DIV/0!</v>
      </c>
      <c r="CL18" t="e">
        <f t="shared" si="7"/>
        <v>#DIV/0!</v>
      </c>
      <c r="CN18">
        <f t="shared" si="16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</row>
    <row r="19" spans="1:107">
      <c r="A19" s="3"/>
      <c r="B19" s="3"/>
    </row>
    <row r="20" spans="1:107">
      <c r="B20">
        <f t="shared" ref="B20:R34" si="18">B4/B4</f>
        <v>1</v>
      </c>
      <c r="C20">
        <f t="shared" si="18"/>
        <v>1</v>
      </c>
      <c r="D20">
        <f t="shared" si="18"/>
        <v>1</v>
      </c>
      <c r="E20">
        <f t="shared" si="18"/>
        <v>1</v>
      </c>
      <c r="F20">
        <f t="shared" si="18"/>
        <v>1</v>
      </c>
      <c r="G20">
        <f t="shared" si="18"/>
        <v>1</v>
      </c>
      <c r="H20" t="e">
        <f t="shared" si="18"/>
        <v>#DIV/0!</v>
      </c>
      <c r="I20" t="e">
        <f t="shared" si="18"/>
        <v>#DIV/0!</v>
      </c>
      <c r="J20" t="e">
        <f t="shared" si="18"/>
        <v>#DIV/0!</v>
      </c>
      <c r="K20" t="e">
        <f t="shared" si="18"/>
        <v>#DIV/0!</v>
      </c>
      <c r="L20" t="e">
        <f t="shared" si="18"/>
        <v>#DIV/0!</v>
      </c>
      <c r="M20" t="e">
        <f t="shared" si="18"/>
        <v>#DIV/0!</v>
      </c>
      <c r="N20" t="e">
        <f t="shared" si="18"/>
        <v>#DIV/0!</v>
      </c>
      <c r="O20" t="e">
        <f t="shared" si="18"/>
        <v>#DIV/0!</v>
      </c>
      <c r="P20" t="e">
        <f t="shared" si="18"/>
        <v>#DIV/0!</v>
      </c>
      <c r="Q20" t="e">
        <f t="shared" si="18"/>
        <v>#DIV/0!</v>
      </c>
      <c r="R20" t="e">
        <f t="shared" si="18"/>
        <v>#DIV/0!</v>
      </c>
      <c r="AM20">
        <f t="shared" ref="AM20:AM34" si="19">B4*B20</f>
        <v>0.17</v>
      </c>
      <c r="AN20">
        <f>IFERROR(AM20, NA())</f>
        <v>0.17</v>
      </c>
      <c r="AO20">
        <f>IFERROR(X4, NA())</f>
        <v>0.35672430467446886</v>
      </c>
      <c r="AP20">
        <f t="shared" ref="AP20:BD34" si="20">IFERROR(Y4, NA())</f>
        <v>0.31660951001312226</v>
      </c>
      <c r="AQ20">
        <f t="shared" si="20"/>
        <v>0.29710618745057693</v>
      </c>
      <c r="AR20">
        <f t="shared" si="20"/>
        <v>0.28253414721342018</v>
      </c>
      <c r="AS20">
        <f t="shared" si="20"/>
        <v>0.27069705574491049</v>
      </c>
      <c r="AT20" t="e">
        <f t="shared" si="20"/>
        <v>#N/A</v>
      </c>
      <c r="AU20" t="e">
        <f t="shared" si="20"/>
        <v>#N/A</v>
      </c>
      <c r="AV20" t="e">
        <f t="shared" si="20"/>
        <v>#N/A</v>
      </c>
      <c r="AW20" t="e">
        <f t="shared" si="20"/>
        <v>#N/A</v>
      </c>
      <c r="AX20" t="e">
        <f t="shared" si="20"/>
        <v>#N/A</v>
      </c>
      <c r="AY20" t="e">
        <f t="shared" si="20"/>
        <v>#N/A</v>
      </c>
      <c r="AZ20" t="e">
        <f t="shared" si="20"/>
        <v>#N/A</v>
      </c>
      <c r="BA20" t="e">
        <f t="shared" si="20"/>
        <v>#N/A</v>
      </c>
      <c r="BB20" t="e">
        <f t="shared" si="20"/>
        <v>#N/A</v>
      </c>
      <c r="BC20" t="e">
        <f t="shared" si="20"/>
        <v>#N/A</v>
      </c>
      <c r="BD20" t="e">
        <f t="shared" si="20"/>
        <v>#N/A</v>
      </c>
      <c r="BE20">
        <f t="shared" ref="BE20:BT34" si="21">IFERROR(AO52,NA())</f>
        <v>0.33433333333333337</v>
      </c>
      <c r="BF20">
        <f t="shared" si="21"/>
        <v>0.22266666666666668</v>
      </c>
      <c r="BG20">
        <f t="shared" si="21"/>
        <v>0.27586666666666665</v>
      </c>
      <c r="BH20">
        <f t="shared" si="21"/>
        <v>0.32693333333333335</v>
      </c>
      <c r="BI20">
        <f t="shared" si="21"/>
        <v>0.25999999999999995</v>
      </c>
      <c r="BJ20" t="e">
        <f t="shared" si="21"/>
        <v>#N/A</v>
      </c>
      <c r="BK20" t="e">
        <f t="shared" si="21"/>
        <v>#N/A</v>
      </c>
      <c r="BL20" t="e">
        <f t="shared" si="21"/>
        <v>#N/A</v>
      </c>
      <c r="BM20" t="e">
        <f t="shared" si="21"/>
        <v>#N/A</v>
      </c>
      <c r="BN20" t="e">
        <f t="shared" si="21"/>
        <v>#N/A</v>
      </c>
      <c r="BO20" t="e">
        <f t="shared" si="21"/>
        <v>#N/A</v>
      </c>
      <c r="BP20" t="e">
        <f t="shared" si="21"/>
        <v>#N/A</v>
      </c>
      <c r="BQ20" t="e">
        <f t="shared" si="21"/>
        <v>#N/A</v>
      </c>
      <c r="BR20" t="e">
        <f t="shared" si="21"/>
        <v>#N/A</v>
      </c>
      <c r="BS20" t="e">
        <f t="shared" si="21"/>
        <v>#N/A</v>
      </c>
      <c r="BT20" t="e">
        <f t="shared" si="21"/>
        <v>#N/A</v>
      </c>
    </row>
    <row r="21" spans="1:107">
      <c r="B21">
        <f t="shared" si="18"/>
        <v>1</v>
      </c>
      <c r="C21">
        <f t="shared" si="18"/>
        <v>1</v>
      </c>
      <c r="D21">
        <f t="shared" si="18"/>
        <v>1</v>
      </c>
      <c r="E21">
        <f t="shared" si="18"/>
        <v>1</v>
      </c>
      <c r="F21">
        <f t="shared" si="18"/>
        <v>1</v>
      </c>
      <c r="G21">
        <f t="shared" si="18"/>
        <v>1</v>
      </c>
      <c r="H21" t="e">
        <f t="shared" si="18"/>
        <v>#DIV/0!</v>
      </c>
      <c r="I21" t="e">
        <f t="shared" si="18"/>
        <v>#DIV/0!</v>
      </c>
      <c r="J21" t="e">
        <f t="shared" si="18"/>
        <v>#DIV/0!</v>
      </c>
      <c r="K21" t="e">
        <f t="shared" si="18"/>
        <v>#DIV/0!</v>
      </c>
      <c r="L21" t="e">
        <f t="shared" si="18"/>
        <v>#DIV/0!</v>
      </c>
      <c r="M21" t="e">
        <f t="shared" si="18"/>
        <v>#DIV/0!</v>
      </c>
      <c r="N21" t="e">
        <f t="shared" si="18"/>
        <v>#DIV/0!</v>
      </c>
      <c r="O21" t="e">
        <f t="shared" si="18"/>
        <v>#DIV/0!</v>
      </c>
      <c r="P21" t="e">
        <f t="shared" si="18"/>
        <v>#DIV/0!</v>
      </c>
      <c r="Q21" t="e">
        <f t="shared" si="18"/>
        <v>#DIV/0!</v>
      </c>
      <c r="R21" t="e">
        <f t="shared" si="18"/>
        <v>#DIV/0!</v>
      </c>
      <c r="W21">
        <f t="shared" ref="W21:W35" si="22">C4*C20</f>
        <v>0.33433333333333337</v>
      </c>
      <c r="X21">
        <f>IFERROR(W21, NA())</f>
        <v>0.33433333333333337</v>
      </c>
      <c r="Y21">
        <f>AO20</f>
        <v>0.35672430467446886</v>
      </c>
      <c r="AA21">
        <f t="shared" ref="AA21:AA35" si="23">X4-C4</f>
        <v>2.239097134113549E-2</v>
      </c>
      <c r="AB21">
        <f>IFERROR(AA21,"")</f>
        <v>2.239097134113549E-2</v>
      </c>
      <c r="AC21">
        <v>6</v>
      </c>
      <c r="AM21">
        <f t="shared" si="19"/>
        <v>0.33</v>
      </c>
      <c r="AN21">
        <f t="shared" ref="AN21:AN34" si="24">IFERROR(AM21, NA())</f>
        <v>0.33</v>
      </c>
      <c r="AO21">
        <f t="shared" ref="AO21:AO34" si="25">IFERROR(X5, NA())</f>
        <v>0.49485049902962397</v>
      </c>
      <c r="AP21">
        <f t="shared" si="20"/>
        <v>0.43893745864706513</v>
      </c>
      <c r="AQ21">
        <f t="shared" si="20"/>
        <v>0.41177763857773542</v>
      </c>
      <c r="AR21">
        <f t="shared" si="20"/>
        <v>0.39149540933792876</v>
      </c>
      <c r="AS21">
        <f t="shared" si="20"/>
        <v>0.37502639638637103</v>
      </c>
      <c r="AT21" t="e">
        <f t="shared" si="20"/>
        <v>#N/A</v>
      </c>
      <c r="AU21" t="e">
        <f t="shared" si="20"/>
        <v>#N/A</v>
      </c>
      <c r="AV21" t="e">
        <f t="shared" si="20"/>
        <v>#N/A</v>
      </c>
      <c r="AW21" t="e">
        <f t="shared" si="20"/>
        <v>#N/A</v>
      </c>
      <c r="AX21" t="e">
        <f t="shared" si="20"/>
        <v>#N/A</v>
      </c>
      <c r="AY21" t="e">
        <f t="shared" si="20"/>
        <v>#N/A</v>
      </c>
      <c r="AZ21" t="e">
        <f t="shared" si="20"/>
        <v>#N/A</v>
      </c>
      <c r="BA21" t="e">
        <f t="shared" si="20"/>
        <v>#N/A</v>
      </c>
      <c r="BB21" t="e">
        <f t="shared" si="20"/>
        <v>#N/A</v>
      </c>
      <c r="BC21" t="e">
        <f t="shared" si="20"/>
        <v>#N/A</v>
      </c>
      <c r="BD21" t="e">
        <f t="shared" si="20"/>
        <v>#N/A</v>
      </c>
      <c r="BE21">
        <f t="shared" si="21"/>
        <v>0.53770000000000007</v>
      </c>
      <c r="BF21">
        <f t="shared" si="21"/>
        <v>0.48616666666666664</v>
      </c>
      <c r="BG21">
        <f t="shared" si="21"/>
        <v>0.43093333333333339</v>
      </c>
      <c r="BH21">
        <f t="shared" si="21"/>
        <v>0.41536666666666666</v>
      </c>
      <c r="BI21">
        <f t="shared" si="21"/>
        <v>0.39196666666666663</v>
      </c>
      <c r="BJ21" t="e">
        <f t="shared" si="21"/>
        <v>#N/A</v>
      </c>
      <c r="BK21" t="e">
        <f t="shared" si="21"/>
        <v>#N/A</v>
      </c>
      <c r="BL21" t="e">
        <f t="shared" si="21"/>
        <v>#N/A</v>
      </c>
      <c r="BM21" t="e">
        <f t="shared" si="21"/>
        <v>#N/A</v>
      </c>
      <c r="BN21" t="e">
        <f t="shared" si="21"/>
        <v>#N/A</v>
      </c>
      <c r="BO21" t="e">
        <f t="shared" si="21"/>
        <v>#N/A</v>
      </c>
      <c r="BP21" t="e">
        <f t="shared" si="21"/>
        <v>#N/A</v>
      </c>
      <c r="BQ21" t="e">
        <f t="shared" si="21"/>
        <v>#N/A</v>
      </c>
      <c r="BR21" t="e">
        <f t="shared" si="21"/>
        <v>#N/A</v>
      </c>
      <c r="BS21" t="e">
        <f t="shared" si="21"/>
        <v>#N/A</v>
      </c>
      <c r="BT21" t="e">
        <f t="shared" si="21"/>
        <v>#N/A</v>
      </c>
    </row>
    <row r="22" spans="1:107">
      <c r="B22">
        <f t="shared" si="18"/>
        <v>1</v>
      </c>
      <c r="C22">
        <f t="shared" si="18"/>
        <v>1</v>
      </c>
      <c r="D22">
        <f t="shared" si="18"/>
        <v>1</v>
      </c>
      <c r="E22">
        <f t="shared" si="18"/>
        <v>1</v>
      </c>
      <c r="F22">
        <f t="shared" si="18"/>
        <v>1</v>
      </c>
      <c r="G22">
        <f t="shared" si="18"/>
        <v>1</v>
      </c>
      <c r="H22" t="e">
        <f t="shared" si="18"/>
        <v>#DIV/0!</v>
      </c>
      <c r="I22" t="e">
        <f t="shared" si="18"/>
        <v>#DIV/0!</v>
      </c>
      <c r="J22" t="e">
        <f t="shared" si="18"/>
        <v>#DIV/0!</v>
      </c>
      <c r="K22" t="e">
        <f t="shared" si="18"/>
        <v>#DIV/0!</v>
      </c>
      <c r="L22" t="e">
        <f t="shared" si="18"/>
        <v>#DIV/0!</v>
      </c>
      <c r="M22" t="e">
        <f t="shared" si="18"/>
        <v>#DIV/0!</v>
      </c>
      <c r="N22" t="e">
        <f t="shared" si="18"/>
        <v>#DIV/0!</v>
      </c>
      <c r="O22" t="e">
        <f t="shared" si="18"/>
        <v>#DIV/0!</v>
      </c>
      <c r="P22" t="e">
        <f t="shared" si="18"/>
        <v>#DIV/0!</v>
      </c>
      <c r="Q22" t="e">
        <f t="shared" si="18"/>
        <v>#DIV/0!</v>
      </c>
      <c r="R22" t="e">
        <f t="shared" si="18"/>
        <v>#DIV/0!</v>
      </c>
      <c r="W22">
        <f t="shared" si="22"/>
        <v>0.53770000000000007</v>
      </c>
      <c r="X22">
        <f>IFERROR(W22, NA())</f>
        <v>0.53770000000000007</v>
      </c>
      <c r="Y22">
        <f t="shared" ref="Y22:Y34" si="26">AO21</f>
        <v>0.49485049902962397</v>
      </c>
      <c r="AA22">
        <f t="shared" si="23"/>
        <v>-4.2849500970376098E-2</v>
      </c>
      <c r="AB22">
        <f t="shared" ref="AB22:AB85" si="27">IFERROR(AA22,"")</f>
        <v>-4.2849500970376098E-2</v>
      </c>
      <c r="AC22">
        <f>AC21</f>
        <v>6</v>
      </c>
      <c r="AM22">
        <f t="shared" si="19"/>
        <v>0.67</v>
      </c>
      <c r="AN22">
        <f t="shared" si="24"/>
        <v>0.67</v>
      </c>
      <c r="AO22">
        <f t="shared" si="25"/>
        <v>0.62542243955657306</v>
      </c>
      <c r="AP22">
        <f t="shared" si="20"/>
        <v>0.55443926271332433</v>
      </c>
      <c r="AQ22">
        <f t="shared" si="20"/>
        <v>0.51998835831813772</v>
      </c>
      <c r="AR22">
        <f t="shared" si="20"/>
        <v>0.4942738033322206</v>
      </c>
      <c r="AS22">
        <f t="shared" si="20"/>
        <v>0.47340161736450581</v>
      </c>
      <c r="AT22" t="e">
        <f t="shared" si="20"/>
        <v>#N/A</v>
      </c>
      <c r="AU22" t="e">
        <f t="shared" si="20"/>
        <v>#N/A</v>
      </c>
      <c r="AV22" t="e">
        <f t="shared" si="20"/>
        <v>#N/A</v>
      </c>
      <c r="AW22" t="e">
        <f t="shared" si="20"/>
        <v>#N/A</v>
      </c>
      <c r="AX22" t="e">
        <f t="shared" si="20"/>
        <v>#N/A</v>
      </c>
      <c r="AY22" t="e">
        <f t="shared" si="20"/>
        <v>#N/A</v>
      </c>
      <c r="AZ22" t="e">
        <f t="shared" si="20"/>
        <v>#N/A</v>
      </c>
      <c r="BA22" t="e">
        <f t="shared" si="20"/>
        <v>#N/A</v>
      </c>
      <c r="BB22" t="e">
        <f t="shared" si="20"/>
        <v>#N/A</v>
      </c>
      <c r="BC22" t="e">
        <f t="shared" si="20"/>
        <v>#N/A</v>
      </c>
      <c r="BD22" t="e">
        <f t="shared" si="20"/>
        <v>#N/A</v>
      </c>
      <c r="BE22">
        <f t="shared" si="21"/>
        <v>0.63710000000000011</v>
      </c>
      <c r="BF22">
        <f t="shared" si="21"/>
        <v>0.52763333333333329</v>
      </c>
      <c r="BG22">
        <f t="shared" si="21"/>
        <v>0.49726666666666669</v>
      </c>
      <c r="BH22">
        <f t="shared" si="21"/>
        <v>0.50536666666666663</v>
      </c>
      <c r="BI22">
        <f t="shared" si="21"/>
        <v>0.47696666666666671</v>
      </c>
      <c r="BJ22" t="e">
        <f t="shared" si="21"/>
        <v>#N/A</v>
      </c>
      <c r="BK22" t="e">
        <f t="shared" si="21"/>
        <v>#N/A</v>
      </c>
      <c r="BL22" t="e">
        <f t="shared" si="21"/>
        <v>#N/A</v>
      </c>
      <c r="BM22" t="e">
        <f t="shared" si="21"/>
        <v>#N/A</v>
      </c>
      <c r="BN22" t="e">
        <f t="shared" si="21"/>
        <v>#N/A</v>
      </c>
      <c r="BO22" t="e">
        <f t="shared" si="21"/>
        <v>#N/A</v>
      </c>
      <c r="BP22" t="e">
        <f t="shared" si="21"/>
        <v>#N/A</v>
      </c>
      <c r="BQ22" t="e">
        <f t="shared" si="21"/>
        <v>#N/A</v>
      </c>
      <c r="BR22" t="e">
        <f t="shared" si="21"/>
        <v>#N/A</v>
      </c>
      <c r="BS22" t="e">
        <f t="shared" si="21"/>
        <v>#N/A</v>
      </c>
      <c r="BT22" t="e">
        <f t="shared" si="21"/>
        <v>#N/A</v>
      </c>
    </row>
    <row r="23" spans="1:107">
      <c r="B23">
        <f t="shared" si="18"/>
        <v>1</v>
      </c>
      <c r="C23">
        <f t="shared" si="18"/>
        <v>1</v>
      </c>
      <c r="D23">
        <f t="shared" si="18"/>
        <v>1</v>
      </c>
      <c r="E23">
        <f t="shared" si="18"/>
        <v>1</v>
      </c>
      <c r="F23">
        <f t="shared" si="18"/>
        <v>1</v>
      </c>
      <c r="G23">
        <f t="shared" si="18"/>
        <v>1</v>
      </c>
      <c r="H23" t="e">
        <f t="shared" si="18"/>
        <v>#DIV/0!</v>
      </c>
      <c r="I23" t="e">
        <f t="shared" si="18"/>
        <v>#DIV/0!</v>
      </c>
      <c r="J23" t="e">
        <f t="shared" si="18"/>
        <v>#DIV/0!</v>
      </c>
      <c r="K23" t="e">
        <f t="shared" si="18"/>
        <v>#DIV/0!</v>
      </c>
      <c r="L23" t="e">
        <f t="shared" si="18"/>
        <v>#DIV/0!</v>
      </c>
      <c r="M23" t="e">
        <f t="shared" si="18"/>
        <v>#DIV/0!</v>
      </c>
      <c r="N23" t="e">
        <f t="shared" si="18"/>
        <v>#DIV/0!</v>
      </c>
      <c r="O23" t="e">
        <f t="shared" si="18"/>
        <v>#DIV/0!</v>
      </c>
      <c r="P23" t="e">
        <f t="shared" si="18"/>
        <v>#DIV/0!</v>
      </c>
      <c r="Q23" t="e">
        <f t="shared" si="18"/>
        <v>#DIV/0!</v>
      </c>
      <c r="R23" t="e">
        <f t="shared" si="18"/>
        <v>#DIV/0!</v>
      </c>
      <c r="W23">
        <f t="shared" si="22"/>
        <v>0.63710000000000011</v>
      </c>
      <c r="X23">
        <f>IFERROR(W23, NA())</f>
        <v>0.63710000000000011</v>
      </c>
      <c r="Y23">
        <f t="shared" si="26"/>
        <v>0.62542243955657306</v>
      </c>
      <c r="AA23">
        <f t="shared" si="23"/>
        <v>-1.1677560443427049E-2</v>
      </c>
      <c r="AB23">
        <f t="shared" si="27"/>
        <v>-1.1677560443427049E-2</v>
      </c>
      <c r="AC23">
        <f t="shared" ref="AC23:AC86" si="28">AC22</f>
        <v>6</v>
      </c>
      <c r="AM23">
        <f t="shared" si="19"/>
        <v>2</v>
      </c>
      <c r="AN23">
        <f t="shared" si="24"/>
        <v>2</v>
      </c>
      <c r="AO23">
        <f t="shared" si="25"/>
        <v>0.75379983208248413</v>
      </c>
      <c r="AP23">
        <f t="shared" si="20"/>
        <v>0.66787124963927402</v>
      </c>
      <c r="AQ23">
        <f t="shared" si="20"/>
        <v>0.62620151284719605</v>
      </c>
      <c r="AR23">
        <f t="shared" si="20"/>
        <v>0.59511352600235345</v>
      </c>
      <c r="AS23">
        <f t="shared" si="20"/>
        <v>0.56988908047134812</v>
      </c>
      <c r="AT23" t="e">
        <f t="shared" si="20"/>
        <v>#N/A</v>
      </c>
      <c r="AU23" t="e">
        <f t="shared" si="20"/>
        <v>#N/A</v>
      </c>
      <c r="AV23" t="e">
        <f t="shared" si="20"/>
        <v>#N/A</v>
      </c>
      <c r="AW23" t="e">
        <f t="shared" si="20"/>
        <v>#N/A</v>
      </c>
      <c r="AX23" t="e">
        <f t="shared" si="20"/>
        <v>#N/A</v>
      </c>
      <c r="AY23" t="e">
        <f t="shared" si="20"/>
        <v>#N/A</v>
      </c>
      <c r="AZ23" t="e">
        <f t="shared" si="20"/>
        <v>#N/A</v>
      </c>
      <c r="BA23" t="e">
        <f t="shared" si="20"/>
        <v>#N/A</v>
      </c>
      <c r="BB23" t="e">
        <f t="shared" si="20"/>
        <v>#N/A</v>
      </c>
      <c r="BC23" t="e">
        <f t="shared" si="20"/>
        <v>#N/A</v>
      </c>
      <c r="BD23" t="e">
        <f t="shared" si="20"/>
        <v>#N/A</v>
      </c>
      <c r="BE23">
        <f t="shared" si="21"/>
        <v>0.75233333333333341</v>
      </c>
      <c r="BF23">
        <f t="shared" si="21"/>
        <v>0.6787333333333333</v>
      </c>
      <c r="BG23">
        <f t="shared" si="21"/>
        <v>0.61963333333333337</v>
      </c>
      <c r="BH23">
        <f t="shared" si="21"/>
        <v>0.54723333333333335</v>
      </c>
      <c r="BI23">
        <f t="shared" si="21"/>
        <v>0.54243333333333332</v>
      </c>
      <c r="BJ23" t="e">
        <f t="shared" si="21"/>
        <v>#N/A</v>
      </c>
      <c r="BK23" t="e">
        <f t="shared" si="21"/>
        <v>#N/A</v>
      </c>
      <c r="BL23" t="e">
        <f t="shared" si="21"/>
        <v>#N/A</v>
      </c>
      <c r="BM23" t="e">
        <f t="shared" si="21"/>
        <v>#N/A</v>
      </c>
      <c r="BN23" t="e">
        <f t="shared" si="21"/>
        <v>#N/A</v>
      </c>
      <c r="BO23" t="e">
        <f t="shared" si="21"/>
        <v>#N/A</v>
      </c>
      <c r="BP23" t="e">
        <f t="shared" si="21"/>
        <v>#N/A</v>
      </c>
      <c r="BQ23" t="e">
        <f t="shared" si="21"/>
        <v>#N/A</v>
      </c>
      <c r="BR23" t="e">
        <f t="shared" si="21"/>
        <v>#N/A</v>
      </c>
      <c r="BS23" t="e">
        <f t="shared" si="21"/>
        <v>#N/A</v>
      </c>
      <c r="BT23" t="e">
        <f t="shared" si="21"/>
        <v>#N/A</v>
      </c>
    </row>
    <row r="24" spans="1:107">
      <c r="B24">
        <f t="shared" si="18"/>
        <v>1</v>
      </c>
      <c r="C24">
        <f t="shared" si="18"/>
        <v>1</v>
      </c>
      <c r="D24">
        <f t="shared" si="18"/>
        <v>1</v>
      </c>
      <c r="E24">
        <f t="shared" si="18"/>
        <v>1</v>
      </c>
      <c r="F24">
        <f t="shared" si="18"/>
        <v>1</v>
      </c>
      <c r="G24">
        <f t="shared" si="18"/>
        <v>1</v>
      </c>
      <c r="H24" t="e">
        <f t="shared" si="18"/>
        <v>#DIV/0!</v>
      </c>
      <c r="I24" t="e">
        <f t="shared" si="18"/>
        <v>#DIV/0!</v>
      </c>
      <c r="J24" t="e">
        <f t="shared" si="18"/>
        <v>#DIV/0!</v>
      </c>
      <c r="K24" t="e">
        <f t="shared" si="18"/>
        <v>#DIV/0!</v>
      </c>
      <c r="L24" t="e">
        <f t="shared" si="18"/>
        <v>#DIV/0!</v>
      </c>
      <c r="M24" t="e">
        <f t="shared" si="18"/>
        <v>#DIV/0!</v>
      </c>
      <c r="N24" t="e">
        <f t="shared" si="18"/>
        <v>#DIV/0!</v>
      </c>
      <c r="O24" t="e">
        <f t="shared" si="18"/>
        <v>#DIV/0!</v>
      </c>
      <c r="P24" t="e">
        <f t="shared" si="18"/>
        <v>#DIV/0!</v>
      </c>
      <c r="Q24" t="e">
        <f t="shared" si="18"/>
        <v>#DIV/0!</v>
      </c>
      <c r="R24" t="e">
        <f t="shared" si="18"/>
        <v>#DIV/0!</v>
      </c>
      <c r="W24">
        <f t="shared" si="22"/>
        <v>0.75233333333333341</v>
      </c>
      <c r="X24">
        <f>IFERROR(W24, NA())</f>
        <v>0.75233333333333341</v>
      </c>
      <c r="Y24">
        <f t="shared" si="26"/>
        <v>0.75379983208248413</v>
      </c>
      <c r="AA24">
        <f t="shared" si="23"/>
        <v>1.4664987491507242E-3</v>
      </c>
      <c r="AB24">
        <f t="shared" si="27"/>
        <v>1.4664987491507242E-3</v>
      </c>
      <c r="AC24">
        <f t="shared" si="28"/>
        <v>6</v>
      </c>
      <c r="AM24">
        <f t="shared" si="19"/>
        <v>5</v>
      </c>
      <c r="AN24">
        <f t="shared" si="24"/>
        <v>5</v>
      </c>
      <c r="AO24">
        <f t="shared" si="25"/>
        <v>0.80366099385971745</v>
      </c>
      <c r="AP24">
        <f t="shared" si="20"/>
        <v>0.71189336628936128</v>
      </c>
      <c r="AQ24">
        <f t="shared" si="20"/>
        <v>0.66740647452044721</v>
      </c>
      <c r="AR24">
        <f t="shared" si="20"/>
        <v>0.6342228535529143</v>
      </c>
      <c r="AS24">
        <f t="shared" si="20"/>
        <v>0.6073018782882933</v>
      </c>
      <c r="AT24" t="e">
        <f t="shared" si="20"/>
        <v>#N/A</v>
      </c>
      <c r="AU24" t="e">
        <f t="shared" si="20"/>
        <v>#N/A</v>
      </c>
      <c r="AV24" t="e">
        <f t="shared" si="20"/>
        <v>#N/A</v>
      </c>
      <c r="AW24" t="e">
        <f t="shared" si="20"/>
        <v>#N/A</v>
      </c>
      <c r="AX24" t="e">
        <f t="shared" si="20"/>
        <v>#N/A</v>
      </c>
      <c r="AY24" t="e">
        <f t="shared" si="20"/>
        <v>#N/A</v>
      </c>
      <c r="AZ24" t="e">
        <f t="shared" si="20"/>
        <v>#N/A</v>
      </c>
      <c r="BA24" t="e">
        <f t="shared" si="20"/>
        <v>#N/A</v>
      </c>
      <c r="BB24" t="e">
        <f t="shared" si="20"/>
        <v>#N/A</v>
      </c>
      <c r="BC24" t="e">
        <f t="shared" si="20"/>
        <v>#N/A</v>
      </c>
      <c r="BD24" t="e">
        <f t="shared" si="20"/>
        <v>#N/A</v>
      </c>
      <c r="BE24">
        <f t="shared" si="21"/>
        <v>0.81473333333333331</v>
      </c>
      <c r="BF24">
        <f t="shared" si="21"/>
        <v>0.69404999999999994</v>
      </c>
      <c r="BG24">
        <f t="shared" si="21"/>
        <v>0.67580000000000007</v>
      </c>
      <c r="BH24">
        <f t="shared" si="21"/>
        <v>0.61780000000000002</v>
      </c>
      <c r="BI24">
        <f t="shared" si="21"/>
        <v>0.60583333333333333</v>
      </c>
      <c r="BJ24" t="e">
        <f t="shared" si="21"/>
        <v>#N/A</v>
      </c>
      <c r="BK24" t="e">
        <f t="shared" si="21"/>
        <v>#N/A</v>
      </c>
      <c r="BL24" t="e">
        <f t="shared" si="21"/>
        <v>#N/A</v>
      </c>
      <c r="BM24" t="e">
        <f t="shared" si="21"/>
        <v>#N/A</v>
      </c>
      <c r="BN24" t="e">
        <f t="shared" si="21"/>
        <v>#N/A</v>
      </c>
      <c r="BO24" t="e">
        <f t="shared" si="21"/>
        <v>#N/A</v>
      </c>
      <c r="BP24" t="e">
        <f t="shared" si="21"/>
        <v>#N/A</v>
      </c>
      <c r="BQ24" t="e">
        <f t="shared" si="21"/>
        <v>#N/A</v>
      </c>
      <c r="BR24" t="e">
        <f t="shared" si="21"/>
        <v>#N/A</v>
      </c>
      <c r="BS24" t="e">
        <f t="shared" si="21"/>
        <v>#N/A</v>
      </c>
      <c r="BT24" t="e">
        <f t="shared" si="21"/>
        <v>#N/A</v>
      </c>
    </row>
    <row r="25" spans="1:107">
      <c r="B25">
        <f t="shared" si="18"/>
        <v>1</v>
      </c>
      <c r="C25">
        <f t="shared" si="18"/>
        <v>1</v>
      </c>
      <c r="D25">
        <f t="shared" si="18"/>
        <v>1</v>
      </c>
      <c r="E25">
        <f t="shared" si="18"/>
        <v>1</v>
      </c>
      <c r="F25">
        <f t="shared" si="18"/>
        <v>1</v>
      </c>
      <c r="G25">
        <f t="shared" si="18"/>
        <v>1</v>
      </c>
      <c r="H25" t="e">
        <f t="shared" si="18"/>
        <v>#DIV/0!</v>
      </c>
      <c r="I25" t="e">
        <f t="shared" si="18"/>
        <v>#DIV/0!</v>
      </c>
      <c r="J25" t="e">
        <f t="shared" si="18"/>
        <v>#DIV/0!</v>
      </c>
      <c r="K25" t="e">
        <f t="shared" si="18"/>
        <v>#DIV/0!</v>
      </c>
      <c r="L25" t="e">
        <f t="shared" si="18"/>
        <v>#DIV/0!</v>
      </c>
      <c r="M25" t="e">
        <f t="shared" si="18"/>
        <v>#DIV/0!</v>
      </c>
      <c r="N25" t="e">
        <f t="shared" si="18"/>
        <v>#DIV/0!</v>
      </c>
      <c r="O25" t="e">
        <f t="shared" si="18"/>
        <v>#DIV/0!</v>
      </c>
      <c r="P25" t="e">
        <f t="shared" si="18"/>
        <v>#DIV/0!</v>
      </c>
      <c r="Q25" t="e">
        <f t="shared" si="18"/>
        <v>#DIV/0!</v>
      </c>
      <c r="R25" t="e">
        <f t="shared" si="18"/>
        <v>#DIV/0!</v>
      </c>
      <c r="W25">
        <f t="shared" si="22"/>
        <v>0.81473333333333331</v>
      </c>
      <c r="X25">
        <f t="shared" ref="X25:X88" si="29">IFERROR(W25, NA())</f>
        <v>0.81473333333333331</v>
      </c>
      <c r="Y25">
        <f t="shared" si="26"/>
        <v>0.80366099385971745</v>
      </c>
      <c r="AA25">
        <f t="shared" si="23"/>
        <v>-1.1072339473615855E-2</v>
      </c>
      <c r="AB25">
        <f t="shared" si="27"/>
        <v>-1.1072339473615855E-2</v>
      </c>
      <c r="AC25">
        <f t="shared" si="28"/>
        <v>6</v>
      </c>
      <c r="AM25">
        <f t="shared" si="19"/>
        <v>10</v>
      </c>
      <c r="AN25">
        <f t="shared" si="24"/>
        <v>10</v>
      </c>
      <c r="AO25">
        <f t="shared" si="25"/>
        <v>0.82178026866690312</v>
      </c>
      <c r="AP25">
        <f t="shared" si="20"/>
        <v>0.72788601103083039</v>
      </c>
      <c r="AQ25">
        <f t="shared" si="20"/>
        <v>0.68237352825731967</v>
      </c>
      <c r="AR25">
        <f t="shared" si="20"/>
        <v>0.64842717460899901</v>
      </c>
      <c r="AS25">
        <f t="shared" si="20"/>
        <v>0.62088884316271586</v>
      </c>
      <c r="AT25" t="e">
        <f t="shared" si="20"/>
        <v>#N/A</v>
      </c>
      <c r="AU25" t="e">
        <f t="shared" si="20"/>
        <v>#N/A</v>
      </c>
      <c r="AV25" t="e">
        <f t="shared" si="20"/>
        <v>#N/A</v>
      </c>
      <c r="AW25" t="e">
        <f t="shared" si="20"/>
        <v>#N/A</v>
      </c>
      <c r="AX25" t="e">
        <f t="shared" si="20"/>
        <v>#N/A</v>
      </c>
      <c r="AY25" t="e">
        <f t="shared" si="20"/>
        <v>#N/A</v>
      </c>
      <c r="AZ25" t="e">
        <f t="shared" si="20"/>
        <v>#N/A</v>
      </c>
      <c r="BA25" t="e">
        <f t="shared" si="20"/>
        <v>#N/A</v>
      </c>
      <c r="BB25" t="e">
        <f t="shared" si="20"/>
        <v>#N/A</v>
      </c>
      <c r="BC25" t="e">
        <f t="shared" si="20"/>
        <v>#N/A</v>
      </c>
      <c r="BD25" t="e">
        <f t="shared" si="20"/>
        <v>#N/A</v>
      </c>
      <c r="BE25">
        <f t="shared" si="21"/>
        <v>0.8458</v>
      </c>
      <c r="BF25">
        <f t="shared" si="21"/>
        <v>0.68146666666666667</v>
      </c>
      <c r="BG25">
        <f t="shared" si="21"/>
        <v>0.72913333333333341</v>
      </c>
      <c r="BH25">
        <f t="shared" si="21"/>
        <v>0.67883333333333329</v>
      </c>
      <c r="BI25">
        <f t="shared" si="21"/>
        <v>0.61396666666666677</v>
      </c>
      <c r="BJ25" t="e">
        <f t="shared" si="21"/>
        <v>#N/A</v>
      </c>
      <c r="BK25" t="e">
        <f t="shared" si="21"/>
        <v>#N/A</v>
      </c>
      <c r="BL25" t="e">
        <f t="shared" si="21"/>
        <v>#N/A</v>
      </c>
      <c r="BM25" t="e">
        <f t="shared" si="21"/>
        <v>#N/A</v>
      </c>
      <c r="BN25" t="e">
        <f t="shared" si="21"/>
        <v>#N/A</v>
      </c>
      <c r="BO25" t="e">
        <f t="shared" si="21"/>
        <v>#N/A</v>
      </c>
      <c r="BP25" t="e">
        <f t="shared" si="21"/>
        <v>#N/A</v>
      </c>
      <c r="BQ25" t="e">
        <f t="shared" si="21"/>
        <v>#N/A</v>
      </c>
      <c r="BR25" t="e">
        <f t="shared" si="21"/>
        <v>#N/A</v>
      </c>
      <c r="BS25" t="e">
        <f t="shared" si="21"/>
        <v>#N/A</v>
      </c>
      <c r="BT25" t="e">
        <f t="shared" si="21"/>
        <v>#N/A</v>
      </c>
    </row>
    <row r="26" spans="1:107">
      <c r="B26">
        <f t="shared" si="18"/>
        <v>1</v>
      </c>
      <c r="C26">
        <f t="shared" si="18"/>
        <v>1</v>
      </c>
      <c r="D26">
        <f t="shared" si="18"/>
        <v>1</v>
      </c>
      <c r="E26">
        <f t="shared" si="18"/>
        <v>1</v>
      </c>
      <c r="F26">
        <f t="shared" si="18"/>
        <v>1</v>
      </c>
      <c r="G26">
        <f t="shared" si="18"/>
        <v>1</v>
      </c>
      <c r="H26" t="e">
        <f t="shared" si="18"/>
        <v>#DIV/0!</v>
      </c>
      <c r="I26" t="e">
        <f t="shared" si="18"/>
        <v>#DIV/0!</v>
      </c>
      <c r="J26" t="e">
        <f t="shared" si="18"/>
        <v>#DIV/0!</v>
      </c>
      <c r="K26" t="e">
        <f t="shared" si="18"/>
        <v>#DIV/0!</v>
      </c>
      <c r="L26" t="e">
        <f t="shared" si="18"/>
        <v>#DIV/0!</v>
      </c>
      <c r="M26" t="e">
        <f t="shared" si="18"/>
        <v>#DIV/0!</v>
      </c>
      <c r="N26" t="e">
        <f t="shared" si="18"/>
        <v>#DIV/0!</v>
      </c>
      <c r="O26" t="e">
        <f t="shared" si="18"/>
        <v>#DIV/0!</v>
      </c>
      <c r="P26" t="e">
        <f t="shared" si="18"/>
        <v>#DIV/0!</v>
      </c>
      <c r="Q26" t="e">
        <f t="shared" si="18"/>
        <v>#DIV/0!</v>
      </c>
      <c r="R26" t="e">
        <f t="shared" si="18"/>
        <v>#DIV/0!</v>
      </c>
      <c r="W26">
        <f t="shared" si="22"/>
        <v>0.8458</v>
      </c>
      <c r="X26">
        <f t="shared" si="29"/>
        <v>0.8458</v>
      </c>
      <c r="Y26">
        <f t="shared" si="26"/>
        <v>0.82178026866690312</v>
      </c>
      <c r="AA26">
        <f t="shared" si="23"/>
        <v>-2.4019731333096872E-2</v>
      </c>
      <c r="AB26">
        <f t="shared" si="27"/>
        <v>-2.4019731333096872E-2</v>
      </c>
      <c r="AC26">
        <f t="shared" si="28"/>
        <v>6</v>
      </c>
      <c r="AM26">
        <f t="shared" si="19"/>
        <v>15</v>
      </c>
      <c r="AN26">
        <f t="shared" si="24"/>
        <v>15</v>
      </c>
      <c r="AO26">
        <f t="shared" si="25"/>
        <v>0.82800296429179754</v>
      </c>
      <c r="AP26">
        <f t="shared" si="20"/>
        <v>0.73337777462269327</v>
      </c>
      <c r="AQ26">
        <f t="shared" si="20"/>
        <v>0.6875128459509996</v>
      </c>
      <c r="AR26">
        <f t="shared" si="20"/>
        <v>0.65330440107507914</v>
      </c>
      <c r="AS26">
        <f t="shared" si="20"/>
        <v>0.62555394729672187</v>
      </c>
      <c r="AT26" t="e">
        <f t="shared" si="20"/>
        <v>#N/A</v>
      </c>
      <c r="AU26" t="e">
        <f t="shared" si="20"/>
        <v>#N/A</v>
      </c>
      <c r="AV26" t="e">
        <f t="shared" si="20"/>
        <v>#N/A</v>
      </c>
      <c r="AW26" t="e">
        <f t="shared" si="20"/>
        <v>#N/A</v>
      </c>
      <c r="AX26" t="e">
        <f t="shared" si="20"/>
        <v>#N/A</v>
      </c>
      <c r="AY26" t="e">
        <f t="shared" si="20"/>
        <v>#N/A</v>
      </c>
      <c r="AZ26" t="e">
        <f t="shared" si="20"/>
        <v>#N/A</v>
      </c>
      <c r="BA26" t="e">
        <f t="shared" si="20"/>
        <v>#N/A</v>
      </c>
      <c r="BB26" t="e">
        <f t="shared" si="20"/>
        <v>#N/A</v>
      </c>
      <c r="BC26" t="e">
        <f t="shared" si="20"/>
        <v>#N/A</v>
      </c>
      <c r="BD26" t="e">
        <f t="shared" si="20"/>
        <v>#N/A</v>
      </c>
      <c r="BE26">
        <f t="shared" si="21"/>
        <v>0.84240000000000004</v>
      </c>
      <c r="BF26">
        <f t="shared" si="21"/>
        <v>0.72293333333333332</v>
      </c>
      <c r="BG26">
        <f t="shared" si="21"/>
        <v>0.68866666666666665</v>
      </c>
      <c r="BH26">
        <f t="shared" si="21"/>
        <v>0.66413333333333335</v>
      </c>
      <c r="BI26">
        <f t="shared" si="21"/>
        <v>0.6028</v>
      </c>
      <c r="BJ26" t="e">
        <f t="shared" si="21"/>
        <v>#N/A</v>
      </c>
      <c r="BK26" t="e">
        <f t="shared" si="21"/>
        <v>#N/A</v>
      </c>
      <c r="BL26" t="e">
        <f t="shared" si="21"/>
        <v>#N/A</v>
      </c>
      <c r="BM26" t="e">
        <f t="shared" si="21"/>
        <v>#N/A</v>
      </c>
      <c r="BN26" t="e">
        <f t="shared" si="21"/>
        <v>#N/A</v>
      </c>
      <c r="BO26" t="e">
        <f t="shared" si="21"/>
        <v>#N/A</v>
      </c>
      <c r="BP26" t="e">
        <f t="shared" si="21"/>
        <v>#N/A</v>
      </c>
      <c r="BQ26" t="e">
        <f t="shared" si="21"/>
        <v>#N/A</v>
      </c>
      <c r="BR26" t="e">
        <f t="shared" si="21"/>
        <v>#N/A</v>
      </c>
      <c r="BS26" t="e">
        <f t="shared" si="21"/>
        <v>#N/A</v>
      </c>
      <c r="BT26" t="e">
        <f t="shared" si="21"/>
        <v>#N/A</v>
      </c>
    </row>
    <row r="27" spans="1:107">
      <c r="B27">
        <f t="shared" si="18"/>
        <v>1</v>
      </c>
      <c r="C27">
        <f t="shared" si="18"/>
        <v>1</v>
      </c>
      <c r="D27">
        <f t="shared" si="18"/>
        <v>1</v>
      </c>
      <c r="E27">
        <f t="shared" si="18"/>
        <v>1</v>
      </c>
      <c r="F27">
        <f t="shared" si="18"/>
        <v>1</v>
      </c>
      <c r="G27">
        <f t="shared" si="18"/>
        <v>1</v>
      </c>
      <c r="H27" t="e">
        <f t="shared" si="18"/>
        <v>#DIV/0!</v>
      </c>
      <c r="I27" t="e">
        <f t="shared" si="18"/>
        <v>#DIV/0!</v>
      </c>
      <c r="J27" t="e">
        <f t="shared" si="18"/>
        <v>#DIV/0!</v>
      </c>
      <c r="K27" t="e">
        <f t="shared" si="18"/>
        <v>#DIV/0!</v>
      </c>
      <c r="L27" t="e">
        <f t="shared" si="18"/>
        <v>#DIV/0!</v>
      </c>
      <c r="M27" t="e">
        <f t="shared" si="18"/>
        <v>#DIV/0!</v>
      </c>
      <c r="N27" t="e">
        <f t="shared" si="18"/>
        <v>#DIV/0!</v>
      </c>
      <c r="O27" t="e">
        <f t="shared" si="18"/>
        <v>#DIV/0!</v>
      </c>
      <c r="P27" t="e">
        <f t="shared" si="18"/>
        <v>#DIV/0!</v>
      </c>
      <c r="Q27" t="e">
        <f t="shared" si="18"/>
        <v>#DIV/0!</v>
      </c>
      <c r="R27" t="e">
        <f t="shared" si="18"/>
        <v>#DIV/0!</v>
      </c>
      <c r="W27">
        <f t="shared" si="22"/>
        <v>0.84240000000000004</v>
      </c>
      <c r="X27">
        <f t="shared" si="29"/>
        <v>0.84240000000000004</v>
      </c>
      <c r="Y27">
        <f t="shared" si="26"/>
        <v>0.82800296429179754</v>
      </c>
      <c r="AA27">
        <f t="shared" si="23"/>
        <v>-1.4397035708202499E-2</v>
      </c>
      <c r="AB27">
        <f t="shared" si="27"/>
        <v>-1.4397035708202499E-2</v>
      </c>
      <c r="AC27">
        <f t="shared" si="28"/>
        <v>6</v>
      </c>
      <c r="AM27">
        <f t="shared" si="19"/>
        <v>20</v>
      </c>
      <c r="AN27">
        <f t="shared" si="24"/>
        <v>20</v>
      </c>
      <c r="AO27">
        <f t="shared" si="25"/>
        <v>0.83114978609732082</v>
      </c>
      <c r="AP27">
        <f t="shared" si="20"/>
        <v>0.736154849838489</v>
      </c>
      <c r="AQ27">
        <f t="shared" si="20"/>
        <v>0.69011164473166287</v>
      </c>
      <c r="AR27">
        <f t="shared" si="20"/>
        <v>0.65577063167562044</v>
      </c>
      <c r="AS27">
        <f t="shared" si="20"/>
        <v>0.6279128872570674</v>
      </c>
      <c r="AT27" t="e">
        <f t="shared" si="20"/>
        <v>#N/A</v>
      </c>
      <c r="AU27" t="e">
        <f t="shared" si="20"/>
        <v>#N/A</v>
      </c>
      <c r="AV27" t="e">
        <f t="shared" si="20"/>
        <v>#N/A</v>
      </c>
      <c r="AW27" t="e">
        <f t="shared" si="20"/>
        <v>#N/A</v>
      </c>
      <c r="AX27" t="e">
        <f t="shared" si="20"/>
        <v>#N/A</v>
      </c>
      <c r="AY27" t="e">
        <f t="shared" si="20"/>
        <v>#N/A</v>
      </c>
      <c r="AZ27" t="e">
        <f t="shared" si="20"/>
        <v>#N/A</v>
      </c>
      <c r="BA27" t="e">
        <f t="shared" si="20"/>
        <v>#N/A</v>
      </c>
      <c r="BB27" t="e">
        <f t="shared" si="20"/>
        <v>#N/A</v>
      </c>
      <c r="BC27" t="e">
        <f t="shared" si="20"/>
        <v>#N/A</v>
      </c>
      <c r="BD27" t="e">
        <f t="shared" si="20"/>
        <v>#N/A</v>
      </c>
      <c r="BE27">
        <f t="shared" si="21"/>
        <v>0.76719999999999999</v>
      </c>
      <c r="BF27">
        <f t="shared" si="21"/>
        <v>0.76444999999999996</v>
      </c>
      <c r="BG27">
        <f t="shared" si="21"/>
        <v>0.72893333333333332</v>
      </c>
      <c r="BH27">
        <f t="shared" si="21"/>
        <v>0.68006666666666671</v>
      </c>
      <c r="BI27">
        <f t="shared" si="21"/>
        <v>0.61376666666666668</v>
      </c>
      <c r="BJ27" t="e">
        <f t="shared" si="21"/>
        <v>#N/A</v>
      </c>
      <c r="BK27" t="e">
        <f t="shared" si="21"/>
        <v>#N/A</v>
      </c>
      <c r="BL27" t="e">
        <f t="shared" si="21"/>
        <v>#N/A</v>
      </c>
      <c r="BM27" t="e">
        <f t="shared" si="21"/>
        <v>#N/A</v>
      </c>
      <c r="BN27" t="e">
        <f t="shared" si="21"/>
        <v>#N/A</v>
      </c>
      <c r="BO27" t="e">
        <f t="shared" si="21"/>
        <v>#N/A</v>
      </c>
      <c r="BP27" t="e">
        <f t="shared" si="21"/>
        <v>#N/A</v>
      </c>
      <c r="BQ27" t="e">
        <f t="shared" si="21"/>
        <v>#N/A</v>
      </c>
      <c r="BR27" t="e">
        <f t="shared" si="21"/>
        <v>#N/A</v>
      </c>
      <c r="BS27" t="e">
        <f t="shared" si="21"/>
        <v>#N/A</v>
      </c>
      <c r="BT27" t="e">
        <f t="shared" si="21"/>
        <v>#N/A</v>
      </c>
    </row>
    <row r="28" spans="1:107">
      <c r="B28" t="e">
        <f t="shared" si="18"/>
        <v>#DIV/0!</v>
      </c>
      <c r="C28" t="e">
        <f t="shared" si="18"/>
        <v>#DIV/0!</v>
      </c>
      <c r="D28" t="e">
        <f t="shared" si="18"/>
        <v>#DIV/0!</v>
      </c>
      <c r="E28" t="e">
        <f t="shared" si="18"/>
        <v>#DIV/0!</v>
      </c>
      <c r="F28" t="e">
        <f t="shared" si="18"/>
        <v>#DIV/0!</v>
      </c>
      <c r="G28" t="e">
        <f t="shared" si="18"/>
        <v>#DIV/0!</v>
      </c>
      <c r="H28" t="e">
        <f t="shared" si="18"/>
        <v>#DIV/0!</v>
      </c>
      <c r="I28" t="e">
        <f t="shared" si="18"/>
        <v>#DIV/0!</v>
      </c>
      <c r="J28" t="e">
        <f t="shared" si="18"/>
        <v>#DIV/0!</v>
      </c>
      <c r="K28" t="e">
        <f t="shared" si="18"/>
        <v>#DIV/0!</v>
      </c>
      <c r="L28" t="e">
        <f t="shared" si="18"/>
        <v>#DIV/0!</v>
      </c>
      <c r="M28" t="e">
        <f t="shared" si="18"/>
        <v>#DIV/0!</v>
      </c>
      <c r="N28" t="e">
        <f t="shared" si="18"/>
        <v>#DIV/0!</v>
      </c>
      <c r="O28" t="e">
        <f t="shared" si="18"/>
        <v>#DIV/0!</v>
      </c>
      <c r="P28" t="e">
        <f t="shared" si="18"/>
        <v>#DIV/0!</v>
      </c>
      <c r="Q28" t="e">
        <f t="shared" si="18"/>
        <v>#DIV/0!</v>
      </c>
      <c r="R28" t="e">
        <f t="shared" si="18"/>
        <v>#DIV/0!</v>
      </c>
      <c r="W28">
        <f t="shared" si="22"/>
        <v>0.76719999999999999</v>
      </c>
      <c r="X28">
        <f t="shared" si="29"/>
        <v>0.76719999999999999</v>
      </c>
      <c r="Y28">
        <f t="shared" si="26"/>
        <v>0.83114978609732082</v>
      </c>
      <c r="AA28">
        <f t="shared" si="23"/>
        <v>6.3949786097320827E-2</v>
      </c>
      <c r="AB28">
        <f t="shared" si="27"/>
        <v>6.3949786097320827E-2</v>
      </c>
      <c r="AC28">
        <f t="shared" si="28"/>
        <v>6</v>
      </c>
      <c r="AM28" t="e">
        <f t="shared" si="19"/>
        <v>#DIV/0!</v>
      </c>
      <c r="AN28" t="e">
        <f t="shared" si="24"/>
        <v>#N/A</v>
      </c>
      <c r="AO28" t="e">
        <f t="shared" si="25"/>
        <v>#N/A</v>
      </c>
      <c r="AP28" t="e">
        <f t="shared" si="20"/>
        <v>#N/A</v>
      </c>
      <c r="AQ28" t="e">
        <f t="shared" si="20"/>
        <v>#N/A</v>
      </c>
      <c r="AR28" t="e">
        <f t="shared" si="20"/>
        <v>#N/A</v>
      </c>
      <c r="AS28" t="e">
        <f t="shared" si="20"/>
        <v>#N/A</v>
      </c>
      <c r="AT28" t="e">
        <f t="shared" si="20"/>
        <v>#N/A</v>
      </c>
      <c r="AU28" t="e">
        <f t="shared" si="20"/>
        <v>#N/A</v>
      </c>
      <c r="AV28" t="e">
        <f t="shared" si="20"/>
        <v>#N/A</v>
      </c>
      <c r="AW28" t="e">
        <f t="shared" si="20"/>
        <v>#N/A</v>
      </c>
      <c r="AX28" t="e">
        <f t="shared" si="20"/>
        <v>#N/A</v>
      </c>
      <c r="AY28" t="e">
        <f t="shared" si="20"/>
        <v>#N/A</v>
      </c>
      <c r="AZ28" t="e">
        <f t="shared" si="20"/>
        <v>#N/A</v>
      </c>
      <c r="BA28" t="e">
        <f t="shared" si="20"/>
        <v>#N/A</v>
      </c>
      <c r="BB28" t="e">
        <f t="shared" si="20"/>
        <v>#N/A</v>
      </c>
      <c r="BC28" t="e">
        <f t="shared" si="20"/>
        <v>#N/A</v>
      </c>
      <c r="BD28" t="e">
        <f t="shared" si="20"/>
        <v>#N/A</v>
      </c>
      <c r="BE28" t="e">
        <f t="shared" si="21"/>
        <v>#N/A</v>
      </c>
      <c r="BF28" t="e">
        <f t="shared" si="21"/>
        <v>#N/A</v>
      </c>
      <c r="BG28" t="e">
        <f t="shared" si="21"/>
        <v>#N/A</v>
      </c>
      <c r="BH28" t="e">
        <f t="shared" si="21"/>
        <v>#N/A</v>
      </c>
      <c r="BI28" t="e">
        <f t="shared" si="21"/>
        <v>#N/A</v>
      </c>
      <c r="BJ28" t="e">
        <f t="shared" si="21"/>
        <v>#N/A</v>
      </c>
      <c r="BK28" t="e">
        <f t="shared" si="21"/>
        <v>#N/A</v>
      </c>
      <c r="BL28" t="e">
        <f t="shared" si="21"/>
        <v>#N/A</v>
      </c>
      <c r="BM28" t="e">
        <f t="shared" si="21"/>
        <v>#N/A</v>
      </c>
      <c r="BN28" t="e">
        <f t="shared" si="21"/>
        <v>#N/A</v>
      </c>
      <c r="BO28" t="e">
        <f t="shared" si="21"/>
        <v>#N/A</v>
      </c>
      <c r="BP28" t="e">
        <f t="shared" si="21"/>
        <v>#N/A</v>
      </c>
      <c r="BQ28" t="e">
        <f t="shared" si="21"/>
        <v>#N/A</v>
      </c>
      <c r="BR28" t="e">
        <f t="shared" si="21"/>
        <v>#N/A</v>
      </c>
      <c r="BS28" t="e">
        <f t="shared" si="21"/>
        <v>#N/A</v>
      </c>
      <c r="BT28" t="e">
        <f t="shared" si="21"/>
        <v>#N/A</v>
      </c>
    </row>
    <row r="29" spans="1:107">
      <c r="B29" t="e">
        <f t="shared" si="18"/>
        <v>#DIV/0!</v>
      </c>
      <c r="C29" t="e">
        <f t="shared" si="18"/>
        <v>#DIV/0!</v>
      </c>
      <c r="D29" t="e">
        <f t="shared" si="18"/>
        <v>#DIV/0!</v>
      </c>
      <c r="E29" t="e">
        <f t="shared" si="18"/>
        <v>#DIV/0!</v>
      </c>
      <c r="F29" t="e">
        <f t="shared" si="18"/>
        <v>#DIV/0!</v>
      </c>
      <c r="G29" t="e">
        <f t="shared" si="18"/>
        <v>#DIV/0!</v>
      </c>
      <c r="H29" t="e">
        <f t="shared" si="18"/>
        <v>#DIV/0!</v>
      </c>
      <c r="I29" t="e">
        <f t="shared" si="18"/>
        <v>#DIV/0!</v>
      </c>
      <c r="J29" t="e">
        <f t="shared" si="18"/>
        <v>#DIV/0!</v>
      </c>
      <c r="K29" t="e">
        <f t="shared" si="18"/>
        <v>#DIV/0!</v>
      </c>
      <c r="L29" t="e">
        <f t="shared" si="18"/>
        <v>#DIV/0!</v>
      </c>
      <c r="M29" t="e">
        <f t="shared" si="18"/>
        <v>#DIV/0!</v>
      </c>
      <c r="N29" t="e">
        <f t="shared" si="18"/>
        <v>#DIV/0!</v>
      </c>
      <c r="O29" t="e">
        <f t="shared" si="18"/>
        <v>#DIV/0!</v>
      </c>
      <c r="P29" t="e">
        <f t="shared" si="18"/>
        <v>#DIV/0!</v>
      </c>
      <c r="Q29" t="e">
        <f t="shared" si="18"/>
        <v>#DIV/0!</v>
      </c>
      <c r="R29" t="e">
        <f t="shared" si="18"/>
        <v>#DIV/0!</v>
      </c>
      <c r="W29" t="e">
        <f t="shared" si="22"/>
        <v>#DIV/0!</v>
      </c>
      <c r="X29" t="e">
        <f t="shared" si="29"/>
        <v>#N/A</v>
      </c>
      <c r="Y29" t="e">
        <f t="shared" si="26"/>
        <v>#N/A</v>
      </c>
      <c r="AA29" t="e">
        <f t="shared" si="23"/>
        <v>#DIV/0!</v>
      </c>
      <c r="AB29" t="str">
        <f t="shared" si="27"/>
        <v/>
      </c>
      <c r="AC29">
        <f t="shared" si="28"/>
        <v>6</v>
      </c>
      <c r="AM29" t="e">
        <f t="shared" si="19"/>
        <v>#DIV/0!</v>
      </c>
      <c r="AN29" t="e">
        <f t="shared" si="24"/>
        <v>#N/A</v>
      </c>
      <c r="AO29" t="e">
        <f t="shared" si="25"/>
        <v>#N/A</v>
      </c>
      <c r="AP29" t="e">
        <f t="shared" si="20"/>
        <v>#N/A</v>
      </c>
      <c r="AQ29" t="e">
        <f t="shared" si="20"/>
        <v>#N/A</v>
      </c>
      <c r="AR29" t="e">
        <f t="shared" si="20"/>
        <v>#N/A</v>
      </c>
      <c r="AS29" t="e">
        <f t="shared" si="20"/>
        <v>#N/A</v>
      </c>
      <c r="AT29" t="e">
        <f t="shared" si="20"/>
        <v>#N/A</v>
      </c>
      <c r="AU29" t="e">
        <f t="shared" si="20"/>
        <v>#N/A</v>
      </c>
      <c r="AV29" t="e">
        <f t="shared" si="20"/>
        <v>#N/A</v>
      </c>
      <c r="AW29" t="e">
        <f t="shared" si="20"/>
        <v>#N/A</v>
      </c>
      <c r="AX29" t="e">
        <f t="shared" si="20"/>
        <v>#N/A</v>
      </c>
      <c r="AY29" t="e">
        <f t="shared" si="20"/>
        <v>#N/A</v>
      </c>
      <c r="AZ29" t="e">
        <f t="shared" si="20"/>
        <v>#N/A</v>
      </c>
      <c r="BA29" t="e">
        <f t="shared" si="20"/>
        <v>#N/A</v>
      </c>
      <c r="BB29" t="e">
        <f t="shared" si="20"/>
        <v>#N/A</v>
      </c>
      <c r="BC29" t="e">
        <f t="shared" si="20"/>
        <v>#N/A</v>
      </c>
      <c r="BD29" t="e">
        <f t="shared" si="20"/>
        <v>#N/A</v>
      </c>
      <c r="BE29" t="e">
        <f t="shared" si="21"/>
        <v>#N/A</v>
      </c>
      <c r="BF29" t="e">
        <f t="shared" si="21"/>
        <v>#N/A</v>
      </c>
      <c r="BG29" t="e">
        <f t="shared" si="21"/>
        <v>#N/A</v>
      </c>
      <c r="BH29" t="e">
        <f t="shared" si="21"/>
        <v>#N/A</v>
      </c>
      <c r="BI29" t="e">
        <f t="shared" si="21"/>
        <v>#N/A</v>
      </c>
      <c r="BJ29" t="e">
        <f t="shared" si="21"/>
        <v>#N/A</v>
      </c>
      <c r="BK29" t="e">
        <f t="shared" si="21"/>
        <v>#N/A</v>
      </c>
      <c r="BL29" t="e">
        <f t="shared" si="21"/>
        <v>#N/A</v>
      </c>
      <c r="BM29" t="e">
        <f t="shared" si="21"/>
        <v>#N/A</v>
      </c>
      <c r="BN29" t="e">
        <f t="shared" si="21"/>
        <v>#N/A</v>
      </c>
      <c r="BO29" t="e">
        <f t="shared" si="21"/>
        <v>#N/A</v>
      </c>
      <c r="BP29" t="e">
        <f t="shared" si="21"/>
        <v>#N/A</v>
      </c>
      <c r="BQ29" t="e">
        <f t="shared" si="21"/>
        <v>#N/A</v>
      </c>
      <c r="BR29" t="e">
        <f t="shared" si="21"/>
        <v>#N/A</v>
      </c>
      <c r="BS29" t="e">
        <f t="shared" si="21"/>
        <v>#N/A</v>
      </c>
      <c r="BT29" t="e">
        <f t="shared" si="21"/>
        <v>#N/A</v>
      </c>
    </row>
    <row r="30" spans="1:107">
      <c r="B30" t="e">
        <f t="shared" si="18"/>
        <v>#DIV/0!</v>
      </c>
      <c r="C30" t="e">
        <f t="shared" si="18"/>
        <v>#DIV/0!</v>
      </c>
      <c r="D30" t="e">
        <f t="shared" si="18"/>
        <v>#DIV/0!</v>
      </c>
      <c r="E30" t="e">
        <f t="shared" si="18"/>
        <v>#DIV/0!</v>
      </c>
      <c r="F30" t="e">
        <f t="shared" si="18"/>
        <v>#DIV/0!</v>
      </c>
      <c r="G30" t="e">
        <f t="shared" si="18"/>
        <v>#DIV/0!</v>
      </c>
      <c r="H30" t="e">
        <f t="shared" si="18"/>
        <v>#DIV/0!</v>
      </c>
      <c r="I30" t="e">
        <f t="shared" si="18"/>
        <v>#DIV/0!</v>
      </c>
      <c r="J30" t="e">
        <f t="shared" si="18"/>
        <v>#DIV/0!</v>
      </c>
      <c r="K30" t="e">
        <f t="shared" si="18"/>
        <v>#DIV/0!</v>
      </c>
      <c r="L30" t="e">
        <f t="shared" si="18"/>
        <v>#DIV/0!</v>
      </c>
      <c r="M30" t="e">
        <f t="shared" si="18"/>
        <v>#DIV/0!</v>
      </c>
      <c r="N30" t="e">
        <f t="shared" si="18"/>
        <v>#DIV/0!</v>
      </c>
      <c r="O30" t="e">
        <f t="shared" si="18"/>
        <v>#DIV/0!</v>
      </c>
      <c r="P30" t="e">
        <f t="shared" si="18"/>
        <v>#DIV/0!</v>
      </c>
      <c r="Q30" t="e">
        <f t="shared" si="18"/>
        <v>#DIV/0!</v>
      </c>
      <c r="R30" t="e">
        <f t="shared" si="18"/>
        <v>#DIV/0!</v>
      </c>
      <c r="W30" t="e">
        <f t="shared" si="22"/>
        <v>#DIV/0!</v>
      </c>
      <c r="X30" t="e">
        <f t="shared" si="29"/>
        <v>#N/A</v>
      </c>
      <c r="Y30" t="e">
        <f t="shared" si="26"/>
        <v>#N/A</v>
      </c>
      <c r="AA30" t="e">
        <f t="shared" si="23"/>
        <v>#DIV/0!</v>
      </c>
      <c r="AB30" t="str">
        <f t="shared" si="27"/>
        <v/>
      </c>
      <c r="AC30">
        <f t="shared" si="28"/>
        <v>6</v>
      </c>
      <c r="AM30" t="e">
        <f t="shared" si="19"/>
        <v>#DIV/0!</v>
      </c>
      <c r="AN30" t="e">
        <f t="shared" si="24"/>
        <v>#N/A</v>
      </c>
      <c r="AO30" t="e">
        <f t="shared" si="25"/>
        <v>#N/A</v>
      </c>
      <c r="AP30" t="e">
        <f t="shared" si="20"/>
        <v>#N/A</v>
      </c>
      <c r="AQ30" t="e">
        <f t="shared" si="20"/>
        <v>#N/A</v>
      </c>
      <c r="AR30" t="e">
        <f t="shared" si="20"/>
        <v>#N/A</v>
      </c>
      <c r="AS30" t="e">
        <f t="shared" si="20"/>
        <v>#N/A</v>
      </c>
      <c r="AT30" t="e">
        <f t="shared" si="20"/>
        <v>#N/A</v>
      </c>
      <c r="AU30" t="e">
        <f t="shared" si="20"/>
        <v>#N/A</v>
      </c>
      <c r="AV30" t="e">
        <f t="shared" si="20"/>
        <v>#N/A</v>
      </c>
      <c r="AW30" t="e">
        <f t="shared" si="20"/>
        <v>#N/A</v>
      </c>
      <c r="AX30" t="e">
        <f t="shared" si="20"/>
        <v>#N/A</v>
      </c>
      <c r="AY30" t="e">
        <f t="shared" si="20"/>
        <v>#N/A</v>
      </c>
      <c r="AZ30" t="e">
        <f t="shared" si="20"/>
        <v>#N/A</v>
      </c>
      <c r="BA30" t="e">
        <f t="shared" si="20"/>
        <v>#N/A</v>
      </c>
      <c r="BB30" t="e">
        <f t="shared" si="20"/>
        <v>#N/A</v>
      </c>
      <c r="BC30" t="e">
        <f t="shared" si="20"/>
        <v>#N/A</v>
      </c>
      <c r="BD30" t="e">
        <f t="shared" si="20"/>
        <v>#N/A</v>
      </c>
      <c r="BE30" t="e">
        <f t="shared" si="21"/>
        <v>#N/A</v>
      </c>
      <c r="BF30" t="e">
        <f t="shared" si="21"/>
        <v>#N/A</v>
      </c>
      <c r="BG30" t="e">
        <f t="shared" si="21"/>
        <v>#N/A</v>
      </c>
      <c r="BH30" t="e">
        <f t="shared" si="21"/>
        <v>#N/A</v>
      </c>
      <c r="BI30" t="e">
        <f t="shared" si="21"/>
        <v>#N/A</v>
      </c>
      <c r="BJ30" t="e">
        <f t="shared" si="21"/>
        <v>#N/A</v>
      </c>
      <c r="BK30" t="e">
        <f t="shared" si="21"/>
        <v>#N/A</v>
      </c>
      <c r="BL30" t="e">
        <f t="shared" si="21"/>
        <v>#N/A</v>
      </c>
      <c r="BM30" t="e">
        <f t="shared" si="21"/>
        <v>#N/A</v>
      </c>
      <c r="BN30" t="e">
        <f t="shared" si="21"/>
        <v>#N/A</v>
      </c>
      <c r="BO30" t="e">
        <f t="shared" si="21"/>
        <v>#N/A</v>
      </c>
      <c r="BP30" t="e">
        <f t="shared" si="21"/>
        <v>#N/A</v>
      </c>
      <c r="BQ30" t="e">
        <f t="shared" si="21"/>
        <v>#N/A</v>
      </c>
      <c r="BR30" t="e">
        <f t="shared" si="21"/>
        <v>#N/A</v>
      </c>
      <c r="BS30" t="e">
        <f t="shared" si="21"/>
        <v>#N/A</v>
      </c>
      <c r="BT30" t="e">
        <f t="shared" si="21"/>
        <v>#N/A</v>
      </c>
    </row>
    <row r="31" spans="1:107">
      <c r="B31" t="e">
        <f t="shared" si="18"/>
        <v>#DIV/0!</v>
      </c>
      <c r="C31" t="e">
        <f t="shared" si="18"/>
        <v>#DIV/0!</v>
      </c>
      <c r="D31" t="e">
        <f t="shared" si="18"/>
        <v>#DIV/0!</v>
      </c>
      <c r="E31" t="e">
        <f t="shared" si="18"/>
        <v>#DIV/0!</v>
      </c>
      <c r="F31" t="e">
        <f t="shared" si="18"/>
        <v>#DIV/0!</v>
      </c>
      <c r="G31" t="e">
        <f t="shared" si="18"/>
        <v>#DIV/0!</v>
      </c>
      <c r="H31" t="e">
        <f t="shared" si="18"/>
        <v>#DIV/0!</v>
      </c>
      <c r="I31" t="e">
        <f t="shared" si="18"/>
        <v>#DIV/0!</v>
      </c>
      <c r="J31" t="e">
        <f t="shared" si="18"/>
        <v>#DIV/0!</v>
      </c>
      <c r="K31" t="e">
        <f t="shared" si="18"/>
        <v>#DIV/0!</v>
      </c>
      <c r="L31" t="e">
        <f t="shared" si="18"/>
        <v>#DIV/0!</v>
      </c>
      <c r="M31" t="e">
        <f t="shared" si="18"/>
        <v>#DIV/0!</v>
      </c>
      <c r="N31" t="e">
        <f t="shared" si="18"/>
        <v>#DIV/0!</v>
      </c>
      <c r="O31" t="e">
        <f t="shared" si="18"/>
        <v>#DIV/0!</v>
      </c>
      <c r="P31" t="e">
        <f t="shared" si="18"/>
        <v>#DIV/0!</v>
      </c>
      <c r="Q31" t="e">
        <f t="shared" si="18"/>
        <v>#DIV/0!</v>
      </c>
      <c r="R31" t="e">
        <f t="shared" si="18"/>
        <v>#DIV/0!</v>
      </c>
      <c r="W31" t="e">
        <f t="shared" si="22"/>
        <v>#DIV/0!</v>
      </c>
      <c r="X31" t="e">
        <f t="shared" si="29"/>
        <v>#N/A</v>
      </c>
      <c r="Y31" t="e">
        <f t="shared" si="26"/>
        <v>#N/A</v>
      </c>
      <c r="AA31" t="e">
        <f t="shared" si="23"/>
        <v>#DIV/0!</v>
      </c>
      <c r="AB31" t="str">
        <f t="shared" si="27"/>
        <v/>
      </c>
      <c r="AC31">
        <f t="shared" si="28"/>
        <v>6</v>
      </c>
      <c r="AM31" t="e">
        <f t="shared" si="19"/>
        <v>#DIV/0!</v>
      </c>
      <c r="AN31" t="e">
        <f t="shared" si="24"/>
        <v>#N/A</v>
      </c>
      <c r="AO31" t="e">
        <f t="shared" si="25"/>
        <v>#N/A</v>
      </c>
      <c r="AP31" t="e">
        <f t="shared" si="20"/>
        <v>#N/A</v>
      </c>
      <c r="AQ31" t="e">
        <f t="shared" si="20"/>
        <v>#N/A</v>
      </c>
      <c r="AR31" t="e">
        <f t="shared" si="20"/>
        <v>#N/A</v>
      </c>
      <c r="AS31" t="e">
        <f t="shared" si="20"/>
        <v>#N/A</v>
      </c>
      <c r="AT31" t="e">
        <f t="shared" si="20"/>
        <v>#N/A</v>
      </c>
      <c r="AU31" t="e">
        <f t="shared" si="20"/>
        <v>#N/A</v>
      </c>
      <c r="AV31" t="e">
        <f t="shared" si="20"/>
        <v>#N/A</v>
      </c>
      <c r="AW31" t="e">
        <f t="shared" si="20"/>
        <v>#N/A</v>
      </c>
      <c r="AX31" t="e">
        <f t="shared" si="20"/>
        <v>#N/A</v>
      </c>
      <c r="AY31" t="e">
        <f t="shared" si="20"/>
        <v>#N/A</v>
      </c>
      <c r="AZ31" t="e">
        <f t="shared" si="20"/>
        <v>#N/A</v>
      </c>
      <c r="BA31" t="e">
        <f t="shared" si="20"/>
        <v>#N/A</v>
      </c>
      <c r="BB31" t="e">
        <f t="shared" si="20"/>
        <v>#N/A</v>
      </c>
      <c r="BC31" t="e">
        <f t="shared" si="20"/>
        <v>#N/A</v>
      </c>
      <c r="BD31" t="e">
        <f t="shared" si="20"/>
        <v>#N/A</v>
      </c>
      <c r="BE31" t="e">
        <f t="shared" si="21"/>
        <v>#N/A</v>
      </c>
      <c r="BF31" t="e">
        <f t="shared" si="21"/>
        <v>#N/A</v>
      </c>
      <c r="BG31" t="e">
        <f t="shared" si="21"/>
        <v>#N/A</v>
      </c>
      <c r="BH31" t="e">
        <f t="shared" si="21"/>
        <v>#N/A</v>
      </c>
      <c r="BI31" t="e">
        <f t="shared" si="21"/>
        <v>#N/A</v>
      </c>
      <c r="BJ31" t="e">
        <f t="shared" si="21"/>
        <v>#N/A</v>
      </c>
      <c r="BK31" t="e">
        <f t="shared" si="21"/>
        <v>#N/A</v>
      </c>
      <c r="BL31" t="e">
        <f t="shared" si="21"/>
        <v>#N/A</v>
      </c>
      <c r="BM31" t="e">
        <f t="shared" si="21"/>
        <v>#N/A</v>
      </c>
      <c r="BN31" t="e">
        <f t="shared" si="21"/>
        <v>#N/A</v>
      </c>
      <c r="BO31" t="e">
        <f t="shared" si="21"/>
        <v>#N/A</v>
      </c>
      <c r="BP31" t="e">
        <f t="shared" si="21"/>
        <v>#N/A</v>
      </c>
      <c r="BQ31" t="e">
        <f t="shared" si="21"/>
        <v>#N/A</v>
      </c>
      <c r="BR31" t="e">
        <f t="shared" si="21"/>
        <v>#N/A</v>
      </c>
      <c r="BS31" t="e">
        <f t="shared" si="21"/>
        <v>#N/A</v>
      </c>
      <c r="BT31" t="e">
        <f t="shared" si="21"/>
        <v>#N/A</v>
      </c>
    </row>
    <row r="32" spans="1:107">
      <c r="B32" t="e">
        <f t="shared" si="18"/>
        <v>#DIV/0!</v>
      </c>
      <c r="C32" t="e">
        <f t="shared" si="18"/>
        <v>#DIV/0!</v>
      </c>
      <c r="D32" t="e">
        <f t="shared" si="18"/>
        <v>#DIV/0!</v>
      </c>
      <c r="E32" t="e">
        <f t="shared" si="18"/>
        <v>#DIV/0!</v>
      </c>
      <c r="F32" t="e">
        <f t="shared" si="18"/>
        <v>#DIV/0!</v>
      </c>
      <c r="G32" t="e">
        <f t="shared" si="18"/>
        <v>#DIV/0!</v>
      </c>
      <c r="H32" t="e">
        <f t="shared" si="18"/>
        <v>#DIV/0!</v>
      </c>
      <c r="I32" t="e">
        <f t="shared" si="18"/>
        <v>#DIV/0!</v>
      </c>
      <c r="J32" t="e">
        <f t="shared" si="18"/>
        <v>#DIV/0!</v>
      </c>
      <c r="K32" t="e">
        <f t="shared" si="18"/>
        <v>#DIV/0!</v>
      </c>
      <c r="L32" t="e">
        <f t="shared" si="18"/>
        <v>#DIV/0!</v>
      </c>
      <c r="M32" t="e">
        <f t="shared" si="18"/>
        <v>#DIV/0!</v>
      </c>
      <c r="N32" t="e">
        <f t="shared" si="18"/>
        <v>#DIV/0!</v>
      </c>
      <c r="O32" t="e">
        <f t="shared" si="18"/>
        <v>#DIV/0!</v>
      </c>
      <c r="P32" t="e">
        <f t="shared" si="18"/>
        <v>#DIV/0!</v>
      </c>
      <c r="Q32" t="e">
        <f t="shared" si="18"/>
        <v>#DIV/0!</v>
      </c>
      <c r="R32" t="e">
        <f t="shared" si="18"/>
        <v>#DIV/0!</v>
      </c>
      <c r="W32" t="e">
        <f t="shared" si="22"/>
        <v>#DIV/0!</v>
      </c>
      <c r="X32" t="e">
        <f t="shared" si="29"/>
        <v>#N/A</v>
      </c>
      <c r="Y32" t="e">
        <f t="shared" si="26"/>
        <v>#N/A</v>
      </c>
      <c r="AA32" t="e">
        <f t="shared" si="23"/>
        <v>#DIV/0!</v>
      </c>
      <c r="AB32" t="str">
        <f t="shared" si="27"/>
        <v/>
      </c>
      <c r="AC32">
        <f t="shared" si="28"/>
        <v>6</v>
      </c>
      <c r="AM32" t="e">
        <f t="shared" si="19"/>
        <v>#DIV/0!</v>
      </c>
      <c r="AN32" t="e">
        <f t="shared" si="24"/>
        <v>#N/A</v>
      </c>
      <c r="AO32" t="e">
        <f t="shared" si="25"/>
        <v>#N/A</v>
      </c>
      <c r="AP32" t="e">
        <f t="shared" si="20"/>
        <v>#N/A</v>
      </c>
      <c r="AQ32" t="e">
        <f t="shared" si="20"/>
        <v>#N/A</v>
      </c>
      <c r="AR32" t="e">
        <f t="shared" si="20"/>
        <v>#N/A</v>
      </c>
      <c r="AS32" t="e">
        <f t="shared" si="20"/>
        <v>#N/A</v>
      </c>
      <c r="AT32" t="e">
        <f t="shared" si="20"/>
        <v>#N/A</v>
      </c>
      <c r="AU32" t="e">
        <f t="shared" si="20"/>
        <v>#N/A</v>
      </c>
      <c r="AV32" t="e">
        <f t="shared" si="20"/>
        <v>#N/A</v>
      </c>
      <c r="AW32" t="e">
        <f t="shared" si="20"/>
        <v>#N/A</v>
      </c>
      <c r="AX32" t="e">
        <f t="shared" si="20"/>
        <v>#N/A</v>
      </c>
      <c r="AY32" t="e">
        <f t="shared" si="20"/>
        <v>#N/A</v>
      </c>
      <c r="AZ32" t="e">
        <f t="shared" si="20"/>
        <v>#N/A</v>
      </c>
      <c r="BA32" t="e">
        <f t="shared" si="20"/>
        <v>#N/A</v>
      </c>
      <c r="BB32" t="e">
        <f t="shared" si="20"/>
        <v>#N/A</v>
      </c>
      <c r="BC32" t="e">
        <f t="shared" si="20"/>
        <v>#N/A</v>
      </c>
      <c r="BD32" t="e">
        <f t="shared" si="20"/>
        <v>#N/A</v>
      </c>
      <c r="BE32" t="e">
        <f t="shared" si="21"/>
        <v>#N/A</v>
      </c>
      <c r="BF32" t="e">
        <f t="shared" si="21"/>
        <v>#N/A</v>
      </c>
      <c r="BG32" t="e">
        <f t="shared" si="21"/>
        <v>#N/A</v>
      </c>
      <c r="BH32" t="e">
        <f t="shared" si="21"/>
        <v>#N/A</v>
      </c>
      <c r="BI32" t="e">
        <f t="shared" si="21"/>
        <v>#N/A</v>
      </c>
      <c r="BJ32" t="e">
        <f t="shared" si="21"/>
        <v>#N/A</v>
      </c>
      <c r="BK32" t="e">
        <f t="shared" si="21"/>
        <v>#N/A</v>
      </c>
      <c r="BL32" t="e">
        <f t="shared" si="21"/>
        <v>#N/A</v>
      </c>
      <c r="BM32" t="e">
        <f t="shared" si="21"/>
        <v>#N/A</v>
      </c>
      <c r="BN32" t="e">
        <f t="shared" si="21"/>
        <v>#N/A</v>
      </c>
      <c r="BO32" t="e">
        <f t="shared" si="21"/>
        <v>#N/A</v>
      </c>
      <c r="BP32" t="e">
        <f t="shared" si="21"/>
        <v>#N/A</v>
      </c>
      <c r="BQ32" t="e">
        <f t="shared" si="21"/>
        <v>#N/A</v>
      </c>
      <c r="BR32" t="e">
        <f t="shared" si="21"/>
        <v>#N/A</v>
      </c>
      <c r="BS32" t="e">
        <f t="shared" si="21"/>
        <v>#N/A</v>
      </c>
      <c r="BT32" t="e">
        <f t="shared" si="21"/>
        <v>#N/A</v>
      </c>
    </row>
    <row r="33" spans="2:72">
      <c r="B33" t="e">
        <f t="shared" si="18"/>
        <v>#DIV/0!</v>
      </c>
      <c r="C33" t="e">
        <f t="shared" si="18"/>
        <v>#DIV/0!</v>
      </c>
      <c r="D33" t="e">
        <f t="shared" si="18"/>
        <v>#DIV/0!</v>
      </c>
      <c r="E33" t="e">
        <f t="shared" si="18"/>
        <v>#DIV/0!</v>
      </c>
      <c r="F33" t="e">
        <f t="shared" si="18"/>
        <v>#DIV/0!</v>
      </c>
      <c r="G33" t="e">
        <f t="shared" si="18"/>
        <v>#DIV/0!</v>
      </c>
      <c r="H33" t="e">
        <f t="shared" si="18"/>
        <v>#DIV/0!</v>
      </c>
      <c r="I33" t="e">
        <f t="shared" si="18"/>
        <v>#DIV/0!</v>
      </c>
      <c r="J33" t="e">
        <f t="shared" si="18"/>
        <v>#DIV/0!</v>
      </c>
      <c r="K33" t="e">
        <f t="shared" si="18"/>
        <v>#DIV/0!</v>
      </c>
      <c r="L33" t="e">
        <f t="shared" si="18"/>
        <v>#DIV/0!</v>
      </c>
      <c r="M33" t="e">
        <f t="shared" si="18"/>
        <v>#DIV/0!</v>
      </c>
      <c r="N33" t="e">
        <f t="shared" si="18"/>
        <v>#DIV/0!</v>
      </c>
      <c r="O33" t="e">
        <f t="shared" si="18"/>
        <v>#DIV/0!</v>
      </c>
      <c r="P33" t="e">
        <f t="shared" si="18"/>
        <v>#DIV/0!</v>
      </c>
      <c r="Q33" t="e">
        <f t="shared" si="18"/>
        <v>#DIV/0!</v>
      </c>
      <c r="R33" t="e">
        <f t="shared" si="18"/>
        <v>#DIV/0!</v>
      </c>
      <c r="W33" t="e">
        <f t="shared" si="22"/>
        <v>#DIV/0!</v>
      </c>
      <c r="X33" t="e">
        <f t="shared" si="29"/>
        <v>#N/A</v>
      </c>
      <c r="Y33" t="e">
        <f t="shared" si="26"/>
        <v>#N/A</v>
      </c>
      <c r="AA33" t="e">
        <f t="shared" si="23"/>
        <v>#DIV/0!</v>
      </c>
      <c r="AB33" t="str">
        <f t="shared" si="27"/>
        <v/>
      </c>
      <c r="AC33">
        <f t="shared" si="28"/>
        <v>6</v>
      </c>
      <c r="AM33" t="e">
        <f t="shared" si="19"/>
        <v>#DIV/0!</v>
      </c>
      <c r="AN33" t="e">
        <f t="shared" si="24"/>
        <v>#N/A</v>
      </c>
      <c r="AO33" t="e">
        <f t="shared" si="25"/>
        <v>#N/A</v>
      </c>
      <c r="AP33" t="e">
        <f t="shared" si="20"/>
        <v>#N/A</v>
      </c>
      <c r="AQ33" t="e">
        <f t="shared" si="20"/>
        <v>#N/A</v>
      </c>
      <c r="AR33" t="e">
        <f t="shared" si="20"/>
        <v>#N/A</v>
      </c>
      <c r="AS33" t="e">
        <f t="shared" si="20"/>
        <v>#N/A</v>
      </c>
      <c r="AT33" t="e">
        <f t="shared" si="20"/>
        <v>#N/A</v>
      </c>
      <c r="AU33" t="e">
        <f t="shared" si="20"/>
        <v>#N/A</v>
      </c>
      <c r="AV33" t="e">
        <f t="shared" si="20"/>
        <v>#N/A</v>
      </c>
      <c r="AW33" t="e">
        <f t="shared" si="20"/>
        <v>#N/A</v>
      </c>
      <c r="AX33" t="e">
        <f t="shared" si="20"/>
        <v>#N/A</v>
      </c>
      <c r="AY33" t="e">
        <f t="shared" si="20"/>
        <v>#N/A</v>
      </c>
      <c r="AZ33" t="e">
        <f t="shared" si="20"/>
        <v>#N/A</v>
      </c>
      <c r="BA33" t="e">
        <f t="shared" si="20"/>
        <v>#N/A</v>
      </c>
      <c r="BB33" t="e">
        <f t="shared" si="20"/>
        <v>#N/A</v>
      </c>
      <c r="BC33" t="e">
        <f t="shared" si="20"/>
        <v>#N/A</v>
      </c>
      <c r="BD33" t="e">
        <f t="shared" si="20"/>
        <v>#N/A</v>
      </c>
      <c r="BE33" t="e">
        <f t="shared" si="21"/>
        <v>#N/A</v>
      </c>
      <c r="BF33" t="e">
        <f t="shared" si="21"/>
        <v>#N/A</v>
      </c>
      <c r="BG33" t="e">
        <f t="shared" si="21"/>
        <v>#N/A</v>
      </c>
      <c r="BH33" t="e">
        <f t="shared" si="21"/>
        <v>#N/A</v>
      </c>
      <c r="BI33" t="e">
        <f t="shared" si="21"/>
        <v>#N/A</v>
      </c>
      <c r="BJ33" t="e">
        <f t="shared" si="21"/>
        <v>#N/A</v>
      </c>
      <c r="BK33" t="e">
        <f t="shared" si="21"/>
        <v>#N/A</v>
      </c>
      <c r="BL33" t="e">
        <f t="shared" si="21"/>
        <v>#N/A</v>
      </c>
      <c r="BM33" t="e">
        <f t="shared" si="21"/>
        <v>#N/A</v>
      </c>
      <c r="BN33" t="e">
        <f t="shared" si="21"/>
        <v>#N/A</v>
      </c>
      <c r="BO33" t="e">
        <f t="shared" si="21"/>
        <v>#N/A</v>
      </c>
      <c r="BP33" t="e">
        <f t="shared" si="21"/>
        <v>#N/A</v>
      </c>
      <c r="BQ33" t="e">
        <f t="shared" si="21"/>
        <v>#N/A</v>
      </c>
      <c r="BR33" t="e">
        <f t="shared" si="21"/>
        <v>#N/A</v>
      </c>
      <c r="BS33" t="e">
        <f t="shared" si="21"/>
        <v>#N/A</v>
      </c>
      <c r="BT33" t="e">
        <f t="shared" si="21"/>
        <v>#N/A</v>
      </c>
    </row>
    <row r="34" spans="2:72">
      <c r="B34" t="e">
        <f t="shared" si="18"/>
        <v>#DIV/0!</v>
      </c>
      <c r="C34" t="e">
        <f t="shared" si="18"/>
        <v>#DIV/0!</v>
      </c>
      <c r="D34" t="e">
        <f t="shared" si="18"/>
        <v>#DIV/0!</v>
      </c>
      <c r="E34" t="e">
        <f t="shared" si="18"/>
        <v>#DIV/0!</v>
      </c>
      <c r="F34" t="e">
        <f t="shared" si="18"/>
        <v>#DIV/0!</v>
      </c>
      <c r="G34" t="e">
        <f t="shared" si="18"/>
        <v>#DIV/0!</v>
      </c>
      <c r="H34" t="e">
        <f t="shared" si="18"/>
        <v>#DIV/0!</v>
      </c>
      <c r="I34" t="e">
        <f t="shared" si="18"/>
        <v>#DIV/0!</v>
      </c>
      <c r="J34" t="e">
        <f t="shared" si="18"/>
        <v>#DIV/0!</v>
      </c>
      <c r="K34" t="e">
        <f t="shared" si="18"/>
        <v>#DIV/0!</v>
      </c>
      <c r="L34" t="e">
        <f t="shared" si="18"/>
        <v>#DIV/0!</v>
      </c>
      <c r="M34" t="e">
        <f t="shared" si="18"/>
        <v>#DIV/0!</v>
      </c>
      <c r="N34" t="e">
        <f t="shared" si="18"/>
        <v>#DIV/0!</v>
      </c>
      <c r="O34" t="e">
        <f t="shared" si="18"/>
        <v>#DIV/0!</v>
      </c>
      <c r="P34" t="e">
        <f t="shared" si="18"/>
        <v>#DIV/0!</v>
      </c>
      <c r="Q34" t="e">
        <f t="shared" si="18"/>
        <v>#DIV/0!</v>
      </c>
      <c r="R34" t="e">
        <f t="shared" si="18"/>
        <v>#DIV/0!</v>
      </c>
      <c r="W34" t="e">
        <f t="shared" si="22"/>
        <v>#DIV/0!</v>
      </c>
      <c r="X34" t="e">
        <f t="shared" si="29"/>
        <v>#N/A</v>
      </c>
      <c r="Y34" t="e">
        <f t="shared" si="26"/>
        <v>#N/A</v>
      </c>
      <c r="AA34" t="e">
        <f t="shared" si="23"/>
        <v>#DIV/0!</v>
      </c>
      <c r="AB34" t="str">
        <f t="shared" si="27"/>
        <v/>
      </c>
      <c r="AC34">
        <f t="shared" si="28"/>
        <v>6</v>
      </c>
      <c r="AM34" t="e">
        <f t="shared" si="19"/>
        <v>#DIV/0!</v>
      </c>
      <c r="AN34" t="e">
        <f t="shared" si="24"/>
        <v>#N/A</v>
      </c>
      <c r="AO34" t="e">
        <f t="shared" si="25"/>
        <v>#N/A</v>
      </c>
      <c r="AP34" t="e">
        <f t="shared" si="20"/>
        <v>#N/A</v>
      </c>
      <c r="AQ34" t="e">
        <f t="shared" si="20"/>
        <v>#N/A</v>
      </c>
      <c r="AR34" t="e">
        <f t="shared" si="20"/>
        <v>#N/A</v>
      </c>
      <c r="AS34" t="e">
        <f t="shared" si="20"/>
        <v>#N/A</v>
      </c>
      <c r="AT34" t="e">
        <f t="shared" si="20"/>
        <v>#N/A</v>
      </c>
      <c r="AU34" t="e">
        <f t="shared" si="20"/>
        <v>#N/A</v>
      </c>
      <c r="AV34" t="e">
        <f t="shared" si="20"/>
        <v>#N/A</v>
      </c>
      <c r="AW34" t="e">
        <f t="shared" si="20"/>
        <v>#N/A</v>
      </c>
      <c r="AX34" t="e">
        <f t="shared" si="20"/>
        <v>#N/A</v>
      </c>
      <c r="AY34" t="e">
        <f t="shared" si="20"/>
        <v>#N/A</v>
      </c>
      <c r="AZ34" t="e">
        <f t="shared" si="20"/>
        <v>#N/A</v>
      </c>
      <c r="BA34" t="e">
        <f t="shared" si="20"/>
        <v>#N/A</v>
      </c>
      <c r="BB34" t="e">
        <f t="shared" si="20"/>
        <v>#N/A</v>
      </c>
      <c r="BC34" t="e">
        <f t="shared" si="20"/>
        <v>#N/A</v>
      </c>
      <c r="BD34" t="e">
        <f t="shared" si="20"/>
        <v>#N/A</v>
      </c>
      <c r="BE34" t="e">
        <f t="shared" si="21"/>
        <v>#N/A</v>
      </c>
      <c r="BF34" t="e">
        <f t="shared" si="21"/>
        <v>#N/A</v>
      </c>
      <c r="BG34" t="e">
        <f t="shared" si="21"/>
        <v>#N/A</v>
      </c>
      <c r="BH34" t="e">
        <f t="shared" si="21"/>
        <v>#N/A</v>
      </c>
      <c r="BI34" t="e">
        <f t="shared" si="21"/>
        <v>#N/A</v>
      </c>
      <c r="BJ34" t="e">
        <f t="shared" si="21"/>
        <v>#N/A</v>
      </c>
      <c r="BK34" t="e">
        <f t="shared" si="21"/>
        <v>#N/A</v>
      </c>
      <c r="BL34" t="e">
        <f t="shared" si="21"/>
        <v>#N/A</v>
      </c>
      <c r="BM34" t="e">
        <f t="shared" si="21"/>
        <v>#N/A</v>
      </c>
      <c r="BN34" t="e">
        <f t="shared" si="21"/>
        <v>#N/A</v>
      </c>
      <c r="BO34" t="e">
        <f t="shared" si="21"/>
        <v>#N/A</v>
      </c>
      <c r="BP34" t="e">
        <f t="shared" si="21"/>
        <v>#N/A</v>
      </c>
      <c r="BQ34" t="e">
        <f t="shared" si="21"/>
        <v>#N/A</v>
      </c>
      <c r="BR34" t="e">
        <f t="shared" si="21"/>
        <v>#N/A</v>
      </c>
      <c r="BS34" t="e">
        <f t="shared" si="21"/>
        <v>#N/A</v>
      </c>
      <c r="BT34" t="e">
        <f t="shared" si="21"/>
        <v>#N/A</v>
      </c>
    </row>
    <row r="35" spans="2:72">
      <c r="W35" t="e">
        <f t="shared" si="22"/>
        <v>#DIV/0!</v>
      </c>
      <c r="X35" t="e">
        <f t="shared" si="29"/>
        <v>#N/A</v>
      </c>
      <c r="Y35" t="e">
        <f>AO34</f>
        <v>#N/A</v>
      </c>
      <c r="AA35" t="e">
        <f t="shared" si="23"/>
        <v>#DIV/0!</v>
      </c>
      <c r="AB35" t="str">
        <f t="shared" si="27"/>
        <v/>
      </c>
      <c r="AC35">
        <f t="shared" si="28"/>
        <v>6</v>
      </c>
    </row>
    <row r="36" spans="2:72">
      <c r="W36">
        <f t="shared" ref="W36:W50" si="30">D4*D20</f>
        <v>0.22266666666666668</v>
      </c>
      <c r="X36">
        <f t="shared" si="29"/>
        <v>0.22266666666666668</v>
      </c>
      <c r="Y36">
        <f>AP20</f>
        <v>0.31660951001312226</v>
      </c>
      <c r="AA36">
        <f t="shared" ref="AA36:AA50" si="31">Y4-D4</f>
        <v>9.3942843346455585E-2</v>
      </c>
      <c r="AB36">
        <f t="shared" si="27"/>
        <v>9.3942843346455585E-2</v>
      </c>
      <c r="AC36">
        <f t="shared" si="28"/>
        <v>6</v>
      </c>
      <c r="AN36">
        <f t="shared" ref="AN36:BT43" si="32">1/AN20</f>
        <v>5.8823529411764701</v>
      </c>
      <c r="AO36">
        <f t="shared" si="32"/>
        <v>2.8032853015511705</v>
      </c>
      <c r="AP36">
        <f t="shared" si="32"/>
        <v>3.158464822988273</v>
      </c>
      <c r="AQ36">
        <f t="shared" si="32"/>
        <v>3.3657999807437471</v>
      </c>
      <c r="AR36">
        <f t="shared" si="32"/>
        <v>3.539395184131926</v>
      </c>
      <c r="AS36">
        <f t="shared" si="32"/>
        <v>3.6941665185392454</v>
      </c>
      <c r="AT36" t="e">
        <f t="shared" si="32"/>
        <v>#N/A</v>
      </c>
      <c r="AU36" t="e">
        <f t="shared" si="32"/>
        <v>#N/A</v>
      </c>
      <c r="AV36" t="e">
        <f t="shared" si="32"/>
        <v>#N/A</v>
      </c>
      <c r="AW36" t="e">
        <f t="shared" si="32"/>
        <v>#N/A</v>
      </c>
      <c r="AX36" t="e">
        <f t="shared" si="32"/>
        <v>#N/A</v>
      </c>
      <c r="AY36" t="e">
        <f t="shared" si="32"/>
        <v>#N/A</v>
      </c>
      <c r="AZ36" t="e">
        <f t="shared" si="32"/>
        <v>#N/A</v>
      </c>
      <c r="BA36" t="e">
        <f t="shared" si="32"/>
        <v>#N/A</v>
      </c>
      <c r="BB36" t="e">
        <f t="shared" si="32"/>
        <v>#N/A</v>
      </c>
      <c r="BC36" t="e">
        <f t="shared" si="32"/>
        <v>#N/A</v>
      </c>
      <c r="BD36" t="e">
        <f t="shared" si="32"/>
        <v>#N/A</v>
      </c>
      <c r="BE36">
        <f t="shared" si="32"/>
        <v>2.9910269192422727</v>
      </c>
      <c r="BF36">
        <f t="shared" si="32"/>
        <v>4.4910179640718564</v>
      </c>
      <c r="BG36">
        <f t="shared" si="32"/>
        <v>3.6249395843402614</v>
      </c>
      <c r="BH36">
        <f t="shared" si="32"/>
        <v>3.058727569331158</v>
      </c>
      <c r="BI36">
        <f t="shared" si="32"/>
        <v>3.8461538461538467</v>
      </c>
      <c r="BJ36" t="e">
        <f t="shared" si="32"/>
        <v>#N/A</v>
      </c>
      <c r="BK36" t="e">
        <f t="shared" si="32"/>
        <v>#N/A</v>
      </c>
      <c r="BL36" t="e">
        <f t="shared" si="32"/>
        <v>#N/A</v>
      </c>
      <c r="BM36" t="e">
        <f t="shared" si="32"/>
        <v>#N/A</v>
      </c>
      <c r="BN36" t="e">
        <f t="shared" si="32"/>
        <v>#N/A</v>
      </c>
      <c r="BO36" t="e">
        <f t="shared" si="32"/>
        <v>#N/A</v>
      </c>
      <c r="BP36" t="e">
        <f t="shared" si="32"/>
        <v>#N/A</v>
      </c>
      <c r="BQ36" t="e">
        <f t="shared" si="32"/>
        <v>#N/A</v>
      </c>
      <c r="BR36" t="e">
        <f t="shared" si="32"/>
        <v>#N/A</v>
      </c>
      <c r="BS36" t="e">
        <f t="shared" si="32"/>
        <v>#N/A</v>
      </c>
      <c r="BT36" t="e">
        <f t="shared" si="32"/>
        <v>#N/A</v>
      </c>
    </row>
    <row r="37" spans="2:72">
      <c r="W37">
        <f t="shared" si="30"/>
        <v>0.48616666666666664</v>
      </c>
      <c r="X37">
        <f t="shared" si="29"/>
        <v>0.48616666666666664</v>
      </c>
      <c r="Y37">
        <f t="shared" ref="Y37:Y49" si="33">AP21</f>
        <v>0.43893745864706513</v>
      </c>
      <c r="AA37">
        <f t="shared" si="31"/>
        <v>-4.722920801960151E-2</v>
      </c>
      <c r="AB37">
        <f t="shared" si="27"/>
        <v>-4.722920801960151E-2</v>
      </c>
      <c r="AC37">
        <f t="shared" si="28"/>
        <v>6</v>
      </c>
      <c r="AN37">
        <f t="shared" si="32"/>
        <v>3.0303030303030303</v>
      </c>
      <c r="AO37">
        <f t="shared" si="32"/>
        <v>2.020812350317819</v>
      </c>
      <c r="AP37">
        <f t="shared" si="32"/>
        <v>2.2782288918387037</v>
      </c>
      <c r="AQ37">
        <f t="shared" si="32"/>
        <v>2.4284951544575435</v>
      </c>
      <c r="AR37">
        <f t="shared" si="32"/>
        <v>2.5543083677306311</v>
      </c>
      <c r="AS37">
        <f t="shared" si="32"/>
        <v>2.6664789722421292</v>
      </c>
      <c r="AT37" t="e">
        <f t="shared" si="32"/>
        <v>#N/A</v>
      </c>
      <c r="AU37" t="e">
        <f t="shared" si="32"/>
        <v>#N/A</v>
      </c>
      <c r="AV37" t="e">
        <f t="shared" si="32"/>
        <v>#N/A</v>
      </c>
      <c r="AW37" t="e">
        <f t="shared" si="32"/>
        <v>#N/A</v>
      </c>
      <c r="AX37" t="e">
        <f t="shared" si="32"/>
        <v>#N/A</v>
      </c>
      <c r="AY37" t="e">
        <f t="shared" si="32"/>
        <v>#N/A</v>
      </c>
      <c r="AZ37" t="e">
        <f t="shared" si="32"/>
        <v>#N/A</v>
      </c>
      <c r="BA37" t="e">
        <f t="shared" si="32"/>
        <v>#N/A</v>
      </c>
      <c r="BB37" t="e">
        <f t="shared" si="32"/>
        <v>#N/A</v>
      </c>
      <c r="BC37" t="e">
        <f t="shared" si="32"/>
        <v>#N/A</v>
      </c>
      <c r="BD37" t="e">
        <f t="shared" si="32"/>
        <v>#N/A</v>
      </c>
      <c r="BE37">
        <f t="shared" si="32"/>
        <v>1.8597731076808628</v>
      </c>
      <c r="BF37">
        <f t="shared" si="32"/>
        <v>2.0569077819677752</v>
      </c>
      <c r="BG37">
        <f t="shared" si="32"/>
        <v>2.3205445544554451</v>
      </c>
      <c r="BH37">
        <f t="shared" si="32"/>
        <v>2.4075114356793197</v>
      </c>
      <c r="BI37">
        <f t="shared" si="32"/>
        <v>2.551237350114806</v>
      </c>
      <c r="BJ37" t="e">
        <f t="shared" si="32"/>
        <v>#N/A</v>
      </c>
      <c r="BK37" t="e">
        <f t="shared" si="32"/>
        <v>#N/A</v>
      </c>
      <c r="BL37" t="e">
        <f t="shared" si="32"/>
        <v>#N/A</v>
      </c>
      <c r="BM37" t="e">
        <f t="shared" si="32"/>
        <v>#N/A</v>
      </c>
      <c r="BN37" t="e">
        <f t="shared" si="32"/>
        <v>#N/A</v>
      </c>
      <c r="BO37" t="e">
        <f t="shared" si="32"/>
        <v>#N/A</v>
      </c>
      <c r="BP37" t="e">
        <f t="shared" si="32"/>
        <v>#N/A</v>
      </c>
      <c r="BQ37" t="e">
        <f t="shared" si="32"/>
        <v>#N/A</v>
      </c>
      <c r="BR37" t="e">
        <f t="shared" si="32"/>
        <v>#N/A</v>
      </c>
      <c r="BS37" t="e">
        <f t="shared" si="32"/>
        <v>#N/A</v>
      </c>
      <c r="BT37" t="e">
        <f t="shared" si="32"/>
        <v>#N/A</v>
      </c>
    </row>
    <row r="38" spans="2:72">
      <c r="W38">
        <f t="shared" si="30"/>
        <v>0.52763333333333329</v>
      </c>
      <c r="X38">
        <f t="shared" si="29"/>
        <v>0.52763333333333329</v>
      </c>
      <c r="Y38">
        <f t="shared" si="33"/>
        <v>0.55443926271332433</v>
      </c>
      <c r="AA38">
        <f t="shared" si="31"/>
        <v>2.6805929379991045E-2</v>
      </c>
      <c r="AB38">
        <f t="shared" si="27"/>
        <v>2.6805929379991045E-2</v>
      </c>
      <c r="AC38">
        <f t="shared" si="28"/>
        <v>6</v>
      </c>
      <c r="AN38">
        <f t="shared" si="32"/>
        <v>1.4925373134328357</v>
      </c>
      <c r="AO38">
        <f t="shared" si="32"/>
        <v>1.5989192851938665</v>
      </c>
      <c r="AP38">
        <f t="shared" si="32"/>
        <v>1.8036240707524624</v>
      </c>
      <c r="AQ38">
        <f t="shared" si="32"/>
        <v>1.9231199775980041</v>
      </c>
      <c r="AR38">
        <f t="shared" si="32"/>
        <v>2.0231701402306794</v>
      </c>
      <c r="AS38">
        <f t="shared" si="32"/>
        <v>2.1123713213468562</v>
      </c>
      <c r="AT38" t="e">
        <f t="shared" si="32"/>
        <v>#N/A</v>
      </c>
      <c r="AU38" t="e">
        <f t="shared" si="32"/>
        <v>#N/A</v>
      </c>
      <c r="AV38" t="e">
        <f t="shared" si="32"/>
        <v>#N/A</v>
      </c>
      <c r="AW38" t="e">
        <f t="shared" si="32"/>
        <v>#N/A</v>
      </c>
      <c r="AX38" t="e">
        <f t="shared" si="32"/>
        <v>#N/A</v>
      </c>
      <c r="AY38" t="e">
        <f t="shared" si="32"/>
        <v>#N/A</v>
      </c>
      <c r="AZ38" t="e">
        <f t="shared" si="32"/>
        <v>#N/A</v>
      </c>
      <c r="BA38" t="e">
        <f t="shared" si="32"/>
        <v>#N/A</v>
      </c>
      <c r="BB38" t="e">
        <f t="shared" si="32"/>
        <v>#N/A</v>
      </c>
      <c r="BC38" t="e">
        <f t="shared" si="32"/>
        <v>#N/A</v>
      </c>
      <c r="BD38" t="e">
        <f t="shared" si="32"/>
        <v>#N/A</v>
      </c>
      <c r="BE38">
        <f t="shared" si="32"/>
        <v>1.5696123057604769</v>
      </c>
      <c r="BF38">
        <f t="shared" si="32"/>
        <v>1.8952555436224652</v>
      </c>
      <c r="BG38">
        <f t="shared" si="32"/>
        <v>2.0109934307547928</v>
      </c>
      <c r="BH38">
        <f t="shared" si="32"/>
        <v>1.9787612954290617</v>
      </c>
      <c r="BI38">
        <f t="shared" si="32"/>
        <v>2.0965825704102312</v>
      </c>
      <c r="BJ38" t="e">
        <f t="shared" si="32"/>
        <v>#N/A</v>
      </c>
      <c r="BK38" t="e">
        <f t="shared" si="32"/>
        <v>#N/A</v>
      </c>
      <c r="BL38" t="e">
        <f t="shared" si="32"/>
        <v>#N/A</v>
      </c>
      <c r="BM38" t="e">
        <f t="shared" si="32"/>
        <v>#N/A</v>
      </c>
      <c r="BN38" t="e">
        <f t="shared" si="32"/>
        <v>#N/A</v>
      </c>
      <c r="BO38" t="e">
        <f t="shared" si="32"/>
        <v>#N/A</v>
      </c>
      <c r="BP38" t="e">
        <f t="shared" si="32"/>
        <v>#N/A</v>
      </c>
      <c r="BQ38" t="e">
        <f t="shared" si="32"/>
        <v>#N/A</v>
      </c>
      <c r="BR38" t="e">
        <f t="shared" si="32"/>
        <v>#N/A</v>
      </c>
      <c r="BS38" t="e">
        <f t="shared" si="32"/>
        <v>#N/A</v>
      </c>
      <c r="BT38" t="e">
        <f t="shared" si="32"/>
        <v>#N/A</v>
      </c>
    </row>
    <row r="39" spans="2:72">
      <c r="W39">
        <f t="shared" si="30"/>
        <v>0.6787333333333333</v>
      </c>
      <c r="X39">
        <f t="shared" si="29"/>
        <v>0.6787333333333333</v>
      </c>
      <c r="Y39">
        <f t="shared" si="33"/>
        <v>0.66787124963927402</v>
      </c>
      <c r="AA39">
        <f t="shared" si="31"/>
        <v>-1.0862083694059277E-2</v>
      </c>
      <c r="AB39">
        <f t="shared" si="27"/>
        <v>-1.0862083694059277E-2</v>
      </c>
      <c r="AC39">
        <f t="shared" si="28"/>
        <v>6</v>
      </c>
      <c r="AN39">
        <f t="shared" si="32"/>
        <v>0.5</v>
      </c>
      <c r="AO39">
        <f t="shared" si="32"/>
        <v>1.3266121288954804</v>
      </c>
      <c r="AP39">
        <f t="shared" si="32"/>
        <v>1.4972945766719454</v>
      </c>
      <c r="AQ39">
        <f t="shared" si="32"/>
        <v>1.596930028886751</v>
      </c>
      <c r="AR39">
        <f t="shared" si="32"/>
        <v>1.6803516578046074</v>
      </c>
      <c r="AS39">
        <f t="shared" si="32"/>
        <v>1.7547274272616569</v>
      </c>
      <c r="AT39" t="e">
        <f t="shared" si="32"/>
        <v>#N/A</v>
      </c>
      <c r="AU39" t="e">
        <f t="shared" si="32"/>
        <v>#N/A</v>
      </c>
      <c r="AV39" t="e">
        <f t="shared" si="32"/>
        <v>#N/A</v>
      </c>
      <c r="AW39" t="e">
        <f t="shared" si="32"/>
        <v>#N/A</v>
      </c>
      <c r="AX39" t="e">
        <f t="shared" si="32"/>
        <v>#N/A</v>
      </c>
      <c r="AY39" t="e">
        <f t="shared" si="32"/>
        <v>#N/A</v>
      </c>
      <c r="AZ39" t="e">
        <f t="shared" si="32"/>
        <v>#N/A</v>
      </c>
      <c r="BA39" t="e">
        <f t="shared" si="32"/>
        <v>#N/A</v>
      </c>
      <c r="BB39" t="e">
        <f t="shared" si="32"/>
        <v>#N/A</v>
      </c>
      <c r="BC39" t="e">
        <f t="shared" si="32"/>
        <v>#N/A</v>
      </c>
      <c r="BD39" t="e">
        <f t="shared" si="32"/>
        <v>#N/A</v>
      </c>
      <c r="BE39">
        <f t="shared" si="32"/>
        <v>1.3291980505095258</v>
      </c>
      <c r="BF39">
        <f t="shared" si="32"/>
        <v>1.4733326785188097</v>
      </c>
      <c r="BG39">
        <f t="shared" si="32"/>
        <v>1.613857657754586</v>
      </c>
      <c r="BH39">
        <f t="shared" si="32"/>
        <v>1.8273740634707925</v>
      </c>
      <c r="BI39">
        <f t="shared" si="32"/>
        <v>1.8435445216001967</v>
      </c>
      <c r="BJ39" t="e">
        <f t="shared" si="32"/>
        <v>#N/A</v>
      </c>
      <c r="BK39" t="e">
        <f t="shared" si="32"/>
        <v>#N/A</v>
      </c>
      <c r="BL39" t="e">
        <f t="shared" si="32"/>
        <v>#N/A</v>
      </c>
      <c r="BM39" t="e">
        <f t="shared" si="32"/>
        <v>#N/A</v>
      </c>
      <c r="BN39" t="e">
        <f t="shared" si="32"/>
        <v>#N/A</v>
      </c>
      <c r="BO39" t="e">
        <f t="shared" si="32"/>
        <v>#N/A</v>
      </c>
      <c r="BP39" t="e">
        <f t="shared" si="32"/>
        <v>#N/A</v>
      </c>
      <c r="BQ39" t="e">
        <f t="shared" si="32"/>
        <v>#N/A</v>
      </c>
      <c r="BR39" t="e">
        <f t="shared" si="32"/>
        <v>#N/A</v>
      </c>
      <c r="BS39" t="e">
        <f t="shared" si="32"/>
        <v>#N/A</v>
      </c>
      <c r="BT39" t="e">
        <f t="shared" si="32"/>
        <v>#N/A</v>
      </c>
    </row>
    <row r="40" spans="2:72">
      <c r="W40">
        <f t="shared" si="30"/>
        <v>0.69404999999999994</v>
      </c>
      <c r="X40">
        <f t="shared" si="29"/>
        <v>0.69404999999999994</v>
      </c>
      <c r="Y40">
        <f t="shared" si="33"/>
        <v>0.71189336628936128</v>
      </c>
      <c r="AA40">
        <f t="shared" si="31"/>
        <v>1.784336628936134E-2</v>
      </c>
      <c r="AB40">
        <f t="shared" si="27"/>
        <v>1.784336628936134E-2</v>
      </c>
      <c r="AC40">
        <f t="shared" si="28"/>
        <v>6</v>
      </c>
      <c r="AN40">
        <f t="shared" si="32"/>
        <v>0.2</v>
      </c>
      <c r="AO40">
        <f t="shared" si="32"/>
        <v>1.2443057553376224</v>
      </c>
      <c r="AP40">
        <f t="shared" si="32"/>
        <v>1.40470475966415</v>
      </c>
      <c r="AQ40">
        <f t="shared" si="32"/>
        <v>1.4983372774717714</v>
      </c>
      <c r="AR40">
        <f t="shared" si="32"/>
        <v>1.5767328383043961</v>
      </c>
      <c r="AS40">
        <f t="shared" si="32"/>
        <v>1.6466275434855289</v>
      </c>
      <c r="AT40" t="e">
        <f t="shared" si="32"/>
        <v>#N/A</v>
      </c>
      <c r="AU40" t="e">
        <f t="shared" si="32"/>
        <v>#N/A</v>
      </c>
      <c r="AV40" t="e">
        <f t="shared" si="32"/>
        <v>#N/A</v>
      </c>
      <c r="AW40" t="e">
        <f t="shared" si="32"/>
        <v>#N/A</v>
      </c>
      <c r="AX40" t="e">
        <f t="shared" si="32"/>
        <v>#N/A</v>
      </c>
      <c r="AY40" t="e">
        <f t="shared" si="32"/>
        <v>#N/A</v>
      </c>
      <c r="AZ40" t="e">
        <f t="shared" si="32"/>
        <v>#N/A</v>
      </c>
      <c r="BA40" t="e">
        <f t="shared" si="32"/>
        <v>#N/A</v>
      </c>
      <c r="BB40" t="e">
        <f t="shared" si="32"/>
        <v>#N/A</v>
      </c>
      <c r="BC40" t="e">
        <f t="shared" si="32"/>
        <v>#N/A</v>
      </c>
      <c r="BD40" t="e">
        <f t="shared" si="32"/>
        <v>#N/A</v>
      </c>
      <c r="BE40">
        <f t="shared" si="32"/>
        <v>1.2273954668194091</v>
      </c>
      <c r="BF40">
        <f t="shared" si="32"/>
        <v>1.4408183848425906</v>
      </c>
      <c r="BG40">
        <f t="shared" si="32"/>
        <v>1.4797277300976619</v>
      </c>
      <c r="BH40">
        <f t="shared" si="32"/>
        <v>1.6186468112657817</v>
      </c>
      <c r="BI40">
        <f t="shared" si="32"/>
        <v>1.6506189821182944</v>
      </c>
      <c r="BJ40" t="e">
        <f t="shared" si="32"/>
        <v>#N/A</v>
      </c>
      <c r="BK40" t="e">
        <f t="shared" si="32"/>
        <v>#N/A</v>
      </c>
      <c r="BL40" t="e">
        <f t="shared" si="32"/>
        <v>#N/A</v>
      </c>
      <c r="BM40" t="e">
        <f t="shared" si="32"/>
        <v>#N/A</v>
      </c>
      <c r="BN40" t="e">
        <f t="shared" si="32"/>
        <v>#N/A</v>
      </c>
      <c r="BO40" t="e">
        <f t="shared" si="32"/>
        <v>#N/A</v>
      </c>
      <c r="BP40" t="e">
        <f t="shared" si="32"/>
        <v>#N/A</v>
      </c>
      <c r="BQ40" t="e">
        <f t="shared" si="32"/>
        <v>#N/A</v>
      </c>
      <c r="BR40" t="e">
        <f t="shared" si="32"/>
        <v>#N/A</v>
      </c>
      <c r="BS40" t="e">
        <f t="shared" si="32"/>
        <v>#N/A</v>
      </c>
      <c r="BT40" t="e">
        <f t="shared" si="32"/>
        <v>#N/A</v>
      </c>
    </row>
    <row r="41" spans="2:72">
      <c r="W41">
        <f t="shared" si="30"/>
        <v>0.68146666666666667</v>
      </c>
      <c r="X41">
        <f t="shared" si="29"/>
        <v>0.68146666666666667</v>
      </c>
      <c r="Y41">
        <f t="shared" si="33"/>
        <v>0.72788601103083039</v>
      </c>
      <c r="AA41">
        <f t="shared" si="31"/>
        <v>4.6419344364163728E-2</v>
      </c>
      <c r="AB41">
        <f t="shared" si="27"/>
        <v>4.6419344364163728E-2</v>
      </c>
      <c r="AC41">
        <f t="shared" si="28"/>
        <v>6</v>
      </c>
      <c r="AN41">
        <f t="shared" si="32"/>
        <v>0.1</v>
      </c>
      <c r="AO41">
        <f t="shared" si="32"/>
        <v>1.216870297485003</v>
      </c>
      <c r="AP41">
        <f t="shared" si="32"/>
        <v>1.3738414873282183</v>
      </c>
      <c r="AQ41">
        <f t="shared" si="32"/>
        <v>1.4654730270001108</v>
      </c>
      <c r="AR41">
        <f t="shared" si="32"/>
        <v>1.5421932318043257</v>
      </c>
      <c r="AS41">
        <f t="shared" si="32"/>
        <v>1.6105942488934863</v>
      </c>
      <c r="AT41" t="e">
        <f t="shared" si="32"/>
        <v>#N/A</v>
      </c>
      <c r="AU41" t="e">
        <f t="shared" si="32"/>
        <v>#N/A</v>
      </c>
      <c r="AV41" t="e">
        <f t="shared" si="32"/>
        <v>#N/A</v>
      </c>
      <c r="AW41" t="e">
        <f t="shared" si="32"/>
        <v>#N/A</v>
      </c>
      <c r="AX41" t="e">
        <f t="shared" si="32"/>
        <v>#N/A</v>
      </c>
      <c r="AY41" t="e">
        <f t="shared" si="32"/>
        <v>#N/A</v>
      </c>
      <c r="AZ41" t="e">
        <f t="shared" si="32"/>
        <v>#N/A</v>
      </c>
      <c r="BA41" t="e">
        <f t="shared" si="32"/>
        <v>#N/A</v>
      </c>
      <c r="BB41" t="e">
        <f t="shared" si="32"/>
        <v>#N/A</v>
      </c>
      <c r="BC41" t="e">
        <f t="shared" si="32"/>
        <v>#N/A</v>
      </c>
      <c r="BD41" t="e">
        <f t="shared" si="32"/>
        <v>#N/A</v>
      </c>
      <c r="BE41">
        <f t="shared" si="32"/>
        <v>1.1823126034523528</v>
      </c>
      <c r="BF41">
        <f t="shared" si="32"/>
        <v>1.4674232048522795</v>
      </c>
      <c r="BG41">
        <f t="shared" si="32"/>
        <v>1.3714912681722591</v>
      </c>
      <c r="BH41">
        <f t="shared" si="32"/>
        <v>1.473115639577707</v>
      </c>
      <c r="BI41">
        <f t="shared" si="32"/>
        <v>1.6287529181823115</v>
      </c>
      <c r="BJ41" t="e">
        <f t="shared" si="32"/>
        <v>#N/A</v>
      </c>
      <c r="BK41" t="e">
        <f t="shared" si="32"/>
        <v>#N/A</v>
      </c>
      <c r="BL41" t="e">
        <f t="shared" si="32"/>
        <v>#N/A</v>
      </c>
      <c r="BM41" t="e">
        <f t="shared" si="32"/>
        <v>#N/A</v>
      </c>
      <c r="BN41" t="e">
        <f t="shared" si="32"/>
        <v>#N/A</v>
      </c>
      <c r="BO41" t="e">
        <f t="shared" si="32"/>
        <v>#N/A</v>
      </c>
      <c r="BP41" t="e">
        <f t="shared" si="32"/>
        <v>#N/A</v>
      </c>
      <c r="BQ41" t="e">
        <f t="shared" si="32"/>
        <v>#N/A</v>
      </c>
      <c r="BR41" t="e">
        <f t="shared" si="32"/>
        <v>#N/A</v>
      </c>
      <c r="BS41" t="e">
        <f t="shared" si="32"/>
        <v>#N/A</v>
      </c>
      <c r="BT41" t="e">
        <f t="shared" si="32"/>
        <v>#N/A</v>
      </c>
    </row>
    <row r="42" spans="2:72">
      <c r="W42">
        <f t="shared" si="30"/>
        <v>0.72293333333333332</v>
      </c>
      <c r="X42">
        <f t="shared" si="29"/>
        <v>0.72293333333333332</v>
      </c>
      <c r="Y42">
        <f t="shared" si="33"/>
        <v>0.73337777462269327</v>
      </c>
      <c r="AA42">
        <f t="shared" si="31"/>
        <v>1.0444441289359951E-2</v>
      </c>
      <c r="AB42">
        <f t="shared" si="27"/>
        <v>1.0444441289359951E-2</v>
      </c>
      <c r="AC42">
        <f t="shared" si="28"/>
        <v>6</v>
      </c>
      <c r="AN42">
        <f t="shared" si="32"/>
        <v>6.6666666666666666E-2</v>
      </c>
      <c r="AO42">
        <f t="shared" si="32"/>
        <v>1.2077251448674631</v>
      </c>
      <c r="AP42">
        <f t="shared" si="32"/>
        <v>1.3635537298829079</v>
      </c>
      <c r="AQ42">
        <f t="shared" si="32"/>
        <v>1.454518276842891</v>
      </c>
      <c r="AR42">
        <f t="shared" si="32"/>
        <v>1.5306800296376357</v>
      </c>
      <c r="AS42">
        <f t="shared" si="32"/>
        <v>1.5985831506961388</v>
      </c>
      <c r="AT42" t="e">
        <f t="shared" si="32"/>
        <v>#N/A</v>
      </c>
      <c r="AU42" t="e">
        <f t="shared" si="32"/>
        <v>#N/A</v>
      </c>
      <c r="AV42" t="e">
        <f t="shared" si="32"/>
        <v>#N/A</v>
      </c>
      <c r="AW42" t="e">
        <f t="shared" si="32"/>
        <v>#N/A</v>
      </c>
      <c r="AX42" t="e">
        <f t="shared" si="32"/>
        <v>#N/A</v>
      </c>
      <c r="AY42" t="e">
        <f t="shared" si="32"/>
        <v>#N/A</v>
      </c>
      <c r="AZ42" t="e">
        <f t="shared" si="32"/>
        <v>#N/A</v>
      </c>
      <c r="BA42" t="e">
        <f t="shared" si="32"/>
        <v>#N/A</v>
      </c>
      <c r="BB42" t="e">
        <f t="shared" si="32"/>
        <v>#N/A</v>
      </c>
      <c r="BC42" t="e">
        <f t="shared" si="32"/>
        <v>#N/A</v>
      </c>
      <c r="BD42" t="e">
        <f t="shared" si="32"/>
        <v>#N/A</v>
      </c>
      <c r="BE42">
        <f t="shared" si="32"/>
        <v>1.1870845204178537</v>
      </c>
      <c r="BF42">
        <f t="shared" si="32"/>
        <v>1.383253412025083</v>
      </c>
      <c r="BG42">
        <f t="shared" si="32"/>
        <v>1.452081316553727</v>
      </c>
      <c r="BH42">
        <f t="shared" si="32"/>
        <v>1.5057217426219633</v>
      </c>
      <c r="BI42">
        <f t="shared" si="32"/>
        <v>1.6589250165892502</v>
      </c>
      <c r="BJ42" t="e">
        <f t="shared" si="32"/>
        <v>#N/A</v>
      </c>
      <c r="BK42" t="e">
        <f t="shared" si="32"/>
        <v>#N/A</v>
      </c>
      <c r="BL42" t="e">
        <f t="shared" si="32"/>
        <v>#N/A</v>
      </c>
      <c r="BM42" t="e">
        <f t="shared" si="32"/>
        <v>#N/A</v>
      </c>
      <c r="BN42" t="e">
        <f t="shared" si="32"/>
        <v>#N/A</v>
      </c>
      <c r="BO42" t="e">
        <f t="shared" si="32"/>
        <v>#N/A</v>
      </c>
      <c r="BP42" t="e">
        <f t="shared" si="32"/>
        <v>#N/A</v>
      </c>
      <c r="BQ42" t="e">
        <f t="shared" si="32"/>
        <v>#N/A</v>
      </c>
      <c r="BR42" t="e">
        <f t="shared" si="32"/>
        <v>#N/A</v>
      </c>
      <c r="BS42" t="e">
        <f t="shared" si="32"/>
        <v>#N/A</v>
      </c>
      <c r="BT42" t="e">
        <f t="shared" si="32"/>
        <v>#N/A</v>
      </c>
    </row>
    <row r="43" spans="2:72">
      <c r="W43">
        <f t="shared" si="30"/>
        <v>0.76444999999999996</v>
      </c>
      <c r="X43">
        <f t="shared" si="29"/>
        <v>0.76444999999999996</v>
      </c>
      <c r="Y43">
        <f t="shared" si="33"/>
        <v>0.736154849838489</v>
      </c>
      <c r="AA43">
        <f t="shared" si="31"/>
        <v>-2.8295150161510962E-2</v>
      </c>
      <c r="AB43">
        <f t="shared" si="27"/>
        <v>-2.8295150161510962E-2</v>
      </c>
      <c r="AC43">
        <f t="shared" si="28"/>
        <v>6</v>
      </c>
      <c r="AN43">
        <f t="shared" si="32"/>
        <v>0.05</v>
      </c>
      <c r="AO43">
        <f t="shared" si="32"/>
        <v>1.2031525685586932</v>
      </c>
      <c r="AP43">
        <f t="shared" si="32"/>
        <v>1.3584098511602527</v>
      </c>
      <c r="AQ43">
        <f t="shared" si="32"/>
        <v>1.4490409017642811</v>
      </c>
      <c r="AR43">
        <f t="shared" si="32"/>
        <v>1.5249234285542905</v>
      </c>
      <c r="AS43">
        <f t="shared" si="32"/>
        <v>1.5925776015974653</v>
      </c>
      <c r="AT43" t="e">
        <f t="shared" si="32"/>
        <v>#N/A</v>
      </c>
      <c r="AU43" t="e">
        <f t="shared" si="32"/>
        <v>#N/A</v>
      </c>
      <c r="AV43" t="e">
        <f t="shared" si="32"/>
        <v>#N/A</v>
      </c>
      <c r="AW43" t="e">
        <f t="shared" si="32"/>
        <v>#N/A</v>
      </c>
      <c r="AX43" t="e">
        <f t="shared" si="32"/>
        <v>#N/A</v>
      </c>
      <c r="AY43" t="e">
        <f t="shared" si="32"/>
        <v>#N/A</v>
      </c>
      <c r="AZ43" t="e">
        <f t="shared" si="32"/>
        <v>#N/A</v>
      </c>
      <c r="BA43" t="e">
        <f t="shared" si="32"/>
        <v>#N/A</v>
      </c>
      <c r="BB43" t="e">
        <f t="shared" si="32"/>
        <v>#N/A</v>
      </c>
      <c r="BC43" t="e">
        <f t="shared" si="32"/>
        <v>#N/A</v>
      </c>
      <c r="BD43" t="e">
        <f t="shared" si="32"/>
        <v>#N/A</v>
      </c>
      <c r="BE43">
        <f t="shared" si="32"/>
        <v>1.3034410844629822</v>
      </c>
      <c r="BF43">
        <f t="shared" si="32"/>
        <v>1.3081300281247956</v>
      </c>
      <c r="BG43">
        <f t="shared" si="32"/>
        <v>1.3718675690506676</v>
      </c>
      <c r="BH43">
        <f t="shared" si="32"/>
        <v>1.4704440741103812</v>
      </c>
      <c r="BI43">
        <f t="shared" si="32"/>
        <v>1.6292836582849073</v>
      </c>
      <c r="BJ43" t="e">
        <f t="shared" si="32"/>
        <v>#N/A</v>
      </c>
      <c r="BK43" t="e">
        <f t="shared" si="32"/>
        <v>#N/A</v>
      </c>
      <c r="BL43" t="e">
        <f t="shared" ref="AO43:BT50" si="34">1/BL27</f>
        <v>#N/A</v>
      </c>
      <c r="BM43" t="e">
        <f t="shared" si="34"/>
        <v>#N/A</v>
      </c>
      <c r="BN43" t="e">
        <f t="shared" si="34"/>
        <v>#N/A</v>
      </c>
      <c r="BO43" t="e">
        <f t="shared" si="34"/>
        <v>#N/A</v>
      </c>
      <c r="BP43" t="e">
        <f t="shared" si="34"/>
        <v>#N/A</v>
      </c>
      <c r="BQ43" t="e">
        <f t="shared" si="34"/>
        <v>#N/A</v>
      </c>
      <c r="BR43" t="e">
        <f t="shared" si="34"/>
        <v>#N/A</v>
      </c>
      <c r="BS43" t="e">
        <f t="shared" si="34"/>
        <v>#N/A</v>
      </c>
      <c r="BT43" t="e">
        <f t="shared" si="34"/>
        <v>#N/A</v>
      </c>
    </row>
    <row r="44" spans="2:72">
      <c r="W44" t="e">
        <f t="shared" si="30"/>
        <v>#DIV/0!</v>
      </c>
      <c r="X44" t="e">
        <f t="shared" si="29"/>
        <v>#N/A</v>
      </c>
      <c r="Y44" t="e">
        <f t="shared" si="33"/>
        <v>#N/A</v>
      </c>
      <c r="AA44" t="e">
        <f t="shared" si="31"/>
        <v>#DIV/0!</v>
      </c>
      <c r="AB44" t="str">
        <f t="shared" si="27"/>
        <v/>
      </c>
      <c r="AC44">
        <f t="shared" si="28"/>
        <v>6</v>
      </c>
      <c r="AN44" t="e">
        <f t="shared" ref="AN44:AN50" si="35">1/AN28</f>
        <v>#N/A</v>
      </c>
      <c r="AO44" t="e">
        <f t="shared" si="34"/>
        <v>#N/A</v>
      </c>
      <c r="AP44" t="e">
        <f t="shared" si="34"/>
        <v>#N/A</v>
      </c>
      <c r="AQ44" t="e">
        <f t="shared" si="34"/>
        <v>#N/A</v>
      </c>
      <c r="AR44" t="e">
        <f t="shared" si="34"/>
        <v>#N/A</v>
      </c>
      <c r="AS44" t="e">
        <f t="shared" si="34"/>
        <v>#N/A</v>
      </c>
      <c r="AT44" t="e">
        <f t="shared" si="34"/>
        <v>#N/A</v>
      </c>
      <c r="AU44" t="e">
        <f t="shared" si="34"/>
        <v>#N/A</v>
      </c>
      <c r="AV44" t="e">
        <f t="shared" si="34"/>
        <v>#N/A</v>
      </c>
      <c r="AW44" t="e">
        <f t="shared" si="34"/>
        <v>#N/A</v>
      </c>
      <c r="AX44" t="e">
        <f t="shared" si="34"/>
        <v>#N/A</v>
      </c>
      <c r="AY44" t="e">
        <f t="shared" si="34"/>
        <v>#N/A</v>
      </c>
      <c r="AZ44" t="e">
        <f t="shared" si="34"/>
        <v>#N/A</v>
      </c>
      <c r="BA44" t="e">
        <f t="shared" si="34"/>
        <v>#N/A</v>
      </c>
      <c r="BB44" t="e">
        <f t="shared" si="34"/>
        <v>#N/A</v>
      </c>
      <c r="BC44" t="e">
        <f t="shared" si="34"/>
        <v>#N/A</v>
      </c>
      <c r="BD44" t="e">
        <f t="shared" si="34"/>
        <v>#N/A</v>
      </c>
      <c r="BE44" t="e">
        <f t="shared" si="34"/>
        <v>#N/A</v>
      </c>
      <c r="BF44" t="e">
        <f t="shared" si="34"/>
        <v>#N/A</v>
      </c>
      <c r="BG44" t="e">
        <f t="shared" si="34"/>
        <v>#N/A</v>
      </c>
      <c r="BH44" t="e">
        <f t="shared" si="34"/>
        <v>#N/A</v>
      </c>
      <c r="BI44" t="e">
        <f t="shared" si="34"/>
        <v>#N/A</v>
      </c>
      <c r="BJ44" t="e">
        <f t="shared" si="34"/>
        <v>#N/A</v>
      </c>
      <c r="BK44" t="e">
        <f t="shared" si="34"/>
        <v>#N/A</v>
      </c>
      <c r="BL44" t="e">
        <f t="shared" si="34"/>
        <v>#N/A</v>
      </c>
      <c r="BM44" t="e">
        <f t="shared" si="34"/>
        <v>#N/A</v>
      </c>
      <c r="BN44" t="e">
        <f t="shared" si="34"/>
        <v>#N/A</v>
      </c>
      <c r="BO44" t="e">
        <f t="shared" si="34"/>
        <v>#N/A</v>
      </c>
      <c r="BP44" t="e">
        <f t="shared" si="34"/>
        <v>#N/A</v>
      </c>
      <c r="BQ44" t="e">
        <f t="shared" si="34"/>
        <v>#N/A</v>
      </c>
      <c r="BR44" t="e">
        <f t="shared" si="34"/>
        <v>#N/A</v>
      </c>
      <c r="BS44" t="e">
        <f t="shared" si="34"/>
        <v>#N/A</v>
      </c>
      <c r="BT44" t="e">
        <f t="shared" si="34"/>
        <v>#N/A</v>
      </c>
    </row>
    <row r="45" spans="2:72">
      <c r="W45" t="e">
        <f t="shared" si="30"/>
        <v>#DIV/0!</v>
      </c>
      <c r="X45" t="e">
        <f t="shared" si="29"/>
        <v>#N/A</v>
      </c>
      <c r="Y45" t="e">
        <f t="shared" si="33"/>
        <v>#N/A</v>
      </c>
      <c r="AA45" t="e">
        <f t="shared" si="31"/>
        <v>#DIV/0!</v>
      </c>
      <c r="AB45" t="str">
        <f t="shared" si="27"/>
        <v/>
      </c>
      <c r="AC45">
        <f t="shared" si="28"/>
        <v>6</v>
      </c>
      <c r="AN45" t="e">
        <f t="shared" si="35"/>
        <v>#N/A</v>
      </c>
      <c r="AO45" t="e">
        <f t="shared" si="34"/>
        <v>#N/A</v>
      </c>
      <c r="AP45" t="e">
        <f t="shared" si="34"/>
        <v>#N/A</v>
      </c>
      <c r="AQ45" t="e">
        <f t="shared" si="34"/>
        <v>#N/A</v>
      </c>
      <c r="AR45" t="e">
        <f t="shared" si="34"/>
        <v>#N/A</v>
      </c>
      <c r="AS45" t="e">
        <f t="shared" si="34"/>
        <v>#N/A</v>
      </c>
      <c r="AT45" t="e">
        <f t="shared" si="34"/>
        <v>#N/A</v>
      </c>
      <c r="AU45" t="e">
        <f t="shared" si="34"/>
        <v>#N/A</v>
      </c>
      <c r="AV45" t="e">
        <f t="shared" si="34"/>
        <v>#N/A</v>
      </c>
      <c r="AW45" t="e">
        <f t="shared" si="34"/>
        <v>#N/A</v>
      </c>
      <c r="AX45" t="e">
        <f t="shared" si="34"/>
        <v>#N/A</v>
      </c>
      <c r="AY45" t="e">
        <f t="shared" si="34"/>
        <v>#N/A</v>
      </c>
      <c r="AZ45" t="e">
        <f t="shared" si="34"/>
        <v>#N/A</v>
      </c>
      <c r="BA45" t="e">
        <f t="shared" si="34"/>
        <v>#N/A</v>
      </c>
      <c r="BB45" t="e">
        <f t="shared" si="34"/>
        <v>#N/A</v>
      </c>
      <c r="BC45" t="e">
        <f t="shared" si="34"/>
        <v>#N/A</v>
      </c>
      <c r="BD45" t="e">
        <f t="shared" si="34"/>
        <v>#N/A</v>
      </c>
      <c r="BE45" t="e">
        <f t="shared" si="34"/>
        <v>#N/A</v>
      </c>
      <c r="BF45" t="e">
        <f t="shared" si="34"/>
        <v>#N/A</v>
      </c>
      <c r="BG45" t="e">
        <f t="shared" si="34"/>
        <v>#N/A</v>
      </c>
      <c r="BH45" t="e">
        <f t="shared" si="34"/>
        <v>#N/A</v>
      </c>
      <c r="BI45" t="e">
        <f t="shared" si="34"/>
        <v>#N/A</v>
      </c>
      <c r="BJ45" t="e">
        <f t="shared" si="34"/>
        <v>#N/A</v>
      </c>
      <c r="BK45" t="e">
        <f t="shared" si="34"/>
        <v>#N/A</v>
      </c>
      <c r="BL45" t="e">
        <f t="shared" si="34"/>
        <v>#N/A</v>
      </c>
      <c r="BM45" t="e">
        <f t="shared" si="34"/>
        <v>#N/A</v>
      </c>
      <c r="BN45" t="e">
        <f t="shared" si="34"/>
        <v>#N/A</v>
      </c>
      <c r="BO45" t="e">
        <f t="shared" si="34"/>
        <v>#N/A</v>
      </c>
      <c r="BP45" t="e">
        <f t="shared" si="34"/>
        <v>#N/A</v>
      </c>
      <c r="BQ45" t="e">
        <f t="shared" si="34"/>
        <v>#N/A</v>
      </c>
      <c r="BR45" t="e">
        <f t="shared" si="34"/>
        <v>#N/A</v>
      </c>
      <c r="BS45" t="e">
        <f t="shared" si="34"/>
        <v>#N/A</v>
      </c>
      <c r="BT45" t="e">
        <f t="shared" si="34"/>
        <v>#N/A</v>
      </c>
    </row>
    <row r="46" spans="2:72">
      <c r="W46" t="e">
        <f t="shared" si="30"/>
        <v>#DIV/0!</v>
      </c>
      <c r="X46" t="e">
        <f t="shared" si="29"/>
        <v>#N/A</v>
      </c>
      <c r="Y46" t="e">
        <f t="shared" si="33"/>
        <v>#N/A</v>
      </c>
      <c r="AA46" t="e">
        <f t="shared" si="31"/>
        <v>#DIV/0!</v>
      </c>
      <c r="AB46" t="str">
        <f t="shared" si="27"/>
        <v/>
      </c>
      <c r="AC46">
        <f t="shared" si="28"/>
        <v>6</v>
      </c>
      <c r="AN46" t="e">
        <f t="shared" si="35"/>
        <v>#N/A</v>
      </c>
      <c r="AO46" t="e">
        <f t="shared" si="34"/>
        <v>#N/A</v>
      </c>
      <c r="AP46" t="e">
        <f t="shared" si="34"/>
        <v>#N/A</v>
      </c>
      <c r="AQ46" t="e">
        <f t="shared" si="34"/>
        <v>#N/A</v>
      </c>
      <c r="AR46" t="e">
        <f t="shared" si="34"/>
        <v>#N/A</v>
      </c>
      <c r="AS46" t="e">
        <f t="shared" si="34"/>
        <v>#N/A</v>
      </c>
      <c r="AT46" t="e">
        <f t="shared" si="34"/>
        <v>#N/A</v>
      </c>
      <c r="AU46" t="e">
        <f t="shared" si="34"/>
        <v>#N/A</v>
      </c>
      <c r="AV46" t="e">
        <f t="shared" si="34"/>
        <v>#N/A</v>
      </c>
      <c r="AW46" t="e">
        <f t="shared" si="34"/>
        <v>#N/A</v>
      </c>
      <c r="AX46" t="e">
        <f t="shared" si="34"/>
        <v>#N/A</v>
      </c>
      <c r="AY46" t="e">
        <f t="shared" si="34"/>
        <v>#N/A</v>
      </c>
      <c r="AZ46" t="e">
        <f t="shared" si="34"/>
        <v>#N/A</v>
      </c>
      <c r="BA46" t="e">
        <f t="shared" si="34"/>
        <v>#N/A</v>
      </c>
      <c r="BB46" t="e">
        <f t="shared" si="34"/>
        <v>#N/A</v>
      </c>
      <c r="BC46" t="e">
        <f t="shared" si="34"/>
        <v>#N/A</v>
      </c>
      <c r="BD46" t="e">
        <f t="shared" si="34"/>
        <v>#N/A</v>
      </c>
      <c r="BE46" t="e">
        <f t="shared" si="34"/>
        <v>#N/A</v>
      </c>
      <c r="BF46" t="e">
        <f t="shared" si="34"/>
        <v>#N/A</v>
      </c>
      <c r="BG46" t="e">
        <f t="shared" si="34"/>
        <v>#N/A</v>
      </c>
      <c r="BH46" t="e">
        <f t="shared" si="34"/>
        <v>#N/A</v>
      </c>
      <c r="BI46" t="e">
        <f t="shared" si="34"/>
        <v>#N/A</v>
      </c>
      <c r="BJ46" t="e">
        <f t="shared" si="34"/>
        <v>#N/A</v>
      </c>
      <c r="BK46" t="e">
        <f t="shared" si="34"/>
        <v>#N/A</v>
      </c>
      <c r="BL46" t="e">
        <f t="shared" si="34"/>
        <v>#N/A</v>
      </c>
      <c r="BM46" t="e">
        <f t="shared" si="34"/>
        <v>#N/A</v>
      </c>
      <c r="BN46" t="e">
        <f t="shared" si="34"/>
        <v>#N/A</v>
      </c>
      <c r="BO46" t="e">
        <f t="shared" si="34"/>
        <v>#N/A</v>
      </c>
      <c r="BP46" t="e">
        <f t="shared" si="34"/>
        <v>#N/A</v>
      </c>
      <c r="BQ46" t="e">
        <f t="shared" si="34"/>
        <v>#N/A</v>
      </c>
      <c r="BR46" t="e">
        <f t="shared" si="34"/>
        <v>#N/A</v>
      </c>
      <c r="BS46" t="e">
        <f t="shared" si="34"/>
        <v>#N/A</v>
      </c>
      <c r="BT46" t="e">
        <f t="shared" si="34"/>
        <v>#N/A</v>
      </c>
    </row>
    <row r="47" spans="2:72">
      <c r="W47" t="e">
        <f t="shared" si="30"/>
        <v>#DIV/0!</v>
      </c>
      <c r="X47" t="e">
        <f t="shared" si="29"/>
        <v>#N/A</v>
      </c>
      <c r="Y47" t="e">
        <f t="shared" si="33"/>
        <v>#N/A</v>
      </c>
      <c r="AA47" t="e">
        <f t="shared" si="31"/>
        <v>#DIV/0!</v>
      </c>
      <c r="AB47" t="str">
        <f t="shared" si="27"/>
        <v/>
      </c>
      <c r="AC47">
        <f t="shared" si="28"/>
        <v>6</v>
      </c>
      <c r="AN47" t="e">
        <f t="shared" si="35"/>
        <v>#N/A</v>
      </c>
      <c r="AO47" t="e">
        <f t="shared" si="34"/>
        <v>#N/A</v>
      </c>
      <c r="AP47" t="e">
        <f t="shared" si="34"/>
        <v>#N/A</v>
      </c>
      <c r="AQ47" t="e">
        <f t="shared" si="34"/>
        <v>#N/A</v>
      </c>
      <c r="AR47" t="e">
        <f t="shared" si="34"/>
        <v>#N/A</v>
      </c>
      <c r="AS47" t="e">
        <f t="shared" si="34"/>
        <v>#N/A</v>
      </c>
      <c r="AT47" t="e">
        <f t="shared" si="34"/>
        <v>#N/A</v>
      </c>
      <c r="AU47" t="e">
        <f t="shared" si="34"/>
        <v>#N/A</v>
      </c>
      <c r="AV47" t="e">
        <f t="shared" si="34"/>
        <v>#N/A</v>
      </c>
      <c r="AW47" t="e">
        <f t="shared" si="34"/>
        <v>#N/A</v>
      </c>
      <c r="AX47" t="e">
        <f t="shared" si="34"/>
        <v>#N/A</v>
      </c>
      <c r="AY47" t="e">
        <f t="shared" si="34"/>
        <v>#N/A</v>
      </c>
      <c r="AZ47" t="e">
        <f t="shared" si="34"/>
        <v>#N/A</v>
      </c>
      <c r="BA47" t="e">
        <f t="shared" si="34"/>
        <v>#N/A</v>
      </c>
      <c r="BB47" t="e">
        <f t="shared" si="34"/>
        <v>#N/A</v>
      </c>
      <c r="BC47" t="e">
        <f t="shared" si="34"/>
        <v>#N/A</v>
      </c>
      <c r="BD47" t="e">
        <f t="shared" si="34"/>
        <v>#N/A</v>
      </c>
      <c r="BE47" t="e">
        <f t="shared" si="34"/>
        <v>#N/A</v>
      </c>
      <c r="BF47" t="e">
        <f t="shared" si="34"/>
        <v>#N/A</v>
      </c>
      <c r="BG47" t="e">
        <f t="shared" si="34"/>
        <v>#N/A</v>
      </c>
      <c r="BH47" t="e">
        <f t="shared" si="34"/>
        <v>#N/A</v>
      </c>
      <c r="BI47" t="e">
        <f t="shared" si="34"/>
        <v>#N/A</v>
      </c>
      <c r="BJ47" t="e">
        <f t="shared" si="34"/>
        <v>#N/A</v>
      </c>
      <c r="BK47" t="e">
        <f t="shared" si="34"/>
        <v>#N/A</v>
      </c>
      <c r="BL47" t="e">
        <f t="shared" si="34"/>
        <v>#N/A</v>
      </c>
      <c r="BM47" t="e">
        <f t="shared" si="34"/>
        <v>#N/A</v>
      </c>
      <c r="BN47" t="e">
        <f t="shared" si="34"/>
        <v>#N/A</v>
      </c>
      <c r="BO47" t="e">
        <f t="shared" si="34"/>
        <v>#N/A</v>
      </c>
      <c r="BP47" t="e">
        <f t="shared" si="34"/>
        <v>#N/A</v>
      </c>
      <c r="BQ47" t="e">
        <f t="shared" si="34"/>
        <v>#N/A</v>
      </c>
      <c r="BR47" t="e">
        <f t="shared" si="34"/>
        <v>#N/A</v>
      </c>
      <c r="BS47" t="e">
        <f t="shared" si="34"/>
        <v>#N/A</v>
      </c>
      <c r="BT47" t="e">
        <f t="shared" si="34"/>
        <v>#N/A</v>
      </c>
    </row>
    <row r="48" spans="2:72">
      <c r="W48" t="e">
        <f t="shared" si="30"/>
        <v>#DIV/0!</v>
      </c>
      <c r="X48" t="e">
        <f t="shared" si="29"/>
        <v>#N/A</v>
      </c>
      <c r="Y48" t="e">
        <f t="shared" si="33"/>
        <v>#N/A</v>
      </c>
      <c r="AA48" t="e">
        <f t="shared" si="31"/>
        <v>#DIV/0!</v>
      </c>
      <c r="AB48" t="str">
        <f t="shared" si="27"/>
        <v/>
      </c>
      <c r="AC48">
        <f t="shared" si="28"/>
        <v>6</v>
      </c>
      <c r="AN48" t="e">
        <f t="shared" si="35"/>
        <v>#N/A</v>
      </c>
      <c r="AO48" t="e">
        <f t="shared" si="34"/>
        <v>#N/A</v>
      </c>
      <c r="AP48" t="e">
        <f t="shared" si="34"/>
        <v>#N/A</v>
      </c>
      <c r="AQ48" t="e">
        <f t="shared" si="34"/>
        <v>#N/A</v>
      </c>
      <c r="AR48" t="e">
        <f t="shared" si="34"/>
        <v>#N/A</v>
      </c>
      <c r="AS48" t="e">
        <f t="shared" si="34"/>
        <v>#N/A</v>
      </c>
      <c r="AT48" t="e">
        <f t="shared" si="34"/>
        <v>#N/A</v>
      </c>
      <c r="AU48" t="e">
        <f t="shared" si="34"/>
        <v>#N/A</v>
      </c>
      <c r="AV48" t="e">
        <f t="shared" si="34"/>
        <v>#N/A</v>
      </c>
      <c r="AW48" t="e">
        <f t="shared" si="34"/>
        <v>#N/A</v>
      </c>
      <c r="AX48" t="e">
        <f t="shared" si="34"/>
        <v>#N/A</v>
      </c>
      <c r="AY48" t="e">
        <f t="shared" si="34"/>
        <v>#N/A</v>
      </c>
      <c r="AZ48" t="e">
        <f t="shared" si="34"/>
        <v>#N/A</v>
      </c>
      <c r="BA48" t="e">
        <f t="shared" si="34"/>
        <v>#N/A</v>
      </c>
      <c r="BB48" t="e">
        <f t="shared" si="34"/>
        <v>#N/A</v>
      </c>
      <c r="BC48" t="e">
        <f t="shared" si="34"/>
        <v>#N/A</v>
      </c>
      <c r="BD48" t="e">
        <f t="shared" si="34"/>
        <v>#N/A</v>
      </c>
      <c r="BE48" t="e">
        <f t="shared" si="34"/>
        <v>#N/A</v>
      </c>
      <c r="BF48" t="e">
        <f t="shared" si="34"/>
        <v>#N/A</v>
      </c>
      <c r="BG48" t="e">
        <f t="shared" si="34"/>
        <v>#N/A</v>
      </c>
      <c r="BH48" t="e">
        <f t="shared" si="34"/>
        <v>#N/A</v>
      </c>
      <c r="BI48" t="e">
        <f t="shared" si="34"/>
        <v>#N/A</v>
      </c>
      <c r="BJ48" t="e">
        <f t="shared" si="34"/>
        <v>#N/A</v>
      </c>
      <c r="BK48" t="e">
        <f t="shared" si="34"/>
        <v>#N/A</v>
      </c>
      <c r="BL48" t="e">
        <f t="shared" si="34"/>
        <v>#N/A</v>
      </c>
      <c r="BM48" t="e">
        <f t="shared" si="34"/>
        <v>#N/A</v>
      </c>
      <c r="BN48" t="e">
        <f t="shared" si="34"/>
        <v>#N/A</v>
      </c>
      <c r="BO48" t="e">
        <f t="shared" si="34"/>
        <v>#N/A</v>
      </c>
      <c r="BP48" t="e">
        <f t="shared" si="34"/>
        <v>#N/A</v>
      </c>
      <c r="BQ48" t="e">
        <f t="shared" si="34"/>
        <v>#N/A</v>
      </c>
      <c r="BR48" t="e">
        <f t="shared" si="34"/>
        <v>#N/A</v>
      </c>
      <c r="BS48" t="e">
        <f t="shared" si="34"/>
        <v>#N/A</v>
      </c>
      <c r="BT48" t="e">
        <f t="shared" si="34"/>
        <v>#N/A</v>
      </c>
    </row>
    <row r="49" spans="23:72">
      <c r="W49" t="e">
        <f t="shared" si="30"/>
        <v>#DIV/0!</v>
      </c>
      <c r="X49" t="e">
        <f t="shared" si="29"/>
        <v>#N/A</v>
      </c>
      <c r="Y49" t="e">
        <f t="shared" si="33"/>
        <v>#N/A</v>
      </c>
      <c r="AA49" t="e">
        <f t="shared" si="31"/>
        <v>#DIV/0!</v>
      </c>
      <c r="AB49" t="str">
        <f t="shared" si="27"/>
        <v/>
      </c>
      <c r="AC49">
        <f t="shared" si="28"/>
        <v>6</v>
      </c>
      <c r="AN49" t="e">
        <f t="shared" si="35"/>
        <v>#N/A</v>
      </c>
      <c r="AO49" t="e">
        <f t="shared" si="34"/>
        <v>#N/A</v>
      </c>
      <c r="AP49" t="e">
        <f t="shared" si="34"/>
        <v>#N/A</v>
      </c>
      <c r="AQ49" t="e">
        <f t="shared" si="34"/>
        <v>#N/A</v>
      </c>
      <c r="AR49" t="e">
        <f t="shared" si="34"/>
        <v>#N/A</v>
      </c>
      <c r="AS49" t="e">
        <f t="shared" si="34"/>
        <v>#N/A</v>
      </c>
      <c r="AT49" t="e">
        <f t="shared" si="34"/>
        <v>#N/A</v>
      </c>
      <c r="AU49" t="e">
        <f t="shared" si="34"/>
        <v>#N/A</v>
      </c>
      <c r="AV49" t="e">
        <f t="shared" si="34"/>
        <v>#N/A</v>
      </c>
      <c r="AW49" t="e">
        <f t="shared" si="34"/>
        <v>#N/A</v>
      </c>
      <c r="AX49" t="e">
        <f t="shared" si="34"/>
        <v>#N/A</v>
      </c>
      <c r="AY49" t="e">
        <f t="shared" si="34"/>
        <v>#N/A</v>
      </c>
      <c r="AZ49" t="e">
        <f t="shared" si="34"/>
        <v>#N/A</v>
      </c>
      <c r="BA49" t="e">
        <f t="shared" si="34"/>
        <v>#N/A</v>
      </c>
      <c r="BB49" t="e">
        <f t="shared" si="34"/>
        <v>#N/A</v>
      </c>
      <c r="BC49" t="e">
        <f t="shared" si="34"/>
        <v>#N/A</v>
      </c>
      <c r="BD49" t="e">
        <f t="shared" si="34"/>
        <v>#N/A</v>
      </c>
      <c r="BE49" t="e">
        <f t="shared" si="34"/>
        <v>#N/A</v>
      </c>
      <c r="BF49" t="e">
        <f t="shared" si="34"/>
        <v>#N/A</v>
      </c>
      <c r="BG49" t="e">
        <f t="shared" si="34"/>
        <v>#N/A</v>
      </c>
      <c r="BH49" t="e">
        <f t="shared" si="34"/>
        <v>#N/A</v>
      </c>
      <c r="BI49" t="e">
        <f t="shared" si="34"/>
        <v>#N/A</v>
      </c>
      <c r="BJ49" t="e">
        <f t="shared" si="34"/>
        <v>#N/A</v>
      </c>
      <c r="BK49" t="e">
        <f t="shared" si="34"/>
        <v>#N/A</v>
      </c>
      <c r="BL49" t="e">
        <f t="shared" si="34"/>
        <v>#N/A</v>
      </c>
      <c r="BM49" t="e">
        <f t="shared" si="34"/>
        <v>#N/A</v>
      </c>
      <c r="BN49" t="e">
        <f t="shared" si="34"/>
        <v>#N/A</v>
      </c>
      <c r="BO49" t="e">
        <f t="shared" si="34"/>
        <v>#N/A</v>
      </c>
      <c r="BP49" t="e">
        <f t="shared" si="34"/>
        <v>#N/A</v>
      </c>
      <c r="BQ49" t="e">
        <f t="shared" si="34"/>
        <v>#N/A</v>
      </c>
      <c r="BR49" t="e">
        <f t="shared" si="34"/>
        <v>#N/A</v>
      </c>
      <c r="BS49" t="e">
        <f t="shared" si="34"/>
        <v>#N/A</v>
      </c>
      <c r="BT49" t="e">
        <f t="shared" si="34"/>
        <v>#N/A</v>
      </c>
    </row>
    <row r="50" spans="23:72">
      <c r="W50" t="e">
        <f t="shared" si="30"/>
        <v>#DIV/0!</v>
      </c>
      <c r="X50" t="e">
        <f t="shared" si="29"/>
        <v>#N/A</v>
      </c>
      <c r="Y50" t="e">
        <f>AP34</f>
        <v>#N/A</v>
      </c>
      <c r="AA50" t="e">
        <f t="shared" si="31"/>
        <v>#DIV/0!</v>
      </c>
      <c r="AB50" t="str">
        <f t="shared" si="27"/>
        <v/>
      </c>
      <c r="AC50">
        <f t="shared" si="28"/>
        <v>6</v>
      </c>
      <c r="AN50" t="e">
        <f t="shared" si="35"/>
        <v>#N/A</v>
      </c>
      <c r="AO50" t="e">
        <f t="shared" si="34"/>
        <v>#N/A</v>
      </c>
      <c r="AP50" t="e">
        <f t="shared" si="34"/>
        <v>#N/A</v>
      </c>
      <c r="AQ50" t="e">
        <f t="shared" si="34"/>
        <v>#N/A</v>
      </c>
      <c r="AR50" t="e">
        <f t="shared" si="34"/>
        <v>#N/A</v>
      </c>
      <c r="AS50" t="e">
        <f t="shared" si="34"/>
        <v>#N/A</v>
      </c>
      <c r="AT50" t="e">
        <f t="shared" si="34"/>
        <v>#N/A</v>
      </c>
      <c r="AU50" t="e">
        <f t="shared" si="34"/>
        <v>#N/A</v>
      </c>
      <c r="AV50" t="e">
        <f t="shared" si="34"/>
        <v>#N/A</v>
      </c>
      <c r="AW50" t="e">
        <f t="shared" si="34"/>
        <v>#N/A</v>
      </c>
      <c r="AX50" t="e">
        <f t="shared" si="34"/>
        <v>#N/A</v>
      </c>
      <c r="AY50" t="e">
        <f t="shared" si="34"/>
        <v>#N/A</v>
      </c>
      <c r="AZ50" t="e">
        <f t="shared" si="34"/>
        <v>#N/A</v>
      </c>
      <c r="BA50" t="e">
        <f t="shared" si="34"/>
        <v>#N/A</v>
      </c>
      <c r="BB50" t="e">
        <f t="shared" si="34"/>
        <v>#N/A</v>
      </c>
      <c r="BC50" t="e">
        <f t="shared" si="34"/>
        <v>#N/A</v>
      </c>
      <c r="BD50" t="e">
        <f t="shared" si="34"/>
        <v>#N/A</v>
      </c>
      <c r="BE50" t="e">
        <f t="shared" si="34"/>
        <v>#N/A</v>
      </c>
      <c r="BF50" t="e">
        <f t="shared" si="34"/>
        <v>#N/A</v>
      </c>
      <c r="BG50" t="e">
        <f t="shared" si="34"/>
        <v>#N/A</v>
      </c>
      <c r="BH50" t="e">
        <f t="shared" si="34"/>
        <v>#N/A</v>
      </c>
      <c r="BI50" t="e">
        <f t="shared" si="34"/>
        <v>#N/A</v>
      </c>
      <c r="BJ50" t="e">
        <f t="shared" si="34"/>
        <v>#N/A</v>
      </c>
      <c r="BK50" t="e">
        <f t="shared" si="34"/>
        <v>#N/A</v>
      </c>
      <c r="BL50" t="e">
        <f t="shared" si="34"/>
        <v>#N/A</v>
      </c>
      <c r="BM50" t="e">
        <f t="shared" si="34"/>
        <v>#N/A</v>
      </c>
      <c r="BN50" t="e">
        <f t="shared" si="34"/>
        <v>#N/A</v>
      </c>
      <c r="BO50" t="e">
        <f t="shared" si="34"/>
        <v>#N/A</v>
      </c>
      <c r="BP50" t="e">
        <f t="shared" si="34"/>
        <v>#N/A</v>
      </c>
      <c r="BQ50" t="e">
        <f t="shared" si="34"/>
        <v>#N/A</v>
      </c>
      <c r="BR50" t="e">
        <f t="shared" si="34"/>
        <v>#N/A</v>
      </c>
      <c r="BS50" t="e">
        <f t="shared" si="34"/>
        <v>#N/A</v>
      </c>
      <c r="BT50" t="e">
        <f t="shared" si="34"/>
        <v>#N/A</v>
      </c>
    </row>
    <row r="51" spans="23:72">
      <c r="W51">
        <f>E4*E20</f>
        <v>0.27586666666666665</v>
      </c>
      <c r="X51">
        <f t="shared" si="29"/>
        <v>0.27586666666666665</v>
      </c>
      <c r="Y51">
        <f>AQ20</f>
        <v>0.29710618745057693</v>
      </c>
      <c r="AA51">
        <f t="shared" ref="AA51:AA65" si="36">Z4-E4</f>
        <v>2.1239520783910282E-2</v>
      </c>
      <c r="AB51">
        <f t="shared" si="27"/>
        <v>2.1239520783910282E-2</v>
      </c>
      <c r="AC51">
        <f t="shared" si="28"/>
        <v>6</v>
      </c>
    </row>
    <row r="52" spans="23:72">
      <c r="W52">
        <f t="shared" ref="W52:W65" si="37">E5*E21</f>
        <v>0.43093333333333339</v>
      </c>
      <c r="X52">
        <f t="shared" si="29"/>
        <v>0.43093333333333339</v>
      </c>
      <c r="Y52">
        <f t="shared" ref="Y52:Y65" si="38">AQ21</f>
        <v>0.41177763857773542</v>
      </c>
      <c r="AA52">
        <f t="shared" si="36"/>
        <v>-1.9155694755597974E-2</v>
      </c>
      <c r="AB52">
        <f t="shared" si="27"/>
        <v>-1.9155694755597974E-2</v>
      </c>
      <c r="AC52">
        <f t="shared" si="28"/>
        <v>6</v>
      </c>
      <c r="AO52">
        <f t="shared" ref="AO52:BD66" si="39">C4*C20</f>
        <v>0.33433333333333337</v>
      </c>
      <c r="AP52">
        <f t="shared" si="39"/>
        <v>0.22266666666666668</v>
      </c>
      <c r="AQ52">
        <f t="shared" si="39"/>
        <v>0.27586666666666665</v>
      </c>
      <c r="AR52">
        <f t="shared" si="39"/>
        <v>0.32693333333333335</v>
      </c>
      <c r="AS52">
        <f t="shared" si="39"/>
        <v>0.25999999999999995</v>
      </c>
      <c r="AT52" t="e">
        <f t="shared" si="39"/>
        <v>#DIV/0!</v>
      </c>
      <c r="AU52" t="e">
        <f t="shared" si="39"/>
        <v>#DIV/0!</v>
      </c>
      <c r="AV52" t="e">
        <f t="shared" si="39"/>
        <v>#DIV/0!</v>
      </c>
      <c r="AW52" t="e">
        <f t="shared" si="39"/>
        <v>#DIV/0!</v>
      </c>
      <c r="AX52" t="e">
        <f t="shared" si="39"/>
        <v>#DIV/0!</v>
      </c>
      <c r="AY52" t="e">
        <f t="shared" si="39"/>
        <v>#DIV/0!</v>
      </c>
      <c r="AZ52" t="e">
        <f t="shared" si="39"/>
        <v>#DIV/0!</v>
      </c>
      <c r="BA52" t="e">
        <f t="shared" si="39"/>
        <v>#DIV/0!</v>
      </c>
      <c r="BB52" t="e">
        <f t="shared" si="39"/>
        <v>#DIV/0!</v>
      </c>
      <c r="BC52" t="e">
        <f t="shared" si="39"/>
        <v>#DIV/0!</v>
      </c>
      <c r="BD52" t="e">
        <f t="shared" si="39"/>
        <v>#DIV/0!</v>
      </c>
    </row>
    <row r="53" spans="23:72">
      <c r="W53">
        <f t="shared" si="37"/>
        <v>0.49726666666666669</v>
      </c>
      <c r="X53">
        <f t="shared" si="29"/>
        <v>0.49726666666666669</v>
      </c>
      <c r="Y53">
        <f t="shared" si="38"/>
        <v>0.51998835831813772</v>
      </c>
      <c r="AA53">
        <f t="shared" si="36"/>
        <v>2.2721691651471032E-2</v>
      </c>
      <c r="AB53">
        <f t="shared" si="27"/>
        <v>2.2721691651471032E-2</v>
      </c>
      <c r="AC53">
        <f t="shared" si="28"/>
        <v>6</v>
      </c>
      <c r="AO53">
        <f t="shared" si="39"/>
        <v>0.53770000000000007</v>
      </c>
      <c r="AP53">
        <f t="shared" si="39"/>
        <v>0.48616666666666664</v>
      </c>
      <c r="AQ53">
        <f t="shared" si="39"/>
        <v>0.43093333333333339</v>
      </c>
      <c r="AR53">
        <f t="shared" si="39"/>
        <v>0.41536666666666666</v>
      </c>
      <c r="AS53">
        <f t="shared" si="39"/>
        <v>0.39196666666666663</v>
      </c>
      <c r="AT53" t="e">
        <f t="shared" si="39"/>
        <v>#DIV/0!</v>
      </c>
      <c r="AU53" t="e">
        <f t="shared" si="39"/>
        <v>#DIV/0!</v>
      </c>
      <c r="AV53" t="e">
        <f t="shared" si="39"/>
        <v>#DIV/0!</v>
      </c>
      <c r="AW53" t="e">
        <f t="shared" si="39"/>
        <v>#DIV/0!</v>
      </c>
      <c r="AX53" t="e">
        <f t="shared" si="39"/>
        <v>#DIV/0!</v>
      </c>
      <c r="AY53" t="e">
        <f t="shared" si="39"/>
        <v>#DIV/0!</v>
      </c>
      <c r="AZ53" t="e">
        <f t="shared" si="39"/>
        <v>#DIV/0!</v>
      </c>
      <c r="BA53" t="e">
        <f t="shared" si="39"/>
        <v>#DIV/0!</v>
      </c>
      <c r="BB53" t="e">
        <f t="shared" si="39"/>
        <v>#DIV/0!</v>
      </c>
      <c r="BC53" t="e">
        <f t="shared" si="39"/>
        <v>#DIV/0!</v>
      </c>
      <c r="BD53" t="e">
        <f t="shared" si="39"/>
        <v>#DIV/0!</v>
      </c>
    </row>
    <row r="54" spans="23:72">
      <c r="W54">
        <f t="shared" si="37"/>
        <v>0.61963333333333337</v>
      </c>
      <c r="X54">
        <f t="shared" si="29"/>
        <v>0.61963333333333337</v>
      </c>
      <c r="Y54">
        <f t="shared" si="38"/>
        <v>0.62620151284719605</v>
      </c>
      <c r="AA54">
        <f t="shared" si="36"/>
        <v>6.568179513862682E-3</v>
      </c>
      <c r="AB54">
        <f t="shared" si="27"/>
        <v>6.568179513862682E-3</v>
      </c>
      <c r="AC54">
        <f t="shared" si="28"/>
        <v>6</v>
      </c>
      <c r="AO54">
        <f t="shared" si="39"/>
        <v>0.63710000000000011</v>
      </c>
      <c r="AP54">
        <f t="shared" si="39"/>
        <v>0.52763333333333329</v>
      </c>
      <c r="AQ54">
        <f t="shared" si="39"/>
        <v>0.49726666666666669</v>
      </c>
      <c r="AR54">
        <f t="shared" si="39"/>
        <v>0.50536666666666663</v>
      </c>
      <c r="AS54">
        <f t="shared" si="39"/>
        <v>0.47696666666666671</v>
      </c>
      <c r="AT54" t="e">
        <f t="shared" si="39"/>
        <v>#DIV/0!</v>
      </c>
      <c r="AU54" t="e">
        <f t="shared" si="39"/>
        <v>#DIV/0!</v>
      </c>
      <c r="AV54" t="e">
        <f t="shared" si="39"/>
        <v>#DIV/0!</v>
      </c>
      <c r="AW54" t="e">
        <f t="shared" si="39"/>
        <v>#DIV/0!</v>
      </c>
      <c r="AX54" t="e">
        <f t="shared" si="39"/>
        <v>#DIV/0!</v>
      </c>
      <c r="AY54" t="e">
        <f t="shared" si="39"/>
        <v>#DIV/0!</v>
      </c>
      <c r="AZ54" t="e">
        <f t="shared" si="39"/>
        <v>#DIV/0!</v>
      </c>
      <c r="BA54" t="e">
        <f t="shared" si="39"/>
        <v>#DIV/0!</v>
      </c>
      <c r="BB54" t="e">
        <f t="shared" si="39"/>
        <v>#DIV/0!</v>
      </c>
      <c r="BC54" t="e">
        <f t="shared" si="39"/>
        <v>#DIV/0!</v>
      </c>
      <c r="BD54" t="e">
        <f t="shared" si="39"/>
        <v>#DIV/0!</v>
      </c>
    </row>
    <row r="55" spans="23:72">
      <c r="W55">
        <f t="shared" si="37"/>
        <v>0.67580000000000007</v>
      </c>
      <c r="X55">
        <f t="shared" si="29"/>
        <v>0.67580000000000007</v>
      </c>
      <c r="Y55">
        <f t="shared" si="38"/>
        <v>0.66740647452044721</v>
      </c>
      <c r="AA55">
        <f t="shared" si="36"/>
        <v>-8.3935254795528547E-3</v>
      </c>
      <c r="AB55">
        <f t="shared" si="27"/>
        <v>-8.3935254795528547E-3</v>
      </c>
      <c r="AC55">
        <f t="shared" si="28"/>
        <v>6</v>
      </c>
      <c r="AO55">
        <f t="shared" si="39"/>
        <v>0.75233333333333341</v>
      </c>
      <c r="AP55">
        <f t="shared" si="39"/>
        <v>0.6787333333333333</v>
      </c>
      <c r="AQ55">
        <f t="shared" si="39"/>
        <v>0.61963333333333337</v>
      </c>
      <c r="AR55">
        <f t="shared" si="39"/>
        <v>0.54723333333333335</v>
      </c>
      <c r="AS55">
        <f t="shared" si="39"/>
        <v>0.54243333333333332</v>
      </c>
      <c r="AT55" t="e">
        <f t="shared" si="39"/>
        <v>#DIV/0!</v>
      </c>
      <c r="AU55" t="e">
        <f t="shared" si="39"/>
        <v>#DIV/0!</v>
      </c>
      <c r="AV55" t="e">
        <f t="shared" si="39"/>
        <v>#DIV/0!</v>
      </c>
      <c r="AW55" t="e">
        <f t="shared" si="39"/>
        <v>#DIV/0!</v>
      </c>
      <c r="AX55" t="e">
        <f t="shared" si="39"/>
        <v>#DIV/0!</v>
      </c>
      <c r="AY55" t="e">
        <f t="shared" si="39"/>
        <v>#DIV/0!</v>
      </c>
      <c r="AZ55" t="e">
        <f t="shared" si="39"/>
        <v>#DIV/0!</v>
      </c>
      <c r="BA55" t="e">
        <f t="shared" si="39"/>
        <v>#DIV/0!</v>
      </c>
      <c r="BB55" t="e">
        <f t="shared" si="39"/>
        <v>#DIV/0!</v>
      </c>
      <c r="BC55" t="e">
        <f t="shared" si="39"/>
        <v>#DIV/0!</v>
      </c>
      <c r="BD55" t="e">
        <f t="shared" si="39"/>
        <v>#DIV/0!</v>
      </c>
    </row>
    <row r="56" spans="23:72">
      <c r="W56">
        <f t="shared" si="37"/>
        <v>0.72913333333333341</v>
      </c>
      <c r="X56">
        <f t="shared" si="29"/>
        <v>0.72913333333333341</v>
      </c>
      <c r="Y56">
        <f t="shared" si="38"/>
        <v>0.68237352825731967</v>
      </c>
      <c r="AA56">
        <f t="shared" si="36"/>
        <v>-4.6759805076013738E-2</v>
      </c>
      <c r="AB56">
        <f t="shared" si="27"/>
        <v>-4.6759805076013738E-2</v>
      </c>
      <c r="AC56">
        <f t="shared" si="28"/>
        <v>6</v>
      </c>
      <c r="AO56">
        <f t="shared" si="39"/>
        <v>0.81473333333333331</v>
      </c>
      <c r="AP56">
        <f t="shared" si="39"/>
        <v>0.69404999999999994</v>
      </c>
      <c r="AQ56">
        <f t="shared" si="39"/>
        <v>0.67580000000000007</v>
      </c>
      <c r="AR56">
        <f t="shared" si="39"/>
        <v>0.61780000000000002</v>
      </c>
      <c r="AS56">
        <f t="shared" si="39"/>
        <v>0.60583333333333333</v>
      </c>
      <c r="AT56" t="e">
        <f t="shared" si="39"/>
        <v>#DIV/0!</v>
      </c>
      <c r="AU56" t="e">
        <f t="shared" si="39"/>
        <v>#DIV/0!</v>
      </c>
      <c r="AV56" t="e">
        <f t="shared" si="39"/>
        <v>#DIV/0!</v>
      </c>
      <c r="AW56" t="e">
        <f t="shared" si="39"/>
        <v>#DIV/0!</v>
      </c>
      <c r="AX56" t="e">
        <f t="shared" si="39"/>
        <v>#DIV/0!</v>
      </c>
      <c r="AY56" t="e">
        <f t="shared" si="39"/>
        <v>#DIV/0!</v>
      </c>
      <c r="AZ56" t="e">
        <f t="shared" si="39"/>
        <v>#DIV/0!</v>
      </c>
      <c r="BA56" t="e">
        <f t="shared" si="39"/>
        <v>#DIV/0!</v>
      </c>
      <c r="BB56" t="e">
        <f t="shared" si="39"/>
        <v>#DIV/0!</v>
      </c>
      <c r="BC56" t="e">
        <f t="shared" si="39"/>
        <v>#DIV/0!</v>
      </c>
      <c r="BD56" t="e">
        <f t="shared" si="39"/>
        <v>#DIV/0!</v>
      </c>
    </row>
    <row r="57" spans="23:72">
      <c r="W57">
        <f t="shared" si="37"/>
        <v>0.68866666666666665</v>
      </c>
      <c r="X57">
        <f t="shared" si="29"/>
        <v>0.68866666666666665</v>
      </c>
      <c r="Y57">
        <f t="shared" si="38"/>
        <v>0.6875128459509996</v>
      </c>
      <c r="AA57">
        <f t="shared" si="36"/>
        <v>-1.1538207156670532E-3</v>
      </c>
      <c r="AB57">
        <f t="shared" si="27"/>
        <v>-1.1538207156670532E-3</v>
      </c>
      <c r="AC57">
        <f t="shared" si="28"/>
        <v>6</v>
      </c>
      <c r="AO57">
        <f t="shared" si="39"/>
        <v>0.8458</v>
      </c>
      <c r="AP57">
        <f t="shared" si="39"/>
        <v>0.68146666666666667</v>
      </c>
      <c r="AQ57">
        <f t="shared" si="39"/>
        <v>0.72913333333333341</v>
      </c>
      <c r="AR57">
        <f t="shared" si="39"/>
        <v>0.67883333333333329</v>
      </c>
      <c r="AS57">
        <f t="shared" si="39"/>
        <v>0.61396666666666677</v>
      </c>
      <c r="AT57" t="e">
        <f t="shared" si="39"/>
        <v>#DIV/0!</v>
      </c>
      <c r="AU57" t="e">
        <f t="shared" si="39"/>
        <v>#DIV/0!</v>
      </c>
      <c r="AV57" t="e">
        <f t="shared" si="39"/>
        <v>#DIV/0!</v>
      </c>
      <c r="AW57" t="e">
        <f t="shared" si="39"/>
        <v>#DIV/0!</v>
      </c>
      <c r="AX57" t="e">
        <f t="shared" si="39"/>
        <v>#DIV/0!</v>
      </c>
      <c r="AY57" t="e">
        <f t="shared" si="39"/>
        <v>#DIV/0!</v>
      </c>
      <c r="AZ57" t="e">
        <f t="shared" si="39"/>
        <v>#DIV/0!</v>
      </c>
      <c r="BA57" t="e">
        <f t="shared" si="39"/>
        <v>#DIV/0!</v>
      </c>
      <c r="BB57" t="e">
        <f t="shared" si="39"/>
        <v>#DIV/0!</v>
      </c>
      <c r="BC57" t="e">
        <f t="shared" si="39"/>
        <v>#DIV/0!</v>
      </c>
      <c r="BD57" t="e">
        <f t="shared" si="39"/>
        <v>#DIV/0!</v>
      </c>
    </row>
    <row r="58" spans="23:72">
      <c r="W58">
        <f t="shared" si="37"/>
        <v>0.72893333333333332</v>
      </c>
      <c r="X58">
        <f t="shared" si="29"/>
        <v>0.72893333333333332</v>
      </c>
      <c r="Y58">
        <f t="shared" si="38"/>
        <v>0.69011164473166287</v>
      </c>
      <c r="AA58">
        <f t="shared" si="36"/>
        <v>-3.8821688601670457E-2</v>
      </c>
      <c r="AB58">
        <f t="shared" si="27"/>
        <v>-3.8821688601670457E-2</v>
      </c>
      <c r="AC58">
        <f t="shared" si="28"/>
        <v>6</v>
      </c>
      <c r="AO58">
        <f t="shared" si="39"/>
        <v>0.84240000000000004</v>
      </c>
      <c r="AP58">
        <f t="shared" si="39"/>
        <v>0.72293333333333332</v>
      </c>
      <c r="AQ58">
        <f t="shared" si="39"/>
        <v>0.68866666666666665</v>
      </c>
      <c r="AR58">
        <f t="shared" si="39"/>
        <v>0.66413333333333335</v>
      </c>
      <c r="AS58">
        <f t="shared" si="39"/>
        <v>0.6028</v>
      </c>
      <c r="AT58" t="e">
        <f t="shared" si="39"/>
        <v>#DIV/0!</v>
      </c>
      <c r="AU58" t="e">
        <f t="shared" si="39"/>
        <v>#DIV/0!</v>
      </c>
      <c r="AV58" t="e">
        <f t="shared" si="39"/>
        <v>#DIV/0!</v>
      </c>
      <c r="AW58" t="e">
        <f t="shared" si="39"/>
        <v>#DIV/0!</v>
      </c>
      <c r="AX58" t="e">
        <f t="shared" si="39"/>
        <v>#DIV/0!</v>
      </c>
      <c r="AY58" t="e">
        <f t="shared" si="39"/>
        <v>#DIV/0!</v>
      </c>
      <c r="AZ58" t="e">
        <f t="shared" si="39"/>
        <v>#DIV/0!</v>
      </c>
      <c r="BA58" t="e">
        <f t="shared" si="39"/>
        <v>#DIV/0!</v>
      </c>
      <c r="BB58" t="e">
        <f t="shared" si="39"/>
        <v>#DIV/0!</v>
      </c>
      <c r="BC58" t="e">
        <f t="shared" si="39"/>
        <v>#DIV/0!</v>
      </c>
      <c r="BD58" t="e">
        <f t="shared" si="39"/>
        <v>#DIV/0!</v>
      </c>
    </row>
    <row r="59" spans="23:72">
      <c r="W59" t="e">
        <f t="shared" si="37"/>
        <v>#DIV/0!</v>
      </c>
      <c r="X59" t="e">
        <f t="shared" si="29"/>
        <v>#N/A</v>
      </c>
      <c r="Y59" t="e">
        <f t="shared" si="38"/>
        <v>#N/A</v>
      </c>
      <c r="AA59" t="e">
        <f t="shared" si="36"/>
        <v>#DIV/0!</v>
      </c>
      <c r="AB59" t="str">
        <f t="shared" si="27"/>
        <v/>
      </c>
      <c r="AC59">
        <f t="shared" si="28"/>
        <v>6</v>
      </c>
      <c r="AO59">
        <f t="shared" si="39"/>
        <v>0.76719999999999999</v>
      </c>
      <c r="AP59">
        <f t="shared" si="39"/>
        <v>0.76444999999999996</v>
      </c>
      <c r="AQ59">
        <f t="shared" si="39"/>
        <v>0.72893333333333332</v>
      </c>
      <c r="AR59">
        <f t="shared" si="39"/>
        <v>0.68006666666666671</v>
      </c>
      <c r="AS59">
        <f t="shared" si="39"/>
        <v>0.61376666666666668</v>
      </c>
      <c r="AT59" t="e">
        <f t="shared" si="39"/>
        <v>#DIV/0!</v>
      </c>
      <c r="AU59" t="e">
        <f t="shared" si="39"/>
        <v>#DIV/0!</v>
      </c>
      <c r="AV59" t="e">
        <f t="shared" si="39"/>
        <v>#DIV/0!</v>
      </c>
      <c r="AW59" t="e">
        <f t="shared" si="39"/>
        <v>#DIV/0!</v>
      </c>
      <c r="AX59" t="e">
        <f t="shared" si="39"/>
        <v>#DIV/0!</v>
      </c>
      <c r="AY59" t="e">
        <f t="shared" si="39"/>
        <v>#DIV/0!</v>
      </c>
      <c r="AZ59" t="e">
        <f t="shared" si="39"/>
        <v>#DIV/0!</v>
      </c>
      <c r="BA59" t="e">
        <f t="shared" si="39"/>
        <v>#DIV/0!</v>
      </c>
      <c r="BB59" t="e">
        <f t="shared" si="39"/>
        <v>#DIV/0!</v>
      </c>
      <c r="BC59" t="e">
        <f t="shared" si="39"/>
        <v>#DIV/0!</v>
      </c>
      <c r="BD59" t="e">
        <f t="shared" si="39"/>
        <v>#DIV/0!</v>
      </c>
    </row>
    <row r="60" spans="23:72">
      <c r="W60" t="e">
        <f t="shared" si="37"/>
        <v>#DIV/0!</v>
      </c>
      <c r="X60" t="e">
        <f t="shared" si="29"/>
        <v>#N/A</v>
      </c>
      <c r="Y60" t="e">
        <f t="shared" si="38"/>
        <v>#N/A</v>
      </c>
      <c r="AA60" t="e">
        <f t="shared" si="36"/>
        <v>#DIV/0!</v>
      </c>
      <c r="AB60" t="str">
        <f t="shared" si="27"/>
        <v/>
      </c>
      <c r="AC60">
        <f t="shared" si="28"/>
        <v>6</v>
      </c>
      <c r="AO60" t="e">
        <f t="shared" si="39"/>
        <v>#DIV/0!</v>
      </c>
      <c r="AP60" t="e">
        <f t="shared" si="39"/>
        <v>#DIV/0!</v>
      </c>
      <c r="AQ60" t="e">
        <f t="shared" si="39"/>
        <v>#DIV/0!</v>
      </c>
      <c r="AR60" t="e">
        <f t="shared" si="39"/>
        <v>#DIV/0!</v>
      </c>
      <c r="AS60" t="e">
        <f t="shared" si="39"/>
        <v>#DIV/0!</v>
      </c>
      <c r="AT60" t="e">
        <f t="shared" si="39"/>
        <v>#DIV/0!</v>
      </c>
      <c r="AU60" t="e">
        <f t="shared" si="39"/>
        <v>#DIV/0!</v>
      </c>
      <c r="AV60" t="e">
        <f t="shared" si="39"/>
        <v>#DIV/0!</v>
      </c>
      <c r="AW60" t="e">
        <f t="shared" si="39"/>
        <v>#DIV/0!</v>
      </c>
      <c r="AX60" t="e">
        <f t="shared" si="39"/>
        <v>#DIV/0!</v>
      </c>
      <c r="AY60" t="e">
        <f t="shared" si="39"/>
        <v>#DIV/0!</v>
      </c>
      <c r="AZ60" t="e">
        <f t="shared" si="39"/>
        <v>#DIV/0!</v>
      </c>
      <c r="BA60" t="e">
        <f t="shared" si="39"/>
        <v>#DIV/0!</v>
      </c>
      <c r="BB60" t="e">
        <f t="shared" si="39"/>
        <v>#DIV/0!</v>
      </c>
      <c r="BC60" t="e">
        <f t="shared" si="39"/>
        <v>#DIV/0!</v>
      </c>
      <c r="BD60" t="e">
        <f t="shared" si="39"/>
        <v>#DIV/0!</v>
      </c>
    </row>
    <row r="61" spans="23:72">
      <c r="W61" t="e">
        <f t="shared" si="37"/>
        <v>#DIV/0!</v>
      </c>
      <c r="X61" t="e">
        <f t="shared" si="29"/>
        <v>#N/A</v>
      </c>
      <c r="Y61" t="e">
        <f t="shared" si="38"/>
        <v>#N/A</v>
      </c>
      <c r="AA61" t="e">
        <f t="shared" si="36"/>
        <v>#DIV/0!</v>
      </c>
      <c r="AB61" t="str">
        <f t="shared" si="27"/>
        <v/>
      </c>
      <c r="AC61">
        <f t="shared" si="28"/>
        <v>6</v>
      </c>
      <c r="AO61" t="e">
        <f t="shared" si="39"/>
        <v>#DIV/0!</v>
      </c>
      <c r="AP61" t="e">
        <f t="shared" si="39"/>
        <v>#DIV/0!</v>
      </c>
      <c r="AQ61" t="e">
        <f t="shared" si="39"/>
        <v>#DIV/0!</v>
      </c>
      <c r="AR61" t="e">
        <f t="shared" si="39"/>
        <v>#DIV/0!</v>
      </c>
      <c r="AS61" t="e">
        <f t="shared" si="39"/>
        <v>#DIV/0!</v>
      </c>
      <c r="AT61" t="e">
        <f t="shared" si="39"/>
        <v>#DIV/0!</v>
      </c>
      <c r="AU61" t="e">
        <f t="shared" si="39"/>
        <v>#DIV/0!</v>
      </c>
      <c r="AV61" t="e">
        <f t="shared" si="39"/>
        <v>#DIV/0!</v>
      </c>
      <c r="AW61" t="e">
        <f t="shared" si="39"/>
        <v>#DIV/0!</v>
      </c>
      <c r="AX61" t="e">
        <f t="shared" si="39"/>
        <v>#DIV/0!</v>
      </c>
      <c r="AY61" t="e">
        <f t="shared" si="39"/>
        <v>#DIV/0!</v>
      </c>
      <c r="AZ61" t="e">
        <f t="shared" si="39"/>
        <v>#DIV/0!</v>
      </c>
      <c r="BA61" t="e">
        <f t="shared" si="39"/>
        <v>#DIV/0!</v>
      </c>
      <c r="BB61" t="e">
        <f t="shared" si="39"/>
        <v>#DIV/0!</v>
      </c>
      <c r="BC61" t="e">
        <f t="shared" si="39"/>
        <v>#DIV/0!</v>
      </c>
      <c r="BD61" t="e">
        <f t="shared" si="39"/>
        <v>#DIV/0!</v>
      </c>
    </row>
    <row r="62" spans="23:72">
      <c r="W62" t="e">
        <f t="shared" si="37"/>
        <v>#DIV/0!</v>
      </c>
      <c r="X62" t="e">
        <f t="shared" si="29"/>
        <v>#N/A</v>
      </c>
      <c r="Y62" t="e">
        <f t="shared" si="38"/>
        <v>#N/A</v>
      </c>
      <c r="AA62" t="e">
        <f t="shared" si="36"/>
        <v>#DIV/0!</v>
      </c>
      <c r="AB62" t="str">
        <f t="shared" si="27"/>
        <v/>
      </c>
      <c r="AC62">
        <f t="shared" si="28"/>
        <v>6</v>
      </c>
      <c r="AO62" t="e">
        <f t="shared" si="39"/>
        <v>#DIV/0!</v>
      </c>
      <c r="AP62" t="e">
        <f t="shared" si="39"/>
        <v>#DIV/0!</v>
      </c>
      <c r="AQ62" t="e">
        <f t="shared" si="39"/>
        <v>#DIV/0!</v>
      </c>
      <c r="AR62" t="e">
        <f t="shared" si="39"/>
        <v>#DIV/0!</v>
      </c>
      <c r="AS62" t="e">
        <f t="shared" si="39"/>
        <v>#DIV/0!</v>
      </c>
      <c r="AT62" t="e">
        <f t="shared" si="39"/>
        <v>#DIV/0!</v>
      </c>
      <c r="AU62" t="e">
        <f t="shared" si="39"/>
        <v>#DIV/0!</v>
      </c>
      <c r="AV62" t="e">
        <f t="shared" si="39"/>
        <v>#DIV/0!</v>
      </c>
      <c r="AW62" t="e">
        <f t="shared" si="39"/>
        <v>#DIV/0!</v>
      </c>
      <c r="AX62" t="e">
        <f t="shared" si="39"/>
        <v>#DIV/0!</v>
      </c>
      <c r="AY62" t="e">
        <f t="shared" si="39"/>
        <v>#DIV/0!</v>
      </c>
      <c r="AZ62" t="e">
        <f t="shared" si="39"/>
        <v>#DIV/0!</v>
      </c>
      <c r="BA62" t="e">
        <f t="shared" si="39"/>
        <v>#DIV/0!</v>
      </c>
      <c r="BB62" t="e">
        <f t="shared" si="39"/>
        <v>#DIV/0!</v>
      </c>
      <c r="BC62" t="e">
        <f t="shared" si="39"/>
        <v>#DIV/0!</v>
      </c>
      <c r="BD62" t="e">
        <f t="shared" si="39"/>
        <v>#DIV/0!</v>
      </c>
    </row>
    <row r="63" spans="23:72">
      <c r="W63" t="e">
        <f t="shared" si="37"/>
        <v>#DIV/0!</v>
      </c>
      <c r="X63" t="e">
        <f t="shared" si="29"/>
        <v>#N/A</v>
      </c>
      <c r="Y63" t="e">
        <f t="shared" si="38"/>
        <v>#N/A</v>
      </c>
      <c r="AA63" t="e">
        <f t="shared" si="36"/>
        <v>#DIV/0!</v>
      </c>
      <c r="AB63" t="str">
        <f t="shared" si="27"/>
        <v/>
      </c>
      <c r="AC63">
        <f t="shared" si="28"/>
        <v>6</v>
      </c>
      <c r="AO63" t="e">
        <f t="shared" si="39"/>
        <v>#DIV/0!</v>
      </c>
      <c r="AP63" t="e">
        <f t="shared" si="39"/>
        <v>#DIV/0!</v>
      </c>
      <c r="AQ63" t="e">
        <f t="shared" si="39"/>
        <v>#DIV/0!</v>
      </c>
      <c r="AR63" t="e">
        <f t="shared" si="39"/>
        <v>#DIV/0!</v>
      </c>
      <c r="AS63" t="e">
        <f t="shared" si="39"/>
        <v>#DIV/0!</v>
      </c>
      <c r="AT63" t="e">
        <f t="shared" si="39"/>
        <v>#DIV/0!</v>
      </c>
      <c r="AU63" t="e">
        <f t="shared" si="39"/>
        <v>#DIV/0!</v>
      </c>
      <c r="AV63" t="e">
        <f t="shared" si="39"/>
        <v>#DIV/0!</v>
      </c>
      <c r="AW63" t="e">
        <f t="shared" si="39"/>
        <v>#DIV/0!</v>
      </c>
      <c r="AX63" t="e">
        <f t="shared" si="39"/>
        <v>#DIV/0!</v>
      </c>
      <c r="AY63" t="e">
        <f t="shared" si="39"/>
        <v>#DIV/0!</v>
      </c>
      <c r="AZ63" t="e">
        <f t="shared" si="39"/>
        <v>#DIV/0!</v>
      </c>
      <c r="BA63" t="e">
        <f t="shared" si="39"/>
        <v>#DIV/0!</v>
      </c>
      <c r="BB63" t="e">
        <f t="shared" si="39"/>
        <v>#DIV/0!</v>
      </c>
      <c r="BC63" t="e">
        <f t="shared" si="39"/>
        <v>#DIV/0!</v>
      </c>
      <c r="BD63" t="e">
        <f t="shared" si="39"/>
        <v>#DIV/0!</v>
      </c>
    </row>
    <row r="64" spans="23:72">
      <c r="W64" t="e">
        <f t="shared" si="37"/>
        <v>#DIV/0!</v>
      </c>
      <c r="X64" t="e">
        <f t="shared" si="29"/>
        <v>#N/A</v>
      </c>
      <c r="Y64" t="e">
        <f t="shared" si="38"/>
        <v>#N/A</v>
      </c>
      <c r="AA64" t="e">
        <f t="shared" si="36"/>
        <v>#DIV/0!</v>
      </c>
      <c r="AB64" t="str">
        <f t="shared" si="27"/>
        <v/>
      </c>
      <c r="AC64">
        <f t="shared" si="28"/>
        <v>6</v>
      </c>
      <c r="AO64" t="e">
        <f t="shared" si="39"/>
        <v>#DIV/0!</v>
      </c>
      <c r="AP64" t="e">
        <f t="shared" si="39"/>
        <v>#DIV/0!</v>
      </c>
      <c r="AQ64" t="e">
        <f t="shared" si="39"/>
        <v>#DIV/0!</v>
      </c>
      <c r="AR64" t="e">
        <f t="shared" si="39"/>
        <v>#DIV/0!</v>
      </c>
      <c r="AS64" t="e">
        <f t="shared" si="39"/>
        <v>#DIV/0!</v>
      </c>
      <c r="AT64" t="e">
        <f t="shared" si="39"/>
        <v>#DIV/0!</v>
      </c>
      <c r="AU64" t="e">
        <f t="shared" si="39"/>
        <v>#DIV/0!</v>
      </c>
      <c r="AV64" t="e">
        <f t="shared" si="39"/>
        <v>#DIV/0!</v>
      </c>
      <c r="AW64" t="e">
        <f t="shared" si="39"/>
        <v>#DIV/0!</v>
      </c>
      <c r="AX64" t="e">
        <f t="shared" si="39"/>
        <v>#DIV/0!</v>
      </c>
      <c r="AY64" t="e">
        <f t="shared" si="39"/>
        <v>#DIV/0!</v>
      </c>
      <c r="AZ64" t="e">
        <f t="shared" si="39"/>
        <v>#DIV/0!</v>
      </c>
      <c r="BA64" t="e">
        <f t="shared" si="39"/>
        <v>#DIV/0!</v>
      </c>
      <c r="BB64" t="e">
        <f t="shared" si="39"/>
        <v>#DIV/0!</v>
      </c>
      <c r="BC64" t="e">
        <f t="shared" si="39"/>
        <v>#DIV/0!</v>
      </c>
      <c r="BD64" t="e">
        <f t="shared" si="39"/>
        <v>#DIV/0!</v>
      </c>
    </row>
    <row r="65" spans="23:74">
      <c r="W65" t="e">
        <f t="shared" si="37"/>
        <v>#DIV/0!</v>
      </c>
      <c r="X65" t="e">
        <f t="shared" si="29"/>
        <v>#N/A</v>
      </c>
      <c r="Y65" t="e">
        <f t="shared" si="38"/>
        <v>#N/A</v>
      </c>
      <c r="AA65" t="e">
        <f t="shared" si="36"/>
        <v>#DIV/0!</v>
      </c>
      <c r="AB65" t="str">
        <f t="shared" si="27"/>
        <v/>
      </c>
      <c r="AC65">
        <f t="shared" si="28"/>
        <v>6</v>
      </c>
      <c r="AO65" t="e">
        <f t="shared" si="39"/>
        <v>#DIV/0!</v>
      </c>
      <c r="AP65" t="e">
        <f t="shared" si="39"/>
        <v>#DIV/0!</v>
      </c>
      <c r="AQ65" t="e">
        <f t="shared" si="39"/>
        <v>#DIV/0!</v>
      </c>
      <c r="AR65" t="e">
        <f t="shared" si="39"/>
        <v>#DIV/0!</v>
      </c>
      <c r="AS65" t="e">
        <f t="shared" si="39"/>
        <v>#DIV/0!</v>
      </c>
      <c r="AT65" t="e">
        <f t="shared" si="39"/>
        <v>#DIV/0!</v>
      </c>
      <c r="AU65" t="e">
        <f t="shared" si="39"/>
        <v>#DIV/0!</v>
      </c>
      <c r="AV65" t="e">
        <f t="shared" si="39"/>
        <v>#DIV/0!</v>
      </c>
      <c r="AW65" t="e">
        <f t="shared" si="39"/>
        <v>#DIV/0!</v>
      </c>
      <c r="AX65" t="e">
        <f t="shared" si="39"/>
        <v>#DIV/0!</v>
      </c>
      <c r="AY65" t="e">
        <f t="shared" si="39"/>
        <v>#DIV/0!</v>
      </c>
      <c r="AZ65" t="e">
        <f t="shared" si="39"/>
        <v>#DIV/0!</v>
      </c>
      <c r="BA65" t="e">
        <f t="shared" si="39"/>
        <v>#DIV/0!</v>
      </c>
      <c r="BB65" t="e">
        <f t="shared" si="39"/>
        <v>#DIV/0!</v>
      </c>
      <c r="BC65" t="e">
        <f t="shared" si="39"/>
        <v>#DIV/0!</v>
      </c>
      <c r="BD65" t="e">
        <f t="shared" si="39"/>
        <v>#DIV/0!</v>
      </c>
    </row>
    <row r="66" spans="23:74">
      <c r="W66">
        <f>F4*F20</f>
        <v>0.32693333333333335</v>
      </c>
      <c r="X66">
        <f t="shared" si="29"/>
        <v>0.32693333333333335</v>
      </c>
      <c r="Y66">
        <f>AR20</f>
        <v>0.28253414721342018</v>
      </c>
      <c r="AA66">
        <f t="shared" ref="AA66:AA80" si="40">AA4-F4</f>
        <v>-4.439918611991317E-2</v>
      </c>
      <c r="AB66">
        <f t="shared" si="27"/>
        <v>-4.439918611991317E-2</v>
      </c>
      <c r="AC66">
        <f t="shared" si="28"/>
        <v>6</v>
      </c>
      <c r="AO66" t="e">
        <f t="shared" si="39"/>
        <v>#DIV/0!</v>
      </c>
      <c r="AP66" t="e">
        <f t="shared" si="39"/>
        <v>#DIV/0!</v>
      </c>
      <c r="AQ66" t="e">
        <f t="shared" si="39"/>
        <v>#DIV/0!</v>
      </c>
      <c r="AR66" t="e">
        <f t="shared" si="39"/>
        <v>#DIV/0!</v>
      </c>
      <c r="AS66" t="e">
        <f t="shared" si="39"/>
        <v>#DIV/0!</v>
      </c>
      <c r="AT66" t="e">
        <f t="shared" si="39"/>
        <v>#DIV/0!</v>
      </c>
      <c r="AU66" t="e">
        <f t="shared" si="39"/>
        <v>#DIV/0!</v>
      </c>
      <c r="AV66" t="e">
        <f t="shared" si="39"/>
        <v>#DIV/0!</v>
      </c>
      <c r="AW66" t="e">
        <f t="shared" si="39"/>
        <v>#DIV/0!</v>
      </c>
      <c r="AX66" t="e">
        <f t="shared" si="39"/>
        <v>#DIV/0!</v>
      </c>
      <c r="AY66" t="e">
        <f t="shared" si="39"/>
        <v>#DIV/0!</v>
      </c>
      <c r="AZ66" t="e">
        <f t="shared" si="39"/>
        <v>#DIV/0!</v>
      </c>
      <c r="BA66" t="e">
        <f t="shared" si="39"/>
        <v>#DIV/0!</v>
      </c>
      <c r="BB66" t="e">
        <f t="shared" si="39"/>
        <v>#DIV/0!</v>
      </c>
      <c r="BC66" t="e">
        <f t="shared" si="39"/>
        <v>#DIV/0!</v>
      </c>
      <c r="BD66" t="e">
        <f t="shared" si="39"/>
        <v>#DIV/0!</v>
      </c>
    </row>
    <row r="67" spans="23:74" ht="15" thickBot="1">
      <c r="W67">
        <f t="shared" ref="W67:W80" si="41">F5*F21</f>
        <v>0.41536666666666666</v>
      </c>
      <c r="X67">
        <f t="shared" si="29"/>
        <v>0.41536666666666666</v>
      </c>
      <c r="Y67">
        <f t="shared" ref="Y67:Y80" si="42">AR21</f>
        <v>0.39149540933792876</v>
      </c>
      <c r="AA67">
        <f t="shared" si="40"/>
        <v>-2.3871257328737905E-2</v>
      </c>
      <c r="AB67">
        <f t="shared" si="27"/>
        <v>-2.3871257328737905E-2</v>
      </c>
      <c r="AC67">
        <f t="shared" si="28"/>
        <v>6</v>
      </c>
    </row>
    <row r="68" spans="23:74" ht="15" thickBot="1">
      <c r="W68">
        <f t="shared" si="41"/>
        <v>0.50536666666666663</v>
      </c>
      <c r="X68">
        <f t="shared" si="29"/>
        <v>0.50536666666666663</v>
      </c>
      <c r="Y68">
        <f t="shared" si="42"/>
        <v>0.4942738033322206</v>
      </c>
      <c r="AA68">
        <f t="shared" si="40"/>
        <v>-1.1092863334446035E-2</v>
      </c>
      <c r="AB68">
        <f t="shared" si="27"/>
        <v>-1.1092863334446035E-2</v>
      </c>
      <c r="AC68">
        <f t="shared" si="28"/>
        <v>6</v>
      </c>
      <c r="AO68" t="s">
        <v>103</v>
      </c>
      <c r="AP68" s="68">
        <f>C3</f>
        <v>0</v>
      </c>
      <c r="AQ68" s="68">
        <f t="shared" ref="AQ68:BE68" si="43">D3</f>
        <v>100</v>
      </c>
      <c r="AR68" s="68">
        <f t="shared" si="43"/>
        <v>200</v>
      </c>
      <c r="AS68" s="68">
        <f t="shared" si="43"/>
        <v>300</v>
      </c>
      <c r="AT68" s="68">
        <f t="shared" si="43"/>
        <v>400</v>
      </c>
      <c r="AU68" s="68">
        <f t="shared" si="43"/>
        <v>0</v>
      </c>
      <c r="AV68" s="68">
        <f t="shared" si="43"/>
        <v>0</v>
      </c>
      <c r="AW68" s="68">
        <f t="shared" si="43"/>
        <v>0</v>
      </c>
      <c r="AX68" s="68">
        <f t="shared" si="43"/>
        <v>0</v>
      </c>
      <c r="AY68" s="68">
        <f t="shared" si="43"/>
        <v>0</v>
      </c>
      <c r="AZ68" s="68">
        <f t="shared" si="43"/>
        <v>0</v>
      </c>
      <c r="BA68" s="68">
        <f t="shared" si="43"/>
        <v>0</v>
      </c>
      <c r="BB68" s="68">
        <f t="shared" si="43"/>
        <v>0</v>
      </c>
      <c r="BC68" s="68">
        <f t="shared" si="43"/>
        <v>0</v>
      </c>
      <c r="BD68" s="68">
        <f t="shared" si="43"/>
        <v>0</v>
      </c>
      <c r="BE68" s="68">
        <f t="shared" si="43"/>
        <v>0</v>
      </c>
      <c r="BF68" s="68">
        <f t="shared" ref="BF68:BU68" si="44">AP68</f>
        <v>0</v>
      </c>
      <c r="BG68" s="68">
        <f t="shared" si="44"/>
        <v>100</v>
      </c>
      <c r="BH68" s="68">
        <f t="shared" si="44"/>
        <v>200</v>
      </c>
      <c r="BI68" s="68">
        <f t="shared" si="44"/>
        <v>300</v>
      </c>
      <c r="BJ68" s="68">
        <f t="shared" si="44"/>
        <v>400</v>
      </c>
      <c r="BK68" s="68">
        <f t="shared" si="44"/>
        <v>0</v>
      </c>
      <c r="BL68" s="68">
        <f t="shared" si="44"/>
        <v>0</v>
      </c>
      <c r="BM68" s="68">
        <f t="shared" si="44"/>
        <v>0</v>
      </c>
      <c r="BN68" s="68">
        <f t="shared" si="44"/>
        <v>0</v>
      </c>
      <c r="BO68" s="68">
        <f t="shared" si="44"/>
        <v>0</v>
      </c>
      <c r="BP68" s="68">
        <f t="shared" si="44"/>
        <v>0</v>
      </c>
      <c r="BQ68" s="68">
        <f t="shared" si="44"/>
        <v>0</v>
      </c>
      <c r="BR68" s="68">
        <f t="shared" si="44"/>
        <v>0</v>
      </c>
      <c r="BS68" s="68">
        <f t="shared" si="44"/>
        <v>0</v>
      </c>
      <c r="BT68" s="68">
        <f t="shared" si="44"/>
        <v>0</v>
      </c>
      <c r="BU68" s="68">
        <f t="shared" si="44"/>
        <v>0</v>
      </c>
    </row>
    <row r="69" spans="23:74">
      <c r="W69">
        <f t="shared" si="41"/>
        <v>0.54723333333333335</v>
      </c>
      <c r="X69">
        <f t="shared" si="29"/>
        <v>0.54723333333333335</v>
      </c>
      <c r="Y69">
        <f t="shared" si="42"/>
        <v>0.59511352600235345</v>
      </c>
      <c r="AA69">
        <f t="shared" si="40"/>
        <v>4.7880192669020105E-2</v>
      </c>
      <c r="AB69">
        <f t="shared" si="27"/>
        <v>4.7880192669020105E-2</v>
      </c>
      <c r="AC69">
        <f t="shared" si="28"/>
        <v>6</v>
      </c>
      <c r="AN69">
        <v>1</v>
      </c>
      <c r="AO69">
        <f>AN36</f>
        <v>5.8823529411764701</v>
      </c>
      <c r="AP69">
        <f t="shared" ref="AP69:BE83" si="45">AO36</f>
        <v>2.8032853015511705</v>
      </c>
      <c r="AQ69">
        <f t="shared" si="45"/>
        <v>3.158464822988273</v>
      </c>
      <c r="AR69">
        <f t="shared" si="45"/>
        <v>3.3657999807437471</v>
      </c>
      <c r="AS69">
        <f t="shared" si="45"/>
        <v>3.539395184131926</v>
      </c>
      <c r="AT69">
        <f t="shared" si="45"/>
        <v>3.6941665185392454</v>
      </c>
      <c r="AU69" t="e">
        <f t="shared" si="45"/>
        <v>#N/A</v>
      </c>
      <c r="AV69" t="e">
        <f t="shared" si="45"/>
        <v>#N/A</v>
      </c>
      <c r="AW69" t="e">
        <f t="shared" si="45"/>
        <v>#N/A</v>
      </c>
      <c r="AX69" t="e">
        <f t="shared" si="45"/>
        <v>#N/A</v>
      </c>
      <c r="AY69" t="e">
        <f t="shared" si="45"/>
        <v>#N/A</v>
      </c>
      <c r="AZ69" t="e">
        <f t="shared" si="45"/>
        <v>#N/A</v>
      </c>
      <c r="BA69" t="e">
        <f t="shared" si="45"/>
        <v>#N/A</v>
      </c>
      <c r="BB69" t="e">
        <f t="shared" si="45"/>
        <v>#N/A</v>
      </c>
      <c r="BC69" t="e">
        <f t="shared" si="45"/>
        <v>#N/A</v>
      </c>
      <c r="BD69" t="e">
        <f t="shared" si="45"/>
        <v>#N/A</v>
      </c>
      <c r="BE69" t="e">
        <f t="shared" si="45"/>
        <v>#N/A</v>
      </c>
      <c r="BF69">
        <f t="shared" ref="BF69:BU83" si="46">BE36</f>
        <v>2.9910269192422727</v>
      </c>
      <c r="BG69">
        <f t="shared" si="46"/>
        <v>4.4910179640718564</v>
      </c>
      <c r="BH69">
        <f t="shared" si="46"/>
        <v>3.6249395843402614</v>
      </c>
      <c r="BI69">
        <f t="shared" si="46"/>
        <v>3.058727569331158</v>
      </c>
      <c r="BJ69">
        <f t="shared" si="46"/>
        <v>3.8461538461538467</v>
      </c>
      <c r="BK69" t="e">
        <f t="shared" si="46"/>
        <v>#N/A</v>
      </c>
      <c r="BL69" t="e">
        <f t="shared" si="46"/>
        <v>#N/A</v>
      </c>
      <c r="BM69" t="e">
        <f t="shared" si="46"/>
        <v>#N/A</v>
      </c>
      <c r="BN69" t="e">
        <f t="shared" si="46"/>
        <v>#N/A</v>
      </c>
      <c r="BO69" t="e">
        <f t="shared" si="46"/>
        <v>#N/A</v>
      </c>
      <c r="BP69" t="e">
        <f t="shared" si="46"/>
        <v>#N/A</v>
      </c>
      <c r="BQ69" t="e">
        <f t="shared" si="46"/>
        <v>#N/A</v>
      </c>
      <c r="BR69" t="e">
        <f t="shared" si="46"/>
        <v>#N/A</v>
      </c>
      <c r="BS69" t="e">
        <f t="shared" si="46"/>
        <v>#N/A</v>
      </c>
      <c r="BT69" t="e">
        <f t="shared" si="46"/>
        <v>#N/A</v>
      </c>
      <c r="BU69" t="e">
        <f t="shared" si="46"/>
        <v>#N/A</v>
      </c>
      <c r="BV69">
        <v>16</v>
      </c>
    </row>
    <row r="70" spans="23:74">
      <c r="W70">
        <f t="shared" si="41"/>
        <v>0.61780000000000002</v>
      </c>
      <c r="X70">
        <f t="shared" si="29"/>
        <v>0.61780000000000002</v>
      </c>
      <c r="Y70">
        <f t="shared" si="42"/>
        <v>0.6342228535529143</v>
      </c>
      <c r="AA70">
        <f t="shared" si="40"/>
        <v>1.6422853552914285E-2</v>
      </c>
      <c r="AB70">
        <f t="shared" si="27"/>
        <v>1.6422853552914285E-2</v>
      </c>
      <c r="AC70">
        <f t="shared" si="28"/>
        <v>6</v>
      </c>
      <c r="AN70">
        <v>2</v>
      </c>
      <c r="AO70">
        <f t="shared" ref="AO70:BD83" si="47">AN37</f>
        <v>3.0303030303030303</v>
      </c>
      <c r="AP70">
        <f t="shared" si="47"/>
        <v>2.020812350317819</v>
      </c>
      <c r="AQ70">
        <f t="shared" si="47"/>
        <v>2.2782288918387037</v>
      </c>
      <c r="AR70">
        <f t="shared" si="47"/>
        <v>2.4284951544575435</v>
      </c>
      <c r="AS70">
        <f t="shared" si="47"/>
        <v>2.5543083677306311</v>
      </c>
      <c r="AT70">
        <f t="shared" si="47"/>
        <v>2.6664789722421292</v>
      </c>
      <c r="AU70" t="e">
        <f t="shared" si="47"/>
        <v>#N/A</v>
      </c>
      <c r="AV70" t="e">
        <f t="shared" si="47"/>
        <v>#N/A</v>
      </c>
      <c r="AW70" t="e">
        <f t="shared" si="47"/>
        <v>#N/A</v>
      </c>
      <c r="AX70" t="e">
        <f t="shared" si="47"/>
        <v>#N/A</v>
      </c>
      <c r="AY70" t="e">
        <f t="shared" si="47"/>
        <v>#N/A</v>
      </c>
      <c r="AZ70" t="e">
        <f t="shared" si="47"/>
        <v>#N/A</v>
      </c>
      <c r="BA70" t="e">
        <f t="shared" si="47"/>
        <v>#N/A</v>
      </c>
      <c r="BB70" t="e">
        <f t="shared" si="47"/>
        <v>#N/A</v>
      </c>
      <c r="BC70" t="e">
        <f t="shared" si="47"/>
        <v>#N/A</v>
      </c>
      <c r="BD70" t="e">
        <f t="shared" si="47"/>
        <v>#N/A</v>
      </c>
      <c r="BE70" t="e">
        <f t="shared" si="45"/>
        <v>#N/A</v>
      </c>
      <c r="BF70">
        <f t="shared" si="46"/>
        <v>1.8597731076808628</v>
      </c>
      <c r="BG70">
        <f t="shared" si="46"/>
        <v>2.0569077819677752</v>
      </c>
      <c r="BH70">
        <f t="shared" si="46"/>
        <v>2.3205445544554451</v>
      </c>
      <c r="BI70">
        <f t="shared" si="46"/>
        <v>2.4075114356793197</v>
      </c>
      <c r="BJ70">
        <f t="shared" si="46"/>
        <v>2.551237350114806</v>
      </c>
      <c r="BK70" t="e">
        <f t="shared" si="46"/>
        <v>#N/A</v>
      </c>
      <c r="BL70" t="e">
        <f t="shared" si="46"/>
        <v>#N/A</v>
      </c>
      <c r="BM70" t="e">
        <f t="shared" si="46"/>
        <v>#N/A</v>
      </c>
      <c r="BN70" t="e">
        <f t="shared" si="46"/>
        <v>#N/A</v>
      </c>
      <c r="BO70" t="e">
        <f t="shared" si="46"/>
        <v>#N/A</v>
      </c>
      <c r="BP70" t="e">
        <f t="shared" si="46"/>
        <v>#N/A</v>
      </c>
      <c r="BQ70" t="e">
        <f t="shared" si="46"/>
        <v>#N/A</v>
      </c>
      <c r="BR70" t="e">
        <f t="shared" si="46"/>
        <v>#N/A</v>
      </c>
      <c r="BS70" t="e">
        <f t="shared" si="46"/>
        <v>#N/A</v>
      </c>
      <c r="BT70" t="e">
        <f t="shared" si="46"/>
        <v>#N/A</v>
      </c>
      <c r="BU70" t="e">
        <f t="shared" si="46"/>
        <v>#N/A</v>
      </c>
      <c r="BV70">
        <v>17</v>
      </c>
    </row>
    <row r="71" spans="23:74">
      <c r="W71">
        <f t="shared" si="41"/>
        <v>0.67883333333333329</v>
      </c>
      <c r="X71">
        <f t="shared" si="29"/>
        <v>0.67883333333333329</v>
      </c>
      <c r="Y71">
        <f t="shared" si="42"/>
        <v>0.64842717460899901</v>
      </c>
      <c r="AA71">
        <f t="shared" si="40"/>
        <v>-3.0406158724334276E-2</v>
      </c>
      <c r="AB71">
        <f t="shared" si="27"/>
        <v>-3.0406158724334276E-2</v>
      </c>
      <c r="AC71">
        <f t="shared" si="28"/>
        <v>6</v>
      </c>
      <c r="AN71">
        <v>3</v>
      </c>
      <c r="AO71">
        <f t="shared" si="47"/>
        <v>1.4925373134328357</v>
      </c>
      <c r="AP71">
        <f t="shared" si="47"/>
        <v>1.5989192851938665</v>
      </c>
      <c r="AQ71">
        <f t="shared" si="47"/>
        <v>1.8036240707524624</v>
      </c>
      <c r="AR71">
        <f t="shared" si="47"/>
        <v>1.9231199775980041</v>
      </c>
      <c r="AS71">
        <f t="shared" si="47"/>
        <v>2.0231701402306794</v>
      </c>
      <c r="AT71">
        <f t="shared" si="47"/>
        <v>2.1123713213468562</v>
      </c>
      <c r="AU71" t="e">
        <f t="shared" si="47"/>
        <v>#N/A</v>
      </c>
      <c r="AV71" t="e">
        <f t="shared" si="47"/>
        <v>#N/A</v>
      </c>
      <c r="AW71" t="e">
        <f t="shared" si="47"/>
        <v>#N/A</v>
      </c>
      <c r="AX71" t="e">
        <f t="shared" si="47"/>
        <v>#N/A</v>
      </c>
      <c r="AY71" t="e">
        <f t="shared" si="47"/>
        <v>#N/A</v>
      </c>
      <c r="AZ71" t="e">
        <f t="shared" si="47"/>
        <v>#N/A</v>
      </c>
      <c r="BA71" t="e">
        <f t="shared" si="47"/>
        <v>#N/A</v>
      </c>
      <c r="BB71" t="e">
        <f t="shared" si="47"/>
        <v>#N/A</v>
      </c>
      <c r="BC71" t="e">
        <f t="shared" si="47"/>
        <v>#N/A</v>
      </c>
      <c r="BD71" t="e">
        <f t="shared" si="47"/>
        <v>#N/A</v>
      </c>
      <c r="BE71" t="e">
        <f t="shared" si="45"/>
        <v>#N/A</v>
      </c>
      <c r="BF71">
        <f t="shared" si="46"/>
        <v>1.5696123057604769</v>
      </c>
      <c r="BG71">
        <f t="shared" si="46"/>
        <v>1.8952555436224652</v>
      </c>
      <c r="BH71">
        <f t="shared" si="46"/>
        <v>2.0109934307547928</v>
      </c>
      <c r="BI71">
        <f t="shared" si="46"/>
        <v>1.9787612954290617</v>
      </c>
      <c r="BJ71">
        <f t="shared" si="46"/>
        <v>2.0965825704102312</v>
      </c>
      <c r="BK71" t="e">
        <f t="shared" si="46"/>
        <v>#N/A</v>
      </c>
      <c r="BL71" t="e">
        <f t="shared" si="46"/>
        <v>#N/A</v>
      </c>
      <c r="BM71" t="e">
        <f t="shared" si="46"/>
        <v>#N/A</v>
      </c>
      <c r="BN71" t="e">
        <f t="shared" si="46"/>
        <v>#N/A</v>
      </c>
      <c r="BO71" t="e">
        <f t="shared" si="46"/>
        <v>#N/A</v>
      </c>
      <c r="BP71" t="e">
        <f t="shared" si="46"/>
        <v>#N/A</v>
      </c>
      <c r="BQ71" t="e">
        <f t="shared" si="46"/>
        <v>#N/A</v>
      </c>
      <c r="BR71" t="e">
        <f t="shared" si="46"/>
        <v>#N/A</v>
      </c>
      <c r="BS71" t="e">
        <f t="shared" si="46"/>
        <v>#N/A</v>
      </c>
      <c r="BT71" t="e">
        <f t="shared" si="46"/>
        <v>#N/A</v>
      </c>
      <c r="BU71" t="e">
        <f t="shared" si="46"/>
        <v>#N/A</v>
      </c>
      <c r="BV71">
        <v>18</v>
      </c>
    </row>
    <row r="72" spans="23:74">
      <c r="W72">
        <f t="shared" si="41"/>
        <v>0.66413333333333335</v>
      </c>
      <c r="X72">
        <f t="shared" si="29"/>
        <v>0.66413333333333335</v>
      </c>
      <c r="Y72">
        <f t="shared" si="42"/>
        <v>0.65330440107507914</v>
      </c>
      <c r="AA72">
        <f t="shared" si="40"/>
        <v>-1.0828932258254209E-2</v>
      </c>
      <c r="AB72">
        <f t="shared" si="27"/>
        <v>-1.0828932258254209E-2</v>
      </c>
      <c r="AC72">
        <f t="shared" si="28"/>
        <v>6</v>
      </c>
      <c r="AN72">
        <v>4</v>
      </c>
      <c r="AO72">
        <f t="shared" si="47"/>
        <v>0.5</v>
      </c>
      <c r="AP72">
        <f t="shared" si="47"/>
        <v>1.3266121288954804</v>
      </c>
      <c r="AQ72">
        <f t="shared" si="47"/>
        <v>1.4972945766719454</v>
      </c>
      <c r="AR72">
        <f t="shared" si="47"/>
        <v>1.596930028886751</v>
      </c>
      <c r="AS72">
        <f t="shared" si="47"/>
        <v>1.6803516578046074</v>
      </c>
      <c r="AT72">
        <f t="shared" si="47"/>
        <v>1.7547274272616569</v>
      </c>
      <c r="AU72" t="e">
        <f t="shared" si="47"/>
        <v>#N/A</v>
      </c>
      <c r="AV72" t="e">
        <f t="shared" si="47"/>
        <v>#N/A</v>
      </c>
      <c r="AW72" t="e">
        <f t="shared" si="47"/>
        <v>#N/A</v>
      </c>
      <c r="AX72" t="e">
        <f t="shared" si="47"/>
        <v>#N/A</v>
      </c>
      <c r="AY72" t="e">
        <f t="shared" si="47"/>
        <v>#N/A</v>
      </c>
      <c r="AZ72" t="e">
        <f t="shared" si="47"/>
        <v>#N/A</v>
      </c>
      <c r="BA72" t="e">
        <f t="shared" si="47"/>
        <v>#N/A</v>
      </c>
      <c r="BB72" t="e">
        <f t="shared" si="47"/>
        <v>#N/A</v>
      </c>
      <c r="BC72" t="e">
        <f t="shared" si="47"/>
        <v>#N/A</v>
      </c>
      <c r="BD72" t="e">
        <f t="shared" si="47"/>
        <v>#N/A</v>
      </c>
      <c r="BE72" t="e">
        <f t="shared" si="45"/>
        <v>#N/A</v>
      </c>
      <c r="BF72">
        <f t="shared" si="46"/>
        <v>1.3291980505095258</v>
      </c>
      <c r="BG72">
        <f t="shared" si="46"/>
        <v>1.4733326785188097</v>
      </c>
      <c r="BH72">
        <f t="shared" si="46"/>
        <v>1.613857657754586</v>
      </c>
      <c r="BI72">
        <f t="shared" si="46"/>
        <v>1.8273740634707925</v>
      </c>
      <c r="BJ72">
        <f t="shared" si="46"/>
        <v>1.8435445216001967</v>
      </c>
      <c r="BK72" t="e">
        <f t="shared" si="46"/>
        <v>#N/A</v>
      </c>
      <c r="BL72" t="e">
        <f t="shared" si="46"/>
        <v>#N/A</v>
      </c>
      <c r="BM72" t="e">
        <f t="shared" si="46"/>
        <v>#N/A</v>
      </c>
      <c r="BN72" t="e">
        <f t="shared" si="46"/>
        <v>#N/A</v>
      </c>
      <c r="BO72" t="e">
        <f t="shared" si="46"/>
        <v>#N/A</v>
      </c>
      <c r="BP72" t="e">
        <f t="shared" si="46"/>
        <v>#N/A</v>
      </c>
      <c r="BQ72" t="e">
        <f t="shared" si="46"/>
        <v>#N/A</v>
      </c>
      <c r="BR72" t="e">
        <f t="shared" si="46"/>
        <v>#N/A</v>
      </c>
      <c r="BS72" t="e">
        <f t="shared" si="46"/>
        <v>#N/A</v>
      </c>
      <c r="BT72" t="e">
        <f t="shared" si="46"/>
        <v>#N/A</v>
      </c>
      <c r="BU72" t="e">
        <f t="shared" si="46"/>
        <v>#N/A</v>
      </c>
      <c r="BV72">
        <v>19</v>
      </c>
    </row>
    <row r="73" spans="23:74">
      <c r="W73">
        <f t="shared" si="41"/>
        <v>0.68006666666666671</v>
      </c>
      <c r="X73">
        <f t="shared" si="29"/>
        <v>0.68006666666666671</v>
      </c>
      <c r="Y73">
        <f t="shared" si="42"/>
        <v>0.65577063167562044</v>
      </c>
      <c r="AA73">
        <f t="shared" si="40"/>
        <v>-2.4296034991046267E-2</v>
      </c>
      <c r="AB73">
        <f t="shared" si="27"/>
        <v>-2.4296034991046267E-2</v>
      </c>
      <c r="AC73">
        <f t="shared" si="28"/>
        <v>6</v>
      </c>
      <c r="AN73">
        <v>5</v>
      </c>
      <c r="AO73">
        <f t="shared" si="47"/>
        <v>0.2</v>
      </c>
      <c r="AP73">
        <f t="shared" si="47"/>
        <v>1.2443057553376224</v>
      </c>
      <c r="AQ73">
        <f t="shared" si="47"/>
        <v>1.40470475966415</v>
      </c>
      <c r="AR73">
        <f t="shared" si="47"/>
        <v>1.4983372774717714</v>
      </c>
      <c r="AS73">
        <f t="shared" si="47"/>
        <v>1.5767328383043961</v>
      </c>
      <c r="AT73">
        <f t="shared" si="47"/>
        <v>1.6466275434855289</v>
      </c>
      <c r="AU73" t="e">
        <f t="shared" si="47"/>
        <v>#N/A</v>
      </c>
      <c r="AV73" t="e">
        <f t="shared" si="47"/>
        <v>#N/A</v>
      </c>
      <c r="AW73" t="e">
        <f t="shared" si="47"/>
        <v>#N/A</v>
      </c>
      <c r="AX73" t="e">
        <f t="shared" si="47"/>
        <v>#N/A</v>
      </c>
      <c r="AY73" t="e">
        <f t="shared" si="47"/>
        <v>#N/A</v>
      </c>
      <c r="AZ73" t="e">
        <f t="shared" si="47"/>
        <v>#N/A</v>
      </c>
      <c r="BA73" t="e">
        <f t="shared" si="47"/>
        <v>#N/A</v>
      </c>
      <c r="BB73" t="e">
        <f t="shared" si="47"/>
        <v>#N/A</v>
      </c>
      <c r="BC73" t="e">
        <f t="shared" si="47"/>
        <v>#N/A</v>
      </c>
      <c r="BD73" t="e">
        <f t="shared" si="47"/>
        <v>#N/A</v>
      </c>
      <c r="BE73" t="e">
        <f t="shared" si="45"/>
        <v>#N/A</v>
      </c>
      <c r="BF73">
        <f t="shared" si="46"/>
        <v>1.2273954668194091</v>
      </c>
      <c r="BG73">
        <f t="shared" si="46"/>
        <v>1.4408183848425906</v>
      </c>
      <c r="BH73">
        <f t="shared" si="46"/>
        <v>1.4797277300976619</v>
      </c>
      <c r="BI73">
        <f t="shared" si="46"/>
        <v>1.6186468112657817</v>
      </c>
      <c r="BJ73">
        <f t="shared" si="46"/>
        <v>1.6506189821182944</v>
      </c>
      <c r="BK73" t="e">
        <f t="shared" si="46"/>
        <v>#N/A</v>
      </c>
      <c r="BL73" t="e">
        <f t="shared" si="46"/>
        <v>#N/A</v>
      </c>
      <c r="BM73" t="e">
        <f t="shared" si="46"/>
        <v>#N/A</v>
      </c>
      <c r="BN73" t="e">
        <f t="shared" si="46"/>
        <v>#N/A</v>
      </c>
      <c r="BO73" t="e">
        <f t="shared" si="46"/>
        <v>#N/A</v>
      </c>
      <c r="BP73" t="e">
        <f t="shared" si="46"/>
        <v>#N/A</v>
      </c>
      <c r="BQ73" t="e">
        <f t="shared" si="46"/>
        <v>#N/A</v>
      </c>
      <c r="BR73" t="e">
        <f t="shared" si="46"/>
        <v>#N/A</v>
      </c>
      <c r="BS73" t="e">
        <f t="shared" si="46"/>
        <v>#N/A</v>
      </c>
      <c r="BT73" t="e">
        <f t="shared" si="46"/>
        <v>#N/A</v>
      </c>
      <c r="BU73" t="e">
        <f t="shared" si="46"/>
        <v>#N/A</v>
      </c>
      <c r="BV73">
        <v>20</v>
      </c>
    </row>
    <row r="74" spans="23:74">
      <c r="W74" t="e">
        <f t="shared" si="41"/>
        <v>#DIV/0!</v>
      </c>
      <c r="X74" t="e">
        <f t="shared" si="29"/>
        <v>#N/A</v>
      </c>
      <c r="Y74" t="e">
        <f t="shared" si="42"/>
        <v>#N/A</v>
      </c>
      <c r="AA74" t="e">
        <f t="shared" si="40"/>
        <v>#DIV/0!</v>
      </c>
      <c r="AB74" t="str">
        <f t="shared" si="27"/>
        <v/>
      </c>
      <c r="AC74">
        <f t="shared" si="28"/>
        <v>6</v>
      </c>
      <c r="AN74">
        <v>6</v>
      </c>
      <c r="AO74">
        <f t="shared" si="47"/>
        <v>0.1</v>
      </c>
      <c r="AP74">
        <f t="shared" si="47"/>
        <v>1.216870297485003</v>
      </c>
      <c r="AQ74">
        <f t="shared" si="47"/>
        <v>1.3738414873282183</v>
      </c>
      <c r="AR74">
        <f t="shared" si="47"/>
        <v>1.4654730270001108</v>
      </c>
      <c r="AS74">
        <f t="shared" si="47"/>
        <v>1.5421932318043257</v>
      </c>
      <c r="AT74">
        <f t="shared" si="47"/>
        <v>1.6105942488934863</v>
      </c>
      <c r="AU74" t="e">
        <f t="shared" si="47"/>
        <v>#N/A</v>
      </c>
      <c r="AV74" t="e">
        <f t="shared" si="47"/>
        <v>#N/A</v>
      </c>
      <c r="AW74" t="e">
        <f t="shared" si="47"/>
        <v>#N/A</v>
      </c>
      <c r="AX74" t="e">
        <f t="shared" si="47"/>
        <v>#N/A</v>
      </c>
      <c r="AY74" t="e">
        <f t="shared" si="47"/>
        <v>#N/A</v>
      </c>
      <c r="AZ74" t="e">
        <f t="shared" si="47"/>
        <v>#N/A</v>
      </c>
      <c r="BA74" t="e">
        <f t="shared" si="47"/>
        <v>#N/A</v>
      </c>
      <c r="BB74" t="e">
        <f t="shared" si="47"/>
        <v>#N/A</v>
      </c>
      <c r="BC74" t="e">
        <f t="shared" si="47"/>
        <v>#N/A</v>
      </c>
      <c r="BD74" t="e">
        <f t="shared" si="47"/>
        <v>#N/A</v>
      </c>
      <c r="BE74" t="e">
        <f t="shared" si="45"/>
        <v>#N/A</v>
      </c>
      <c r="BF74">
        <f t="shared" si="46"/>
        <v>1.1823126034523528</v>
      </c>
      <c r="BG74">
        <f t="shared" si="46"/>
        <v>1.4674232048522795</v>
      </c>
      <c r="BH74">
        <f t="shared" si="46"/>
        <v>1.3714912681722591</v>
      </c>
      <c r="BI74">
        <f t="shared" si="46"/>
        <v>1.473115639577707</v>
      </c>
      <c r="BJ74">
        <f t="shared" si="46"/>
        <v>1.6287529181823115</v>
      </c>
      <c r="BK74" t="e">
        <f t="shared" si="46"/>
        <v>#N/A</v>
      </c>
      <c r="BL74" t="e">
        <f t="shared" si="46"/>
        <v>#N/A</v>
      </c>
      <c r="BM74" t="e">
        <f t="shared" si="46"/>
        <v>#N/A</v>
      </c>
      <c r="BN74" t="e">
        <f t="shared" si="46"/>
        <v>#N/A</v>
      </c>
      <c r="BO74" t="e">
        <f t="shared" si="46"/>
        <v>#N/A</v>
      </c>
      <c r="BP74" t="e">
        <f t="shared" si="46"/>
        <v>#N/A</v>
      </c>
      <c r="BQ74" t="e">
        <f t="shared" si="46"/>
        <v>#N/A</v>
      </c>
      <c r="BR74" t="e">
        <f t="shared" si="46"/>
        <v>#N/A</v>
      </c>
      <c r="BS74" t="e">
        <f t="shared" si="46"/>
        <v>#N/A</v>
      </c>
      <c r="BT74" t="e">
        <f t="shared" si="46"/>
        <v>#N/A</v>
      </c>
      <c r="BU74" t="e">
        <f t="shared" si="46"/>
        <v>#N/A</v>
      </c>
      <c r="BV74">
        <v>21</v>
      </c>
    </row>
    <row r="75" spans="23:74">
      <c r="W75" t="e">
        <f t="shared" si="41"/>
        <v>#DIV/0!</v>
      </c>
      <c r="X75" t="e">
        <f t="shared" si="29"/>
        <v>#N/A</v>
      </c>
      <c r="Y75" t="e">
        <f t="shared" si="42"/>
        <v>#N/A</v>
      </c>
      <c r="AA75" t="e">
        <f t="shared" si="40"/>
        <v>#DIV/0!</v>
      </c>
      <c r="AB75" t="str">
        <f t="shared" si="27"/>
        <v/>
      </c>
      <c r="AC75">
        <f t="shared" si="28"/>
        <v>6</v>
      </c>
      <c r="AN75">
        <v>7</v>
      </c>
      <c r="AO75">
        <f t="shared" si="47"/>
        <v>6.6666666666666666E-2</v>
      </c>
      <c r="AP75">
        <f t="shared" si="47"/>
        <v>1.2077251448674631</v>
      </c>
      <c r="AQ75">
        <f t="shared" si="47"/>
        <v>1.3635537298829079</v>
      </c>
      <c r="AR75">
        <f t="shared" si="47"/>
        <v>1.454518276842891</v>
      </c>
      <c r="AS75">
        <f t="shared" si="47"/>
        <v>1.5306800296376357</v>
      </c>
      <c r="AT75">
        <f t="shared" si="47"/>
        <v>1.5985831506961388</v>
      </c>
      <c r="AU75" t="e">
        <f t="shared" si="47"/>
        <v>#N/A</v>
      </c>
      <c r="AV75" t="e">
        <f t="shared" si="47"/>
        <v>#N/A</v>
      </c>
      <c r="AW75" t="e">
        <f t="shared" si="47"/>
        <v>#N/A</v>
      </c>
      <c r="AX75" t="e">
        <f t="shared" si="47"/>
        <v>#N/A</v>
      </c>
      <c r="AY75" t="e">
        <f t="shared" si="47"/>
        <v>#N/A</v>
      </c>
      <c r="AZ75" t="e">
        <f t="shared" si="47"/>
        <v>#N/A</v>
      </c>
      <c r="BA75" t="e">
        <f t="shared" si="47"/>
        <v>#N/A</v>
      </c>
      <c r="BB75" t="e">
        <f t="shared" si="47"/>
        <v>#N/A</v>
      </c>
      <c r="BC75" t="e">
        <f t="shared" si="47"/>
        <v>#N/A</v>
      </c>
      <c r="BD75" t="e">
        <f t="shared" si="47"/>
        <v>#N/A</v>
      </c>
      <c r="BE75" t="e">
        <f t="shared" si="45"/>
        <v>#N/A</v>
      </c>
      <c r="BF75">
        <f t="shared" si="46"/>
        <v>1.1870845204178537</v>
      </c>
      <c r="BG75">
        <f t="shared" si="46"/>
        <v>1.383253412025083</v>
      </c>
      <c r="BH75">
        <f t="shared" si="46"/>
        <v>1.452081316553727</v>
      </c>
      <c r="BI75">
        <f t="shared" si="46"/>
        <v>1.5057217426219633</v>
      </c>
      <c r="BJ75">
        <f t="shared" si="46"/>
        <v>1.6589250165892502</v>
      </c>
      <c r="BK75" t="e">
        <f t="shared" si="46"/>
        <v>#N/A</v>
      </c>
      <c r="BL75" t="e">
        <f t="shared" si="46"/>
        <v>#N/A</v>
      </c>
      <c r="BM75" t="e">
        <f t="shared" si="46"/>
        <v>#N/A</v>
      </c>
      <c r="BN75" t="e">
        <f t="shared" si="46"/>
        <v>#N/A</v>
      </c>
      <c r="BO75" t="e">
        <f t="shared" si="46"/>
        <v>#N/A</v>
      </c>
      <c r="BP75" t="e">
        <f t="shared" si="46"/>
        <v>#N/A</v>
      </c>
      <c r="BQ75" t="e">
        <f t="shared" si="46"/>
        <v>#N/A</v>
      </c>
      <c r="BR75" t="e">
        <f t="shared" si="46"/>
        <v>#N/A</v>
      </c>
      <c r="BS75" t="e">
        <f t="shared" si="46"/>
        <v>#N/A</v>
      </c>
      <c r="BT75" t="e">
        <f t="shared" si="46"/>
        <v>#N/A</v>
      </c>
      <c r="BU75" t="e">
        <f t="shared" si="46"/>
        <v>#N/A</v>
      </c>
      <c r="BV75">
        <v>22</v>
      </c>
    </row>
    <row r="76" spans="23:74">
      <c r="W76" t="e">
        <f t="shared" si="41"/>
        <v>#DIV/0!</v>
      </c>
      <c r="X76" t="e">
        <f t="shared" si="29"/>
        <v>#N/A</v>
      </c>
      <c r="Y76" t="e">
        <f t="shared" si="42"/>
        <v>#N/A</v>
      </c>
      <c r="AA76" t="e">
        <f t="shared" si="40"/>
        <v>#DIV/0!</v>
      </c>
      <c r="AB76" t="str">
        <f t="shared" si="27"/>
        <v/>
      </c>
      <c r="AC76">
        <f t="shared" si="28"/>
        <v>6</v>
      </c>
      <c r="AN76">
        <v>8</v>
      </c>
      <c r="AO76">
        <f t="shared" si="47"/>
        <v>0.05</v>
      </c>
      <c r="AP76">
        <f t="shared" si="47"/>
        <v>1.2031525685586932</v>
      </c>
      <c r="AQ76">
        <f t="shared" si="47"/>
        <v>1.3584098511602527</v>
      </c>
      <c r="AR76">
        <f t="shared" si="47"/>
        <v>1.4490409017642811</v>
      </c>
      <c r="AS76">
        <f t="shared" si="47"/>
        <v>1.5249234285542905</v>
      </c>
      <c r="AT76">
        <f t="shared" si="47"/>
        <v>1.5925776015974653</v>
      </c>
      <c r="AU76" t="e">
        <f t="shared" si="47"/>
        <v>#N/A</v>
      </c>
      <c r="AV76" t="e">
        <f t="shared" si="47"/>
        <v>#N/A</v>
      </c>
      <c r="AW76" t="e">
        <f t="shared" si="47"/>
        <v>#N/A</v>
      </c>
      <c r="AX76" t="e">
        <f t="shared" si="47"/>
        <v>#N/A</v>
      </c>
      <c r="AY76" t="e">
        <f t="shared" si="47"/>
        <v>#N/A</v>
      </c>
      <c r="AZ76" t="e">
        <f t="shared" si="47"/>
        <v>#N/A</v>
      </c>
      <c r="BA76" t="e">
        <f t="shared" si="47"/>
        <v>#N/A</v>
      </c>
      <c r="BB76" t="e">
        <f t="shared" si="47"/>
        <v>#N/A</v>
      </c>
      <c r="BC76" t="e">
        <f t="shared" si="47"/>
        <v>#N/A</v>
      </c>
      <c r="BD76" t="e">
        <f t="shared" si="47"/>
        <v>#N/A</v>
      </c>
      <c r="BE76" t="e">
        <f t="shared" si="45"/>
        <v>#N/A</v>
      </c>
      <c r="BF76">
        <f t="shared" si="46"/>
        <v>1.3034410844629822</v>
      </c>
      <c r="BG76">
        <f t="shared" si="46"/>
        <v>1.3081300281247956</v>
      </c>
      <c r="BH76">
        <f t="shared" si="46"/>
        <v>1.3718675690506676</v>
      </c>
      <c r="BI76">
        <f t="shared" si="46"/>
        <v>1.4704440741103812</v>
      </c>
      <c r="BJ76">
        <f t="shared" si="46"/>
        <v>1.6292836582849073</v>
      </c>
      <c r="BK76" t="e">
        <f t="shared" si="46"/>
        <v>#N/A</v>
      </c>
      <c r="BL76" t="e">
        <f t="shared" si="46"/>
        <v>#N/A</v>
      </c>
      <c r="BM76" t="e">
        <f t="shared" si="46"/>
        <v>#N/A</v>
      </c>
      <c r="BN76" t="e">
        <f t="shared" si="46"/>
        <v>#N/A</v>
      </c>
      <c r="BO76" t="e">
        <f t="shared" si="46"/>
        <v>#N/A</v>
      </c>
      <c r="BP76" t="e">
        <f t="shared" si="46"/>
        <v>#N/A</v>
      </c>
      <c r="BQ76" t="e">
        <f t="shared" si="46"/>
        <v>#N/A</v>
      </c>
      <c r="BR76" t="e">
        <f t="shared" si="46"/>
        <v>#N/A</v>
      </c>
      <c r="BS76" t="e">
        <f t="shared" si="46"/>
        <v>#N/A</v>
      </c>
      <c r="BT76" t="e">
        <f t="shared" si="46"/>
        <v>#N/A</v>
      </c>
      <c r="BU76" t="e">
        <f t="shared" si="46"/>
        <v>#N/A</v>
      </c>
      <c r="BV76">
        <v>23</v>
      </c>
    </row>
    <row r="77" spans="23:74">
      <c r="W77" t="e">
        <f t="shared" si="41"/>
        <v>#DIV/0!</v>
      </c>
      <c r="X77" t="e">
        <f t="shared" si="29"/>
        <v>#N/A</v>
      </c>
      <c r="Y77" t="e">
        <f t="shared" si="42"/>
        <v>#N/A</v>
      </c>
      <c r="AA77" t="e">
        <f t="shared" si="40"/>
        <v>#DIV/0!</v>
      </c>
      <c r="AB77" t="str">
        <f t="shared" si="27"/>
        <v/>
      </c>
      <c r="AC77">
        <f t="shared" si="28"/>
        <v>6</v>
      </c>
      <c r="AN77">
        <v>9</v>
      </c>
      <c r="AO77" t="e">
        <f t="shared" si="47"/>
        <v>#N/A</v>
      </c>
      <c r="AP77" t="e">
        <f t="shared" si="47"/>
        <v>#N/A</v>
      </c>
      <c r="AQ77" t="e">
        <f t="shared" si="47"/>
        <v>#N/A</v>
      </c>
      <c r="AR77" t="e">
        <f t="shared" si="47"/>
        <v>#N/A</v>
      </c>
      <c r="AS77" t="e">
        <f t="shared" si="47"/>
        <v>#N/A</v>
      </c>
      <c r="AT77" t="e">
        <f t="shared" si="47"/>
        <v>#N/A</v>
      </c>
      <c r="AU77" t="e">
        <f t="shared" si="47"/>
        <v>#N/A</v>
      </c>
      <c r="AV77" t="e">
        <f t="shared" si="47"/>
        <v>#N/A</v>
      </c>
      <c r="AW77" t="e">
        <f t="shared" si="47"/>
        <v>#N/A</v>
      </c>
      <c r="AX77" t="e">
        <f t="shared" si="47"/>
        <v>#N/A</v>
      </c>
      <c r="AY77" t="e">
        <f t="shared" si="47"/>
        <v>#N/A</v>
      </c>
      <c r="AZ77" t="e">
        <f t="shared" si="47"/>
        <v>#N/A</v>
      </c>
      <c r="BA77" t="e">
        <f t="shared" si="47"/>
        <v>#N/A</v>
      </c>
      <c r="BB77" t="e">
        <f t="shared" si="47"/>
        <v>#N/A</v>
      </c>
      <c r="BC77" t="e">
        <f t="shared" si="47"/>
        <v>#N/A</v>
      </c>
      <c r="BD77" t="e">
        <f t="shared" si="47"/>
        <v>#N/A</v>
      </c>
      <c r="BE77" t="e">
        <f t="shared" si="45"/>
        <v>#N/A</v>
      </c>
      <c r="BF77" t="e">
        <f t="shared" si="46"/>
        <v>#N/A</v>
      </c>
      <c r="BG77" t="e">
        <f t="shared" si="46"/>
        <v>#N/A</v>
      </c>
      <c r="BH77" t="e">
        <f t="shared" si="46"/>
        <v>#N/A</v>
      </c>
      <c r="BI77" t="e">
        <f t="shared" si="46"/>
        <v>#N/A</v>
      </c>
      <c r="BJ77" t="e">
        <f t="shared" si="46"/>
        <v>#N/A</v>
      </c>
      <c r="BK77" t="e">
        <f t="shared" si="46"/>
        <v>#N/A</v>
      </c>
      <c r="BL77" t="e">
        <f t="shared" si="46"/>
        <v>#N/A</v>
      </c>
      <c r="BM77" t="e">
        <f t="shared" si="46"/>
        <v>#N/A</v>
      </c>
      <c r="BN77" t="e">
        <f t="shared" si="46"/>
        <v>#N/A</v>
      </c>
      <c r="BO77" t="e">
        <f t="shared" si="46"/>
        <v>#N/A</v>
      </c>
      <c r="BP77" t="e">
        <f t="shared" si="46"/>
        <v>#N/A</v>
      </c>
      <c r="BQ77" t="e">
        <f t="shared" si="46"/>
        <v>#N/A</v>
      </c>
      <c r="BR77" t="e">
        <f t="shared" si="46"/>
        <v>#N/A</v>
      </c>
      <c r="BS77" t="e">
        <f t="shared" si="46"/>
        <v>#N/A</v>
      </c>
      <c r="BT77" t="e">
        <f t="shared" si="46"/>
        <v>#N/A</v>
      </c>
      <c r="BU77" t="e">
        <f t="shared" si="46"/>
        <v>#N/A</v>
      </c>
      <c r="BV77">
        <v>24</v>
      </c>
    </row>
    <row r="78" spans="23:74">
      <c r="W78" t="e">
        <f t="shared" si="41"/>
        <v>#DIV/0!</v>
      </c>
      <c r="X78" t="e">
        <f t="shared" si="29"/>
        <v>#N/A</v>
      </c>
      <c r="Y78" t="e">
        <f t="shared" si="42"/>
        <v>#N/A</v>
      </c>
      <c r="AA78" t="e">
        <f t="shared" si="40"/>
        <v>#DIV/0!</v>
      </c>
      <c r="AB78" t="str">
        <f t="shared" si="27"/>
        <v/>
      </c>
      <c r="AC78">
        <f t="shared" si="28"/>
        <v>6</v>
      </c>
      <c r="AN78">
        <v>10</v>
      </c>
      <c r="AO78" t="e">
        <f t="shared" si="47"/>
        <v>#N/A</v>
      </c>
      <c r="AP78" t="e">
        <f t="shared" si="47"/>
        <v>#N/A</v>
      </c>
      <c r="AQ78" t="e">
        <f t="shared" si="47"/>
        <v>#N/A</v>
      </c>
      <c r="AR78" t="e">
        <f t="shared" si="47"/>
        <v>#N/A</v>
      </c>
      <c r="AS78" t="e">
        <f t="shared" si="47"/>
        <v>#N/A</v>
      </c>
      <c r="AT78" t="e">
        <f t="shared" si="47"/>
        <v>#N/A</v>
      </c>
      <c r="AU78" t="e">
        <f t="shared" si="47"/>
        <v>#N/A</v>
      </c>
      <c r="AV78" t="e">
        <f t="shared" si="47"/>
        <v>#N/A</v>
      </c>
      <c r="AW78" t="e">
        <f t="shared" si="47"/>
        <v>#N/A</v>
      </c>
      <c r="AX78" t="e">
        <f t="shared" si="47"/>
        <v>#N/A</v>
      </c>
      <c r="AY78" t="e">
        <f t="shared" si="47"/>
        <v>#N/A</v>
      </c>
      <c r="AZ78" t="e">
        <f t="shared" si="47"/>
        <v>#N/A</v>
      </c>
      <c r="BA78" t="e">
        <f t="shared" si="47"/>
        <v>#N/A</v>
      </c>
      <c r="BB78" t="e">
        <f t="shared" si="47"/>
        <v>#N/A</v>
      </c>
      <c r="BC78" t="e">
        <f t="shared" si="47"/>
        <v>#N/A</v>
      </c>
      <c r="BD78" t="e">
        <f t="shared" si="47"/>
        <v>#N/A</v>
      </c>
      <c r="BE78" t="e">
        <f t="shared" si="45"/>
        <v>#N/A</v>
      </c>
      <c r="BF78" t="e">
        <f t="shared" si="46"/>
        <v>#N/A</v>
      </c>
      <c r="BG78" t="e">
        <f t="shared" si="46"/>
        <v>#N/A</v>
      </c>
      <c r="BH78" t="e">
        <f t="shared" si="46"/>
        <v>#N/A</v>
      </c>
      <c r="BI78" t="e">
        <f t="shared" si="46"/>
        <v>#N/A</v>
      </c>
      <c r="BJ78" t="e">
        <f t="shared" si="46"/>
        <v>#N/A</v>
      </c>
      <c r="BK78" t="e">
        <f t="shared" si="46"/>
        <v>#N/A</v>
      </c>
      <c r="BL78" t="e">
        <f t="shared" si="46"/>
        <v>#N/A</v>
      </c>
      <c r="BM78" t="e">
        <f t="shared" si="46"/>
        <v>#N/A</v>
      </c>
      <c r="BN78" t="e">
        <f t="shared" si="46"/>
        <v>#N/A</v>
      </c>
      <c r="BO78" t="e">
        <f t="shared" si="46"/>
        <v>#N/A</v>
      </c>
      <c r="BP78" t="e">
        <f t="shared" si="46"/>
        <v>#N/A</v>
      </c>
      <c r="BQ78" t="e">
        <f t="shared" si="46"/>
        <v>#N/A</v>
      </c>
      <c r="BR78" t="e">
        <f t="shared" si="46"/>
        <v>#N/A</v>
      </c>
      <c r="BS78" t="e">
        <f t="shared" si="46"/>
        <v>#N/A</v>
      </c>
      <c r="BT78" t="e">
        <f t="shared" si="46"/>
        <v>#N/A</v>
      </c>
      <c r="BU78" t="e">
        <f t="shared" si="46"/>
        <v>#N/A</v>
      </c>
      <c r="BV78">
        <v>25</v>
      </c>
    </row>
    <row r="79" spans="23:74">
      <c r="W79" t="e">
        <f t="shared" si="41"/>
        <v>#DIV/0!</v>
      </c>
      <c r="X79" t="e">
        <f t="shared" si="29"/>
        <v>#N/A</v>
      </c>
      <c r="Y79" t="e">
        <f t="shared" si="42"/>
        <v>#N/A</v>
      </c>
      <c r="AA79" t="e">
        <f t="shared" si="40"/>
        <v>#DIV/0!</v>
      </c>
      <c r="AB79" t="str">
        <f t="shared" si="27"/>
        <v/>
      </c>
      <c r="AC79">
        <f t="shared" si="28"/>
        <v>6</v>
      </c>
      <c r="AN79">
        <v>11</v>
      </c>
      <c r="AO79" t="e">
        <f t="shared" si="47"/>
        <v>#N/A</v>
      </c>
      <c r="AP79" t="e">
        <f t="shared" si="47"/>
        <v>#N/A</v>
      </c>
      <c r="AQ79" t="e">
        <f t="shared" si="47"/>
        <v>#N/A</v>
      </c>
      <c r="AR79" t="e">
        <f t="shared" si="47"/>
        <v>#N/A</v>
      </c>
      <c r="AS79" t="e">
        <f t="shared" si="47"/>
        <v>#N/A</v>
      </c>
      <c r="AT79" t="e">
        <f t="shared" si="47"/>
        <v>#N/A</v>
      </c>
      <c r="AU79" t="e">
        <f t="shared" si="47"/>
        <v>#N/A</v>
      </c>
      <c r="AV79" t="e">
        <f t="shared" si="47"/>
        <v>#N/A</v>
      </c>
      <c r="AW79" t="e">
        <f t="shared" si="47"/>
        <v>#N/A</v>
      </c>
      <c r="AX79" t="e">
        <f t="shared" si="47"/>
        <v>#N/A</v>
      </c>
      <c r="AY79" t="e">
        <f t="shared" si="47"/>
        <v>#N/A</v>
      </c>
      <c r="AZ79" t="e">
        <f t="shared" si="47"/>
        <v>#N/A</v>
      </c>
      <c r="BA79" t="e">
        <f t="shared" si="47"/>
        <v>#N/A</v>
      </c>
      <c r="BB79" t="e">
        <f t="shared" si="47"/>
        <v>#N/A</v>
      </c>
      <c r="BC79" t="e">
        <f t="shared" si="47"/>
        <v>#N/A</v>
      </c>
      <c r="BD79" t="e">
        <f t="shared" si="47"/>
        <v>#N/A</v>
      </c>
      <c r="BE79" t="e">
        <f t="shared" si="45"/>
        <v>#N/A</v>
      </c>
      <c r="BF79" t="e">
        <f t="shared" si="46"/>
        <v>#N/A</v>
      </c>
      <c r="BG79" t="e">
        <f t="shared" si="46"/>
        <v>#N/A</v>
      </c>
      <c r="BH79" t="e">
        <f t="shared" si="46"/>
        <v>#N/A</v>
      </c>
      <c r="BI79" t="e">
        <f t="shared" si="46"/>
        <v>#N/A</v>
      </c>
      <c r="BJ79" t="e">
        <f t="shared" si="46"/>
        <v>#N/A</v>
      </c>
      <c r="BK79" t="e">
        <f t="shared" si="46"/>
        <v>#N/A</v>
      </c>
      <c r="BL79" t="e">
        <f t="shared" si="46"/>
        <v>#N/A</v>
      </c>
      <c r="BM79" t="e">
        <f t="shared" si="46"/>
        <v>#N/A</v>
      </c>
      <c r="BN79" t="e">
        <f t="shared" si="46"/>
        <v>#N/A</v>
      </c>
      <c r="BO79" t="e">
        <f t="shared" si="46"/>
        <v>#N/A</v>
      </c>
      <c r="BP79" t="e">
        <f t="shared" si="46"/>
        <v>#N/A</v>
      </c>
      <c r="BQ79" t="e">
        <f t="shared" si="46"/>
        <v>#N/A</v>
      </c>
      <c r="BR79" t="e">
        <f t="shared" si="46"/>
        <v>#N/A</v>
      </c>
      <c r="BS79" t="e">
        <f t="shared" si="46"/>
        <v>#N/A</v>
      </c>
      <c r="BT79" t="e">
        <f t="shared" si="46"/>
        <v>#N/A</v>
      </c>
      <c r="BU79" t="e">
        <f t="shared" si="46"/>
        <v>#N/A</v>
      </c>
      <c r="BV79">
        <v>26</v>
      </c>
    </row>
    <row r="80" spans="23:74">
      <c r="W80" t="e">
        <f t="shared" si="41"/>
        <v>#DIV/0!</v>
      </c>
      <c r="X80" t="e">
        <f t="shared" si="29"/>
        <v>#N/A</v>
      </c>
      <c r="Y80" t="e">
        <f t="shared" si="42"/>
        <v>#N/A</v>
      </c>
      <c r="AA80" t="e">
        <f t="shared" si="40"/>
        <v>#DIV/0!</v>
      </c>
      <c r="AB80" t="str">
        <f t="shared" si="27"/>
        <v/>
      </c>
      <c r="AC80">
        <f t="shared" si="28"/>
        <v>6</v>
      </c>
      <c r="AN80">
        <v>12</v>
      </c>
      <c r="AO80" t="e">
        <f t="shared" si="47"/>
        <v>#N/A</v>
      </c>
      <c r="AP80" t="e">
        <f t="shared" si="47"/>
        <v>#N/A</v>
      </c>
      <c r="AQ80" t="e">
        <f t="shared" si="47"/>
        <v>#N/A</v>
      </c>
      <c r="AR80" t="e">
        <f t="shared" si="47"/>
        <v>#N/A</v>
      </c>
      <c r="AS80" t="e">
        <f t="shared" si="47"/>
        <v>#N/A</v>
      </c>
      <c r="AT80" t="e">
        <f t="shared" si="47"/>
        <v>#N/A</v>
      </c>
      <c r="AU80" t="e">
        <f t="shared" si="47"/>
        <v>#N/A</v>
      </c>
      <c r="AV80" t="e">
        <f t="shared" si="47"/>
        <v>#N/A</v>
      </c>
      <c r="AW80" t="e">
        <f t="shared" si="47"/>
        <v>#N/A</v>
      </c>
      <c r="AX80" t="e">
        <f t="shared" si="47"/>
        <v>#N/A</v>
      </c>
      <c r="AY80" t="e">
        <f t="shared" si="47"/>
        <v>#N/A</v>
      </c>
      <c r="AZ80" t="e">
        <f t="shared" si="47"/>
        <v>#N/A</v>
      </c>
      <c r="BA80" t="e">
        <f t="shared" si="47"/>
        <v>#N/A</v>
      </c>
      <c r="BB80" t="e">
        <f t="shared" si="47"/>
        <v>#N/A</v>
      </c>
      <c r="BC80" t="e">
        <f t="shared" si="47"/>
        <v>#N/A</v>
      </c>
      <c r="BD80" t="e">
        <f t="shared" si="47"/>
        <v>#N/A</v>
      </c>
      <c r="BE80" t="e">
        <f t="shared" si="45"/>
        <v>#N/A</v>
      </c>
      <c r="BF80" t="e">
        <f t="shared" si="46"/>
        <v>#N/A</v>
      </c>
      <c r="BG80" t="e">
        <f t="shared" si="46"/>
        <v>#N/A</v>
      </c>
      <c r="BH80" t="e">
        <f t="shared" si="46"/>
        <v>#N/A</v>
      </c>
      <c r="BI80" t="e">
        <f t="shared" si="46"/>
        <v>#N/A</v>
      </c>
      <c r="BJ80" t="e">
        <f t="shared" si="46"/>
        <v>#N/A</v>
      </c>
      <c r="BK80" t="e">
        <f t="shared" si="46"/>
        <v>#N/A</v>
      </c>
      <c r="BL80" t="e">
        <f t="shared" si="46"/>
        <v>#N/A</v>
      </c>
      <c r="BM80" t="e">
        <f t="shared" si="46"/>
        <v>#N/A</v>
      </c>
      <c r="BN80" t="e">
        <f t="shared" si="46"/>
        <v>#N/A</v>
      </c>
      <c r="BO80" t="e">
        <f t="shared" si="46"/>
        <v>#N/A</v>
      </c>
      <c r="BP80" t="e">
        <f t="shared" si="46"/>
        <v>#N/A</v>
      </c>
      <c r="BQ80" t="e">
        <f t="shared" si="46"/>
        <v>#N/A</v>
      </c>
      <c r="BR80" t="e">
        <f t="shared" si="46"/>
        <v>#N/A</v>
      </c>
      <c r="BS80" t="e">
        <f t="shared" si="46"/>
        <v>#N/A</v>
      </c>
      <c r="BT80" t="e">
        <f t="shared" si="46"/>
        <v>#N/A</v>
      </c>
      <c r="BU80" t="e">
        <f t="shared" si="46"/>
        <v>#N/A</v>
      </c>
      <c r="BV80">
        <v>27</v>
      </c>
    </row>
    <row r="81" spans="23:74">
      <c r="W81">
        <f>G4*G20</f>
        <v>0.25999999999999995</v>
      </c>
      <c r="X81">
        <f t="shared" si="29"/>
        <v>0.25999999999999995</v>
      </c>
      <c r="Y81">
        <f>AS20</f>
        <v>0.27069705574491049</v>
      </c>
      <c r="AA81">
        <f t="shared" ref="AA81:AA95" si="48">AB4-G4</f>
        <v>1.0697055744910533E-2</v>
      </c>
      <c r="AB81">
        <f t="shared" si="27"/>
        <v>1.0697055744910533E-2</v>
      </c>
      <c r="AC81">
        <f t="shared" si="28"/>
        <v>6</v>
      </c>
      <c r="AN81">
        <v>13</v>
      </c>
      <c r="AO81" t="e">
        <f t="shared" si="47"/>
        <v>#N/A</v>
      </c>
      <c r="AP81" t="e">
        <f t="shared" si="47"/>
        <v>#N/A</v>
      </c>
      <c r="AQ81" t="e">
        <f t="shared" si="47"/>
        <v>#N/A</v>
      </c>
      <c r="AR81" t="e">
        <f t="shared" si="47"/>
        <v>#N/A</v>
      </c>
      <c r="AS81" t="e">
        <f t="shared" si="47"/>
        <v>#N/A</v>
      </c>
      <c r="AT81" t="e">
        <f t="shared" si="47"/>
        <v>#N/A</v>
      </c>
      <c r="AU81" t="e">
        <f t="shared" si="47"/>
        <v>#N/A</v>
      </c>
      <c r="AV81" t="e">
        <f t="shared" si="47"/>
        <v>#N/A</v>
      </c>
      <c r="AW81" t="e">
        <f t="shared" si="47"/>
        <v>#N/A</v>
      </c>
      <c r="AX81" t="e">
        <f t="shared" si="47"/>
        <v>#N/A</v>
      </c>
      <c r="AY81" t="e">
        <f t="shared" si="47"/>
        <v>#N/A</v>
      </c>
      <c r="AZ81" t="e">
        <f t="shared" si="47"/>
        <v>#N/A</v>
      </c>
      <c r="BA81" t="e">
        <f t="shared" si="47"/>
        <v>#N/A</v>
      </c>
      <c r="BB81" t="e">
        <f t="shared" si="47"/>
        <v>#N/A</v>
      </c>
      <c r="BC81" t="e">
        <f t="shared" si="47"/>
        <v>#N/A</v>
      </c>
      <c r="BD81" t="e">
        <f t="shared" si="47"/>
        <v>#N/A</v>
      </c>
      <c r="BE81" t="e">
        <f t="shared" si="45"/>
        <v>#N/A</v>
      </c>
      <c r="BF81" t="e">
        <f t="shared" si="46"/>
        <v>#N/A</v>
      </c>
      <c r="BG81" t="e">
        <f t="shared" si="46"/>
        <v>#N/A</v>
      </c>
      <c r="BH81" t="e">
        <f t="shared" si="46"/>
        <v>#N/A</v>
      </c>
      <c r="BI81" t="e">
        <f t="shared" si="46"/>
        <v>#N/A</v>
      </c>
      <c r="BJ81" t="e">
        <f t="shared" si="46"/>
        <v>#N/A</v>
      </c>
      <c r="BK81" t="e">
        <f t="shared" si="46"/>
        <v>#N/A</v>
      </c>
      <c r="BL81" t="e">
        <f t="shared" si="46"/>
        <v>#N/A</v>
      </c>
      <c r="BM81" t="e">
        <f t="shared" si="46"/>
        <v>#N/A</v>
      </c>
      <c r="BN81" t="e">
        <f t="shared" si="46"/>
        <v>#N/A</v>
      </c>
      <c r="BO81" t="e">
        <f t="shared" si="46"/>
        <v>#N/A</v>
      </c>
      <c r="BP81" t="e">
        <f t="shared" si="46"/>
        <v>#N/A</v>
      </c>
      <c r="BQ81" t="e">
        <f t="shared" si="46"/>
        <v>#N/A</v>
      </c>
      <c r="BR81" t="e">
        <f t="shared" si="46"/>
        <v>#N/A</v>
      </c>
      <c r="BS81" t="e">
        <f t="shared" si="46"/>
        <v>#N/A</v>
      </c>
      <c r="BT81" t="e">
        <f t="shared" si="46"/>
        <v>#N/A</v>
      </c>
      <c r="BU81" t="e">
        <f t="shared" si="46"/>
        <v>#N/A</v>
      </c>
      <c r="BV81">
        <v>28</v>
      </c>
    </row>
    <row r="82" spans="23:74">
      <c r="W82">
        <f t="shared" ref="W82:W95" si="49">G5*G21</f>
        <v>0.39196666666666663</v>
      </c>
      <c r="X82">
        <f t="shared" si="29"/>
        <v>0.39196666666666663</v>
      </c>
      <c r="Y82">
        <f t="shared" ref="Y82:Y95" si="50">AS21</f>
        <v>0.37502639638637103</v>
      </c>
      <c r="AA82">
        <f t="shared" si="48"/>
        <v>-1.69402702802956E-2</v>
      </c>
      <c r="AB82">
        <f t="shared" si="27"/>
        <v>-1.69402702802956E-2</v>
      </c>
      <c r="AC82">
        <f t="shared" si="28"/>
        <v>6</v>
      </c>
      <c r="AN82">
        <v>14</v>
      </c>
      <c r="AO82" t="e">
        <f t="shared" si="47"/>
        <v>#N/A</v>
      </c>
      <c r="AP82" t="e">
        <f t="shared" si="47"/>
        <v>#N/A</v>
      </c>
      <c r="AQ82" t="e">
        <f t="shared" si="47"/>
        <v>#N/A</v>
      </c>
      <c r="AR82" t="e">
        <f t="shared" si="47"/>
        <v>#N/A</v>
      </c>
      <c r="AS82" t="e">
        <f t="shared" si="47"/>
        <v>#N/A</v>
      </c>
      <c r="AT82" t="e">
        <f t="shared" si="47"/>
        <v>#N/A</v>
      </c>
      <c r="AU82" t="e">
        <f t="shared" si="47"/>
        <v>#N/A</v>
      </c>
      <c r="AV82" t="e">
        <f t="shared" si="47"/>
        <v>#N/A</v>
      </c>
      <c r="AW82" t="e">
        <f t="shared" si="47"/>
        <v>#N/A</v>
      </c>
      <c r="AX82" t="e">
        <f t="shared" si="47"/>
        <v>#N/A</v>
      </c>
      <c r="AY82" t="e">
        <f t="shared" si="47"/>
        <v>#N/A</v>
      </c>
      <c r="AZ82" t="e">
        <f t="shared" si="47"/>
        <v>#N/A</v>
      </c>
      <c r="BA82" t="e">
        <f t="shared" si="47"/>
        <v>#N/A</v>
      </c>
      <c r="BB82" t="e">
        <f t="shared" si="47"/>
        <v>#N/A</v>
      </c>
      <c r="BC82" t="e">
        <f t="shared" si="47"/>
        <v>#N/A</v>
      </c>
      <c r="BD82" t="e">
        <f t="shared" si="47"/>
        <v>#N/A</v>
      </c>
      <c r="BE82" t="e">
        <f t="shared" si="45"/>
        <v>#N/A</v>
      </c>
      <c r="BF82" t="e">
        <f t="shared" si="46"/>
        <v>#N/A</v>
      </c>
      <c r="BG82" t="e">
        <f t="shared" si="46"/>
        <v>#N/A</v>
      </c>
      <c r="BH82" t="e">
        <f t="shared" si="46"/>
        <v>#N/A</v>
      </c>
      <c r="BI82" t="e">
        <f t="shared" si="46"/>
        <v>#N/A</v>
      </c>
      <c r="BJ82" t="e">
        <f t="shared" si="46"/>
        <v>#N/A</v>
      </c>
      <c r="BK82" t="e">
        <f t="shared" si="46"/>
        <v>#N/A</v>
      </c>
      <c r="BL82" t="e">
        <f t="shared" si="46"/>
        <v>#N/A</v>
      </c>
      <c r="BM82" t="e">
        <f t="shared" si="46"/>
        <v>#N/A</v>
      </c>
      <c r="BN82" t="e">
        <f t="shared" si="46"/>
        <v>#N/A</v>
      </c>
      <c r="BO82" t="e">
        <f t="shared" si="46"/>
        <v>#N/A</v>
      </c>
      <c r="BP82" t="e">
        <f t="shared" si="46"/>
        <v>#N/A</v>
      </c>
      <c r="BQ82" t="e">
        <f t="shared" si="46"/>
        <v>#N/A</v>
      </c>
      <c r="BR82" t="e">
        <f t="shared" si="46"/>
        <v>#N/A</v>
      </c>
      <c r="BS82" t="e">
        <f t="shared" si="46"/>
        <v>#N/A</v>
      </c>
      <c r="BT82" t="e">
        <f t="shared" si="46"/>
        <v>#N/A</v>
      </c>
      <c r="BU82" t="e">
        <f t="shared" si="46"/>
        <v>#N/A</v>
      </c>
      <c r="BV82">
        <v>29</v>
      </c>
    </row>
    <row r="83" spans="23:74">
      <c r="W83">
        <f t="shared" si="49"/>
        <v>0.47696666666666671</v>
      </c>
      <c r="X83">
        <f t="shared" si="29"/>
        <v>0.47696666666666671</v>
      </c>
      <c r="Y83">
        <f t="shared" si="50"/>
        <v>0.47340161736450581</v>
      </c>
      <c r="AA83">
        <f t="shared" si="48"/>
        <v>-3.5650493021608942E-3</v>
      </c>
      <c r="AB83">
        <f t="shared" si="27"/>
        <v>-3.5650493021608942E-3</v>
      </c>
      <c r="AC83">
        <f t="shared" si="28"/>
        <v>6</v>
      </c>
      <c r="AN83">
        <v>15</v>
      </c>
      <c r="AO83" t="e">
        <f t="shared" si="47"/>
        <v>#N/A</v>
      </c>
      <c r="AP83" t="e">
        <f t="shared" si="47"/>
        <v>#N/A</v>
      </c>
      <c r="AQ83" t="e">
        <f t="shared" si="47"/>
        <v>#N/A</v>
      </c>
      <c r="AR83" t="e">
        <f t="shared" si="47"/>
        <v>#N/A</v>
      </c>
      <c r="AS83" t="e">
        <f t="shared" si="47"/>
        <v>#N/A</v>
      </c>
      <c r="AT83" t="e">
        <f t="shared" si="47"/>
        <v>#N/A</v>
      </c>
      <c r="AU83" t="e">
        <f t="shared" si="47"/>
        <v>#N/A</v>
      </c>
      <c r="AV83" t="e">
        <f t="shared" si="47"/>
        <v>#N/A</v>
      </c>
      <c r="AW83" t="e">
        <f t="shared" si="47"/>
        <v>#N/A</v>
      </c>
      <c r="AX83" t="e">
        <f t="shared" si="47"/>
        <v>#N/A</v>
      </c>
      <c r="AY83" t="e">
        <f t="shared" si="47"/>
        <v>#N/A</v>
      </c>
      <c r="AZ83" t="e">
        <f t="shared" si="47"/>
        <v>#N/A</v>
      </c>
      <c r="BA83" t="e">
        <f t="shared" si="47"/>
        <v>#N/A</v>
      </c>
      <c r="BB83" t="e">
        <f t="shared" si="47"/>
        <v>#N/A</v>
      </c>
      <c r="BC83" t="e">
        <f t="shared" si="47"/>
        <v>#N/A</v>
      </c>
      <c r="BD83" t="e">
        <f t="shared" si="47"/>
        <v>#N/A</v>
      </c>
      <c r="BE83" t="e">
        <f t="shared" si="45"/>
        <v>#N/A</v>
      </c>
      <c r="BF83" t="e">
        <f t="shared" si="46"/>
        <v>#N/A</v>
      </c>
      <c r="BG83" t="e">
        <f t="shared" si="46"/>
        <v>#N/A</v>
      </c>
      <c r="BH83" t="e">
        <f t="shared" si="46"/>
        <v>#N/A</v>
      </c>
      <c r="BI83" t="e">
        <f t="shared" si="46"/>
        <v>#N/A</v>
      </c>
      <c r="BJ83" t="e">
        <f t="shared" si="46"/>
        <v>#N/A</v>
      </c>
      <c r="BK83" t="e">
        <f t="shared" si="46"/>
        <v>#N/A</v>
      </c>
      <c r="BL83" t="e">
        <f t="shared" si="46"/>
        <v>#N/A</v>
      </c>
      <c r="BM83" t="e">
        <f t="shared" si="46"/>
        <v>#N/A</v>
      </c>
      <c r="BN83" t="e">
        <f t="shared" si="46"/>
        <v>#N/A</v>
      </c>
      <c r="BO83" t="e">
        <f t="shared" si="46"/>
        <v>#N/A</v>
      </c>
      <c r="BP83" t="e">
        <f t="shared" si="46"/>
        <v>#N/A</v>
      </c>
      <c r="BQ83" t="e">
        <f t="shared" si="46"/>
        <v>#N/A</v>
      </c>
      <c r="BR83" t="e">
        <f t="shared" si="46"/>
        <v>#N/A</v>
      </c>
      <c r="BS83" t="e">
        <f t="shared" si="46"/>
        <v>#N/A</v>
      </c>
      <c r="BT83" t="e">
        <f t="shared" si="46"/>
        <v>#N/A</v>
      </c>
      <c r="BU83" t="e">
        <f t="shared" si="46"/>
        <v>#N/A</v>
      </c>
      <c r="BV83">
        <v>30</v>
      </c>
    </row>
    <row r="84" spans="23:74">
      <c r="W84">
        <f t="shared" si="49"/>
        <v>0.54243333333333332</v>
      </c>
      <c r="X84">
        <f t="shared" si="29"/>
        <v>0.54243333333333332</v>
      </c>
      <c r="Y84">
        <f t="shared" si="50"/>
        <v>0.56988908047134812</v>
      </c>
      <c r="AA84">
        <f t="shared" si="48"/>
        <v>2.7455747138014797E-2</v>
      </c>
      <c r="AB84">
        <f t="shared" si="27"/>
        <v>2.7455747138014797E-2</v>
      </c>
      <c r="AC84">
        <f t="shared" si="28"/>
        <v>6</v>
      </c>
    </row>
    <row r="85" spans="23:74">
      <c r="W85">
        <f t="shared" si="49"/>
        <v>0.60583333333333333</v>
      </c>
      <c r="X85">
        <f t="shared" si="29"/>
        <v>0.60583333333333333</v>
      </c>
      <c r="Y85">
        <f t="shared" si="50"/>
        <v>0.6073018782882933</v>
      </c>
      <c r="AA85">
        <f t="shared" si="48"/>
        <v>1.4685449549599605E-3</v>
      </c>
      <c r="AB85">
        <f t="shared" si="27"/>
        <v>1.4685449549599605E-3</v>
      </c>
      <c r="AC85">
        <f t="shared" si="28"/>
        <v>6</v>
      </c>
    </row>
    <row r="86" spans="23:74">
      <c r="W86">
        <f t="shared" si="49"/>
        <v>0.61396666666666677</v>
      </c>
      <c r="X86">
        <f t="shared" si="29"/>
        <v>0.61396666666666677</v>
      </c>
      <c r="Y86">
        <f t="shared" si="50"/>
        <v>0.62088884316271586</v>
      </c>
      <c r="AA86">
        <f t="shared" si="48"/>
        <v>6.9221764960490928E-3</v>
      </c>
      <c r="AB86">
        <f t="shared" ref="AB86:AB149" si="51">IFERROR(AA86,"")</f>
        <v>6.9221764960490928E-3</v>
      </c>
      <c r="AC86">
        <f t="shared" si="28"/>
        <v>6</v>
      </c>
    </row>
    <row r="87" spans="23:74">
      <c r="W87">
        <f t="shared" si="49"/>
        <v>0.6028</v>
      </c>
      <c r="X87">
        <f t="shared" si="29"/>
        <v>0.6028</v>
      </c>
      <c r="Y87">
        <f t="shared" si="50"/>
        <v>0.62555394729672187</v>
      </c>
      <c r="AA87">
        <f t="shared" si="48"/>
        <v>2.2753947296721866E-2</v>
      </c>
      <c r="AB87">
        <f t="shared" si="51"/>
        <v>2.2753947296721866E-2</v>
      </c>
      <c r="AC87">
        <f t="shared" ref="AC87:AC150" si="52">AC86</f>
        <v>6</v>
      </c>
    </row>
    <row r="88" spans="23:74">
      <c r="W88">
        <f t="shared" si="49"/>
        <v>0.61376666666666668</v>
      </c>
      <c r="X88">
        <f t="shared" si="29"/>
        <v>0.61376666666666668</v>
      </c>
      <c r="Y88">
        <f t="shared" si="50"/>
        <v>0.6279128872570674</v>
      </c>
      <c r="AA88">
        <f t="shared" si="48"/>
        <v>1.4146220590400715E-2</v>
      </c>
      <c r="AB88">
        <f t="shared" si="51"/>
        <v>1.4146220590400715E-2</v>
      </c>
      <c r="AC88">
        <f t="shared" si="52"/>
        <v>6</v>
      </c>
    </row>
    <row r="89" spans="23:74">
      <c r="W89" t="e">
        <f t="shared" si="49"/>
        <v>#DIV/0!</v>
      </c>
      <c r="X89" t="e">
        <f t="shared" ref="X89:X152" si="53">IFERROR(W89, NA())</f>
        <v>#N/A</v>
      </c>
      <c r="Y89" t="e">
        <f t="shared" si="50"/>
        <v>#N/A</v>
      </c>
      <c r="AA89" t="e">
        <f t="shared" si="48"/>
        <v>#DIV/0!</v>
      </c>
      <c r="AB89" t="str">
        <f t="shared" si="51"/>
        <v/>
      </c>
      <c r="AC89">
        <f t="shared" si="52"/>
        <v>6</v>
      </c>
    </row>
    <row r="90" spans="23:74">
      <c r="W90" t="e">
        <f t="shared" si="49"/>
        <v>#DIV/0!</v>
      </c>
      <c r="X90" t="e">
        <f t="shared" si="53"/>
        <v>#N/A</v>
      </c>
      <c r="Y90" t="e">
        <f t="shared" si="50"/>
        <v>#N/A</v>
      </c>
      <c r="AA90" t="e">
        <f t="shared" si="48"/>
        <v>#DIV/0!</v>
      </c>
      <c r="AB90" t="str">
        <f t="shared" si="51"/>
        <v/>
      </c>
      <c r="AC90">
        <f t="shared" si="52"/>
        <v>6</v>
      </c>
    </row>
    <row r="91" spans="23:74">
      <c r="W91" t="e">
        <f t="shared" si="49"/>
        <v>#DIV/0!</v>
      </c>
      <c r="X91" t="e">
        <f t="shared" si="53"/>
        <v>#N/A</v>
      </c>
      <c r="Y91" t="e">
        <f t="shared" si="50"/>
        <v>#N/A</v>
      </c>
      <c r="AA91" t="e">
        <f t="shared" si="48"/>
        <v>#DIV/0!</v>
      </c>
      <c r="AB91" t="str">
        <f t="shared" si="51"/>
        <v/>
      </c>
      <c r="AC91">
        <f t="shared" si="52"/>
        <v>6</v>
      </c>
    </row>
    <row r="92" spans="23:74">
      <c r="W92" t="e">
        <f t="shared" si="49"/>
        <v>#DIV/0!</v>
      </c>
      <c r="X92" t="e">
        <f t="shared" si="53"/>
        <v>#N/A</v>
      </c>
      <c r="Y92" t="e">
        <f t="shared" si="50"/>
        <v>#N/A</v>
      </c>
      <c r="AA92" t="e">
        <f t="shared" si="48"/>
        <v>#DIV/0!</v>
      </c>
      <c r="AB92" t="str">
        <f t="shared" si="51"/>
        <v/>
      </c>
      <c r="AC92">
        <f t="shared" si="52"/>
        <v>6</v>
      </c>
    </row>
    <row r="93" spans="23:74">
      <c r="W93" t="e">
        <f t="shared" si="49"/>
        <v>#DIV/0!</v>
      </c>
      <c r="X93" t="e">
        <f t="shared" si="53"/>
        <v>#N/A</v>
      </c>
      <c r="Y93" t="e">
        <f t="shared" si="50"/>
        <v>#N/A</v>
      </c>
      <c r="AA93" t="e">
        <f t="shared" si="48"/>
        <v>#DIV/0!</v>
      </c>
      <c r="AB93" t="str">
        <f t="shared" si="51"/>
        <v/>
      </c>
      <c r="AC93">
        <f t="shared" si="52"/>
        <v>6</v>
      </c>
    </row>
    <row r="94" spans="23:74">
      <c r="W94" t="e">
        <f t="shared" si="49"/>
        <v>#DIV/0!</v>
      </c>
      <c r="X94" t="e">
        <f t="shared" si="53"/>
        <v>#N/A</v>
      </c>
      <c r="Y94" t="e">
        <f t="shared" si="50"/>
        <v>#N/A</v>
      </c>
      <c r="AA94" t="e">
        <f t="shared" si="48"/>
        <v>#DIV/0!</v>
      </c>
      <c r="AB94" t="str">
        <f t="shared" si="51"/>
        <v/>
      </c>
      <c r="AC94">
        <f t="shared" si="52"/>
        <v>6</v>
      </c>
    </row>
    <row r="95" spans="23:74">
      <c r="W95" t="e">
        <f t="shared" si="49"/>
        <v>#DIV/0!</v>
      </c>
      <c r="X95" t="e">
        <f t="shared" si="53"/>
        <v>#N/A</v>
      </c>
      <c r="Y95" t="e">
        <f t="shared" si="50"/>
        <v>#N/A</v>
      </c>
      <c r="AA95" t="e">
        <f t="shared" si="48"/>
        <v>#DIV/0!</v>
      </c>
      <c r="AB95" t="str">
        <f t="shared" si="51"/>
        <v/>
      </c>
      <c r="AC95">
        <f t="shared" si="52"/>
        <v>6</v>
      </c>
    </row>
    <row r="96" spans="23:74">
      <c r="W96" t="e">
        <f>H4*H20</f>
        <v>#DIV/0!</v>
      </c>
      <c r="X96" t="e">
        <f t="shared" si="53"/>
        <v>#N/A</v>
      </c>
      <c r="Y96" t="e">
        <f>AT20</f>
        <v>#N/A</v>
      </c>
      <c r="AA96" t="e">
        <f t="shared" ref="AA96:AA110" si="54">AC4-H4</f>
        <v>#DIV/0!</v>
      </c>
      <c r="AB96" t="str">
        <f t="shared" si="51"/>
        <v/>
      </c>
      <c r="AC96">
        <f t="shared" si="52"/>
        <v>6</v>
      </c>
    </row>
    <row r="97" spans="23:29">
      <c r="W97" t="e">
        <f t="shared" ref="W97:W110" si="55">H5*H21</f>
        <v>#DIV/0!</v>
      </c>
      <c r="X97" t="e">
        <f t="shared" si="53"/>
        <v>#N/A</v>
      </c>
      <c r="Y97" t="e">
        <f t="shared" ref="Y97:Y110" si="56">AT21</f>
        <v>#N/A</v>
      </c>
      <c r="AA97" t="e">
        <f t="shared" si="54"/>
        <v>#DIV/0!</v>
      </c>
      <c r="AB97" t="str">
        <f t="shared" si="51"/>
        <v/>
      </c>
      <c r="AC97">
        <f t="shared" si="52"/>
        <v>6</v>
      </c>
    </row>
    <row r="98" spans="23:29">
      <c r="W98" t="e">
        <f t="shared" si="55"/>
        <v>#DIV/0!</v>
      </c>
      <c r="X98" t="e">
        <f t="shared" si="53"/>
        <v>#N/A</v>
      </c>
      <c r="Y98" t="e">
        <f t="shared" si="56"/>
        <v>#N/A</v>
      </c>
      <c r="AA98" t="e">
        <f t="shared" si="54"/>
        <v>#DIV/0!</v>
      </c>
      <c r="AB98" t="str">
        <f t="shared" si="51"/>
        <v/>
      </c>
      <c r="AC98">
        <f t="shared" si="52"/>
        <v>6</v>
      </c>
    </row>
    <row r="99" spans="23:29">
      <c r="W99" t="e">
        <f t="shared" si="55"/>
        <v>#DIV/0!</v>
      </c>
      <c r="X99" t="e">
        <f t="shared" si="53"/>
        <v>#N/A</v>
      </c>
      <c r="Y99" t="e">
        <f t="shared" si="56"/>
        <v>#N/A</v>
      </c>
      <c r="AA99" t="e">
        <f t="shared" si="54"/>
        <v>#DIV/0!</v>
      </c>
      <c r="AB99" t="str">
        <f t="shared" si="51"/>
        <v/>
      </c>
      <c r="AC99">
        <f t="shared" si="52"/>
        <v>6</v>
      </c>
    </row>
    <row r="100" spans="23:29">
      <c r="W100" t="e">
        <f t="shared" si="55"/>
        <v>#DIV/0!</v>
      </c>
      <c r="X100" t="e">
        <f t="shared" si="53"/>
        <v>#N/A</v>
      </c>
      <c r="Y100" t="e">
        <f t="shared" si="56"/>
        <v>#N/A</v>
      </c>
      <c r="AA100" t="e">
        <f t="shared" si="54"/>
        <v>#DIV/0!</v>
      </c>
      <c r="AB100" t="str">
        <f t="shared" si="51"/>
        <v/>
      </c>
      <c r="AC100">
        <f t="shared" si="52"/>
        <v>6</v>
      </c>
    </row>
    <row r="101" spans="23:29">
      <c r="W101" t="e">
        <f t="shared" si="55"/>
        <v>#DIV/0!</v>
      </c>
      <c r="X101" t="e">
        <f t="shared" si="53"/>
        <v>#N/A</v>
      </c>
      <c r="Y101" t="e">
        <f t="shared" si="56"/>
        <v>#N/A</v>
      </c>
      <c r="AA101" t="e">
        <f t="shared" si="54"/>
        <v>#DIV/0!</v>
      </c>
      <c r="AB101" t="str">
        <f t="shared" si="51"/>
        <v/>
      </c>
      <c r="AC101">
        <f t="shared" si="52"/>
        <v>6</v>
      </c>
    </row>
    <row r="102" spans="23:29">
      <c r="W102" t="e">
        <f t="shared" si="55"/>
        <v>#DIV/0!</v>
      </c>
      <c r="X102" t="e">
        <f t="shared" si="53"/>
        <v>#N/A</v>
      </c>
      <c r="Y102" t="e">
        <f t="shared" si="56"/>
        <v>#N/A</v>
      </c>
      <c r="AA102" t="e">
        <f t="shared" si="54"/>
        <v>#DIV/0!</v>
      </c>
      <c r="AB102" t="str">
        <f t="shared" si="51"/>
        <v/>
      </c>
      <c r="AC102">
        <f t="shared" si="52"/>
        <v>6</v>
      </c>
    </row>
    <row r="103" spans="23:29">
      <c r="W103" t="e">
        <f t="shared" si="55"/>
        <v>#DIV/0!</v>
      </c>
      <c r="X103" t="e">
        <f t="shared" si="53"/>
        <v>#N/A</v>
      </c>
      <c r="Y103" t="e">
        <f t="shared" si="56"/>
        <v>#N/A</v>
      </c>
      <c r="AA103" t="e">
        <f t="shared" si="54"/>
        <v>#DIV/0!</v>
      </c>
      <c r="AB103" t="str">
        <f t="shared" si="51"/>
        <v/>
      </c>
      <c r="AC103">
        <f t="shared" si="52"/>
        <v>6</v>
      </c>
    </row>
    <row r="104" spans="23:29">
      <c r="W104" t="e">
        <f t="shared" si="55"/>
        <v>#DIV/0!</v>
      </c>
      <c r="X104" t="e">
        <f t="shared" si="53"/>
        <v>#N/A</v>
      </c>
      <c r="Y104" t="e">
        <f t="shared" si="56"/>
        <v>#N/A</v>
      </c>
      <c r="AA104" t="e">
        <f t="shared" si="54"/>
        <v>#DIV/0!</v>
      </c>
      <c r="AB104" t="str">
        <f t="shared" si="51"/>
        <v/>
      </c>
      <c r="AC104">
        <f t="shared" si="52"/>
        <v>6</v>
      </c>
    </row>
    <row r="105" spans="23:29">
      <c r="W105" t="e">
        <f t="shared" si="55"/>
        <v>#DIV/0!</v>
      </c>
      <c r="X105" t="e">
        <f t="shared" si="53"/>
        <v>#N/A</v>
      </c>
      <c r="Y105" t="e">
        <f t="shared" si="56"/>
        <v>#N/A</v>
      </c>
      <c r="AA105" t="e">
        <f t="shared" si="54"/>
        <v>#DIV/0!</v>
      </c>
      <c r="AB105" t="str">
        <f t="shared" si="51"/>
        <v/>
      </c>
      <c r="AC105">
        <f t="shared" si="52"/>
        <v>6</v>
      </c>
    </row>
    <row r="106" spans="23:29">
      <c r="W106" t="e">
        <f t="shared" si="55"/>
        <v>#DIV/0!</v>
      </c>
      <c r="X106" t="e">
        <f t="shared" si="53"/>
        <v>#N/A</v>
      </c>
      <c r="Y106" t="e">
        <f t="shared" si="56"/>
        <v>#N/A</v>
      </c>
      <c r="AA106" t="e">
        <f t="shared" si="54"/>
        <v>#DIV/0!</v>
      </c>
      <c r="AB106" t="str">
        <f t="shared" si="51"/>
        <v/>
      </c>
      <c r="AC106">
        <f t="shared" si="52"/>
        <v>6</v>
      </c>
    </row>
    <row r="107" spans="23:29">
      <c r="W107" t="e">
        <f t="shared" si="55"/>
        <v>#DIV/0!</v>
      </c>
      <c r="X107" t="e">
        <f t="shared" si="53"/>
        <v>#N/A</v>
      </c>
      <c r="Y107" t="e">
        <f t="shared" si="56"/>
        <v>#N/A</v>
      </c>
      <c r="AA107" t="e">
        <f t="shared" si="54"/>
        <v>#DIV/0!</v>
      </c>
      <c r="AB107" t="str">
        <f t="shared" si="51"/>
        <v/>
      </c>
      <c r="AC107">
        <f t="shared" si="52"/>
        <v>6</v>
      </c>
    </row>
    <row r="108" spans="23:29">
      <c r="W108" t="e">
        <f t="shared" si="55"/>
        <v>#DIV/0!</v>
      </c>
      <c r="X108" t="e">
        <f t="shared" si="53"/>
        <v>#N/A</v>
      </c>
      <c r="Y108" t="e">
        <f t="shared" si="56"/>
        <v>#N/A</v>
      </c>
      <c r="AA108" t="e">
        <f t="shared" si="54"/>
        <v>#DIV/0!</v>
      </c>
      <c r="AB108" t="str">
        <f t="shared" si="51"/>
        <v/>
      </c>
      <c r="AC108">
        <f t="shared" si="52"/>
        <v>6</v>
      </c>
    </row>
    <row r="109" spans="23:29">
      <c r="W109" t="e">
        <f t="shared" si="55"/>
        <v>#DIV/0!</v>
      </c>
      <c r="X109" t="e">
        <f t="shared" si="53"/>
        <v>#N/A</v>
      </c>
      <c r="Y109" t="e">
        <f t="shared" si="56"/>
        <v>#N/A</v>
      </c>
      <c r="AA109" t="e">
        <f t="shared" si="54"/>
        <v>#DIV/0!</v>
      </c>
      <c r="AB109" t="str">
        <f t="shared" si="51"/>
        <v/>
      </c>
      <c r="AC109">
        <f t="shared" si="52"/>
        <v>6</v>
      </c>
    </row>
    <row r="110" spans="23:29">
      <c r="W110" t="e">
        <f t="shared" si="55"/>
        <v>#DIV/0!</v>
      </c>
      <c r="X110" t="e">
        <f t="shared" si="53"/>
        <v>#N/A</v>
      </c>
      <c r="Y110" t="e">
        <f t="shared" si="56"/>
        <v>#N/A</v>
      </c>
      <c r="AA110" t="e">
        <f t="shared" si="54"/>
        <v>#DIV/0!</v>
      </c>
      <c r="AB110" t="str">
        <f t="shared" si="51"/>
        <v/>
      </c>
      <c r="AC110">
        <f t="shared" si="52"/>
        <v>6</v>
      </c>
    </row>
    <row r="111" spans="23:29">
      <c r="W111" t="e">
        <f>I4*I20</f>
        <v>#DIV/0!</v>
      </c>
      <c r="X111" t="e">
        <f t="shared" si="53"/>
        <v>#N/A</v>
      </c>
      <c r="Y111" t="e">
        <f>AU20</f>
        <v>#N/A</v>
      </c>
      <c r="AA111" t="e">
        <f t="shared" ref="AA111:AA125" si="57">AD4-I4</f>
        <v>#DIV/0!</v>
      </c>
      <c r="AB111" t="str">
        <f t="shared" si="51"/>
        <v/>
      </c>
      <c r="AC111">
        <f t="shared" si="52"/>
        <v>6</v>
      </c>
    </row>
    <row r="112" spans="23:29">
      <c r="W112" t="e">
        <f t="shared" ref="W112:W125" si="58">I5*I21</f>
        <v>#DIV/0!</v>
      </c>
      <c r="X112" t="e">
        <f t="shared" si="53"/>
        <v>#N/A</v>
      </c>
      <c r="Y112" t="e">
        <f t="shared" ref="Y112:Y125" si="59">AU21</f>
        <v>#N/A</v>
      </c>
      <c r="AA112" t="e">
        <f t="shared" si="57"/>
        <v>#DIV/0!</v>
      </c>
      <c r="AB112" t="str">
        <f t="shared" si="51"/>
        <v/>
      </c>
      <c r="AC112">
        <f t="shared" si="52"/>
        <v>6</v>
      </c>
    </row>
    <row r="113" spans="23:29">
      <c r="W113" t="e">
        <f t="shared" si="58"/>
        <v>#DIV/0!</v>
      </c>
      <c r="X113" t="e">
        <f t="shared" si="53"/>
        <v>#N/A</v>
      </c>
      <c r="Y113" t="e">
        <f t="shared" si="59"/>
        <v>#N/A</v>
      </c>
      <c r="AA113" t="e">
        <f t="shared" si="57"/>
        <v>#DIV/0!</v>
      </c>
      <c r="AB113" t="str">
        <f t="shared" si="51"/>
        <v/>
      </c>
      <c r="AC113">
        <f t="shared" si="52"/>
        <v>6</v>
      </c>
    </row>
    <row r="114" spans="23:29">
      <c r="W114" t="e">
        <f t="shared" si="58"/>
        <v>#DIV/0!</v>
      </c>
      <c r="X114" t="e">
        <f t="shared" si="53"/>
        <v>#N/A</v>
      </c>
      <c r="Y114" t="e">
        <f t="shared" si="59"/>
        <v>#N/A</v>
      </c>
      <c r="AA114" t="e">
        <f t="shared" si="57"/>
        <v>#DIV/0!</v>
      </c>
      <c r="AB114" t="str">
        <f t="shared" si="51"/>
        <v/>
      </c>
      <c r="AC114">
        <f t="shared" si="52"/>
        <v>6</v>
      </c>
    </row>
    <row r="115" spans="23:29">
      <c r="W115" t="e">
        <f t="shared" si="58"/>
        <v>#DIV/0!</v>
      </c>
      <c r="X115" t="e">
        <f t="shared" si="53"/>
        <v>#N/A</v>
      </c>
      <c r="Y115" t="e">
        <f t="shared" si="59"/>
        <v>#N/A</v>
      </c>
      <c r="AA115" t="e">
        <f t="shared" si="57"/>
        <v>#DIV/0!</v>
      </c>
      <c r="AB115" t="str">
        <f t="shared" si="51"/>
        <v/>
      </c>
      <c r="AC115">
        <f t="shared" si="52"/>
        <v>6</v>
      </c>
    </row>
    <row r="116" spans="23:29">
      <c r="W116" t="e">
        <f t="shared" si="58"/>
        <v>#DIV/0!</v>
      </c>
      <c r="X116" t="e">
        <f t="shared" si="53"/>
        <v>#N/A</v>
      </c>
      <c r="Y116" t="e">
        <f t="shared" si="59"/>
        <v>#N/A</v>
      </c>
      <c r="AA116" t="e">
        <f t="shared" si="57"/>
        <v>#DIV/0!</v>
      </c>
      <c r="AB116" t="str">
        <f t="shared" si="51"/>
        <v/>
      </c>
      <c r="AC116">
        <f t="shared" si="52"/>
        <v>6</v>
      </c>
    </row>
    <row r="117" spans="23:29">
      <c r="W117" t="e">
        <f t="shared" si="58"/>
        <v>#DIV/0!</v>
      </c>
      <c r="X117" t="e">
        <f t="shared" si="53"/>
        <v>#N/A</v>
      </c>
      <c r="Y117" t="e">
        <f t="shared" si="59"/>
        <v>#N/A</v>
      </c>
      <c r="AA117" t="e">
        <f t="shared" si="57"/>
        <v>#DIV/0!</v>
      </c>
      <c r="AB117" t="str">
        <f t="shared" si="51"/>
        <v/>
      </c>
      <c r="AC117">
        <f t="shared" si="52"/>
        <v>6</v>
      </c>
    </row>
    <row r="118" spans="23:29">
      <c r="W118" t="e">
        <f t="shared" si="58"/>
        <v>#DIV/0!</v>
      </c>
      <c r="X118" t="e">
        <f t="shared" si="53"/>
        <v>#N/A</v>
      </c>
      <c r="Y118" t="e">
        <f t="shared" si="59"/>
        <v>#N/A</v>
      </c>
      <c r="AA118" t="e">
        <f t="shared" si="57"/>
        <v>#DIV/0!</v>
      </c>
      <c r="AB118" t="str">
        <f t="shared" si="51"/>
        <v/>
      </c>
      <c r="AC118">
        <f t="shared" si="52"/>
        <v>6</v>
      </c>
    </row>
    <row r="119" spans="23:29">
      <c r="W119" t="e">
        <f t="shared" si="58"/>
        <v>#DIV/0!</v>
      </c>
      <c r="X119" t="e">
        <f t="shared" si="53"/>
        <v>#N/A</v>
      </c>
      <c r="Y119" t="e">
        <f t="shared" si="59"/>
        <v>#N/A</v>
      </c>
      <c r="AA119" t="e">
        <f t="shared" si="57"/>
        <v>#DIV/0!</v>
      </c>
      <c r="AB119" t="str">
        <f t="shared" si="51"/>
        <v/>
      </c>
      <c r="AC119">
        <f t="shared" si="52"/>
        <v>6</v>
      </c>
    </row>
    <row r="120" spans="23:29">
      <c r="W120" t="e">
        <f t="shared" si="58"/>
        <v>#DIV/0!</v>
      </c>
      <c r="X120" t="e">
        <f t="shared" si="53"/>
        <v>#N/A</v>
      </c>
      <c r="Y120" t="e">
        <f t="shared" si="59"/>
        <v>#N/A</v>
      </c>
      <c r="AA120" t="e">
        <f t="shared" si="57"/>
        <v>#DIV/0!</v>
      </c>
      <c r="AB120" t="str">
        <f t="shared" si="51"/>
        <v/>
      </c>
      <c r="AC120">
        <f t="shared" si="52"/>
        <v>6</v>
      </c>
    </row>
    <row r="121" spans="23:29">
      <c r="W121" t="e">
        <f t="shared" si="58"/>
        <v>#DIV/0!</v>
      </c>
      <c r="X121" t="e">
        <f t="shared" si="53"/>
        <v>#N/A</v>
      </c>
      <c r="Y121" t="e">
        <f t="shared" si="59"/>
        <v>#N/A</v>
      </c>
      <c r="AA121" t="e">
        <f t="shared" si="57"/>
        <v>#DIV/0!</v>
      </c>
      <c r="AB121" t="str">
        <f t="shared" si="51"/>
        <v/>
      </c>
      <c r="AC121">
        <f t="shared" si="52"/>
        <v>6</v>
      </c>
    </row>
    <row r="122" spans="23:29">
      <c r="W122" t="e">
        <f t="shared" si="58"/>
        <v>#DIV/0!</v>
      </c>
      <c r="X122" t="e">
        <f t="shared" si="53"/>
        <v>#N/A</v>
      </c>
      <c r="Y122" t="e">
        <f t="shared" si="59"/>
        <v>#N/A</v>
      </c>
      <c r="AA122" t="e">
        <f t="shared" si="57"/>
        <v>#DIV/0!</v>
      </c>
      <c r="AB122" t="str">
        <f t="shared" si="51"/>
        <v/>
      </c>
      <c r="AC122">
        <f t="shared" si="52"/>
        <v>6</v>
      </c>
    </row>
    <row r="123" spans="23:29">
      <c r="W123" t="e">
        <f t="shared" si="58"/>
        <v>#DIV/0!</v>
      </c>
      <c r="X123" t="e">
        <f t="shared" si="53"/>
        <v>#N/A</v>
      </c>
      <c r="Y123" t="e">
        <f t="shared" si="59"/>
        <v>#N/A</v>
      </c>
      <c r="AA123" t="e">
        <f t="shared" si="57"/>
        <v>#DIV/0!</v>
      </c>
      <c r="AB123" t="str">
        <f t="shared" si="51"/>
        <v/>
      </c>
      <c r="AC123">
        <f t="shared" si="52"/>
        <v>6</v>
      </c>
    </row>
    <row r="124" spans="23:29">
      <c r="W124" t="e">
        <f t="shared" si="58"/>
        <v>#DIV/0!</v>
      </c>
      <c r="X124" t="e">
        <f t="shared" si="53"/>
        <v>#N/A</v>
      </c>
      <c r="Y124" t="e">
        <f t="shared" si="59"/>
        <v>#N/A</v>
      </c>
      <c r="AA124" t="e">
        <f t="shared" si="57"/>
        <v>#DIV/0!</v>
      </c>
      <c r="AB124" t="str">
        <f t="shared" si="51"/>
        <v/>
      </c>
      <c r="AC124">
        <f t="shared" si="52"/>
        <v>6</v>
      </c>
    </row>
    <row r="125" spans="23:29">
      <c r="W125" t="e">
        <f t="shared" si="58"/>
        <v>#DIV/0!</v>
      </c>
      <c r="X125" t="e">
        <f t="shared" si="53"/>
        <v>#N/A</v>
      </c>
      <c r="Y125" t="e">
        <f t="shared" si="59"/>
        <v>#N/A</v>
      </c>
      <c r="AA125" t="e">
        <f t="shared" si="57"/>
        <v>#DIV/0!</v>
      </c>
      <c r="AB125" t="str">
        <f t="shared" si="51"/>
        <v/>
      </c>
      <c r="AC125">
        <f t="shared" si="52"/>
        <v>6</v>
      </c>
    </row>
    <row r="126" spans="23:29">
      <c r="W126" t="e">
        <f>J4*J20</f>
        <v>#DIV/0!</v>
      </c>
      <c r="X126" t="e">
        <f t="shared" si="53"/>
        <v>#N/A</v>
      </c>
      <c r="Y126" t="e">
        <f>AV20</f>
        <v>#N/A</v>
      </c>
      <c r="AA126" t="e">
        <f t="shared" ref="AA126:AA140" si="60">AE4-J4</f>
        <v>#DIV/0!</v>
      </c>
      <c r="AB126" t="str">
        <f t="shared" si="51"/>
        <v/>
      </c>
      <c r="AC126">
        <f t="shared" si="52"/>
        <v>6</v>
      </c>
    </row>
    <row r="127" spans="23:29">
      <c r="W127" t="e">
        <f t="shared" ref="W127:W140" si="61">J5*J21</f>
        <v>#DIV/0!</v>
      </c>
      <c r="X127" t="e">
        <f t="shared" si="53"/>
        <v>#N/A</v>
      </c>
      <c r="Y127" t="e">
        <f t="shared" ref="Y127:Y139" si="62">AV21</f>
        <v>#N/A</v>
      </c>
      <c r="AA127" t="e">
        <f t="shared" si="60"/>
        <v>#DIV/0!</v>
      </c>
      <c r="AB127" t="str">
        <f t="shared" si="51"/>
        <v/>
      </c>
      <c r="AC127">
        <f t="shared" si="52"/>
        <v>6</v>
      </c>
    </row>
    <row r="128" spans="23:29">
      <c r="W128" t="e">
        <f t="shared" si="61"/>
        <v>#DIV/0!</v>
      </c>
      <c r="X128" t="e">
        <f t="shared" si="53"/>
        <v>#N/A</v>
      </c>
      <c r="Y128" t="e">
        <f t="shared" si="62"/>
        <v>#N/A</v>
      </c>
      <c r="AA128" t="e">
        <f t="shared" si="60"/>
        <v>#DIV/0!</v>
      </c>
      <c r="AB128" t="str">
        <f t="shared" si="51"/>
        <v/>
      </c>
      <c r="AC128">
        <f t="shared" si="52"/>
        <v>6</v>
      </c>
    </row>
    <row r="129" spans="23:29">
      <c r="W129" t="e">
        <f t="shared" si="61"/>
        <v>#DIV/0!</v>
      </c>
      <c r="X129" t="e">
        <f t="shared" si="53"/>
        <v>#N/A</v>
      </c>
      <c r="Y129" t="e">
        <f t="shared" si="62"/>
        <v>#N/A</v>
      </c>
      <c r="AA129" t="e">
        <f t="shared" si="60"/>
        <v>#DIV/0!</v>
      </c>
      <c r="AB129" t="str">
        <f t="shared" si="51"/>
        <v/>
      </c>
      <c r="AC129">
        <f t="shared" si="52"/>
        <v>6</v>
      </c>
    </row>
    <row r="130" spans="23:29">
      <c r="W130" t="e">
        <f t="shared" si="61"/>
        <v>#DIV/0!</v>
      </c>
      <c r="X130" t="e">
        <f t="shared" si="53"/>
        <v>#N/A</v>
      </c>
      <c r="Y130" t="e">
        <f t="shared" si="62"/>
        <v>#N/A</v>
      </c>
      <c r="AA130" t="e">
        <f t="shared" si="60"/>
        <v>#DIV/0!</v>
      </c>
      <c r="AB130" t="str">
        <f t="shared" si="51"/>
        <v/>
      </c>
      <c r="AC130">
        <f t="shared" si="52"/>
        <v>6</v>
      </c>
    </row>
    <row r="131" spans="23:29">
      <c r="W131" t="e">
        <f t="shared" si="61"/>
        <v>#DIV/0!</v>
      </c>
      <c r="X131" t="e">
        <f t="shared" si="53"/>
        <v>#N/A</v>
      </c>
      <c r="Y131" t="e">
        <f t="shared" si="62"/>
        <v>#N/A</v>
      </c>
      <c r="AA131" t="e">
        <f t="shared" si="60"/>
        <v>#DIV/0!</v>
      </c>
      <c r="AB131" t="str">
        <f t="shared" si="51"/>
        <v/>
      </c>
      <c r="AC131">
        <f t="shared" si="52"/>
        <v>6</v>
      </c>
    </row>
    <row r="132" spans="23:29">
      <c r="W132" t="e">
        <f t="shared" si="61"/>
        <v>#DIV/0!</v>
      </c>
      <c r="X132" t="e">
        <f t="shared" si="53"/>
        <v>#N/A</v>
      </c>
      <c r="Y132" t="e">
        <f t="shared" si="62"/>
        <v>#N/A</v>
      </c>
      <c r="AA132" t="e">
        <f t="shared" si="60"/>
        <v>#DIV/0!</v>
      </c>
      <c r="AB132" t="str">
        <f t="shared" si="51"/>
        <v/>
      </c>
      <c r="AC132">
        <f t="shared" si="52"/>
        <v>6</v>
      </c>
    </row>
    <row r="133" spans="23:29">
      <c r="W133" t="e">
        <f t="shared" si="61"/>
        <v>#DIV/0!</v>
      </c>
      <c r="X133" t="e">
        <f t="shared" si="53"/>
        <v>#N/A</v>
      </c>
      <c r="Y133" t="e">
        <f t="shared" si="62"/>
        <v>#N/A</v>
      </c>
      <c r="AA133" t="e">
        <f t="shared" si="60"/>
        <v>#DIV/0!</v>
      </c>
      <c r="AB133" t="str">
        <f t="shared" si="51"/>
        <v/>
      </c>
      <c r="AC133">
        <f t="shared" si="52"/>
        <v>6</v>
      </c>
    </row>
    <row r="134" spans="23:29">
      <c r="W134" t="e">
        <f t="shared" si="61"/>
        <v>#DIV/0!</v>
      </c>
      <c r="X134" t="e">
        <f t="shared" si="53"/>
        <v>#N/A</v>
      </c>
      <c r="Y134" t="e">
        <f t="shared" si="62"/>
        <v>#N/A</v>
      </c>
      <c r="AA134" t="e">
        <f t="shared" si="60"/>
        <v>#DIV/0!</v>
      </c>
      <c r="AB134" t="str">
        <f t="shared" si="51"/>
        <v/>
      </c>
      <c r="AC134">
        <f t="shared" si="52"/>
        <v>6</v>
      </c>
    </row>
    <row r="135" spans="23:29">
      <c r="W135" t="e">
        <f t="shared" si="61"/>
        <v>#DIV/0!</v>
      </c>
      <c r="X135" t="e">
        <f t="shared" si="53"/>
        <v>#N/A</v>
      </c>
      <c r="Y135" t="e">
        <f t="shared" si="62"/>
        <v>#N/A</v>
      </c>
      <c r="AA135" t="e">
        <f t="shared" si="60"/>
        <v>#DIV/0!</v>
      </c>
      <c r="AB135" t="str">
        <f t="shared" si="51"/>
        <v/>
      </c>
      <c r="AC135">
        <f t="shared" si="52"/>
        <v>6</v>
      </c>
    </row>
    <row r="136" spans="23:29">
      <c r="W136" t="e">
        <f t="shared" si="61"/>
        <v>#DIV/0!</v>
      </c>
      <c r="X136" t="e">
        <f t="shared" si="53"/>
        <v>#N/A</v>
      </c>
      <c r="Y136" t="e">
        <f t="shared" si="62"/>
        <v>#N/A</v>
      </c>
      <c r="AA136" t="e">
        <f t="shared" si="60"/>
        <v>#DIV/0!</v>
      </c>
      <c r="AB136" t="str">
        <f t="shared" si="51"/>
        <v/>
      </c>
      <c r="AC136">
        <f t="shared" si="52"/>
        <v>6</v>
      </c>
    </row>
    <row r="137" spans="23:29">
      <c r="W137" t="e">
        <f t="shared" si="61"/>
        <v>#DIV/0!</v>
      </c>
      <c r="X137" t="e">
        <f t="shared" si="53"/>
        <v>#N/A</v>
      </c>
      <c r="Y137" t="e">
        <f t="shared" si="62"/>
        <v>#N/A</v>
      </c>
      <c r="AA137" t="e">
        <f t="shared" si="60"/>
        <v>#DIV/0!</v>
      </c>
      <c r="AB137" t="str">
        <f t="shared" si="51"/>
        <v/>
      </c>
      <c r="AC137">
        <f t="shared" si="52"/>
        <v>6</v>
      </c>
    </row>
    <row r="138" spans="23:29">
      <c r="W138" t="e">
        <f t="shared" si="61"/>
        <v>#DIV/0!</v>
      </c>
      <c r="X138" t="e">
        <f t="shared" si="53"/>
        <v>#N/A</v>
      </c>
      <c r="Y138" t="e">
        <f t="shared" si="62"/>
        <v>#N/A</v>
      </c>
      <c r="AA138" t="e">
        <f t="shared" si="60"/>
        <v>#DIV/0!</v>
      </c>
      <c r="AB138" t="str">
        <f t="shared" si="51"/>
        <v/>
      </c>
      <c r="AC138">
        <f t="shared" si="52"/>
        <v>6</v>
      </c>
    </row>
    <row r="139" spans="23:29">
      <c r="W139" t="e">
        <f t="shared" si="61"/>
        <v>#DIV/0!</v>
      </c>
      <c r="X139" t="e">
        <f t="shared" si="53"/>
        <v>#N/A</v>
      </c>
      <c r="Y139" t="e">
        <f t="shared" si="62"/>
        <v>#N/A</v>
      </c>
      <c r="AA139" t="e">
        <f t="shared" si="60"/>
        <v>#DIV/0!</v>
      </c>
      <c r="AB139" t="str">
        <f t="shared" si="51"/>
        <v/>
      </c>
      <c r="AC139">
        <f t="shared" si="52"/>
        <v>6</v>
      </c>
    </row>
    <row r="140" spans="23:29">
      <c r="W140" t="e">
        <f t="shared" si="61"/>
        <v>#DIV/0!</v>
      </c>
      <c r="X140" t="e">
        <f t="shared" si="53"/>
        <v>#N/A</v>
      </c>
      <c r="Y140" t="e">
        <f>AV34</f>
        <v>#N/A</v>
      </c>
      <c r="AA140" t="e">
        <f t="shared" si="60"/>
        <v>#DIV/0!</v>
      </c>
      <c r="AB140" t="str">
        <f t="shared" si="51"/>
        <v/>
      </c>
      <c r="AC140">
        <f t="shared" si="52"/>
        <v>6</v>
      </c>
    </row>
    <row r="141" spans="23:29">
      <c r="W141" t="e">
        <f>K4*K20</f>
        <v>#DIV/0!</v>
      </c>
      <c r="X141" t="e">
        <f t="shared" si="53"/>
        <v>#N/A</v>
      </c>
      <c r="Y141" t="e">
        <f>AW20</f>
        <v>#N/A</v>
      </c>
      <c r="AA141" t="e">
        <f t="shared" ref="AA141:AA155" si="63">AF4-K4</f>
        <v>#DIV/0!</v>
      </c>
      <c r="AB141" t="str">
        <f t="shared" si="51"/>
        <v/>
      </c>
      <c r="AC141">
        <f t="shared" si="52"/>
        <v>6</v>
      </c>
    </row>
    <row r="142" spans="23:29">
      <c r="W142" t="e">
        <f t="shared" ref="W142:W155" si="64">K5*K21</f>
        <v>#DIV/0!</v>
      </c>
      <c r="X142" t="e">
        <f t="shared" si="53"/>
        <v>#N/A</v>
      </c>
      <c r="Y142" t="e">
        <f t="shared" ref="Y142:Y155" si="65">AW21</f>
        <v>#N/A</v>
      </c>
      <c r="AA142" t="e">
        <f t="shared" si="63"/>
        <v>#DIV/0!</v>
      </c>
      <c r="AB142" t="str">
        <f t="shared" si="51"/>
        <v/>
      </c>
      <c r="AC142">
        <f t="shared" si="52"/>
        <v>6</v>
      </c>
    </row>
    <row r="143" spans="23:29">
      <c r="W143" t="e">
        <f t="shared" si="64"/>
        <v>#DIV/0!</v>
      </c>
      <c r="X143" t="e">
        <f t="shared" si="53"/>
        <v>#N/A</v>
      </c>
      <c r="Y143" t="e">
        <f t="shared" si="65"/>
        <v>#N/A</v>
      </c>
      <c r="AA143" t="e">
        <f t="shared" si="63"/>
        <v>#DIV/0!</v>
      </c>
      <c r="AB143" t="str">
        <f t="shared" si="51"/>
        <v/>
      </c>
      <c r="AC143">
        <f t="shared" si="52"/>
        <v>6</v>
      </c>
    </row>
    <row r="144" spans="23:29">
      <c r="W144" t="e">
        <f t="shared" si="64"/>
        <v>#DIV/0!</v>
      </c>
      <c r="X144" t="e">
        <f t="shared" si="53"/>
        <v>#N/A</v>
      </c>
      <c r="Y144" t="e">
        <f t="shared" si="65"/>
        <v>#N/A</v>
      </c>
      <c r="AA144" t="e">
        <f t="shared" si="63"/>
        <v>#DIV/0!</v>
      </c>
      <c r="AB144" t="str">
        <f t="shared" si="51"/>
        <v/>
      </c>
      <c r="AC144">
        <f t="shared" si="52"/>
        <v>6</v>
      </c>
    </row>
    <row r="145" spans="23:29">
      <c r="W145" t="e">
        <f t="shared" si="64"/>
        <v>#DIV/0!</v>
      </c>
      <c r="X145" t="e">
        <f t="shared" si="53"/>
        <v>#N/A</v>
      </c>
      <c r="Y145" t="e">
        <f t="shared" si="65"/>
        <v>#N/A</v>
      </c>
      <c r="AA145" t="e">
        <f t="shared" si="63"/>
        <v>#DIV/0!</v>
      </c>
      <c r="AB145" t="str">
        <f t="shared" si="51"/>
        <v/>
      </c>
      <c r="AC145">
        <f t="shared" si="52"/>
        <v>6</v>
      </c>
    </row>
    <row r="146" spans="23:29">
      <c r="W146" t="e">
        <f t="shared" si="64"/>
        <v>#DIV/0!</v>
      </c>
      <c r="X146" t="e">
        <f t="shared" si="53"/>
        <v>#N/A</v>
      </c>
      <c r="Y146" t="e">
        <f t="shared" si="65"/>
        <v>#N/A</v>
      </c>
      <c r="AA146" t="e">
        <f t="shared" si="63"/>
        <v>#DIV/0!</v>
      </c>
      <c r="AB146" t="str">
        <f t="shared" si="51"/>
        <v/>
      </c>
      <c r="AC146">
        <f t="shared" si="52"/>
        <v>6</v>
      </c>
    </row>
    <row r="147" spans="23:29">
      <c r="W147" t="e">
        <f t="shared" si="64"/>
        <v>#DIV/0!</v>
      </c>
      <c r="X147" t="e">
        <f t="shared" si="53"/>
        <v>#N/A</v>
      </c>
      <c r="Y147" t="e">
        <f t="shared" si="65"/>
        <v>#N/A</v>
      </c>
      <c r="AA147" t="e">
        <f t="shared" si="63"/>
        <v>#DIV/0!</v>
      </c>
      <c r="AB147" t="str">
        <f t="shared" si="51"/>
        <v/>
      </c>
      <c r="AC147">
        <f t="shared" si="52"/>
        <v>6</v>
      </c>
    </row>
    <row r="148" spans="23:29">
      <c r="W148" t="e">
        <f t="shared" si="64"/>
        <v>#DIV/0!</v>
      </c>
      <c r="X148" t="e">
        <f t="shared" si="53"/>
        <v>#N/A</v>
      </c>
      <c r="Y148" t="e">
        <f t="shared" si="65"/>
        <v>#N/A</v>
      </c>
      <c r="AA148" t="e">
        <f t="shared" si="63"/>
        <v>#DIV/0!</v>
      </c>
      <c r="AB148" t="str">
        <f t="shared" si="51"/>
        <v/>
      </c>
      <c r="AC148">
        <f t="shared" si="52"/>
        <v>6</v>
      </c>
    </row>
    <row r="149" spans="23:29">
      <c r="W149" t="e">
        <f t="shared" si="64"/>
        <v>#DIV/0!</v>
      </c>
      <c r="X149" t="e">
        <f t="shared" si="53"/>
        <v>#N/A</v>
      </c>
      <c r="Y149" t="e">
        <f t="shared" si="65"/>
        <v>#N/A</v>
      </c>
      <c r="AA149" t="e">
        <f t="shared" si="63"/>
        <v>#DIV/0!</v>
      </c>
      <c r="AB149" t="str">
        <f t="shared" si="51"/>
        <v/>
      </c>
      <c r="AC149">
        <f t="shared" si="52"/>
        <v>6</v>
      </c>
    </row>
    <row r="150" spans="23:29">
      <c r="W150" t="e">
        <f t="shared" si="64"/>
        <v>#DIV/0!</v>
      </c>
      <c r="X150" t="e">
        <f t="shared" si="53"/>
        <v>#N/A</v>
      </c>
      <c r="Y150" t="e">
        <f t="shared" si="65"/>
        <v>#N/A</v>
      </c>
      <c r="AA150" t="e">
        <f t="shared" si="63"/>
        <v>#DIV/0!</v>
      </c>
      <c r="AB150" t="str">
        <f t="shared" ref="AB150:AB213" si="66">IFERROR(AA150,"")</f>
        <v/>
      </c>
      <c r="AC150">
        <f t="shared" si="52"/>
        <v>6</v>
      </c>
    </row>
    <row r="151" spans="23:29">
      <c r="W151" t="e">
        <f t="shared" si="64"/>
        <v>#DIV/0!</v>
      </c>
      <c r="X151" t="e">
        <f t="shared" si="53"/>
        <v>#N/A</v>
      </c>
      <c r="Y151" t="e">
        <f t="shared" si="65"/>
        <v>#N/A</v>
      </c>
      <c r="AA151" t="e">
        <f t="shared" si="63"/>
        <v>#DIV/0!</v>
      </c>
      <c r="AB151" t="str">
        <f t="shared" si="66"/>
        <v/>
      </c>
      <c r="AC151">
        <f t="shared" ref="AC151:AC214" si="67">AC150</f>
        <v>6</v>
      </c>
    </row>
    <row r="152" spans="23:29">
      <c r="W152" t="e">
        <f t="shared" si="64"/>
        <v>#DIV/0!</v>
      </c>
      <c r="X152" t="e">
        <f t="shared" si="53"/>
        <v>#N/A</v>
      </c>
      <c r="Y152" t="e">
        <f t="shared" si="65"/>
        <v>#N/A</v>
      </c>
      <c r="AA152" t="e">
        <f t="shared" si="63"/>
        <v>#DIV/0!</v>
      </c>
      <c r="AB152" t="str">
        <f t="shared" si="66"/>
        <v/>
      </c>
      <c r="AC152">
        <f t="shared" si="67"/>
        <v>6</v>
      </c>
    </row>
    <row r="153" spans="23:29">
      <c r="W153" t="e">
        <f t="shared" si="64"/>
        <v>#DIV/0!</v>
      </c>
      <c r="X153" t="e">
        <f t="shared" ref="X153:X216" si="68">IFERROR(W153, NA())</f>
        <v>#N/A</v>
      </c>
      <c r="Y153" t="e">
        <f t="shared" si="65"/>
        <v>#N/A</v>
      </c>
      <c r="AA153" t="e">
        <f t="shared" si="63"/>
        <v>#DIV/0!</v>
      </c>
      <c r="AB153" t="str">
        <f t="shared" si="66"/>
        <v/>
      </c>
      <c r="AC153">
        <f t="shared" si="67"/>
        <v>6</v>
      </c>
    </row>
    <row r="154" spans="23:29">
      <c r="W154" t="e">
        <f t="shared" si="64"/>
        <v>#DIV/0!</v>
      </c>
      <c r="X154" t="e">
        <f t="shared" si="68"/>
        <v>#N/A</v>
      </c>
      <c r="Y154" t="e">
        <f t="shared" si="65"/>
        <v>#N/A</v>
      </c>
      <c r="AA154" t="e">
        <f t="shared" si="63"/>
        <v>#DIV/0!</v>
      </c>
      <c r="AB154" t="str">
        <f t="shared" si="66"/>
        <v/>
      </c>
      <c r="AC154">
        <f t="shared" si="67"/>
        <v>6</v>
      </c>
    </row>
    <row r="155" spans="23:29">
      <c r="W155" t="e">
        <f t="shared" si="64"/>
        <v>#DIV/0!</v>
      </c>
      <c r="X155" t="e">
        <f t="shared" si="68"/>
        <v>#N/A</v>
      </c>
      <c r="Y155" t="e">
        <f t="shared" si="65"/>
        <v>#N/A</v>
      </c>
      <c r="AA155" t="e">
        <f t="shared" si="63"/>
        <v>#DIV/0!</v>
      </c>
      <c r="AB155" t="str">
        <f t="shared" si="66"/>
        <v/>
      </c>
      <c r="AC155">
        <f t="shared" si="67"/>
        <v>6</v>
      </c>
    </row>
    <row r="156" spans="23:29">
      <c r="W156" t="e">
        <f>L4*L20</f>
        <v>#DIV/0!</v>
      </c>
      <c r="X156" t="e">
        <f t="shared" si="68"/>
        <v>#N/A</v>
      </c>
      <c r="Y156" t="e">
        <f>AX20</f>
        <v>#N/A</v>
      </c>
      <c r="AA156" t="e">
        <f t="shared" ref="AA156:AA170" si="69">AG4-L4</f>
        <v>#DIV/0!</v>
      </c>
      <c r="AB156" t="str">
        <f t="shared" si="66"/>
        <v/>
      </c>
      <c r="AC156">
        <f t="shared" si="67"/>
        <v>6</v>
      </c>
    </row>
    <row r="157" spans="23:29">
      <c r="W157" t="e">
        <f t="shared" ref="W157:W170" si="70">L5*L21</f>
        <v>#DIV/0!</v>
      </c>
      <c r="X157" t="e">
        <f t="shared" si="68"/>
        <v>#N/A</v>
      </c>
      <c r="Y157" t="e">
        <f t="shared" ref="Y157:Y170" si="71">AX21</f>
        <v>#N/A</v>
      </c>
      <c r="AA157" t="e">
        <f t="shared" si="69"/>
        <v>#DIV/0!</v>
      </c>
      <c r="AB157" t="str">
        <f t="shared" si="66"/>
        <v/>
      </c>
      <c r="AC157">
        <f t="shared" si="67"/>
        <v>6</v>
      </c>
    </row>
    <row r="158" spans="23:29">
      <c r="W158" t="e">
        <f t="shared" si="70"/>
        <v>#DIV/0!</v>
      </c>
      <c r="X158" t="e">
        <f t="shared" si="68"/>
        <v>#N/A</v>
      </c>
      <c r="Y158" t="e">
        <f t="shared" si="71"/>
        <v>#N/A</v>
      </c>
      <c r="AA158" t="e">
        <f t="shared" si="69"/>
        <v>#DIV/0!</v>
      </c>
      <c r="AB158" t="str">
        <f t="shared" si="66"/>
        <v/>
      </c>
      <c r="AC158">
        <f t="shared" si="67"/>
        <v>6</v>
      </c>
    </row>
    <row r="159" spans="23:29">
      <c r="W159" t="e">
        <f t="shared" si="70"/>
        <v>#DIV/0!</v>
      </c>
      <c r="X159" t="e">
        <f t="shared" si="68"/>
        <v>#N/A</v>
      </c>
      <c r="Y159" t="e">
        <f t="shared" si="71"/>
        <v>#N/A</v>
      </c>
      <c r="AA159" t="e">
        <f t="shared" si="69"/>
        <v>#DIV/0!</v>
      </c>
      <c r="AB159" t="str">
        <f t="shared" si="66"/>
        <v/>
      </c>
      <c r="AC159">
        <f t="shared" si="67"/>
        <v>6</v>
      </c>
    </row>
    <row r="160" spans="23:29">
      <c r="W160" t="e">
        <f t="shared" si="70"/>
        <v>#DIV/0!</v>
      </c>
      <c r="X160" t="e">
        <f t="shared" si="68"/>
        <v>#N/A</v>
      </c>
      <c r="Y160" t="e">
        <f t="shared" si="71"/>
        <v>#N/A</v>
      </c>
      <c r="AA160" t="e">
        <f t="shared" si="69"/>
        <v>#DIV/0!</v>
      </c>
      <c r="AB160" t="str">
        <f t="shared" si="66"/>
        <v/>
      </c>
      <c r="AC160">
        <f t="shared" si="67"/>
        <v>6</v>
      </c>
    </row>
    <row r="161" spans="23:29">
      <c r="W161" t="e">
        <f t="shared" si="70"/>
        <v>#DIV/0!</v>
      </c>
      <c r="X161" t="e">
        <f t="shared" si="68"/>
        <v>#N/A</v>
      </c>
      <c r="Y161" t="e">
        <f t="shared" si="71"/>
        <v>#N/A</v>
      </c>
      <c r="AA161" t="e">
        <f t="shared" si="69"/>
        <v>#DIV/0!</v>
      </c>
      <c r="AB161" t="str">
        <f t="shared" si="66"/>
        <v/>
      </c>
      <c r="AC161">
        <f t="shared" si="67"/>
        <v>6</v>
      </c>
    </row>
    <row r="162" spans="23:29">
      <c r="W162" t="e">
        <f t="shared" si="70"/>
        <v>#DIV/0!</v>
      </c>
      <c r="X162" t="e">
        <f t="shared" si="68"/>
        <v>#N/A</v>
      </c>
      <c r="Y162" t="e">
        <f t="shared" si="71"/>
        <v>#N/A</v>
      </c>
      <c r="AA162" t="e">
        <f t="shared" si="69"/>
        <v>#DIV/0!</v>
      </c>
      <c r="AB162" t="str">
        <f t="shared" si="66"/>
        <v/>
      </c>
      <c r="AC162">
        <f t="shared" si="67"/>
        <v>6</v>
      </c>
    </row>
    <row r="163" spans="23:29">
      <c r="W163" t="e">
        <f t="shared" si="70"/>
        <v>#DIV/0!</v>
      </c>
      <c r="X163" t="e">
        <f t="shared" si="68"/>
        <v>#N/A</v>
      </c>
      <c r="Y163" t="e">
        <f t="shared" si="71"/>
        <v>#N/A</v>
      </c>
      <c r="AA163" t="e">
        <f t="shared" si="69"/>
        <v>#DIV/0!</v>
      </c>
      <c r="AB163" t="str">
        <f t="shared" si="66"/>
        <v/>
      </c>
      <c r="AC163">
        <f t="shared" si="67"/>
        <v>6</v>
      </c>
    </row>
    <row r="164" spans="23:29">
      <c r="W164" t="e">
        <f t="shared" si="70"/>
        <v>#DIV/0!</v>
      </c>
      <c r="X164" t="e">
        <f t="shared" si="68"/>
        <v>#N/A</v>
      </c>
      <c r="Y164" t="e">
        <f t="shared" si="71"/>
        <v>#N/A</v>
      </c>
      <c r="AA164" t="e">
        <f t="shared" si="69"/>
        <v>#DIV/0!</v>
      </c>
      <c r="AB164" t="str">
        <f t="shared" si="66"/>
        <v/>
      </c>
      <c r="AC164">
        <f t="shared" si="67"/>
        <v>6</v>
      </c>
    </row>
    <row r="165" spans="23:29">
      <c r="W165" t="e">
        <f t="shared" si="70"/>
        <v>#DIV/0!</v>
      </c>
      <c r="X165" t="e">
        <f t="shared" si="68"/>
        <v>#N/A</v>
      </c>
      <c r="Y165" t="e">
        <f t="shared" si="71"/>
        <v>#N/A</v>
      </c>
      <c r="AA165" t="e">
        <f t="shared" si="69"/>
        <v>#DIV/0!</v>
      </c>
      <c r="AB165" t="str">
        <f t="shared" si="66"/>
        <v/>
      </c>
      <c r="AC165">
        <f t="shared" si="67"/>
        <v>6</v>
      </c>
    </row>
    <row r="166" spans="23:29">
      <c r="W166" t="e">
        <f t="shared" si="70"/>
        <v>#DIV/0!</v>
      </c>
      <c r="X166" t="e">
        <f t="shared" si="68"/>
        <v>#N/A</v>
      </c>
      <c r="Y166" t="e">
        <f t="shared" si="71"/>
        <v>#N/A</v>
      </c>
      <c r="AA166" t="e">
        <f t="shared" si="69"/>
        <v>#DIV/0!</v>
      </c>
      <c r="AB166" t="str">
        <f t="shared" si="66"/>
        <v/>
      </c>
      <c r="AC166">
        <f t="shared" si="67"/>
        <v>6</v>
      </c>
    </row>
    <row r="167" spans="23:29">
      <c r="W167" t="e">
        <f t="shared" si="70"/>
        <v>#DIV/0!</v>
      </c>
      <c r="X167" t="e">
        <f t="shared" si="68"/>
        <v>#N/A</v>
      </c>
      <c r="Y167" t="e">
        <f t="shared" si="71"/>
        <v>#N/A</v>
      </c>
      <c r="AA167" t="e">
        <f t="shared" si="69"/>
        <v>#DIV/0!</v>
      </c>
      <c r="AB167" t="str">
        <f t="shared" si="66"/>
        <v/>
      </c>
      <c r="AC167">
        <f t="shared" si="67"/>
        <v>6</v>
      </c>
    </row>
    <row r="168" spans="23:29">
      <c r="W168" t="e">
        <f t="shared" si="70"/>
        <v>#DIV/0!</v>
      </c>
      <c r="X168" t="e">
        <f t="shared" si="68"/>
        <v>#N/A</v>
      </c>
      <c r="Y168" t="e">
        <f t="shared" si="71"/>
        <v>#N/A</v>
      </c>
      <c r="AA168" t="e">
        <f t="shared" si="69"/>
        <v>#DIV/0!</v>
      </c>
      <c r="AB168" t="str">
        <f t="shared" si="66"/>
        <v/>
      </c>
      <c r="AC168">
        <f t="shared" si="67"/>
        <v>6</v>
      </c>
    </row>
    <row r="169" spans="23:29">
      <c r="W169" t="e">
        <f t="shared" si="70"/>
        <v>#DIV/0!</v>
      </c>
      <c r="X169" t="e">
        <f t="shared" si="68"/>
        <v>#N/A</v>
      </c>
      <c r="Y169" t="e">
        <f t="shared" si="71"/>
        <v>#N/A</v>
      </c>
      <c r="AA169" t="e">
        <f t="shared" si="69"/>
        <v>#DIV/0!</v>
      </c>
      <c r="AB169" t="str">
        <f t="shared" si="66"/>
        <v/>
      </c>
      <c r="AC169">
        <f t="shared" si="67"/>
        <v>6</v>
      </c>
    </row>
    <row r="170" spans="23:29">
      <c r="W170" t="e">
        <f t="shared" si="70"/>
        <v>#DIV/0!</v>
      </c>
      <c r="X170" t="e">
        <f t="shared" si="68"/>
        <v>#N/A</v>
      </c>
      <c r="Y170" t="e">
        <f t="shared" si="71"/>
        <v>#N/A</v>
      </c>
      <c r="AA170" t="e">
        <f t="shared" si="69"/>
        <v>#DIV/0!</v>
      </c>
      <c r="AB170" t="str">
        <f t="shared" si="66"/>
        <v/>
      </c>
      <c r="AC170">
        <f t="shared" si="67"/>
        <v>6</v>
      </c>
    </row>
    <row r="171" spans="23:29">
      <c r="W171" t="e">
        <f>M4*M20</f>
        <v>#DIV/0!</v>
      </c>
      <c r="X171" t="e">
        <f t="shared" si="68"/>
        <v>#N/A</v>
      </c>
      <c r="Y171" t="e">
        <f>AY20</f>
        <v>#N/A</v>
      </c>
      <c r="AA171" t="e">
        <f t="shared" ref="AA171:AA185" si="72">AH4-M4</f>
        <v>#DIV/0!</v>
      </c>
      <c r="AB171" t="str">
        <f t="shared" si="66"/>
        <v/>
      </c>
      <c r="AC171">
        <f t="shared" si="67"/>
        <v>6</v>
      </c>
    </row>
    <row r="172" spans="23:29">
      <c r="W172" t="e">
        <f t="shared" ref="W172:W185" si="73">M5*M21</f>
        <v>#DIV/0!</v>
      </c>
      <c r="X172" t="e">
        <f t="shared" si="68"/>
        <v>#N/A</v>
      </c>
      <c r="Y172" t="e">
        <f t="shared" ref="Y172:Y185" si="74">AY21</f>
        <v>#N/A</v>
      </c>
      <c r="AA172" t="e">
        <f t="shared" si="72"/>
        <v>#DIV/0!</v>
      </c>
      <c r="AB172" t="str">
        <f t="shared" si="66"/>
        <v/>
      </c>
      <c r="AC172">
        <f t="shared" si="67"/>
        <v>6</v>
      </c>
    </row>
    <row r="173" spans="23:29">
      <c r="W173" t="e">
        <f t="shared" si="73"/>
        <v>#DIV/0!</v>
      </c>
      <c r="X173" t="e">
        <f t="shared" si="68"/>
        <v>#N/A</v>
      </c>
      <c r="Y173" t="e">
        <f t="shared" si="74"/>
        <v>#N/A</v>
      </c>
      <c r="AA173" t="e">
        <f t="shared" si="72"/>
        <v>#DIV/0!</v>
      </c>
      <c r="AB173" t="str">
        <f t="shared" si="66"/>
        <v/>
      </c>
      <c r="AC173">
        <f t="shared" si="67"/>
        <v>6</v>
      </c>
    </row>
    <row r="174" spans="23:29">
      <c r="W174" t="e">
        <f t="shared" si="73"/>
        <v>#DIV/0!</v>
      </c>
      <c r="X174" t="e">
        <f t="shared" si="68"/>
        <v>#N/A</v>
      </c>
      <c r="Y174" t="e">
        <f t="shared" si="74"/>
        <v>#N/A</v>
      </c>
      <c r="AA174" t="e">
        <f t="shared" si="72"/>
        <v>#DIV/0!</v>
      </c>
      <c r="AB174" t="str">
        <f t="shared" si="66"/>
        <v/>
      </c>
      <c r="AC174">
        <f t="shared" si="67"/>
        <v>6</v>
      </c>
    </row>
    <row r="175" spans="23:29">
      <c r="W175" t="e">
        <f t="shared" si="73"/>
        <v>#DIV/0!</v>
      </c>
      <c r="X175" t="e">
        <f t="shared" si="68"/>
        <v>#N/A</v>
      </c>
      <c r="Y175" t="e">
        <f t="shared" si="74"/>
        <v>#N/A</v>
      </c>
      <c r="AA175" t="e">
        <f t="shared" si="72"/>
        <v>#DIV/0!</v>
      </c>
      <c r="AB175" t="str">
        <f t="shared" si="66"/>
        <v/>
      </c>
      <c r="AC175">
        <f t="shared" si="67"/>
        <v>6</v>
      </c>
    </row>
    <row r="176" spans="23:29">
      <c r="W176" t="e">
        <f t="shared" si="73"/>
        <v>#DIV/0!</v>
      </c>
      <c r="X176" t="e">
        <f t="shared" si="68"/>
        <v>#N/A</v>
      </c>
      <c r="Y176" t="e">
        <f t="shared" si="74"/>
        <v>#N/A</v>
      </c>
      <c r="AA176" t="e">
        <f t="shared" si="72"/>
        <v>#DIV/0!</v>
      </c>
      <c r="AB176" t="str">
        <f t="shared" si="66"/>
        <v/>
      </c>
      <c r="AC176">
        <f t="shared" si="67"/>
        <v>6</v>
      </c>
    </row>
    <row r="177" spans="23:29">
      <c r="W177" t="e">
        <f t="shared" si="73"/>
        <v>#DIV/0!</v>
      </c>
      <c r="X177" t="e">
        <f t="shared" si="68"/>
        <v>#N/A</v>
      </c>
      <c r="Y177" t="e">
        <f t="shared" si="74"/>
        <v>#N/A</v>
      </c>
      <c r="AA177" t="e">
        <f t="shared" si="72"/>
        <v>#DIV/0!</v>
      </c>
      <c r="AB177" t="str">
        <f t="shared" si="66"/>
        <v/>
      </c>
      <c r="AC177">
        <f t="shared" si="67"/>
        <v>6</v>
      </c>
    </row>
    <row r="178" spans="23:29">
      <c r="W178" t="e">
        <f t="shared" si="73"/>
        <v>#DIV/0!</v>
      </c>
      <c r="X178" t="e">
        <f t="shared" si="68"/>
        <v>#N/A</v>
      </c>
      <c r="Y178" t="e">
        <f t="shared" si="74"/>
        <v>#N/A</v>
      </c>
      <c r="AA178" t="e">
        <f t="shared" si="72"/>
        <v>#DIV/0!</v>
      </c>
      <c r="AB178" t="str">
        <f t="shared" si="66"/>
        <v/>
      </c>
      <c r="AC178">
        <f t="shared" si="67"/>
        <v>6</v>
      </c>
    </row>
    <row r="179" spans="23:29">
      <c r="W179" t="e">
        <f t="shared" si="73"/>
        <v>#DIV/0!</v>
      </c>
      <c r="X179" t="e">
        <f t="shared" si="68"/>
        <v>#N/A</v>
      </c>
      <c r="Y179" t="e">
        <f t="shared" si="74"/>
        <v>#N/A</v>
      </c>
      <c r="AA179" t="e">
        <f t="shared" si="72"/>
        <v>#DIV/0!</v>
      </c>
      <c r="AB179" t="str">
        <f t="shared" si="66"/>
        <v/>
      </c>
      <c r="AC179">
        <f t="shared" si="67"/>
        <v>6</v>
      </c>
    </row>
    <row r="180" spans="23:29">
      <c r="W180" t="e">
        <f t="shared" si="73"/>
        <v>#DIV/0!</v>
      </c>
      <c r="X180" t="e">
        <f t="shared" si="68"/>
        <v>#N/A</v>
      </c>
      <c r="Y180" t="e">
        <f t="shared" si="74"/>
        <v>#N/A</v>
      </c>
      <c r="AA180" t="e">
        <f t="shared" si="72"/>
        <v>#DIV/0!</v>
      </c>
      <c r="AB180" t="str">
        <f t="shared" si="66"/>
        <v/>
      </c>
      <c r="AC180">
        <f t="shared" si="67"/>
        <v>6</v>
      </c>
    </row>
    <row r="181" spans="23:29">
      <c r="W181" t="e">
        <f t="shared" si="73"/>
        <v>#DIV/0!</v>
      </c>
      <c r="X181" t="e">
        <f t="shared" si="68"/>
        <v>#N/A</v>
      </c>
      <c r="Y181" t="e">
        <f t="shared" si="74"/>
        <v>#N/A</v>
      </c>
      <c r="AA181" t="e">
        <f t="shared" si="72"/>
        <v>#DIV/0!</v>
      </c>
      <c r="AB181" t="str">
        <f t="shared" si="66"/>
        <v/>
      </c>
      <c r="AC181">
        <f t="shared" si="67"/>
        <v>6</v>
      </c>
    </row>
    <row r="182" spans="23:29">
      <c r="W182" t="e">
        <f t="shared" si="73"/>
        <v>#DIV/0!</v>
      </c>
      <c r="X182" t="e">
        <f t="shared" si="68"/>
        <v>#N/A</v>
      </c>
      <c r="Y182" t="e">
        <f t="shared" si="74"/>
        <v>#N/A</v>
      </c>
      <c r="AA182" t="e">
        <f t="shared" si="72"/>
        <v>#DIV/0!</v>
      </c>
      <c r="AB182" t="str">
        <f t="shared" si="66"/>
        <v/>
      </c>
      <c r="AC182">
        <f t="shared" si="67"/>
        <v>6</v>
      </c>
    </row>
    <row r="183" spans="23:29">
      <c r="W183" t="e">
        <f t="shared" si="73"/>
        <v>#DIV/0!</v>
      </c>
      <c r="X183" t="e">
        <f t="shared" si="68"/>
        <v>#N/A</v>
      </c>
      <c r="Y183" t="e">
        <f t="shared" si="74"/>
        <v>#N/A</v>
      </c>
      <c r="AA183" t="e">
        <f t="shared" si="72"/>
        <v>#DIV/0!</v>
      </c>
      <c r="AB183" t="str">
        <f t="shared" si="66"/>
        <v/>
      </c>
      <c r="AC183">
        <f t="shared" si="67"/>
        <v>6</v>
      </c>
    </row>
    <row r="184" spans="23:29">
      <c r="W184" t="e">
        <f t="shared" si="73"/>
        <v>#DIV/0!</v>
      </c>
      <c r="X184" t="e">
        <f t="shared" si="68"/>
        <v>#N/A</v>
      </c>
      <c r="Y184" t="e">
        <f t="shared" si="74"/>
        <v>#N/A</v>
      </c>
      <c r="AA184" t="e">
        <f t="shared" si="72"/>
        <v>#DIV/0!</v>
      </c>
      <c r="AB184" t="str">
        <f t="shared" si="66"/>
        <v/>
      </c>
      <c r="AC184">
        <f t="shared" si="67"/>
        <v>6</v>
      </c>
    </row>
    <row r="185" spans="23:29">
      <c r="W185" t="e">
        <f t="shared" si="73"/>
        <v>#DIV/0!</v>
      </c>
      <c r="X185" t="e">
        <f t="shared" si="68"/>
        <v>#N/A</v>
      </c>
      <c r="Y185" t="e">
        <f t="shared" si="74"/>
        <v>#N/A</v>
      </c>
      <c r="AA185" t="e">
        <f t="shared" si="72"/>
        <v>#DIV/0!</v>
      </c>
      <c r="AB185" t="str">
        <f t="shared" si="66"/>
        <v/>
      </c>
      <c r="AC185">
        <f t="shared" si="67"/>
        <v>6</v>
      </c>
    </row>
    <row r="186" spans="23:29">
      <c r="W186" t="e">
        <f>N4*N20</f>
        <v>#DIV/0!</v>
      </c>
      <c r="X186" t="e">
        <f t="shared" si="68"/>
        <v>#N/A</v>
      </c>
      <c r="Y186" t="e">
        <f>AZ20</f>
        <v>#N/A</v>
      </c>
      <c r="AA186" t="e">
        <f t="shared" ref="AA186:AA200" si="75">AI4-N4</f>
        <v>#DIV/0!</v>
      </c>
      <c r="AB186" t="str">
        <f t="shared" si="66"/>
        <v/>
      </c>
      <c r="AC186">
        <f t="shared" si="67"/>
        <v>6</v>
      </c>
    </row>
    <row r="187" spans="23:29">
      <c r="W187" t="e">
        <f t="shared" ref="W187:W200" si="76">N5*N21</f>
        <v>#DIV/0!</v>
      </c>
      <c r="X187" t="e">
        <f t="shared" si="68"/>
        <v>#N/A</v>
      </c>
      <c r="Y187" t="e">
        <f t="shared" ref="Y187:Y200" si="77">AZ21</f>
        <v>#N/A</v>
      </c>
      <c r="AA187" t="e">
        <f t="shared" si="75"/>
        <v>#DIV/0!</v>
      </c>
      <c r="AB187" t="str">
        <f t="shared" si="66"/>
        <v/>
      </c>
      <c r="AC187">
        <f t="shared" si="67"/>
        <v>6</v>
      </c>
    </row>
    <row r="188" spans="23:29">
      <c r="W188" t="e">
        <f t="shared" si="76"/>
        <v>#DIV/0!</v>
      </c>
      <c r="X188" t="e">
        <f t="shared" si="68"/>
        <v>#N/A</v>
      </c>
      <c r="Y188" t="e">
        <f t="shared" si="77"/>
        <v>#N/A</v>
      </c>
      <c r="AA188" t="e">
        <f t="shared" si="75"/>
        <v>#DIV/0!</v>
      </c>
      <c r="AB188" t="str">
        <f t="shared" si="66"/>
        <v/>
      </c>
      <c r="AC188">
        <f t="shared" si="67"/>
        <v>6</v>
      </c>
    </row>
    <row r="189" spans="23:29">
      <c r="W189" t="e">
        <f t="shared" si="76"/>
        <v>#DIV/0!</v>
      </c>
      <c r="X189" t="e">
        <f t="shared" si="68"/>
        <v>#N/A</v>
      </c>
      <c r="Y189" t="e">
        <f t="shared" si="77"/>
        <v>#N/A</v>
      </c>
      <c r="AA189" t="e">
        <f t="shared" si="75"/>
        <v>#DIV/0!</v>
      </c>
      <c r="AB189" t="str">
        <f t="shared" si="66"/>
        <v/>
      </c>
      <c r="AC189">
        <f t="shared" si="67"/>
        <v>6</v>
      </c>
    </row>
    <row r="190" spans="23:29">
      <c r="W190" t="e">
        <f t="shared" si="76"/>
        <v>#DIV/0!</v>
      </c>
      <c r="X190" t="e">
        <f t="shared" si="68"/>
        <v>#N/A</v>
      </c>
      <c r="Y190" t="e">
        <f t="shared" si="77"/>
        <v>#N/A</v>
      </c>
      <c r="AA190" t="e">
        <f t="shared" si="75"/>
        <v>#DIV/0!</v>
      </c>
      <c r="AB190" t="str">
        <f t="shared" si="66"/>
        <v/>
      </c>
      <c r="AC190">
        <f t="shared" si="67"/>
        <v>6</v>
      </c>
    </row>
    <row r="191" spans="23:29">
      <c r="W191" t="e">
        <f t="shared" si="76"/>
        <v>#DIV/0!</v>
      </c>
      <c r="X191" t="e">
        <f t="shared" si="68"/>
        <v>#N/A</v>
      </c>
      <c r="Y191" t="e">
        <f t="shared" si="77"/>
        <v>#N/A</v>
      </c>
      <c r="AA191" t="e">
        <f t="shared" si="75"/>
        <v>#DIV/0!</v>
      </c>
      <c r="AB191" t="str">
        <f t="shared" si="66"/>
        <v/>
      </c>
      <c r="AC191">
        <f t="shared" si="67"/>
        <v>6</v>
      </c>
    </row>
    <row r="192" spans="23:29">
      <c r="W192" t="e">
        <f t="shared" si="76"/>
        <v>#DIV/0!</v>
      </c>
      <c r="X192" t="e">
        <f t="shared" si="68"/>
        <v>#N/A</v>
      </c>
      <c r="Y192" t="e">
        <f t="shared" si="77"/>
        <v>#N/A</v>
      </c>
      <c r="AA192" t="e">
        <f t="shared" si="75"/>
        <v>#DIV/0!</v>
      </c>
      <c r="AB192" t="str">
        <f t="shared" si="66"/>
        <v/>
      </c>
      <c r="AC192">
        <f t="shared" si="67"/>
        <v>6</v>
      </c>
    </row>
    <row r="193" spans="23:29">
      <c r="W193" t="e">
        <f t="shared" si="76"/>
        <v>#DIV/0!</v>
      </c>
      <c r="X193" t="e">
        <f t="shared" si="68"/>
        <v>#N/A</v>
      </c>
      <c r="Y193" t="e">
        <f t="shared" si="77"/>
        <v>#N/A</v>
      </c>
      <c r="AA193" t="e">
        <f t="shared" si="75"/>
        <v>#DIV/0!</v>
      </c>
      <c r="AB193" t="str">
        <f t="shared" si="66"/>
        <v/>
      </c>
      <c r="AC193">
        <f t="shared" si="67"/>
        <v>6</v>
      </c>
    </row>
    <row r="194" spans="23:29">
      <c r="W194" t="e">
        <f t="shared" si="76"/>
        <v>#DIV/0!</v>
      </c>
      <c r="X194" t="e">
        <f t="shared" si="68"/>
        <v>#N/A</v>
      </c>
      <c r="Y194" t="e">
        <f t="shared" si="77"/>
        <v>#N/A</v>
      </c>
      <c r="AA194" t="e">
        <f t="shared" si="75"/>
        <v>#DIV/0!</v>
      </c>
      <c r="AB194" t="str">
        <f t="shared" si="66"/>
        <v/>
      </c>
      <c r="AC194">
        <f t="shared" si="67"/>
        <v>6</v>
      </c>
    </row>
    <row r="195" spans="23:29">
      <c r="W195" t="e">
        <f t="shared" si="76"/>
        <v>#DIV/0!</v>
      </c>
      <c r="X195" t="e">
        <f t="shared" si="68"/>
        <v>#N/A</v>
      </c>
      <c r="Y195" t="e">
        <f t="shared" si="77"/>
        <v>#N/A</v>
      </c>
      <c r="AA195" t="e">
        <f t="shared" si="75"/>
        <v>#DIV/0!</v>
      </c>
      <c r="AB195" t="str">
        <f t="shared" si="66"/>
        <v/>
      </c>
      <c r="AC195">
        <f t="shared" si="67"/>
        <v>6</v>
      </c>
    </row>
    <row r="196" spans="23:29">
      <c r="W196" t="e">
        <f t="shared" si="76"/>
        <v>#DIV/0!</v>
      </c>
      <c r="X196" t="e">
        <f t="shared" si="68"/>
        <v>#N/A</v>
      </c>
      <c r="Y196" t="e">
        <f t="shared" si="77"/>
        <v>#N/A</v>
      </c>
      <c r="AA196" t="e">
        <f t="shared" si="75"/>
        <v>#DIV/0!</v>
      </c>
      <c r="AB196" t="str">
        <f t="shared" si="66"/>
        <v/>
      </c>
      <c r="AC196">
        <f t="shared" si="67"/>
        <v>6</v>
      </c>
    </row>
    <row r="197" spans="23:29">
      <c r="W197" t="e">
        <f t="shared" si="76"/>
        <v>#DIV/0!</v>
      </c>
      <c r="X197" t="e">
        <f t="shared" si="68"/>
        <v>#N/A</v>
      </c>
      <c r="Y197" t="e">
        <f t="shared" si="77"/>
        <v>#N/A</v>
      </c>
      <c r="AA197" t="e">
        <f t="shared" si="75"/>
        <v>#DIV/0!</v>
      </c>
      <c r="AB197" t="str">
        <f t="shared" si="66"/>
        <v/>
      </c>
      <c r="AC197">
        <f t="shared" si="67"/>
        <v>6</v>
      </c>
    </row>
    <row r="198" spans="23:29">
      <c r="W198" t="e">
        <f t="shared" si="76"/>
        <v>#DIV/0!</v>
      </c>
      <c r="X198" t="e">
        <f t="shared" si="68"/>
        <v>#N/A</v>
      </c>
      <c r="Y198" t="e">
        <f t="shared" si="77"/>
        <v>#N/A</v>
      </c>
      <c r="AA198" t="e">
        <f t="shared" si="75"/>
        <v>#DIV/0!</v>
      </c>
      <c r="AB198" t="str">
        <f t="shared" si="66"/>
        <v/>
      </c>
      <c r="AC198">
        <f t="shared" si="67"/>
        <v>6</v>
      </c>
    </row>
    <row r="199" spans="23:29">
      <c r="W199" t="e">
        <f t="shared" si="76"/>
        <v>#DIV/0!</v>
      </c>
      <c r="X199" t="e">
        <f t="shared" si="68"/>
        <v>#N/A</v>
      </c>
      <c r="Y199" t="e">
        <f t="shared" si="77"/>
        <v>#N/A</v>
      </c>
      <c r="AA199" t="e">
        <f t="shared" si="75"/>
        <v>#DIV/0!</v>
      </c>
      <c r="AB199" t="str">
        <f t="shared" si="66"/>
        <v/>
      </c>
      <c r="AC199">
        <f t="shared" si="67"/>
        <v>6</v>
      </c>
    </row>
    <row r="200" spans="23:29">
      <c r="W200" t="e">
        <f t="shared" si="76"/>
        <v>#DIV/0!</v>
      </c>
      <c r="X200" t="e">
        <f t="shared" si="68"/>
        <v>#N/A</v>
      </c>
      <c r="Y200" t="e">
        <f t="shared" si="77"/>
        <v>#N/A</v>
      </c>
      <c r="AA200" t="e">
        <f t="shared" si="75"/>
        <v>#DIV/0!</v>
      </c>
      <c r="AB200" t="str">
        <f t="shared" si="66"/>
        <v/>
      </c>
      <c r="AC200">
        <f t="shared" si="67"/>
        <v>6</v>
      </c>
    </row>
    <row r="201" spans="23:29">
      <c r="W201" t="e">
        <f>O4*O20</f>
        <v>#DIV/0!</v>
      </c>
      <c r="X201" t="e">
        <f t="shared" si="68"/>
        <v>#N/A</v>
      </c>
      <c r="Y201" t="e">
        <f>BA20</f>
        <v>#N/A</v>
      </c>
      <c r="AA201" t="e">
        <f t="shared" ref="AA201:AA215" si="78">AJ4-O4</f>
        <v>#DIV/0!</v>
      </c>
      <c r="AB201" t="str">
        <f t="shared" si="66"/>
        <v/>
      </c>
      <c r="AC201">
        <f t="shared" si="67"/>
        <v>6</v>
      </c>
    </row>
    <row r="202" spans="23:29">
      <c r="W202" t="e">
        <f t="shared" ref="W202:W215" si="79">O5*O21</f>
        <v>#DIV/0!</v>
      </c>
      <c r="X202" t="e">
        <f t="shared" si="68"/>
        <v>#N/A</v>
      </c>
      <c r="Y202" t="e">
        <f t="shared" ref="Y202:Y215" si="80">BA21</f>
        <v>#N/A</v>
      </c>
      <c r="AA202" t="e">
        <f t="shared" si="78"/>
        <v>#DIV/0!</v>
      </c>
      <c r="AB202" t="str">
        <f t="shared" si="66"/>
        <v/>
      </c>
      <c r="AC202">
        <f t="shared" si="67"/>
        <v>6</v>
      </c>
    </row>
    <row r="203" spans="23:29">
      <c r="W203" t="e">
        <f t="shared" si="79"/>
        <v>#DIV/0!</v>
      </c>
      <c r="X203" t="e">
        <f t="shared" si="68"/>
        <v>#N/A</v>
      </c>
      <c r="Y203" t="e">
        <f t="shared" si="80"/>
        <v>#N/A</v>
      </c>
      <c r="AA203" t="e">
        <f t="shared" si="78"/>
        <v>#DIV/0!</v>
      </c>
      <c r="AB203" t="str">
        <f t="shared" si="66"/>
        <v/>
      </c>
      <c r="AC203">
        <f t="shared" si="67"/>
        <v>6</v>
      </c>
    </row>
    <row r="204" spans="23:29">
      <c r="W204" t="e">
        <f t="shared" si="79"/>
        <v>#DIV/0!</v>
      </c>
      <c r="X204" t="e">
        <f t="shared" si="68"/>
        <v>#N/A</v>
      </c>
      <c r="Y204" t="e">
        <f t="shared" si="80"/>
        <v>#N/A</v>
      </c>
      <c r="AA204" t="e">
        <f t="shared" si="78"/>
        <v>#DIV/0!</v>
      </c>
      <c r="AB204" t="str">
        <f t="shared" si="66"/>
        <v/>
      </c>
      <c r="AC204">
        <f t="shared" si="67"/>
        <v>6</v>
      </c>
    </row>
    <row r="205" spans="23:29">
      <c r="W205" t="e">
        <f t="shared" si="79"/>
        <v>#DIV/0!</v>
      </c>
      <c r="X205" t="e">
        <f t="shared" si="68"/>
        <v>#N/A</v>
      </c>
      <c r="Y205" t="e">
        <f t="shared" si="80"/>
        <v>#N/A</v>
      </c>
      <c r="AA205" t="e">
        <f t="shared" si="78"/>
        <v>#DIV/0!</v>
      </c>
      <c r="AB205" t="str">
        <f t="shared" si="66"/>
        <v/>
      </c>
      <c r="AC205">
        <f t="shared" si="67"/>
        <v>6</v>
      </c>
    </row>
    <row r="206" spans="23:29">
      <c r="W206" t="e">
        <f t="shared" si="79"/>
        <v>#DIV/0!</v>
      </c>
      <c r="X206" t="e">
        <f t="shared" si="68"/>
        <v>#N/A</v>
      </c>
      <c r="Y206" t="e">
        <f t="shared" si="80"/>
        <v>#N/A</v>
      </c>
      <c r="AA206" t="e">
        <f t="shared" si="78"/>
        <v>#DIV/0!</v>
      </c>
      <c r="AB206" t="str">
        <f t="shared" si="66"/>
        <v/>
      </c>
      <c r="AC206">
        <f t="shared" si="67"/>
        <v>6</v>
      </c>
    </row>
    <row r="207" spans="23:29">
      <c r="W207" t="e">
        <f t="shared" si="79"/>
        <v>#DIV/0!</v>
      </c>
      <c r="X207" t="e">
        <f t="shared" si="68"/>
        <v>#N/A</v>
      </c>
      <c r="Y207" t="e">
        <f t="shared" si="80"/>
        <v>#N/A</v>
      </c>
      <c r="AA207" t="e">
        <f t="shared" si="78"/>
        <v>#DIV/0!</v>
      </c>
      <c r="AB207" t="str">
        <f t="shared" si="66"/>
        <v/>
      </c>
      <c r="AC207">
        <f t="shared" si="67"/>
        <v>6</v>
      </c>
    </row>
    <row r="208" spans="23:29">
      <c r="W208" t="e">
        <f t="shared" si="79"/>
        <v>#DIV/0!</v>
      </c>
      <c r="X208" t="e">
        <f t="shared" si="68"/>
        <v>#N/A</v>
      </c>
      <c r="Y208" t="e">
        <f t="shared" si="80"/>
        <v>#N/A</v>
      </c>
      <c r="AA208" t="e">
        <f t="shared" si="78"/>
        <v>#DIV/0!</v>
      </c>
      <c r="AB208" t="str">
        <f t="shared" si="66"/>
        <v/>
      </c>
      <c r="AC208">
        <f t="shared" si="67"/>
        <v>6</v>
      </c>
    </row>
    <row r="209" spans="23:29">
      <c r="W209" t="e">
        <f t="shared" si="79"/>
        <v>#DIV/0!</v>
      </c>
      <c r="X209" t="e">
        <f t="shared" si="68"/>
        <v>#N/A</v>
      </c>
      <c r="Y209" t="e">
        <f t="shared" si="80"/>
        <v>#N/A</v>
      </c>
      <c r="AA209" t="e">
        <f t="shared" si="78"/>
        <v>#DIV/0!</v>
      </c>
      <c r="AB209" t="str">
        <f t="shared" si="66"/>
        <v/>
      </c>
      <c r="AC209">
        <f t="shared" si="67"/>
        <v>6</v>
      </c>
    </row>
    <row r="210" spans="23:29">
      <c r="W210" t="e">
        <f t="shared" si="79"/>
        <v>#DIV/0!</v>
      </c>
      <c r="X210" t="e">
        <f t="shared" si="68"/>
        <v>#N/A</v>
      </c>
      <c r="Y210" t="e">
        <f t="shared" si="80"/>
        <v>#N/A</v>
      </c>
      <c r="AA210" t="e">
        <f t="shared" si="78"/>
        <v>#DIV/0!</v>
      </c>
      <c r="AB210" t="str">
        <f t="shared" si="66"/>
        <v/>
      </c>
      <c r="AC210">
        <f t="shared" si="67"/>
        <v>6</v>
      </c>
    </row>
    <row r="211" spans="23:29">
      <c r="W211" t="e">
        <f t="shared" si="79"/>
        <v>#DIV/0!</v>
      </c>
      <c r="X211" t="e">
        <f t="shared" si="68"/>
        <v>#N/A</v>
      </c>
      <c r="Y211" t="e">
        <f t="shared" si="80"/>
        <v>#N/A</v>
      </c>
      <c r="AA211" t="e">
        <f t="shared" si="78"/>
        <v>#DIV/0!</v>
      </c>
      <c r="AB211" t="str">
        <f t="shared" si="66"/>
        <v/>
      </c>
      <c r="AC211">
        <f t="shared" si="67"/>
        <v>6</v>
      </c>
    </row>
    <row r="212" spans="23:29">
      <c r="W212" t="e">
        <f t="shared" si="79"/>
        <v>#DIV/0!</v>
      </c>
      <c r="X212" t="e">
        <f t="shared" si="68"/>
        <v>#N/A</v>
      </c>
      <c r="Y212" t="e">
        <f t="shared" si="80"/>
        <v>#N/A</v>
      </c>
      <c r="AA212" t="e">
        <f t="shared" si="78"/>
        <v>#DIV/0!</v>
      </c>
      <c r="AB212" t="str">
        <f t="shared" si="66"/>
        <v/>
      </c>
      <c r="AC212">
        <f t="shared" si="67"/>
        <v>6</v>
      </c>
    </row>
    <row r="213" spans="23:29">
      <c r="W213" t="e">
        <f t="shared" si="79"/>
        <v>#DIV/0!</v>
      </c>
      <c r="X213" t="e">
        <f t="shared" si="68"/>
        <v>#N/A</v>
      </c>
      <c r="Y213" t="e">
        <f t="shared" si="80"/>
        <v>#N/A</v>
      </c>
      <c r="AA213" t="e">
        <f t="shared" si="78"/>
        <v>#DIV/0!</v>
      </c>
      <c r="AB213" t="str">
        <f t="shared" si="66"/>
        <v/>
      </c>
      <c r="AC213">
        <f t="shared" si="67"/>
        <v>6</v>
      </c>
    </row>
    <row r="214" spans="23:29">
      <c r="W214" t="e">
        <f t="shared" si="79"/>
        <v>#DIV/0!</v>
      </c>
      <c r="X214" t="e">
        <f t="shared" si="68"/>
        <v>#N/A</v>
      </c>
      <c r="Y214" t="e">
        <f t="shared" si="80"/>
        <v>#N/A</v>
      </c>
      <c r="AA214" t="e">
        <f t="shared" si="78"/>
        <v>#DIV/0!</v>
      </c>
      <c r="AB214" t="str">
        <f t="shared" ref="AB214:AB260" si="81">IFERROR(AA214,"")</f>
        <v/>
      </c>
      <c r="AC214">
        <f t="shared" si="67"/>
        <v>6</v>
      </c>
    </row>
    <row r="215" spans="23:29">
      <c r="W215" t="e">
        <f t="shared" si="79"/>
        <v>#DIV/0!</v>
      </c>
      <c r="X215" t="e">
        <f t="shared" si="68"/>
        <v>#N/A</v>
      </c>
      <c r="Y215" t="e">
        <f t="shared" si="80"/>
        <v>#N/A</v>
      </c>
      <c r="AA215" t="e">
        <f t="shared" si="78"/>
        <v>#DIV/0!</v>
      </c>
      <c r="AB215" t="str">
        <f t="shared" si="81"/>
        <v/>
      </c>
      <c r="AC215">
        <f t="shared" ref="AC215:AC260" si="82">AC214</f>
        <v>6</v>
      </c>
    </row>
    <row r="216" spans="23:29">
      <c r="W216" t="e">
        <f>P4*P20</f>
        <v>#DIV/0!</v>
      </c>
      <c r="X216" t="e">
        <f t="shared" si="68"/>
        <v>#N/A</v>
      </c>
      <c r="Y216" t="e">
        <f>BB20</f>
        <v>#N/A</v>
      </c>
      <c r="AA216" t="e">
        <f t="shared" ref="AA216:AA230" si="83">AK4-P4</f>
        <v>#DIV/0!</v>
      </c>
      <c r="AB216" t="str">
        <f t="shared" si="81"/>
        <v/>
      </c>
      <c r="AC216">
        <f t="shared" si="82"/>
        <v>6</v>
      </c>
    </row>
    <row r="217" spans="23:29">
      <c r="W217" t="e">
        <f t="shared" ref="W217:W230" si="84">P5*P21</f>
        <v>#DIV/0!</v>
      </c>
      <c r="X217" t="e">
        <f t="shared" ref="X217:X260" si="85">IFERROR(W217, NA())</f>
        <v>#N/A</v>
      </c>
      <c r="Y217" t="e">
        <f t="shared" ref="Y217:Y230" si="86">BB21</f>
        <v>#N/A</v>
      </c>
      <c r="AA217" t="e">
        <f t="shared" si="83"/>
        <v>#DIV/0!</v>
      </c>
      <c r="AB217" t="str">
        <f t="shared" si="81"/>
        <v/>
      </c>
      <c r="AC217">
        <f t="shared" si="82"/>
        <v>6</v>
      </c>
    </row>
    <row r="218" spans="23:29">
      <c r="W218" t="e">
        <f t="shared" si="84"/>
        <v>#DIV/0!</v>
      </c>
      <c r="X218" t="e">
        <f t="shared" si="85"/>
        <v>#N/A</v>
      </c>
      <c r="Y218" t="e">
        <f t="shared" si="86"/>
        <v>#N/A</v>
      </c>
      <c r="AA218" t="e">
        <f t="shared" si="83"/>
        <v>#DIV/0!</v>
      </c>
      <c r="AB218" t="str">
        <f t="shared" si="81"/>
        <v/>
      </c>
      <c r="AC218">
        <f t="shared" si="82"/>
        <v>6</v>
      </c>
    </row>
    <row r="219" spans="23:29">
      <c r="W219" t="e">
        <f t="shared" si="84"/>
        <v>#DIV/0!</v>
      </c>
      <c r="X219" t="e">
        <f t="shared" si="85"/>
        <v>#N/A</v>
      </c>
      <c r="Y219" t="e">
        <f t="shared" si="86"/>
        <v>#N/A</v>
      </c>
      <c r="AA219" t="e">
        <f t="shared" si="83"/>
        <v>#DIV/0!</v>
      </c>
      <c r="AB219" t="str">
        <f t="shared" si="81"/>
        <v/>
      </c>
      <c r="AC219">
        <f t="shared" si="82"/>
        <v>6</v>
      </c>
    </row>
    <row r="220" spans="23:29">
      <c r="W220" t="e">
        <f t="shared" si="84"/>
        <v>#DIV/0!</v>
      </c>
      <c r="X220" t="e">
        <f t="shared" si="85"/>
        <v>#N/A</v>
      </c>
      <c r="Y220" t="e">
        <f t="shared" si="86"/>
        <v>#N/A</v>
      </c>
      <c r="AA220" t="e">
        <f t="shared" si="83"/>
        <v>#DIV/0!</v>
      </c>
      <c r="AB220" t="str">
        <f t="shared" si="81"/>
        <v/>
      </c>
      <c r="AC220">
        <f t="shared" si="82"/>
        <v>6</v>
      </c>
    </row>
    <row r="221" spans="23:29">
      <c r="W221" t="e">
        <f t="shared" si="84"/>
        <v>#DIV/0!</v>
      </c>
      <c r="X221" t="e">
        <f t="shared" si="85"/>
        <v>#N/A</v>
      </c>
      <c r="Y221" t="e">
        <f t="shared" si="86"/>
        <v>#N/A</v>
      </c>
      <c r="AA221" t="e">
        <f t="shared" si="83"/>
        <v>#DIV/0!</v>
      </c>
      <c r="AB221" t="str">
        <f t="shared" si="81"/>
        <v/>
      </c>
      <c r="AC221">
        <f t="shared" si="82"/>
        <v>6</v>
      </c>
    </row>
    <row r="222" spans="23:29">
      <c r="W222" t="e">
        <f t="shared" si="84"/>
        <v>#DIV/0!</v>
      </c>
      <c r="X222" t="e">
        <f t="shared" si="85"/>
        <v>#N/A</v>
      </c>
      <c r="Y222" t="e">
        <f t="shared" si="86"/>
        <v>#N/A</v>
      </c>
      <c r="AA222" t="e">
        <f t="shared" si="83"/>
        <v>#DIV/0!</v>
      </c>
      <c r="AB222" t="str">
        <f t="shared" si="81"/>
        <v/>
      </c>
      <c r="AC222">
        <f t="shared" si="82"/>
        <v>6</v>
      </c>
    </row>
    <row r="223" spans="23:29">
      <c r="W223" t="e">
        <f t="shared" si="84"/>
        <v>#DIV/0!</v>
      </c>
      <c r="X223" t="e">
        <f t="shared" si="85"/>
        <v>#N/A</v>
      </c>
      <c r="Y223" t="e">
        <f t="shared" si="86"/>
        <v>#N/A</v>
      </c>
      <c r="AA223" t="e">
        <f t="shared" si="83"/>
        <v>#DIV/0!</v>
      </c>
      <c r="AB223" t="str">
        <f t="shared" si="81"/>
        <v/>
      </c>
      <c r="AC223">
        <f t="shared" si="82"/>
        <v>6</v>
      </c>
    </row>
    <row r="224" spans="23:29">
      <c r="W224" t="e">
        <f t="shared" si="84"/>
        <v>#DIV/0!</v>
      </c>
      <c r="X224" t="e">
        <f t="shared" si="85"/>
        <v>#N/A</v>
      </c>
      <c r="Y224" t="e">
        <f t="shared" si="86"/>
        <v>#N/A</v>
      </c>
      <c r="AA224" t="e">
        <f t="shared" si="83"/>
        <v>#DIV/0!</v>
      </c>
      <c r="AB224" t="str">
        <f t="shared" si="81"/>
        <v/>
      </c>
      <c r="AC224">
        <f t="shared" si="82"/>
        <v>6</v>
      </c>
    </row>
    <row r="225" spans="23:29">
      <c r="W225" t="e">
        <f t="shared" si="84"/>
        <v>#DIV/0!</v>
      </c>
      <c r="X225" t="e">
        <f t="shared" si="85"/>
        <v>#N/A</v>
      </c>
      <c r="Y225" t="e">
        <f t="shared" si="86"/>
        <v>#N/A</v>
      </c>
      <c r="AA225" t="e">
        <f t="shared" si="83"/>
        <v>#DIV/0!</v>
      </c>
      <c r="AB225" t="str">
        <f t="shared" si="81"/>
        <v/>
      </c>
      <c r="AC225">
        <f t="shared" si="82"/>
        <v>6</v>
      </c>
    </row>
    <row r="226" spans="23:29">
      <c r="W226" t="e">
        <f t="shared" si="84"/>
        <v>#DIV/0!</v>
      </c>
      <c r="X226" t="e">
        <f t="shared" si="85"/>
        <v>#N/A</v>
      </c>
      <c r="Y226" t="e">
        <f t="shared" si="86"/>
        <v>#N/A</v>
      </c>
      <c r="AA226" t="e">
        <f t="shared" si="83"/>
        <v>#DIV/0!</v>
      </c>
      <c r="AB226" t="str">
        <f t="shared" si="81"/>
        <v/>
      </c>
      <c r="AC226">
        <f t="shared" si="82"/>
        <v>6</v>
      </c>
    </row>
    <row r="227" spans="23:29">
      <c r="W227" t="e">
        <f t="shared" si="84"/>
        <v>#DIV/0!</v>
      </c>
      <c r="X227" t="e">
        <f t="shared" si="85"/>
        <v>#N/A</v>
      </c>
      <c r="Y227" t="e">
        <f t="shared" si="86"/>
        <v>#N/A</v>
      </c>
      <c r="AA227" t="e">
        <f t="shared" si="83"/>
        <v>#DIV/0!</v>
      </c>
      <c r="AB227" t="str">
        <f t="shared" si="81"/>
        <v/>
      </c>
      <c r="AC227">
        <f t="shared" si="82"/>
        <v>6</v>
      </c>
    </row>
    <row r="228" spans="23:29">
      <c r="W228" t="e">
        <f t="shared" si="84"/>
        <v>#DIV/0!</v>
      </c>
      <c r="X228" t="e">
        <f t="shared" si="85"/>
        <v>#N/A</v>
      </c>
      <c r="Y228" t="e">
        <f t="shared" si="86"/>
        <v>#N/A</v>
      </c>
      <c r="AA228" t="e">
        <f t="shared" si="83"/>
        <v>#DIV/0!</v>
      </c>
      <c r="AB228" t="str">
        <f t="shared" si="81"/>
        <v/>
      </c>
      <c r="AC228">
        <f t="shared" si="82"/>
        <v>6</v>
      </c>
    </row>
    <row r="229" spans="23:29">
      <c r="W229" t="e">
        <f t="shared" si="84"/>
        <v>#DIV/0!</v>
      </c>
      <c r="X229" t="e">
        <f t="shared" si="85"/>
        <v>#N/A</v>
      </c>
      <c r="Y229" t="e">
        <f>BB33</f>
        <v>#N/A</v>
      </c>
      <c r="AA229" t="e">
        <f t="shared" si="83"/>
        <v>#DIV/0!</v>
      </c>
      <c r="AB229" t="str">
        <f t="shared" si="81"/>
        <v/>
      </c>
      <c r="AC229">
        <f t="shared" si="82"/>
        <v>6</v>
      </c>
    </row>
    <row r="230" spans="23:29">
      <c r="W230" t="e">
        <f t="shared" si="84"/>
        <v>#DIV/0!</v>
      </c>
      <c r="X230" t="e">
        <f t="shared" si="85"/>
        <v>#N/A</v>
      </c>
      <c r="Y230" t="e">
        <f t="shared" si="86"/>
        <v>#N/A</v>
      </c>
      <c r="AA230" t="e">
        <f t="shared" si="83"/>
        <v>#DIV/0!</v>
      </c>
      <c r="AB230" t="str">
        <f t="shared" si="81"/>
        <v/>
      </c>
      <c r="AC230">
        <f t="shared" si="82"/>
        <v>6</v>
      </c>
    </row>
    <row r="231" spans="23:29">
      <c r="W231" t="e">
        <f>Q4*Q20</f>
        <v>#DIV/0!</v>
      </c>
      <c r="X231" t="e">
        <f t="shared" si="85"/>
        <v>#N/A</v>
      </c>
      <c r="Y231" t="e">
        <f>BC20</f>
        <v>#N/A</v>
      </c>
      <c r="AA231" t="e">
        <f t="shared" ref="AA231:AA245" si="87">AL4-Q4</f>
        <v>#DIV/0!</v>
      </c>
      <c r="AB231" t="str">
        <f t="shared" si="81"/>
        <v/>
      </c>
      <c r="AC231">
        <f t="shared" si="82"/>
        <v>6</v>
      </c>
    </row>
    <row r="232" spans="23:29">
      <c r="W232" t="e">
        <f t="shared" ref="W232:W245" si="88">Q5*Q21</f>
        <v>#DIV/0!</v>
      </c>
      <c r="X232" t="e">
        <f t="shared" si="85"/>
        <v>#N/A</v>
      </c>
      <c r="Y232" t="e">
        <f t="shared" ref="Y232:Y245" si="89">BC21</f>
        <v>#N/A</v>
      </c>
      <c r="AA232" t="e">
        <f t="shared" si="87"/>
        <v>#DIV/0!</v>
      </c>
      <c r="AB232" t="str">
        <f t="shared" si="81"/>
        <v/>
      </c>
      <c r="AC232">
        <f t="shared" si="82"/>
        <v>6</v>
      </c>
    </row>
    <row r="233" spans="23:29">
      <c r="W233" t="e">
        <f t="shared" si="88"/>
        <v>#DIV/0!</v>
      </c>
      <c r="X233" t="e">
        <f t="shared" si="85"/>
        <v>#N/A</v>
      </c>
      <c r="Y233" t="e">
        <f t="shared" si="89"/>
        <v>#N/A</v>
      </c>
      <c r="AA233" t="e">
        <f t="shared" si="87"/>
        <v>#DIV/0!</v>
      </c>
      <c r="AB233" t="str">
        <f t="shared" si="81"/>
        <v/>
      </c>
      <c r="AC233">
        <f t="shared" si="82"/>
        <v>6</v>
      </c>
    </row>
    <row r="234" spans="23:29">
      <c r="W234" t="e">
        <f t="shared" si="88"/>
        <v>#DIV/0!</v>
      </c>
      <c r="X234" t="e">
        <f t="shared" si="85"/>
        <v>#N/A</v>
      </c>
      <c r="Y234" t="e">
        <f t="shared" si="89"/>
        <v>#N/A</v>
      </c>
      <c r="AA234" t="e">
        <f t="shared" si="87"/>
        <v>#DIV/0!</v>
      </c>
      <c r="AB234" t="str">
        <f t="shared" si="81"/>
        <v/>
      </c>
      <c r="AC234">
        <f t="shared" si="82"/>
        <v>6</v>
      </c>
    </row>
    <row r="235" spans="23:29">
      <c r="W235" t="e">
        <f t="shared" si="88"/>
        <v>#DIV/0!</v>
      </c>
      <c r="X235" t="e">
        <f t="shared" si="85"/>
        <v>#N/A</v>
      </c>
      <c r="Y235" t="e">
        <f t="shared" si="89"/>
        <v>#N/A</v>
      </c>
      <c r="AA235" t="e">
        <f t="shared" si="87"/>
        <v>#DIV/0!</v>
      </c>
      <c r="AB235" t="str">
        <f t="shared" si="81"/>
        <v/>
      </c>
      <c r="AC235">
        <f t="shared" si="82"/>
        <v>6</v>
      </c>
    </row>
    <row r="236" spans="23:29">
      <c r="W236" t="e">
        <f t="shared" si="88"/>
        <v>#DIV/0!</v>
      </c>
      <c r="X236" t="e">
        <f t="shared" si="85"/>
        <v>#N/A</v>
      </c>
      <c r="Y236" t="e">
        <f t="shared" si="89"/>
        <v>#N/A</v>
      </c>
      <c r="AA236" t="e">
        <f t="shared" si="87"/>
        <v>#DIV/0!</v>
      </c>
      <c r="AB236" t="str">
        <f t="shared" si="81"/>
        <v/>
      </c>
      <c r="AC236">
        <f t="shared" si="82"/>
        <v>6</v>
      </c>
    </row>
    <row r="237" spans="23:29">
      <c r="W237" t="e">
        <f t="shared" si="88"/>
        <v>#DIV/0!</v>
      </c>
      <c r="X237" t="e">
        <f t="shared" si="85"/>
        <v>#N/A</v>
      </c>
      <c r="Y237" t="e">
        <f t="shared" si="89"/>
        <v>#N/A</v>
      </c>
      <c r="AA237" t="e">
        <f t="shared" si="87"/>
        <v>#DIV/0!</v>
      </c>
      <c r="AB237" t="str">
        <f t="shared" si="81"/>
        <v/>
      </c>
      <c r="AC237">
        <f t="shared" si="82"/>
        <v>6</v>
      </c>
    </row>
    <row r="238" spans="23:29">
      <c r="W238" t="e">
        <f t="shared" si="88"/>
        <v>#DIV/0!</v>
      </c>
      <c r="X238" t="e">
        <f t="shared" si="85"/>
        <v>#N/A</v>
      </c>
      <c r="Y238" t="e">
        <f t="shared" si="89"/>
        <v>#N/A</v>
      </c>
      <c r="AA238" t="e">
        <f t="shared" si="87"/>
        <v>#DIV/0!</v>
      </c>
      <c r="AB238" t="str">
        <f t="shared" si="81"/>
        <v/>
      </c>
      <c r="AC238">
        <f t="shared" si="82"/>
        <v>6</v>
      </c>
    </row>
    <row r="239" spans="23:29">
      <c r="W239" t="e">
        <f t="shared" si="88"/>
        <v>#DIV/0!</v>
      </c>
      <c r="X239" t="e">
        <f t="shared" si="85"/>
        <v>#N/A</v>
      </c>
      <c r="Y239" t="e">
        <f t="shared" si="89"/>
        <v>#N/A</v>
      </c>
      <c r="AA239" t="e">
        <f t="shared" si="87"/>
        <v>#DIV/0!</v>
      </c>
      <c r="AB239" t="str">
        <f t="shared" si="81"/>
        <v/>
      </c>
      <c r="AC239">
        <f t="shared" si="82"/>
        <v>6</v>
      </c>
    </row>
    <row r="240" spans="23:29">
      <c r="W240" t="e">
        <f t="shared" si="88"/>
        <v>#DIV/0!</v>
      </c>
      <c r="X240" t="e">
        <f t="shared" si="85"/>
        <v>#N/A</v>
      </c>
      <c r="Y240" t="e">
        <f t="shared" si="89"/>
        <v>#N/A</v>
      </c>
      <c r="AA240" t="e">
        <f t="shared" si="87"/>
        <v>#DIV/0!</v>
      </c>
      <c r="AB240" t="str">
        <f t="shared" si="81"/>
        <v/>
      </c>
      <c r="AC240">
        <f t="shared" si="82"/>
        <v>6</v>
      </c>
    </row>
    <row r="241" spans="23:29">
      <c r="W241" t="e">
        <f t="shared" si="88"/>
        <v>#DIV/0!</v>
      </c>
      <c r="X241" t="e">
        <f t="shared" si="85"/>
        <v>#N/A</v>
      </c>
      <c r="Y241" t="e">
        <f t="shared" si="89"/>
        <v>#N/A</v>
      </c>
      <c r="AA241" t="e">
        <f t="shared" si="87"/>
        <v>#DIV/0!</v>
      </c>
      <c r="AB241" t="str">
        <f t="shared" si="81"/>
        <v/>
      </c>
      <c r="AC241">
        <f t="shared" si="82"/>
        <v>6</v>
      </c>
    </row>
    <row r="242" spans="23:29">
      <c r="W242" t="e">
        <f t="shared" si="88"/>
        <v>#DIV/0!</v>
      </c>
      <c r="X242" t="e">
        <f t="shared" si="85"/>
        <v>#N/A</v>
      </c>
      <c r="Y242" t="e">
        <f t="shared" si="89"/>
        <v>#N/A</v>
      </c>
      <c r="AA242" t="e">
        <f t="shared" si="87"/>
        <v>#DIV/0!</v>
      </c>
      <c r="AB242" t="str">
        <f t="shared" si="81"/>
        <v/>
      </c>
      <c r="AC242">
        <f t="shared" si="82"/>
        <v>6</v>
      </c>
    </row>
    <row r="243" spans="23:29">
      <c r="W243" t="e">
        <f t="shared" si="88"/>
        <v>#DIV/0!</v>
      </c>
      <c r="X243" t="e">
        <f t="shared" si="85"/>
        <v>#N/A</v>
      </c>
      <c r="Y243" t="e">
        <f t="shared" si="89"/>
        <v>#N/A</v>
      </c>
      <c r="AA243" t="e">
        <f t="shared" si="87"/>
        <v>#DIV/0!</v>
      </c>
      <c r="AB243" t="str">
        <f t="shared" si="81"/>
        <v/>
      </c>
      <c r="AC243">
        <f t="shared" si="82"/>
        <v>6</v>
      </c>
    </row>
    <row r="244" spans="23:29">
      <c r="W244" t="e">
        <f t="shared" si="88"/>
        <v>#DIV/0!</v>
      </c>
      <c r="X244" t="e">
        <f t="shared" si="85"/>
        <v>#N/A</v>
      </c>
      <c r="Y244" t="e">
        <f t="shared" si="89"/>
        <v>#N/A</v>
      </c>
      <c r="AA244" t="e">
        <f t="shared" si="87"/>
        <v>#DIV/0!</v>
      </c>
      <c r="AB244" t="str">
        <f t="shared" si="81"/>
        <v/>
      </c>
      <c r="AC244">
        <f t="shared" si="82"/>
        <v>6</v>
      </c>
    </row>
    <row r="245" spans="23:29">
      <c r="W245" t="e">
        <f t="shared" si="88"/>
        <v>#DIV/0!</v>
      </c>
      <c r="X245" t="e">
        <f t="shared" si="85"/>
        <v>#N/A</v>
      </c>
      <c r="Y245" t="e">
        <f t="shared" si="89"/>
        <v>#N/A</v>
      </c>
      <c r="AA245" t="e">
        <f t="shared" si="87"/>
        <v>#DIV/0!</v>
      </c>
      <c r="AB245" t="str">
        <f t="shared" si="81"/>
        <v/>
      </c>
      <c r="AC245">
        <f t="shared" si="82"/>
        <v>6</v>
      </c>
    </row>
    <row r="246" spans="23:29">
      <c r="W246" t="e">
        <f>R4*R20</f>
        <v>#DIV/0!</v>
      </c>
      <c r="X246" t="e">
        <f t="shared" si="85"/>
        <v>#N/A</v>
      </c>
      <c r="Y246" t="e">
        <f>BD20</f>
        <v>#N/A</v>
      </c>
      <c r="AA246" t="e">
        <f t="shared" ref="AA246:AA260" si="90">AM4-R4</f>
        <v>#DIV/0!</v>
      </c>
      <c r="AB246" t="str">
        <f t="shared" si="81"/>
        <v/>
      </c>
      <c r="AC246">
        <f t="shared" si="82"/>
        <v>6</v>
      </c>
    </row>
    <row r="247" spans="23:29">
      <c r="W247" t="e">
        <f t="shared" ref="W247:W260" si="91">R5*R21</f>
        <v>#DIV/0!</v>
      </c>
      <c r="X247" t="e">
        <f t="shared" si="85"/>
        <v>#N/A</v>
      </c>
      <c r="Y247" t="e">
        <f t="shared" ref="Y247:Y260" si="92">BD21</f>
        <v>#N/A</v>
      </c>
      <c r="AA247" t="e">
        <f t="shared" si="90"/>
        <v>#DIV/0!</v>
      </c>
      <c r="AB247" t="str">
        <f t="shared" si="81"/>
        <v/>
      </c>
      <c r="AC247">
        <f t="shared" si="82"/>
        <v>6</v>
      </c>
    </row>
    <row r="248" spans="23:29">
      <c r="W248" t="e">
        <f t="shared" si="91"/>
        <v>#DIV/0!</v>
      </c>
      <c r="X248" t="e">
        <f t="shared" si="85"/>
        <v>#N/A</v>
      </c>
      <c r="Y248" t="e">
        <f t="shared" si="92"/>
        <v>#N/A</v>
      </c>
      <c r="AA248" t="e">
        <f t="shared" si="90"/>
        <v>#DIV/0!</v>
      </c>
      <c r="AB248" t="str">
        <f t="shared" si="81"/>
        <v/>
      </c>
      <c r="AC248">
        <f t="shared" si="82"/>
        <v>6</v>
      </c>
    </row>
    <row r="249" spans="23:29">
      <c r="W249" t="e">
        <f t="shared" si="91"/>
        <v>#DIV/0!</v>
      </c>
      <c r="X249" t="e">
        <f t="shared" si="85"/>
        <v>#N/A</v>
      </c>
      <c r="Y249" t="e">
        <f t="shared" si="92"/>
        <v>#N/A</v>
      </c>
      <c r="AA249" t="e">
        <f t="shared" si="90"/>
        <v>#DIV/0!</v>
      </c>
      <c r="AB249" t="str">
        <f t="shared" si="81"/>
        <v/>
      </c>
      <c r="AC249">
        <f t="shared" si="82"/>
        <v>6</v>
      </c>
    </row>
    <row r="250" spans="23:29">
      <c r="W250" t="e">
        <f t="shared" si="91"/>
        <v>#DIV/0!</v>
      </c>
      <c r="X250" t="e">
        <f t="shared" si="85"/>
        <v>#N/A</v>
      </c>
      <c r="Y250" t="e">
        <f t="shared" si="92"/>
        <v>#N/A</v>
      </c>
      <c r="AA250" t="e">
        <f t="shared" si="90"/>
        <v>#DIV/0!</v>
      </c>
      <c r="AB250" t="str">
        <f t="shared" si="81"/>
        <v/>
      </c>
      <c r="AC250">
        <f t="shared" si="82"/>
        <v>6</v>
      </c>
    </row>
    <row r="251" spans="23:29">
      <c r="W251" t="e">
        <f t="shared" si="91"/>
        <v>#DIV/0!</v>
      </c>
      <c r="X251" t="e">
        <f t="shared" si="85"/>
        <v>#N/A</v>
      </c>
      <c r="Y251" t="e">
        <f t="shared" si="92"/>
        <v>#N/A</v>
      </c>
      <c r="AA251" t="e">
        <f t="shared" si="90"/>
        <v>#DIV/0!</v>
      </c>
      <c r="AB251" t="str">
        <f t="shared" si="81"/>
        <v/>
      </c>
      <c r="AC251">
        <f t="shared" si="82"/>
        <v>6</v>
      </c>
    </row>
    <row r="252" spans="23:29">
      <c r="W252" t="e">
        <f t="shared" si="91"/>
        <v>#DIV/0!</v>
      </c>
      <c r="X252" t="e">
        <f t="shared" si="85"/>
        <v>#N/A</v>
      </c>
      <c r="Y252" t="e">
        <f t="shared" si="92"/>
        <v>#N/A</v>
      </c>
      <c r="AA252" t="e">
        <f t="shared" si="90"/>
        <v>#DIV/0!</v>
      </c>
      <c r="AB252" t="str">
        <f t="shared" si="81"/>
        <v/>
      </c>
      <c r="AC252">
        <f t="shared" si="82"/>
        <v>6</v>
      </c>
    </row>
    <row r="253" spans="23:29">
      <c r="W253" t="e">
        <f t="shared" si="91"/>
        <v>#DIV/0!</v>
      </c>
      <c r="X253" t="e">
        <f t="shared" si="85"/>
        <v>#N/A</v>
      </c>
      <c r="Y253" t="e">
        <f t="shared" si="92"/>
        <v>#N/A</v>
      </c>
      <c r="AA253" t="e">
        <f t="shared" si="90"/>
        <v>#DIV/0!</v>
      </c>
      <c r="AB253" t="str">
        <f t="shared" si="81"/>
        <v/>
      </c>
      <c r="AC253">
        <f t="shared" si="82"/>
        <v>6</v>
      </c>
    </row>
    <row r="254" spans="23:29">
      <c r="W254" t="e">
        <f t="shared" si="91"/>
        <v>#DIV/0!</v>
      </c>
      <c r="X254" t="e">
        <f t="shared" si="85"/>
        <v>#N/A</v>
      </c>
      <c r="Y254" t="e">
        <f t="shared" si="92"/>
        <v>#N/A</v>
      </c>
      <c r="AA254" t="e">
        <f t="shared" si="90"/>
        <v>#DIV/0!</v>
      </c>
      <c r="AB254" t="str">
        <f t="shared" si="81"/>
        <v/>
      </c>
      <c r="AC254">
        <f t="shared" si="82"/>
        <v>6</v>
      </c>
    </row>
    <row r="255" spans="23:29">
      <c r="W255" t="e">
        <f t="shared" si="91"/>
        <v>#DIV/0!</v>
      </c>
      <c r="X255" t="e">
        <f t="shared" si="85"/>
        <v>#N/A</v>
      </c>
      <c r="Y255" t="e">
        <f t="shared" si="92"/>
        <v>#N/A</v>
      </c>
      <c r="AA255" t="e">
        <f t="shared" si="90"/>
        <v>#DIV/0!</v>
      </c>
      <c r="AB255" t="str">
        <f t="shared" si="81"/>
        <v/>
      </c>
      <c r="AC255">
        <f t="shared" si="82"/>
        <v>6</v>
      </c>
    </row>
    <row r="256" spans="23:29">
      <c r="W256" t="e">
        <f t="shared" si="91"/>
        <v>#DIV/0!</v>
      </c>
      <c r="X256" t="e">
        <f t="shared" si="85"/>
        <v>#N/A</v>
      </c>
      <c r="Y256" t="e">
        <f t="shared" si="92"/>
        <v>#N/A</v>
      </c>
      <c r="AA256" t="e">
        <f t="shared" si="90"/>
        <v>#DIV/0!</v>
      </c>
      <c r="AB256" t="str">
        <f t="shared" si="81"/>
        <v/>
      </c>
      <c r="AC256">
        <f t="shared" si="82"/>
        <v>6</v>
      </c>
    </row>
    <row r="257" spans="23:29">
      <c r="W257" t="e">
        <f t="shared" si="91"/>
        <v>#DIV/0!</v>
      </c>
      <c r="X257" t="e">
        <f t="shared" si="85"/>
        <v>#N/A</v>
      </c>
      <c r="Y257" t="e">
        <f t="shared" si="92"/>
        <v>#N/A</v>
      </c>
      <c r="AA257" t="e">
        <f t="shared" si="90"/>
        <v>#DIV/0!</v>
      </c>
      <c r="AB257" t="str">
        <f t="shared" si="81"/>
        <v/>
      </c>
      <c r="AC257">
        <f t="shared" si="82"/>
        <v>6</v>
      </c>
    </row>
    <row r="258" spans="23:29">
      <c r="W258" t="e">
        <f t="shared" si="91"/>
        <v>#DIV/0!</v>
      </c>
      <c r="X258" t="e">
        <f t="shared" si="85"/>
        <v>#N/A</v>
      </c>
      <c r="Y258" t="e">
        <f t="shared" si="92"/>
        <v>#N/A</v>
      </c>
      <c r="AA258" t="e">
        <f t="shared" si="90"/>
        <v>#DIV/0!</v>
      </c>
      <c r="AB258" t="str">
        <f t="shared" si="81"/>
        <v/>
      </c>
      <c r="AC258">
        <f t="shared" si="82"/>
        <v>6</v>
      </c>
    </row>
    <row r="259" spans="23:29">
      <c r="W259" t="e">
        <f t="shared" si="91"/>
        <v>#DIV/0!</v>
      </c>
      <c r="X259" t="e">
        <f t="shared" si="85"/>
        <v>#N/A</v>
      </c>
      <c r="Y259" t="e">
        <f t="shared" si="92"/>
        <v>#N/A</v>
      </c>
      <c r="AA259" t="e">
        <f t="shared" si="90"/>
        <v>#DIV/0!</v>
      </c>
      <c r="AB259" t="str">
        <f t="shared" si="81"/>
        <v/>
      </c>
      <c r="AC259">
        <f t="shared" si="82"/>
        <v>6</v>
      </c>
    </row>
    <row r="260" spans="23:29">
      <c r="W260" t="e">
        <f t="shared" si="91"/>
        <v>#DIV/0!</v>
      </c>
      <c r="X260" t="e">
        <f t="shared" si="85"/>
        <v>#N/A</v>
      </c>
      <c r="Y260" t="e">
        <f t="shared" si="92"/>
        <v>#N/A</v>
      </c>
      <c r="AA260" t="e">
        <f t="shared" si="90"/>
        <v>#DIV/0!</v>
      </c>
      <c r="AB260" t="str">
        <f t="shared" si="81"/>
        <v/>
      </c>
      <c r="AC260">
        <f t="shared" si="82"/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1"/>
  </cols>
  <sheetData>
    <row r="1" spans="1:48" ht="18">
      <c r="A1" s="20" t="s">
        <v>58</v>
      </c>
      <c r="F1" s="22"/>
    </row>
    <row r="2" spans="1:48" ht="13">
      <c r="F2" s="22"/>
    </row>
    <row r="3" spans="1:48" ht="13">
      <c r="F3" s="22"/>
      <c r="G3" s="23"/>
      <c r="J3" s="24" t="s">
        <v>59</v>
      </c>
      <c r="K3" s="25"/>
      <c r="L3" s="25"/>
      <c r="M3" s="25"/>
      <c r="N3" s="25"/>
      <c r="Z3" s="42"/>
      <c r="AA3" s="42"/>
      <c r="AB3" s="42"/>
      <c r="AD3" s="24" t="s">
        <v>59</v>
      </c>
      <c r="AE3" s="25"/>
      <c r="AF3" s="25"/>
      <c r="AG3" s="25"/>
      <c r="AH3" s="25"/>
    </row>
    <row r="4" spans="1:48" ht="13">
      <c r="J4" s="26"/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41"/>
      <c r="AA4" s="41"/>
      <c r="AB4" s="41"/>
      <c r="AD4" s="26"/>
      <c r="AE4" s="27" t="s">
        <v>60</v>
      </c>
      <c r="AF4" s="27" t="s">
        <v>61</v>
      </c>
      <c r="AG4" s="27" t="s">
        <v>62</v>
      </c>
      <c r="AH4" s="27" t="s">
        <v>63</v>
      </c>
      <c r="AI4" s="27" t="s">
        <v>64</v>
      </c>
      <c r="AJ4" s="27" t="s">
        <v>65</v>
      </c>
      <c r="AK4" s="27" t="s">
        <v>66</v>
      </c>
      <c r="AL4" s="27" t="s">
        <v>67</v>
      </c>
      <c r="AM4" s="27" t="s">
        <v>68</v>
      </c>
      <c r="AN4" s="27" t="s">
        <v>69</v>
      </c>
      <c r="AO4" s="27" t="s">
        <v>70</v>
      </c>
      <c r="AP4" s="27" t="s">
        <v>71</v>
      </c>
      <c r="AQ4" s="27" t="s">
        <v>72</v>
      </c>
      <c r="AR4" s="27" t="s">
        <v>73</v>
      </c>
      <c r="AS4" s="27" t="s">
        <v>74</v>
      </c>
      <c r="AT4" s="41"/>
      <c r="AU4" s="41"/>
      <c r="AV4" s="41"/>
    </row>
    <row r="5" spans="1:48" ht="13">
      <c r="B5" s="28"/>
      <c r="D5" s="29" t="s">
        <v>75</v>
      </c>
      <c r="E5" s="29" t="s">
        <v>76</v>
      </c>
      <c r="J5" s="30" t="s">
        <v>60</v>
      </c>
      <c r="K5" s="26"/>
      <c r="L5" s="26"/>
      <c r="M5" s="26"/>
      <c r="N5" s="26"/>
      <c r="Z5" s="42"/>
      <c r="AA5" s="42"/>
      <c r="AB5" s="42"/>
      <c r="AD5" s="30" t="s">
        <v>60</v>
      </c>
      <c r="AE5" s="26"/>
      <c r="AF5" s="26"/>
      <c r="AG5" s="26"/>
      <c r="AH5" s="26"/>
      <c r="AT5" s="42"/>
      <c r="AU5" s="42"/>
      <c r="AV5" s="42"/>
    </row>
    <row r="6" spans="1:48" ht="13">
      <c r="A6" s="29" t="s">
        <v>77</v>
      </c>
      <c r="B6" s="29"/>
      <c r="C6" s="29" t="s">
        <v>78</v>
      </c>
      <c r="D6" s="29" t="s">
        <v>79</v>
      </c>
      <c r="E6" s="29" t="s">
        <v>80</v>
      </c>
      <c r="J6" s="30" t="s">
        <v>61</v>
      </c>
      <c r="K6" s="26">
        <f>((F29-F33)/(F32-F28))</f>
        <v>0.39664586767871945</v>
      </c>
      <c r="L6" s="26"/>
      <c r="M6" s="26"/>
      <c r="N6" s="26"/>
      <c r="Z6" s="42"/>
      <c r="AA6" s="42"/>
      <c r="AB6" s="42"/>
      <c r="AD6" s="30" t="s">
        <v>61</v>
      </c>
      <c r="AE6" s="26">
        <f>IFERROR(K6,"")</f>
        <v>0.39664586767871945</v>
      </c>
      <c r="AF6" s="26"/>
      <c r="AG6" s="26"/>
      <c r="AH6" s="26"/>
    </row>
    <row r="7" spans="1:48" ht="13">
      <c r="A7" s="31">
        <f>'Raw data and fitting summary'!B6</f>
        <v>0.17</v>
      </c>
      <c r="B7" s="32"/>
      <c r="C7" s="31">
        <f>'Raw data and fitting summary'!C6</f>
        <v>0.33433333333333337</v>
      </c>
      <c r="D7" s="26">
        <f>IFERROR(A7/C7,)</f>
        <v>0.50847457627118642</v>
      </c>
      <c r="E7" s="26">
        <f t="shared" ref="E7:E21" si="0">1/C7</f>
        <v>2.9910269192422727</v>
      </c>
      <c r="J7" s="30" t="s">
        <v>62</v>
      </c>
      <c r="K7" s="26">
        <f>((F29-F37)/(F36-F28))</f>
        <v>0.32379824895115306</v>
      </c>
      <c r="L7" s="26">
        <f>((F33-F37)/(F36-F32))</f>
        <v>0.18868986266058016</v>
      </c>
      <c r="M7" s="26"/>
      <c r="N7" s="26"/>
      <c r="AD7" s="30" t="s">
        <v>62</v>
      </c>
      <c r="AE7" s="26">
        <f t="shared" ref="AE7:AR19" si="1">IFERROR(K7,"")</f>
        <v>0.32379824895115306</v>
      </c>
      <c r="AF7" s="26">
        <f t="shared" si="1"/>
        <v>0.18868986266058016</v>
      </c>
      <c r="AG7" s="26"/>
      <c r="AH7" s="26"/>
    </row>
    <row r="8" spans="1:48" ht="13">
      <c r="A8" s="31">
        <f>'Raw data and fitting summary'!B7</f>
        <v>0.33</v>
      </c>
      <c r="B8" s="32"/>
      <c r="C8" s="31">
        <f>'Raw data and fitting summary'!C7</f>
        <v>0.53770000000000007</v>
      </c>
      <c r="D8" s="26">
        <f t="shared" ref="D8:D21" si="2">A8/C8</f>
        <v>0.61372512553468472</v>
      </c>
      <c r="E8" s="26">
        <f t="shared" si="0"/>
        <v>1.8597731076808628</v>
      </c>
      <c r="J8" s="30" t="s">
        <v>63</v>
      </c>
      <c r="K8" s="26">
        <f>((F29-F41)/(F40-F28))</f>
        <v>0.30875509036564697</v>
      </c>
      <c r="L8" s="26">
        <f>((F33-F41)/(F40-F32))</f>
        <v>0.20968834594795344</v>
      </c>
      <c r="M8" s="26">
        <f>((F37-F41)/(F40-F36))</f>
        <v>0.24222188123028165</v>
      </c>
      <c r="N8" s="26"/>
      <c r="AD8" s="30" t="s">
        <v>63</v>
      </c>
      <c r="AE8" s="26">
        <f t="shared" si="1"/>
        <v>0.30875509036564697</v>
      </c>
      <c r="AF8" s="26">
        <f t="shared" si="1"/>
        <v>0.20968834594795344</v>
      </c>
      <c r="AG8" s="26">
        <f t="shared" si="1"/>
        <v>0.24222188123028165</v>
      </c>
      <c r="AH8" s="26"/>
    </row>
    <row r="9" spans="1:48" ht="13">
      <c r="A9" s="31">
        <f>'Raw data and fitting summary'!B8</f>
        <v>0.67</v>
      </c>
      <c r="B9" s="32"/>
      <c r="C9" s="31">
        <f>'Raw data and fitting summary'!C8</f>
        <v>0.63710000000000011</v>
      </c>
      <c r="D9" s="26">
        <f t="shared" si="2"/>
        <v>1.0516402448595197</v>
      </c>
      <c r="E9" s="26">
        <f t="shared" si="0"/>
        <v>1.5696123057604769</v>
      </c>
      <c r="J9" s="30" t="s">
        <v>64</v>
      </c>
      <c r="K9" s="26">
        <f>((F29-F45)/(F44-F28))</f>
        <v>0.31036992433942734</v>
      </c>
      <c r="L9" s="26">
        <f>((F33-F45)/(F44-F32))</f>
        <v>0.22343107225297604</v>
      </c>
      <c r="M9" s="26">
        <f>((F37-F45)/(F44-F36))</f>
        <v>0.26476360518535269</v>
      </c>
      <c r="N9" s="26">
        <f>((F41-F45)/(F44-F40))</f>
        <v>0.33934194563372211</v>
      </c>
      <c r="AD9" s="30" t="s">
        <v>64</v>
      </c>
      <c r="AE9" s="26">
        <f t="shared" si="1"/>
        <v>0.31036992433942734</v>
      </c>
      <c r="AF9" s="26">
        <f t="shared" si="1"/>
        <v>0.22343107225297604</v>
      </c>
      <c r="AG9" s="26">
        <f t="shared" si="1"/>
        <v>0.26476360518535269</v>
      </c>
      <c r="AH9" s="26">
        <f t="shared" si="1"/>
        <v>0.33934194563372211</v>
      </c>
    </row>
    <row r="10" spans="1:48" ht="13">
      <c r="A10" s="31">
        <f>'Raw data and fitting summary'!B9</f>
        <v>2</v>
      </c>
      <c r="B10" s="32"/>
      <c r="C10" s="31">
        <f>'Raw data and fitting summary'!C9</f>
        <v>0.75233333333333341</v>
      </c>
      <c r="D10" s="26">
        <f t="shared" si="2"/>
        <v>2.6583961010190515</v>
      </c>
      <c r="E10" s="26">
        <f t="shared" si="0"/>
        <v>1.3291980505095258</v>
      </c>
      <c r="J10" s="30" t="s">
        <v>65</v>
      </c>
      <c r="K10" s="26">
        <f>((F29-F49)/(F48-F28))</f>
        <v>0.31279901697282436</v>
      </c>
      <c r="L10" s="26">
        <f>((F33-F49)/(F48-F32))</f>
        <v>0.23119127858883992</v>
      </c>
      <c r="M10" s="26">
        <f>((F37-F49)/(F48-F36))</f>
        <v>0.27812518815267229</v>
      </c>
      <c r="N10" s="26">
        <f>((F41-F49)/(F48-F40))</f>
        <v>0.36721361764293248</v>
      </c>
      <c r="O10" s="26">
        <f>((F45-F49)/(F48-F44))</f>
        <v>0.45082863367056358</v>
      </c>
      <c r="AD10" s="30" t="s">
        <v>65</v>
      </c>
      <c r="AE10" s="26">
        <f t="shared" si="1"/>
        <v>0.31279901697282436</v>
      </c>
      <c r="AF10" s="26">
        <f t="shared" si="1"/>
        <v>0.23119127858883992</v>
      </c>
      <c r="AG10" s="26">
        <f t="shared" si="1"/>
        <v>0.27812518815267229</v>
      </c>
      <c r="AH10" s="26">
        <f t="shared" si="1"/>
        <v>0.36721361764293248</v>
      </c>
      <c r="AI10" s="26">
        <f t="shared" si="1"/>
        <v>0.45082863367056358</v>
      </c>
    </row>
    <row r="11" spans="1:48" ht="13">
      <c r="A11" s="31">
        <f>'Raw data and fitting summary'!B10</f>
        <v>5</v>
      </c>
      <c r="B11" s="32"/>
      <c r="C11" s="31">
        <f>'Raw data and fitting summary'!C10</f>
        <v>0.81473333333333331</v>
      </c>
      <c r="D11" s="26">
        <f t="shared" si="2"/>
        <v>6.1369773340970459</v>
      </c>
      <c r="E11" s="26">
        <f t="shared" si="0"/>
        <v>1.2273954668194091</v>
      </c>
      <c r="J11" s="30" t="s">
        <v>66</v>
      </c>
      <c r="K11" s="26">
        <f>((F29-F53)/(F52-F28))</f>
        <v>0.31018564511141389</v>
      </c>
      <c r="L11" s="26">
        <f>((F33-F53)/(F52-F32))</f>
        <v>0.22698081165316247</v>
      </c>
      <c r="M11" s="26">
        <f>((F37-F53)/(F52-F36))</f>
        <v>0.26827663940637569</v>
      </c>
      <c r="N11" s="26">
        <f>((F41-F53)/(F52-F40))</f>
        <v>0.32795430021155092</v>
      </c>
      <c r="O11" s="26">
        <f>((F45-F53)/(F52-F44))</f>
        <v>0.30233209801166566</v>
      </c>
      <c r="P11" s="26">
        <f>((F49-F53)/(F52-F48))</f>
        <v>-0.14315750896502841</v>
      </c>
      <c r="AD11" s="30" t="s">
        <v>66</v>
      </c>
      <c r="AE11" s="26">
        <f t="shared" si="1"/>
        <v>0.31018564511141389</v>
      </c>
      <c r="AF11" s="26">
        <f t="shared" si="1"/>
        <v>0.22698081165316247</v>
      </c>
      <c r="AG11" s="26">
        <f t="shared" si="1"/>
        <v>0.26827663940637569</v>
      </c>
      <c r="AH11" s="26">
        <f t="shared" si="1"/>
        <v>0.32795430021155092</v>
      </c>
      <c r="AI11" s="26">
        <f t="shared" si="1"/>
        <v>0.30233209801166566</v>
      </c>
      <c r="AJ11" s="26">
        <f t="shared" si="1"/>
        <v>-0.14315750896502841</v>
      </c>
    </row>
    <row r="12" spans="1:48" ht="13">
      <c r="A12" s="31">
        <f>'Raw data and fitting summary'!B11</f>
        <v>10</v>
      </c>
      <c r="B12" s="32"/>
      <c r="C12" s="31">
        <f>'Raw data and fitting summary'!C11</f>
        <v>0.8458</v>
      </c>
      <c r="D12" s="26">
        <f t="shared" si="2"/>
        <v>11.823126034523527</v>
      </c>
      <c r="E12" s="26">
        <f t="shared" si="0"/>
        <v>1.1823126034523528</v>
      </c>
      <c r="J12" s="30" t="s">
        <v>67</v>
      </c>
      <c r="K12" s="26">
        <f>((F29-F57)/(F56-F28))</f>
        <v>0.28934905891324192</v>
      </c>
      <c r="L12" s="26">
        <f>((F33-F57)/(F56-F32))</f>
        <v>0.18666961633136805</v>
      </c>
      <c r="M12" s="26">
        <f>((F37-F57)/(F56-F36))</f>
        <v>0.18451600441730107</v>
      </c>
      <c r="N12" s="26">
        <f>((F41-F57)/(F56-F40))</f>
        <v>5.7237702325652305E-2</v>
      </c>
      <c r="O12" s="26">
        <f>((F45-F57)/(F56-F44))</f>
        <v>-0.50697078429048725</v>
      </c>
      <c r="P12" s="26">
        <f>((F49-F57)/(F56-F48))</f>
        <v>-2.4225696202125886</v>
      </c>
      <c r="Q12" s="26">
        <f>((F53-F57)/(F56-F52))</f>
        <v>-6.9813938427076971</v>
      </c>
      <c r="AD12" s="30" t="s">
        <v>67</v>
      </c>
      <c r="AE12" s="26">
        <f t="shared" si="1"/>
        <v>0.28934905891324192</v>
      </c>
      <c r="AF12" s="26">
        <f t="shared" si="1"/>
        <v>0.18666961633136805</v>
      </c>
      <c r="AG12" s="26">
        <f t="shared" si="1"/>
        <v>0.18451600441730107</v>
      </c>
      <c r="AH12" s="26">
        <f t="shared" si="1"/>
        <v>5.7237702325652305E-2</v>
      </c>
      <c r="AI12" s="26">
        <f t="shared" si="1"/>
        <v>-0.50697078429048725</v>
      </c>
      <c r="AJ12" s="26">
        <f t="shared" si="1"/>
        <v>-2.4225696202125886</v>
      </c>
      <c r="AK12" s="26">
        <f t="shared" si="1"/>
        <v>-6.9813938427076971</v>
      </c>
    </row>
    <row r="13" spans="1:48" ht="13">
      <c r="A13" s="31">
        <f>'Raw data and fitting summary'!B12</f>
        <v>15</v>
      </c>
      <c r="B13" s="32"/>
      <c r="C13" s="31">
        <f>'Raw data and fitting summary'!C12</f>
        <v>0.84240000000000004</v>
      </c>
      <c r="D13" s="26">
        <f t="shared" si="2"/>
        <v>17.806267806267805</v>
      </c>
      <c r="E13" s="26">
        <f t="shared" si="0"/>
        <v>1.1870845204178537</v>
      </c>
      <c r="J13" s="30" t="s">
        <v>68</v>
      </c>
      <c r="K13" s="26" t="e">
        <f>((F29-F61)/(F60-F28))</f>
        <v>#DIV/0!</v>
      </c>
      <c r="L13" s="26" t="e">
        <f>((F33-F61)/(F60-F32))</f>
        <v>#DIV/0!</v>
      </c>
      <c r="M13" s="26" t="e">
        <f>((F37-F61)/(F60-F36))</f>
        <v>#DIV/0!</v>
      </c>
      <c r="N13" s="26" t="e">
        <f>((F41-F61)/(F60-F40))</f>
        <v>#DIV/0!</v>
      </c>
      <c r="O13" s="26" t="e">
        <f>((F45-F61)/(F60-F44))</f>
        <v>#DIV/0!</v>
      </c>
      <c r="P13" s="26" t="e">
        <f>((F49-F61)/(F60-F48))</f>
        <v>#DIV/0!</v>
      </c>
      <c r="Q13" s="26" t="e">
        <f>((F53-F61)/(F60-F52))</f>
        <v>#DIV/0!</v>
      </c>
      <c r="R13" s="26" t="e">
        <f>((F57-F61)/(F60-F56))</f>
        <v>#DIV/0!</v>
      </c>
      <c r="AD13" s="30" t="s">
        <v>68</v>
      </c>
      <c r="AE13" s="26" t="str">
        <f t="shared" si="1"/>
        <v/>
      </c>
      <c r="AF13" s="26" t="str">
        <f t="shared" si="1"/>
        <v/>
      </c>
      <c r="AG13" s="26" t="str">
        <f t="shared" si="1"/>
        <v/>
      </c>
      <c r="AH13" s="26" t="str">
        <f t="shared" si="1"/>
        <v/>
      </c>
      <c r="AI13" s="26" t="str">
        <f t="shared" si="1"/>
        <v/>
      </c>
      <c r="AJ13" s="26" t="str">
        <f t="shared" si="1"/>
        <v/>
      </c>
      <c r="AK13" s="26" t="str">
        <f t="shared" si="1"/>
        <v/>
      </c>
      <c r="AL13" s="26" t="str">
        <f t="shared" si="1"/>
        <v/>
      </c>
    </row>
    <row r="14" spans="1:48" ht="13">
      <c r="A14" s="31">
        <f>'Raw data and fitting summary'!B13</f>
        <v>20</v>
      </c>
      <c r="B14" s="32"/>
      <c r="C14" s="31">
        <f>'Raw data and fitting summary'!C13</f>
        <v>0.76719999999999999</v>
      </c>
      <c r="D14" s="26">
        <f t="shared" si="2"/>
        <v>26.068821689259646</v>
      </c>
      <c r="E14" s="26">
        <f t="shared" si="0"/>
        <v>1.3034410844629822</v>
      </c>
      <c r="J14" s="30" t="s">
        <v>69</v>
      </c>
      <c r="K14" s="26" t="e">
        <f>((F29-F65)/(F64-F28))</f>
        <v>#DIV/0!</v>
      </c>
      <c r="L14" s="26" t="e">
        <f>((F33-F65)/(F64-F32))</f>
        <v>#DIV/0!</v>
      </c>
      <c r="M14" s="26" t="e">
        <f>((F37-F65)/(F64-F36))</f>
        <v>#DIV/0!</v>
      </c>
      <c r="N14" s="26" t="e">
        <f>((F41-F65)/(F64-F40))</f>
        <v>#DIV/0!</v>
      </c>
      <c r="O14" s="26" t="e">
        <f>((F45-F65)/(F64-F44))</f>
        <v>#DIV/0!</v>
      </c>
      <c r="P14" s="26" t="e">
        <f>((F49-F65)/(F64-F48))</f>
        <v>#DIV/0!</v>
      </c>
      <c r="Q14" s="26" t="e">
        <f>((F53-F65)/(F64-F52))</f>
        <v>#DIV/0!</v>
      </c>
      <c r="R14" s="26" t="e">
        <f>((F57-F65)/(F64-F56))</f>
        <v>#DIV/0!</v>
      </c>
      <c r="S14" s="26" t="e">
        <f>((F61-F65)/(F64-F60))</f>
        <v>#DIV/0!</v>
      </c>
      <c r="AD14" s="30" t="s">
        <v>69</v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 t="shared" si="1"/>
        <v/>
      </c>
      <c r="AI14" s="26" t="str">
        <f t="shared" si="1"/>
        <v/>
      </c>
      <c r="AJ14" s="26" t="str">
        <f t="shared" si="1"/>
        <v/>
      </c>
      <c r="AK14" s="26" t="str">
        <f t="shared" si="1"/>
        <v/>
      </c>
      <c r="AL14" s="26" t="str">
        <f t="shared" si="1"/>
        <v/>
      </c>
      <c r="AM14" s="26" t="str">
        <f t="shared" si="1"/>
        <v/>
      </c>
    </row>
    <row r="15" spans="1:48" ht="13">
      <c r="A15" s="31">
        <f>'Raw data and fitting summary'!B14</f>
        <v>0</v>
      </c>
      <c r="B15" s="32"/>
      <c r="C15" s="31">
        <f>'Raw data and fitting summary'!C14</f>
        <v>0</v>
      </c>
      <c r="D15" s="26" t="e">
        <f t="shared" si="2"/>
        <v>#DIV/0!</v>
      </c>
      <c r="E15" s="26" t="e">
        <f t="shared" si="0"/>
        <v>#DIV/0!</v>
      </c>
      <c r="J15" s="30" t="s">
        <v>70</v>
      </c>
      <c r="K15" s="26" t="e">
        <f>((F29-F69)/(F68-F28))</f>
        <v>#DIV/0!</v>
      </c>
      <c r="L15" s="26" t="e">
        <f>((F33-F69)/(F68-F32))</f>
        <v>#DIV/0!</v>
      </c>
      <c r="M15" s="26" t="e">
        <f>((F37-F69)/(F68-F36))</f>
        <v>#DIV/0!</v>
      </c>
      <c r="N15" s="26" t="e">
        <f>((F41-F69)/(F68-F40))</f>
        <v>#DIV/0!</v>
      </c>
      <c r="O15" s="26" t="e">
        <f>((F45-F69)/(F68-F44))</f>
        <v>#DIV/0!</v>
      </c>
      <c r="P15" s="26" t="e">
        <f>((F49-F69)/(F68-F48))</f>
        <v>#DIV/0!</v>
      </c>
      <c r="Q15" s="26" t="e">
        <f>((F53-F69)/(F68-F52))</f>
        <v>#DIV/0!</v>
      </c>
      <c r="R15" s="26" t="e">
        <f>((F57-F69)/(F68-F56))</f>
        <v>#DIV/0!</v>
      </c>
      <c r="S15" s="26" t="e">
        <f>((F61-F69)/(F68-F60))</f>
        <v>#DIV/0!</v>
      </c>
      <c r="T15" s="26" t="e">
        <f>((F65-F69)/(F68-F64))</f>
        <v>#DIV/0!</v>
      </c>
      <c r="AD15" s="30" t="s">
        <v>70</v>
      </c>
      <c r="AE15" s="26" t="str">
        <f t="shared" si="1"/>
        <v/>
      </c>
      <c r="AF15" s="26" t="str">
        <f t="shared" si="1"/>
        <v/>
      </c>
      <c r="AG15" s="26" t="str">
        <f t="shared" si="1"/>
        <v/>
      </c>
      <c r="AH15" s="26" t="str">
        <f t="shared" si="1"/>
        <v/>
      </c>
      <c r="AI15" s="26" t="str">
        <f t="shared" si="1"/>
        <v/>
      </c>
      <c r="AJ15" s="26" t="str">
        <f t="shared" si="1"/>
        <v/>
      </c>
      <c r="AK15" s="26" t="str">
        <f t="shared" si="1"/>
        <v/>
      </c>
      <c r="AL15" s="26" t="str">
        <f t="shared" si="1"/>
        <v/>
      </c>
      <c r="AM15" s="26" t="str">
        <f t="shared" si="1"/>
        <v/>
      </c>
      <c r="AN15" s="26" t="str">
        <f t="shared" si="1"/>
        <v/>
      </c>
    </row>
    <row r="16" spans="1:48" ht="13">
      <c r="A16" s="31">
        <f>'Raw data and fitting summary'!B15</f>
        <v>0</v>
      </c>
      <c r="B16" s="32"/>
      <c r="C16" s="31">
        <f>'Raw data and fitting summary'!C15</f>
        <v>0</v>
      </c>
      <c r="D16" s="26" t="e">
        <f t="shared" si="2"/>
        <v>#DIV/0!</v>
      </c>
      <c r="E16" s="26" t="e">
        <f t="shared" si="0"/>
        <v>#DIV/0!</v>
      </c>
      <c r="J16" s="30" t="s">
        <v>71</v>
      </c>
      <c r="K16" s="26" t="e">
        <f>((F29-F73)/(F72-F28))</f>
        <v>#DIV/0!</v>
      </c>
      <c r="L16" s="26" t="e">
        <f>((F33-F73)/(F72-F32))</f>
        <v>#DIV/0!</v>
      </c>
      <c r="M16" s="26" t="e">
        <f>((F37-F73)/(F72-F36))</f>
        <v>#DIV/0!</v>
      </c>
      <c r="N16" s="26" t="e">
        <f>((F41-F73)/(F72-F40))</f>
        <v>#DIV/0!</v>
      </c>
      <c r="O16" s="26" t="e">
        <f>((F45-F73)/(F72-F44))</f>
        <v>#DIV/0!</v>
      </c>
      <c r="P16" s="26" t="e">
        <f>((F49-F73)/(F72-F48))</f>
        <v>#DIV/0!</v>
      </c>
      <c r="Q16" s="26" t="e">
        <f>((F53-F73)/(F72-F52))</f>
        <v>#DIV/0!</v>
      </c>
      <c r="R16" s="26" t="e">
        <f>((F57-F73)/(F72-F56))</f>
        <v>#DIV/0!</v>
      </c>
      <c r="S16" s="26" t="e">
        <f>((F61-F73)/(F72-F60))</f>
        <v>#DIV/0!</v>
      </c>
      <c r="T16" s="26" t="e">
        <f>((F65-F73)/(F72-F64))</f>
        <v>#DIV/0!</v>
      </c>
      <c r="U16" s="26" t="e">
        <f>((F69-F73)/(F72-F68))</f>
        <v>#DIV/0!</v>
      </c>
      <c r="AD16" s="30" t="s">
        <v>71</v>
      </c>
      <c r="AE16" s="26" t="str">
        <f t="shared" si="1"/>
        <v/>
      </c>
      <c r="AF16" s="26" t="str">
        <f t="shared" si="1"/>
        <v/>
      </c>
      <c r="AG16" s="26" t="str">
        <f t="shared" si="1"/>
        <v/>
      </c>
      <c r="AH16" s="26" t="str">
        <f t="shared" si="1"/>
        <v/>
      </c>
      <c r="AI16" s="26" t="str">
        <f t="shared" si="1"/>
        <v/>
      </c>
      <c r="AJ16" s="26" t="str">
        <f t="shared" si="1"/>
        <v/>
      </c>
      <c r="AK16" s="26" t="str">
        <f t="shared" si="1"/>
        <v/>
      </c>
      <c r="AL16" s="26" t="str">
        <f t="shared" si="1"/>
        <v/>
      </c>
      <c r="AM16" s="26" t="str">
        <f t="shared" si="1"/>
        <v/>
      </c>
      <c r="AN16" s="26" t="str">
        <f t="shared" si="1"/>
        <v/>
      </c>
      <c r="AO16" s="26" t="str">
        <f t="shared" si="1"/>
        <v/>
      </c>
    </row>
    <row r="17" spans="1:48" ht="13">
      <c r="A17" s="31">
        <f>'Raw data and fitting summary'!B16</f>
        <v>0</v>
      </c>
      <c r="B17" s="32"/>
      <c r="C17" s="31">
        <f>'Raw data and fitting summary'!C16</f>
        <v>0</v>
      </c>
      <c r="D17" s="26" t="e">
        <f t="shared" si="2"/>
        <v>#DIV/0!</v>
      </c>
      <c r="E17" s="26" t="e">
        <f t="shared" si="0"/>
        <v>#DIV/0!</v>
      </c>
      <c r="J17" s="30" t="s">
        <v>72</v>
      </c>
      <c r="K17" s="26" t="e">
        <f>((F29-F77)/(F76-F28))</f>
        <v>#DIV/0!</v>
      </c>
      <c r="L17" s="26" t="e">
        <f>((F33-F77)/(F76-F32))</f>
        <v>#DIV/0!</v>
      </c>
      <c r="M17" s="26" t="e">
        <f>((F37-F77)/(F76-F36))</f>
        <v>#DIV/0!</v>
      </c>
      <c r="N17" s="26" t="e">
        <f>((F41-F77)/(F76-F40))</f>
        <v>#DIV/0!</v>
      </c>
      <c r="O17" s="26" t="e">
        <f>((F45-F77)/(F76-F44))</f>
        <v>#DIV/0!</v>
      </c>
      <c r="P17" s="26" t="e">
        <f>((F49-F77)/(F76-F48))</f>
        <v>#DIV/0!</v>
      </c>
      <c r="Q17" s="26" t="e">
        <f>((F53-F77)/(F76-F52))</f>
        <v>#DIV/0!</v>
      </c>
      <c r="R17" s="26" t="e">
        <f>((F57-F77)/(F76-F56))</f>
        <v>#DIV/0!</v>
      </c>
      <c r="S17" s="26" t="e">
        <f>((F61-F77)/(F76-F60))</f>
        <v>#DIV/0!</v>
      </c>
      <c r="T17" s="26" t="e">
        <f>((F65-F77)/(F76-F64))</f>
        <v>#DIV/0!</v>
      </c>
      <c r="U17" s="26" t="e">
        <f>((F69-F77)/(F76-F68))</f>
        <v>#DIV/0!</v>
      </c>
      <c r="V17" s="26" t="e">
        <f>((F73-F77)/(F76-F72))</f>
        <v>#DIV/0!</v>
      </c>
      <c r="AD17" s="30" t="s">
        <v>72</v>
      </c>
      <c r="AE17" s="26" t="str">
        <f t="shared" si="1"/>
        <v/>
      </c>
      <c r="AF17" s="26" t="str">
        <f t="shared" si="1"/>
        <v/>
      </c>
      <c r="AG17" s="26" t="str">
        <f t="shared" si="1"/>
        <v/>
      </c>
      <c r="AH17" s="26" t="str">
        <f t="shared" si="1"/>
        <v/>
      </c>
      <c r="AI17" s="26" t="str">
        <f t="shared" si="1"/>
        <v/>
      </c>
      <c r="AJ17" s="26" t="str">
        <f t="shared" si="1"/>
        <v/>
      </c>
      <c r="AK17" s="26" t="str">
        <f t="shared" si="1"/>
        <v/>
      </c>
      <c r="AL17" s="26" t="str">
        <f t="shared" si="1"/>
        <v/>
      </c>
      <c r="AM17" s="26" t="str">
        <f t="shared" si="1"/>
        <v/>
      </c>
      <c r="AN17" s="26" t="str">
        <f t="shared" si="1"/>
        <v/>
      </c>
      <c r="AO17" s="26" t="str">
        <f t="shared" si="1"/>
        <v/>
      </c>
      <c r="AP17" s="26" t="str">
        <f t="shared" si="1"/>
        <v/>
      </c>
    </row>
    <row r="18" spans="1:48" ht="13">
      <c r="A18" s="31">
        <f>'Raw data and fitting summary'!B17</f>
        <v>0</v>
      </c>
      <c r="B18" s="32"/>
      <c r="C18" s="31">
        <f>'Raw data and fitting summary'!C17</f>
        <v>0</v>
      </c>
      <c r="D18" s="26" t="e">
        <f t="shared" si="2"/>
        <v>#DIV/0!</v>
      </c>
      <c r="E18" s="26" t="e">
        <f t="shared" si="0"/>
        <v>#DIV/0!</v>
      </c>
      <c r="J18" s="30" t="s">
        <v>73</v>
      </c>
      <c r="K18" s="26" t="e">
        <f>((F29-F81)/(F80-F28))</f>
        <v>#DIV/0!</v>
      </c>
      <c r="L18" s="26" t="e">
        <f>((F33-F81)/(F80-F32))</f>
        <v>#DIV/0!</v>
      </c>
      <c r="M18" s="26" t="e">
        <f>((F37-F81)/(F80-F36))</f>
        <v>#DIV/0!</v>
      </c>
      <c r="N18" s="26" t="e">
        <f>((F41-F81)/(F80-F40))</f>
        <v>#DIV/0!</v>
      </c>
      <c r="O18" s="26" t="e">
        <f>((F45-F81)/(F80-F44))</f>
        <v>#DIV/0!</v>
      </c>
      <c r="P18" s="26" t="e">
        <f>((F49-F81)/(F80-F48))</f>
        <v>#DIV/0!</v>
      </c>
      <c r="Q18" s="26" t="e">
        <f>((F53-F81)/(F80-F52))</f>
        <v>#DIV/0!</v>
      </c>
      <c r="R18" s="26" t="e">
        <f>((F57-F81)/(F80-F56))</f>
        <v>#DIV/0!</v>
      </c>
      <c r="S18" s="26" t="e">
        <f>((F61-F81)/(F80-F60))</f>
        <v>#DIV/0!</v>
      </c>
      <c r="T18" s="26" t="e">
        <f>((F65-F81)/(F80-F64))</f>
        <v>#DIV/0!</v>
      </c>
      <c r="U18" s="26" t="e">
        <f>((F69-F81)/(F80-F68))</f>
        <v>#DIV/0!</v>
      </c>
      <c r="V18" s="26" t="e">
        <f>((F73-F81)/(F80-F72))</f>
        <v>#DIV/0!</v>
      </c>
      <c r="W18" s="26" t="e">
        <f>((F77-F81)/(F80-F76))</f>
        <v>#DIV/0!</v>
      </c>
      <c r="AD18" s="30" t="s">
        <v>73</v>
      </c>
      <c r="AE18" s="26" t="str">
        <f t="shared" si="1"/>
        <v/>
      </c>
      <c r="AF18" s="26" t="str">
        <f t="shared" si="1"/>
        <v/>
      </c>
      <c r="AG18" s="26" t="str">
        <f t="shared" si="1"/>
        <v/>
      </c>
      <c r="AH18" s="26" t="str">
        <f t="shared" si="1"/>
        <v/>
      </c>
      <c r="AI18" s="26" t="str">
        <f t="shared" si="1"/>
        <v/>
      </c>
      <c r="AJ18" s="26" t="str">
        <f t="shared" si="1"/>
        <v/>
      </c>
      <c r="AK18" s="26" t="str">
        <f t="shared" si="1"/>
        <v/>
      </c>
      <c r="AL18" s="26" t="str">
        <f t="shared" si="1"/>
        <v/>
      </c>
      <c r="AM18" s="26" t="str">
        <f t="shared" si="1"/>
        <v/>
      </c>
      <c r="AN18" s="26" t="str">
        <f t="shared" si="1"/>
        <v/>
      </c>
      <c r="AO18" s="26" t="str">
        <f t="shared" si="1"/>
        <v/>
      </c>
      <c r="AP18" s="26" t="str">
        <f t="shared" si="1"/>
        <v/>
      </c>
      <c r="AQ18" s="26" t="str">
        <f t="shared" si="1"/>
        <v/>
      </c>
    </row>
    <row r="19" spans="1:48" ht="13">
      <c r="A19" s="31">
        <f>'Raw data and fitting summary'!B18</f>
        <v>0</v>
      </c>
      <c r="B19" s="32"/>
      <c r="C19" s="31">
        <f>'Raw data and fitting summary'!C18</f>
        <v>0</v>
      </c>
      <c r="D19" s="26" t="e">
        <f t="shared" si="2"/>
        <v>#DIV/0!</v>
      </c>
      <c r="E19" s="26" t="e">
        <f t="shared" si="0"/>
        <v>#DIV/0!</v>
      </c>
      <c r="J19" s="30" t="s">
        <v>74</v>
      </c>
      <c r="K19" s="26" t="e">
        <f>((F29-F85)/(F84-F28))</f>
        <v>#DIV/0!</v>
      </c>
      <c r="L19" s="26" t="e">
        <f>((F33-F85)/(F84-F32))</f>
        <v>#DIV/0!</v>
      </c>
      <c r="M19" s="26" t="e">
        <f>((F37-F85)/(F84-F36))</f>
        <v>#DIV/0!</v>
      </c>
      <c r="N19" s="26" t="e">
        <f>((F41-F85)/(F84-F40))</f>
        <v>#DIV/0!</v>
      </c>
      <c r="O19" s="26" t="e">
        <f>((F45-F85)/(F84-F44))</f>
        <v>#DIV/0!</v>
      </c>
      <c r="P19" s="26" t="e">
        <f>((F49-F85)/(F84-F48))</f>
        <v>#DIV/0!</v>
      </c>
      <c r="Q19" s="26" t="e">
        <f>((F53-F85)/(F84-F52))</f>
        <v>#DIV/0!</v>
      </c>
      <c r="R19" s="26" t="e">
        <f>((F57-F85)/(F84-F56))</f>
        <v>#DIV/0!</v>
      </c>
      <c r="S19" s="26" t="e">
        <f>((F61-F85)/(F84-F60))</f>
        <v>#DIV/0!</v>
      </c>
      <c r="T19" s="26" t="e">
        <f>((F65-F85)/(F84-F64))</f>
        <v>#DIV/0!</v>
      </c>
      <c r="U19" s="26" t="e">
        <f>((F69-F85)/(F84-F68))</f>
        <v>#DIV/0!</v>
      </c>
      <c r="V19" s="26" t="e">
        <f>((F73-F85)/(F84-F72))</f>
        <v>#DIV/0!</v>
      </c>
      <c r="W19" s="26" t="e">
        <f>((F77-F85)/(F84-F76))</f>
        <v>#DIV/0!</v>
      </c>
      <c r="X19" s="26" t="e">
        <f>((F81-F85)/(F84-F80))</f>
        <v>#DIV/0!</v>
      </c>
      <c r="AD19" s="30" t="s">
        <v>74</v>
      </c>
      <c r="AE19" s="26" t="str">
        <f t="shared" si="1"/>
        <v/>
      </c>
      <c r="AF19" s="26" t="str">
        <f t="shared" si="1"/>
        <v/>
      </c>
      <c r="AG19" s="26" t="str">
        <f t="shared" si="1"/>
        <v/>
      </c>
      <c r="AH19" s="26" t="str">
        <f t="shared" si="1"/>
        <v/>
      </c>
      <c r="AI19" s="26" t="str">
        <f t="shared" si="1"/>
        <v/>
      </c>
      <c r="AJ19" s="26" t="str">
        <f t="shared" si="1"/>
        <v/>
      </c>
      <c r="AK19" s="26" t="str">
        <f t="shared" si="1"/>
        <v/>
      </c>
      <c r="AL19" s="26" t="str">
        <f t="shared" si="1"/>
        <v/>
      </c>
      <c r="AM19" s="26" t="str">
        <f t="shared" si="1"/>
        <v/>
      </c>
      <c r="AN19" s="26" t="str">
        <f t="shared" si="1"/>
        <v/>
      </c>
      <c r="AO19" s="26" t="str">
        <f t="shared" si="1"/>
        <v/>
      </c>
      <c r="AP19" s="26" t="str">
        <f t="shared" si="1"/>
        <v/>
      </c>
      <c r="AQ19" s="26" t="str">
        <f t="shared" si="1"/>
        <v/>
      </c>
      <c r="AR19" s="26" t="str">
        <f t="shared" si="1"/>
        <v/>
      </c>
    </row>
    <row r="20" spans="1:48" ht="13">
      <c r="A20" s="31">
        <f>'Raw data and fitting summary'!B19</f>
        <v>0</v>
      </c>
      <c r="B20" s="32"/>
      <c r="C20" s="31">
        <f>'Raw data and fitting summary'!C19</f>
        <v>0</v>
      </c>
      <c r="D20" s="26" t="e">
        <f t="shared" si="2"/>
        <v>#DIV/0!</v>
      </c>
      <c r="E20" s="26" t="e">
        <f t="shared" si="0"/>
        <v>#DIV/0!</v>
      </c>
      <c r="J20" s="41"/>
      <c r="K20" s="4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D20" s="41"/>
      <c r="AE20" s="4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8" ht="13">
      <c r="A21" s="31">
        <f>'Raw data and fitting summary'!B20</f>
        <v>0</v>
      </c>
      <c r="B21" s="32"/>
      <c r="C21" s="31">
        <f>'Raw data and fitting summary'!C20</f>
        <v>0</v>
      </c>
      <c r="D21" s="26" t="e">
        <f t="shared" si="2"/>
        <v>#DIV/0!</v>
      </c>
      <c r="E21" s="26" t="e">
        <f t="shared" si="0"/>
        <v>#DIV/0!</v>
      </c>
      <c r="J21" s="41"/>
      <c r="K21" s="4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41"/>
      <c r="AE21" s="4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8" ht="13">
      <c r="A22" s="31"/>
      <c r="B22" s="32"/>
      <c r="C22" s="31"/>
      <c r="D22" s="26"/>
      <c r="E22" s="26"/>
      <c r="J22" s="41"/>
      <c r="K22" s="4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D22" s="41"/>
      <c r="AE22" s="4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ht="13">
      <c r="A23" s="31"/>
      <c r="B23" s="32"/>
      <c r="C23" s="31"/>
      <c r="D23" s="26"/>
      <c r="E23" s="26"/>
      <c r="J23" s="41"/>
      <c r="K23" s="4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D23" s="41"/>
      <c r="AE23" s="4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31"/>
      <c r="B24" s="32"/>
      <c r="C24" s="31"/>
      <c r="D24" s="26"/>
      <c r="E24" s="26"/>
      <c r="AD24" s="42"/>
      <c r="AE24" s="42"/>
    </row>
    <row r="25" spans="1:48" ht="15">
      <c r="A25" s="31"/>
      <c r="B25" s="32"/>
      <c r="C25" s="31"/>
      <c r="D25" s="26"/>
      <c r="E25" s="26"/>
      <c r="J25" s="25"/>
      <c r="K25" s="33"/>
      <c r="L25" s="25"/>
      <c r="N25" s="33"/>
      <c r="O25" s="34"/>
      <c r="AE25" s="33" t="s">
        <v>81</v>
      </c>
      <c r="AF25" s="25">
        <f>MEDIAN(AE6:AV23)</f>
        <v>0.26652012229586419</v>
      </c>
      <c r="AH25" s="33" t="s">
        <v>82</v>
      </c>
      <c r="AI25" s="34">
        <f>AF25*AF51</f>
        <v>0.22717436613579567</v>
      </c>
    </row>
    <row r="26" spans="1:48" ht="13">
      <c r="J26" s="25"/>
      <c r="K26" s="35"/>
      <c r="L26" s="25"/>
      <c r="AE26" s="35" t="s">
        <v>83</v>
      </c>
      <c r="AF26" s="25">
        <f>STDEV(AE6:AO15)</f>
        <v>1.4456704520954189</v>
      </c>
    </row>
    <row r="27" spans="1:48" ht="13">
      <c r="A27" s="36" t="s">
        <v>60</v>
      </c>
      <c r="B27" s="29" t="s">
        <v>84</v>
      </c>
      <c r="C27" s="29" t="s">
        <v>85</v>
      </c>
    </row>
    <row r="28" spans="1:48" ht="13">
      <c r="B28" s="26">
        <v>0</v>
      </c>
      <c r="C28" s="26">
        <f>E7</f>
        <v>2.9910269192422727</v>
      </c>
      <c r="E28" s="22" t="s">
        <v>86</v>
      </c>
      <c r="F28" s="26">
        <f>LINEST(C28:C29,B28:B29,TRUE)</f>
        <v>-5.882352941176471</v>
      </c>
    </row>
    <row r="29" spans="1:48" ht="13">
      <c r="B29" s="26">
        <f>D7</f>
        <v>0.50847457627118642</v>
      </c>
      <c r="C29" s="26">
        <v>0</v>
      </c>
      <c r="E29" s="22" t="s">
        <v>87</v>
      </c>
      <c r="F29" s="26">
        <f>C28</f>
        <v>2.9910269192422727</v>
      </c>
      <c r="J29" s="24" t="s">
        <v>88</v>
      </c>
      <c r="K29" s="25"/>
      <c r="L29" s="25"/>
      <c r="M29" s="25"/>
      <c r="N29" s="25"/>
      <c r="AD29" s="24" t="s">
        <v>88</v>
      </c>
      <c r="AE29" s="25"/>
      <c r="AF29" s="25"/>
      <c r="AG29" s="25"/>
      <c r="AH29" s="25"/>
    </row>
    <row r="30" spans="1:48" ht="13">
      <c r="B30" s="26"/>
      <c r="C30" s="26"/>
      <c r="E30" s="37"/>
      <c r="F30" s="38"/>
      <c r="J30" s="26"/>
      <c r="K30" s="27" t="s">
        <v>60</v>
      </c>
      <c r="L30" s="27" t="s">
        <v>61</v>
      </c>
      <c r="M30" s="27" t="s">
        <v>62</v>
      </c>
      <c r="N30" s="27" t="s">
        <v>63</v>
      </c>
      <c r="O30" s="27" t="s">
        <v>64</v>
      </c>
      <c r="P30" s="27" t="s">
        <v>65</v>
      </c>
      <c r="Q30" s="27" t="s">
        <v>66</v>
      </c>
      <c r="R30" s="27" t="s">
        <v>67</v>
      </c>
      <c r="S30" s="27" t="s">
        <v>68</v>
      </c>
      <c r="T30" s="27" t="s">
        <v>69</v>
      </c>
      <c r="U30" s="27" t="s">
        <v>70</v>
      </c>
      <c r="V30" s="27" t="s">
        <v>71</v>
      </c>
      <c r="W30" s="27" t="s">
        <v>72</v>
      </c>
      <c r="X30" s="27" t="s">
        <v>73</v>
      </c>
      <c r="Y30" s="27" t="s">
        <v>74</v>
      </c>
      <c r="Z30" s="41"/>
      <c r="AA30" s="41"/>
      <c r="AB30" s="41"/>
      <c r="AD30" s="26"/>
      <c r="AE30" s="27" t="s">
        <v>60</v>
      </c>
      <c r="AF30" s="27" t="s">
        <v>61</v>
      </c>
      <c r="AG30" s="27" t="s">
        <v>62</v>
      </c>
      <c r="AH30" s="27" t="s">
        <v>63</v>
      </c>
      <c r="AI30" s="27" t="s">
        <v>64</v>
      </c>
      <c r="AJ30" s="27" t="s">
        <v>65</v>
      </c>
      <c r="AK30" s="27" t="s">
        <v>66</v>
      </c>
      <c r="AL30" s="27" t="s">
        <v>67</v>
      </c>
      <c r="AM30" s="27" t="s">
        <v>68</v>
      </c>
      <c r="AN30" s="27" t="s">
        <v>69</v>
      </c>
      <c r="AO30" s="27" t="s">
        <v>70</v>
      </c>
      <c r="AP30" s="27" t="s">
        <v>71</v>
      </c>
      <c r="AQ30" s="27" t="s">
        <v>72</v>
      </c>
      <c r="AR30" s="27" t="s">
        <v>73</v>
      </c>
      <c r="AS30" s="27" t="s">
        <v>74</v>
      </c>
      <c r="AT30" s="41"/>
      <c r="AU30" s="41"/>
      <c r="AV30" s="41"/>
    </row>
    <row r="31" spans="1:48" ht="13">
      <c r="A31" s="36" t="s">
        <v>61</v>
      </c>
      <c r="B31" s="39" t="s">
        <v>84</v>
      </c>
      <c r="C31" s="39" t="s">
        <v>85</v>
      </c>
      <c r="J31" s="30" t="s">
        <v>60</v>
      </c>
      <c r="K31" s="26"/>
      <c r="L31" s="26"/>
      <c r="M31" s="26"/>
      <c r="N31" s="26"/>
      <c r="AD31" s="30" t="s">
        <v>60</v>
      </c>
      <c r="AE31" s="26"/>
      <c r="AF31" s="26"/>
      <c r="AG31" s="26"/>
      <c r="AH31" s="26"/>
    </row>
    <row r="32" spans="1:48" ht="13">
      <c r="B32" s="26">
        <v>0</v>
      </c>
      <c r="C32" s="26">
        <f>E8</f>
        <v>1.8597731076808628</v>
      </c>
      <c r="E32" s="22" t="s">
        <v>86</v>
      </c>
      <c r="F32" s="26">
        <f>LINEST(C32:C33,B32:B33,TRUE)</f>
        <v>-3.0303030303030316</v>
      </c>
      <c r="J32" s="30" t="s">
        <v>61</v>
      </c>
      <c r="K32" s="26">
        <f>1/(((F33*F28)-(F29*F32))/(F28-F32))</f>
        <v>1.5201820904462431</v>
      </c>
      <c r="L32" s="26"/>
      <c r="M32" s="26"/>
      <c r="N32" s="26"/>
      <c r="AD32" s="30" t="s">
        <v>61</v>
      </c>
      <c r="AE32" s="26">
        <f>IFERROR(K32,"")</f>
        <v>1.5201820904462431</v>
      </c>
      <c r="AF32" s="26"/>
      <c r="AG32" s="26"/>
      <c r="AH32" s="26"/>
    </row>
    <row r="33" spans="1:49" ht="13">
      <c r="B33" s="26">
        <f>D8</f>
        <v>0.61372512553468472</v>
      </c>
      <c r="C33" s="26">
        <v>0</v>
      </c>
      <c r="E33" s="22" t="s">
        <v>87</v>
      </c>
      <c r="F33" s="26">
        <f>C32</f>
        <v>1.8597731076808628</v>
      </c>
      <c r="J33" s="30" t="s">
        <v>62</v>
      </c>
      <c r="K33" s="26">
        <f>1/(((F37*F28)-(F29*F36))/(F28-F36))</f>
        <v>0.92052946074349828</v>
      </c>
      <c r="L33" s="26">
        <f>1/(((F37*F32)-(F33*F36))/(F32-F36))</f>
        <v>0.77640616867534151</v>
      </c>
      <c r="M33" s="26"/>
      <c r="N33" s="26"/>
      <c r="AD33" s="30" t="s">
        <v>62</v>
      </c>
      <c r="AE33" s="26">
        <f t="shared" ref="AE33:AR45" si="3">IFERROR(K33,"")</f>
        <v>0.92052946074349828</v>
      </c>
      <c r="AF33" s="26">
        <f t="shared" si="3"/>
        <v>0.77640616867534151</v>
      </c>
      <c r="AG33" s="26"/>
      <c r="AH33" s="26"/>
    </row>
    <row r="34" spans="1:49" ht="13">
      <c r="B34" s="26"/>
      <c r="C34" s="26"/>
      <c r="E34" s="37"/>
      <c r="F34" s="38"/>
      <c r="J34" s="30" t="s">
        <v>63</v>
      </c>
      <c r="K34" s="26">
        <f>1/(((F41*F28)-(F29*F40))/(F28-F40))</f>
        <v>0.85119385937336278</v>
      </c>
      <c r="L34" s="26">
        <f>1/(((F41*F32)-(F33*F40))/(F32-F40))</f>
        <v>0.81675732674025447</v>
      </c>
      <c r="M34" s="26">
        <f>1/(((F41*F36)-(F37*F40))/(F36-F40))</f>
        <v>0.82775487943698323</v>
      </c>
      <c r="N34" s="26"/>
      <c r="AD34" s="30" t="s">
        <v>63</v>
      </c>
      <c r="AE34" s="26">
        <f t="shared" si="3"/>
        <v>0.85119385937336278</v>
      </c>
      <c r="AF34" s="26">
        <f t="shared" si="3"/>
        <v>0.81675732674025447</v>
      </c>
      <c r="AG34" s="26">
        <f t="shared" si="3"/>
        <v>0.82775487943698323</v>
      </c>
      <c r="AH34" s="26"/>
    </row>
    <row r="35" spans="1:49" ht="13">
      <c r="A35" s="36" t="s">
        <v>62</v>
      </c>
      <c r="B35" s="39" t="s">
        <v>84</v>
      </c>
      <c r="C35" s="39" t="s">
        <v>85</v>
      </c>
      <c r="J35" s="30" t="s">
        <v>64</v>
      </c>
      <c r="K35" s="26">
        <f>1/(((F45*F28)-(F29*F44))/(F28-F44))</f>
        <v>0.85813229695666005</v>
      </c>
      <c r="L35" s="26">
        <f>1/(((F45*F32)-(F33*F44))/(F32-F44))</f>
        <v>0.84551634139762499</v>
      </c>
      <c r="M35" s="26">
        <f>1/(((F45*F36)-(F37*F44))/(F36-F44))</f>
        <v>0.85146764590372948</v>
      </c>
      <c r="N35" s="26">
        <f>1/(((F45*F40)-(F41*F44))/(F40-F44))</f>
        <v>0.86242056717631244</v>
      </c>
      <c r="AD35" s="30" t="s">
        <v>64</v>
      </c>
      <c r="AE35" s="26">
        <f t="shared" si="3"/>
        <v>0.85813229695666005</v>
      </c>
      <c r="AF35" s="26">
        <f t="shared" si="3"/>
        <v>0.84551634139762499</v>
      </c>
      <c r="AG35" s="26">
        <f t="shared" si="3"/>
        <v>0.85146764590372948</v>
      </c>
      <c r="AH35" s="26">
        <f t="shared" si="3"/>
        <v>0.86242056717631244</v>
      </c>
    </row>
    <row r="36" spans="1:49" ht="13">
      <c r="B36" s="26">
        <v>0</v>
      </c>
      <c r="C36" s="26">
        <f>E9</f>
        <v>1.5696123057604769</v>
      </c>
      <c r="E36" s="22" t="s">
        <v>86</v>
      </c>
      <c r="F36" s="26">
        <f>LINEST(C36:C37,B36:B37,TRUE)</f>
        <v>-1.4925373134328357</v>
      </c>
      <c r="J36" s="30" t="s">
        <v>65</v>
      </c>
      <c r="K36" s="26">
        <f>1/(((F49*F28)-(F29*F48))/(F28-F48))</f>
        <v>0.8687850470931201</v>
      </c>
      <c r="L36" s="26">
        <f>1/(((F49*F32)-(F33*F48))/(F32-F48))</f>
        <v>0.86266876156116468</v>
      </c>
      <c r="M36" s="26">
        <f>1/(((F49*F36)-(F37*F48))/(F36-F48))</f>
        <v>0.86617577019437608</v>
      </c>
      <c r="N36" s="26">
        <f>1/(((F49*F40)-(F41*F48))/(F40-F48))</f>
        <v>0.87291170149526742</v>
      </c>
      <c r="O36" s="26">
        <f>1/(((F49*F44)-(F45*F48))/(F44-F48))</f>
        <v>0.87932980008507011</v>
      </c>
      <c r="AD36" s="30" t="s">
        <v>65</v>
      </c>
      <c r="AE36" s="26">
        <f t="shared" si="3"/>
        <v>0.8687850470931201</v>
      </c>
      <c r="AF36" s="26">
        <f t="shared" si="3"/>
        <v>0.86266876156116468</v>
      </c>
      <c r="AG36" s="26">
        <f t="shared" si="3"/>
        <v>0.86617577019437608</v>
      </c>
      <c r="AH36" s="26">
        <f t="shared" si="3"/>
        <v>0.87291170149526742</v>
      </c>
      <c r="AI36" s="26">
        <f t="shared" si="3"/>
        <v>0.87932980008507011</v>
      </c>
    </row>
    <row r="37" spans="1:49" ht="13">
      <c r="B37" s="26">
        <f>D9</f>
        <v>1.0516402448595197</v>
      </c>
      <c r="C37" s="26">
        <v>0</v>
      </c>
      <c r="E37" s="22" t="s">
        <v>87</v>
      </c>
      <c r="F37" s="26">
        <f>C36</f>
        <v>1.5696123057604769</v>
      </c>
      <c r="J37" s="30" t="s">
        <v>66</v>
      </c>
      <c r="K37" s="26">
        <f>1/(((F53*F28)-(F29*F52))/(F28-F52))</f>
        <v>0.85733479426051029</v>
      </c>
      <c r="L37" s="26">
        <f>1/(((F53*F32)-(F33*F52))/(F32-F52))</f>
        <v>0.85327692781824416</v>
      </c>
      <c r="M37" s="26">
        <f>1/(((F53*F36)-(F37*F52))/(F36-F52))</f>
        <v>0.85528609618317963</v>
      </c>
      <c r="N37" s="26">
        <f>1/(((F53*F40)-(F41*F52))/(F40-F52))</f>
        <v>0.85820637070061034</v>
      </c>
      <c r="O37" s="26">
        <f>1/(((F53*F44)-(F45*F52))/(F44-F52))</f>
        <v>0.85695013110250973</v>
      </c>
      <c r="P37" s="26">
        <f>1/(((F53*F48)-(F49*F52))/(F48-F52))</f>
        <v>0.83568135116115427</v>
      </c>
      <c r="AD37" s="30" t="s">
        <v>66</v>
      </c>
      <c r="AE37" s="26">
        <f t="shared" si="3"/>
        <v>0.85733479426051029</v>
      </c>
      <c r="AF37" s="26">
        <f t="shared" si="3"/>
        <v>0.85327692781824416</v>
      </c>
      <c r="AG37" s="26">
        <f t="shared" si="3"/>
        <v>0.85528609618317963</v>
      </c>
      <c r="AH37" s="26">
        <f t="shared" si="3"/>
        <v>0.85820637070061034</v>
      </c>
      <c r="AI37" s="26">
        <f t="shared" si="3"/>
        <v>0.85695013110250973</v>
      </c>
      <c r="AJ37" s="26">
        <f t="shared" si="3"/>
        <v>0.83568135116115427</v>
      </c>
    </row>
    <row r="38" spans="1:49" ht="13">
      <c r="B38" s="26"/>
      <c r="C38" s="26"/>
      <c r="E38" s="37"/>
      <c r="F38" s="38"/>
      <c r="J38" s="30" t="s">
        <v>67</v>
      </c>
      <c r="K38" s="26">
        <f>1/(((F57*F28)-(F29*F56))/(F28-F56))</f>
        <v>0.7758110604813897</v>
      </c>
      <c r="L38" s="26">
        <f>1/(((F57*F32)-(F33*F56))/(F32-F56))</f>
        <v>0.77273326977006762</v>
      </c>
      <c r="M38" s="26">
        <f>1/(((F57*F36)-(F37*F56))/(F36-F56))</f>
        <v>0.77266897723711592</v>
      </c>
      <c r="N38" s="26">
        <f>1/(((F57*F40)-(F41*F56))/(F40-F56))</f>
        <v>0.7688882003512858</v>
      </c>
      <c r="O38" s="26">
        <f>1/(((F57*F44)-(F45*F56))/(F44-F56))</f>
        <v>0.75256457619863004</v>
      </c>
      <c r="P38" s="26">
        <f>1/(((F57*F48)-(F49*F56))/(F48-F56))</f>
        <v>0.70196642146257027</v>
      </c>
      <c r="Q38" s="26">
        <f>1/(((F57*F52)-(F53*F56))/(F52-F56))</f>
        <v>0.60513977528089902</v>
      </c>
      <c r="AD38" s="30" t="s">
        <v>67</v>
      </c>
      <c r="AE38" s="26">
        <f t="shared" si="3"/>
        <v>0.7758110604813897</v>
      </c>
      <c r="AF38" s="26">
        <f t="shared" si="3"/>
        <v>0.77273326977006762</v>
      </c>
      <c r="AG38" s="26">
        <f t="shared" si="3"/>
        <v>0.77266897723711592</v>
      </c>
      <c r="AH38" s="26">
        <f t="shared" si="3"/>
        <v>0.7688882003512858</v>
      </c>
      <c r="AI38" s="26">
        <f t="shared" si="3"/>
        <v>0.75256457619863004</v>
      </c>
      <c r="AJ38" s="26">
        <f t="shared" si="3"/>
        <v>0.70196642146257027</v>
      </c>
      <c r="AK38" s="26">
        <f t="shared" si="3"/>
        <v>0.60513977528089902</v>
      </c>
    </row>
    <row r="39" spans="1:49" ht="13">
      <c r="A39" s="36" t="s">
        <v>63</v>
      </c>
      <c r="B39" s="39" t="s">
        <v>84</v>
      </c>
      <c r="C39" s="39" t="s">
        <v>85</v>
      </c>
      <c r="J39" s="30" t="s">
        <v>68</v>
      </c>
      <c r="K39" s="26" t="e">
        <f>1/(((F61*F28)-(F29*F60))/(F28-F60))</f>
        <v>#DIV/0!</v>
      </c>
      <c r="L39" s="26" t="e">
        <f>1/(((F61*F32)-(F33*F60))/(F32-F60))</f>
        <v>#DIV/0!</v>
      </c>
      <c r="M39" s="26" t="e">
        <f>1/(((F61*F36)-(F37*F60))/(F36-F60))</f>
        <v>#DIV/0!</v>
      </c>
      <c r="N39" s="26" t="e">
        <f>1/(((F61*F40)-(F41*F60))/(F40-F60))</f>
        <v>#DIV/0!</v>
      </c>
      <c r="O39" s="26" t="e">
        <f>1/(((F61*F44)-(F45*F60))/(F44-F60))</f>
        <v>#DIV/0!</v>
      </c>
      <c r="P39" s="26" t="e">
        <f>1/(((F61*F48)-(F49*F60))/(F48-F60))</f>
        <v>#DIV/0!</v>
      </c>
      <c r="Q39" s="26" t="e">
        <f>1/(((F61*F52)-(F53*F60))/(F52-F60))</f>
        <v>#DIV/0!</v>
      </c>
      <c r="R39" s="26" t="e">
        <f>1/(((F61*F56)-(F57*F60))/(F56-F60))</f>
        <v>#DIV/0!</v>
      </c>
      <c r="AD39" s="30" t="s">
        <v>68</v>
      </c>
      <c r="AE39" s="26" t="str">
        <f t="shared" si="3"/>
        <v/>
      </c>
      <c r="AF39" s="26" t="str">
        <f t="shared" si="3"/>
        <v/>
      </c>
      <c r="AG39" s="26" t="str">
        <f t="shared" si="3"/>
        <v/>
      </c>
      <c r="AH39" s="26" t="str">
        <f t="shared" si="3"/>
        <v/>
      </c>
      <c r="AI39" s="26" t="str">
        <f t="shared" si="3"/>
        <v/>
      </c>
      <c r="AJ39" s="26" t="str">
        <f t="shared" si="3"/>
        <v/>
      </c>
      <c r="AK39" s="26" t="str">
        <f t="shared" si="3"/>
        <v/>
      </c>
      <c r="AL39" s="26" t="str">
        <f t="shared" si="3"/>
        <v/>
      </c>
    </row>
    <row r="40" spans="1:49" ht="13">
      <c r="B40" s="26">
        <v>0</v>
      </c>
      <c r="C40" s="26">
        <f>E10</f>
        <v>1.3291980505095258</v>
      </c>
      <c r="E40" s="22" t="s">
        <v>86</v>
      </c>
      <c r="F40" s="26">
        <f>LINEST(C40:C41,B40:B41,TRUE)</f>
        <v>-0.5</v>
      </c>
      <c r="J40" s="30" t="s">
        <v>69</v>
      </c>
      <c r="K40" s="26" t="e">
        <f>1/(((F65*F28)-(F29*F64))/(F28-F64))</f>
        <v>#DIV/0!</v>
      </c>
      <c r="L40" s="26" t="e">
        <f>1/(((F65*F32)-(F33*F64))/(F32-F64))</f>
        <v>#DIV/0!</v>
      </c>
      <c r="M40" s="26" t="e">
        <f>1/(((F65*F36)-(F37*F64))/(F36-F64))</f>
        <v>#DIV/0!</v>
      </c>
      <c r="N40" s="26" t="e">
        <f>1/(((F65*F40)-(F41*F64))/(F40-F64))</f>
        <v>#DIV/0!</v>
      </c>
      <c r="O40" s="26" t="e">
        <f>1/(((F65*F44)-(F45*F64))/(F44-F64))</f>
        <v>#DIV/0!</v>
      </c>
      <c r="P40" s="26" t="e">
        <f>1/(((F65*F48)-(F49*F64))/(F48-F64))</f>
        <v>#DIV/0!</v>
      </c>
      <c r="Q40" s="26" t="e">
        <f>1/(((F65*F52)-(F53*F64))/(F52-F64))</f>
        <v>#DIV/0!</v>
      </c>
      <c r="R40" s="26" t="e">
        <f>1/(((F65*F56)-(F57*F64))/(F56-F64))</f>
        <v>#DIV/0!</v>
      </c>
      <c r="S40" s="26" t="e">
        <f>1/(((F65*F60)-(F61*F64))/(F60-F64))</f>
        <v>#DIV/0!</v>
      </c>
      <c r="AD40" s="30" t="s">
        <v>69</v>
      </c>
      <c r="AE40" s="26" t="str">
        <f t="shared" si="3"/>
        <v/>
      </c>
      <c r="AF40" s="26" t="str">
        <f t="shared" si="3"/>
        <v/>
      </c>
      <c r="AG40" s="26" t="str">
        <f t="shared" si="3"/>
        <v/>
      </c>
      <c r="AH40" s="26" t="str">
        <f t="shared" si="3"/>
        <v/>
      </c>
      <c r="AI40" s="26" t="str">
        <f t="shared" si="3"/>
        <v/>
      </c>
      <c r="AJ40" s="26" t="str">
        <f t="shared" si="3"/>
        <v/>
      </c>
      <c r="AK40" s="26" t="str">
        <f t="shared" si="3"/>
        <v/>
      </c>
      <c r="AL40" s="26" t="str">
        <f t="shared" si="3"/>
        <v/>
      </c>
      <c r="AM40" s="26" t="str">
        <f t="shared" si="3"/>
        <v/>
      </c>
    </row>
    <row r="41" spans="1:49" ht="13">
      <c r="B41" s="26">
        <f>D10</f>
        <v>2.6583961010190515</v>
      </c>
      <c r="C41" s="26">
        <v>0</v>
      </c>
      <c r="E41" s="22" t="s">
        <v>87</v>
      </c>
      <c r="F41" s="26">
        <f>C40</f>
        <v>1.3291980505095258</v>
      </c>
      <c r="J41" s="30" t="s">
        <v>70</v>
      </c>
      <c r="K41" s="26" t="e">
        <f>1/(((F69*F28)-(F29*F68))/(F28-F68))</f>
        <v>#DIV/0!</v>
      </c>
      <c r="L41" s="26" t="e">
        <f>1/(((F69*F32)-(F33*F68))/(F32-F68))</f>
        <v>#DIV/0!</v>
      </c>
      <c r="M41" s="26" t="e">
        <f>1/(((F69*F36)-(F37*F68))/(F36-F68))</f>
        <v>#DIV/0!</v>
      </c>
      <c r="N41" s="26" t="e">
        <f>1/(((F69*F40)-(F41*F68))/(F40-F68))</f>
        <v>#DIV/0!</v>
      </c>
      <c r="O41" s="26" t="e">
        <f>1/(((F69*F44)-(F45*F68))/(F44-F68))</f>
        <v>#DIV/0!</v>
      </c>
      <c r="P41" s="26" t="e">
        <f>1/(((F69*F48)-(F49*F68))/(F48-F68))</f>
        <v>#DIV/0!</v>
      </c>
      <c r="Q41" s="26" t="e">
        <f>1/(((F69*F52)-(F53*F68))/(F52-F68))</f>
        <v>#DIV/0!</v>
      </c>
      <c r="R41" s="26" t="e">
        <f>1/(((F69*F56)-(F57*F68))/(F56-F68))</f>
        <v>#DIV/0!</v>
      </c>
      <c r="S41" s="26" t="e">
        <f>1/(((F69*F60)-(F61*F68))/(F60-F68))</f>
        <v>#DIV/0!</v>
      </c>
      <c r="T41" s="26" t="e">
        <f>1/(((F69*F64)-(F65*F68))/(F64-F68))</f>
        <v>#DIV/0!</v>
      </c>
      <c r="AD41" s="30" t="s">
        <v>70</v>
      </c>
      <c r="AE41" s="26" t="str">
        <f t="shared" si="3"/>
        <v/>
      </c>
      <c r="AF41" s="26" t="str">
        <f t="shared" si="3"/>
        <v/>
      </c>
      <c r="AG41" s="26" t="str">
        <f t="shared" si="3"/>
        <v/>
      </c>
      <c r="AH41" s="26" t="str">
        <f t="shared" si="3"/>
        <v/>
      </c>
      <c r="AI41" s="26" t="str">
        <f t="shared" si="3"/>
        <v/>
      </c>
      <c r="AJ41" s="26" t="str">
        <f t="shared" si="3"/>
        <v/>
      </c>
      <c r="AK41" s="26" t="str">
        <f t="shared" si="3"/>
        <v/>
      </c>
      <c r="AL41" s="26" t="str">
        <f t="shared" si="3"/>
        <v/>
      </c>
      <c r="AM41" s="26" t="str">
        <f t="shared" si="3"/>
        <v/>
      </c>
      <c r="AN41" s="26" t="str">
        <f t="shared" si="3"/>
        <v/>
      </c>
    </row>
    <row r="42" spans="1:49" ht="13">
      <c r="B42" s="26"/>
      <c r="C42" s="26"/>
      <c r="E42" s="37"/>
      <c r="F42" s="38"/>
      <c r="J42" s="30" t="s">
        <v>71</v>
      </c>
      <c r="K42" s="26" t="e">
        <f>1/(((F73*F28)-(F29*F72))/(F28-F72))</f>
        <v>#DIV/0!</v>
      </c>
      <c r="L42" s="26" t="e">
        <f>1/(((F73*F32)-(F33*F72))/(F32-F72))</f>
        <v>#DIV/0!</v>
      </c>
      <c r="M42" s="26" t="e">
        <f>1/(((F73*F36)-(F37*F72))/(F36-F72))</f>
        <v>#DIV/0!</v>
      </c>
      <c r="N42" s="26" t="e">
        <f>1/(((F73*F40)-(F41*F72))/(F40-F72))</f>
        <v>#DIV/0!</v>
      </c>
      <c r="O42" s="26" t="e">
        <f>1/(((F73*F44)-(F45*F72))/(F44-F72))</f>
        <v>#DIV/0!</v>
      </c>
      <c r="P42" s="26" t="e">
        <f>1/(((F73*F48)-(F49*F72))/(F48-F72))</f>
        <v>#DIV/0!</v>
      </c>
      <c r="Q42" s="26" t="e">
        <f>1/(((F73*F52)-(F53*F72))/(F52-F72))</f>
        <v>#DIV/0!</v>
      </c>
      <c r="R42" s="26" t="e">
        <f>1/(((F73*F56)-(F57*F72))/(F56-F72))</f>
        <v>#DIV/0!</v>
      </c>
      <c r="S42" s="26" t="e">
        <f>1/(((F73*F60)-(F61*F72))/(F60-F72))</f>
        <v>#DIV/0!</v>
      </c>
      <c r="T42" s="26" t="e">
        <f>1/(((F73*F64)-(F65*F72))/(F64-F72))</f>
        <v>#DIV/0!</v>
      </c>
      <c r="U42" s="26" t="e">
        <f>1/(((F73*F68)-(F69*F72))/(F68-F72))</f>
        <v>#DIV/0!</v>
      </c>
      <c r="AD42" s="30" t="s">
        <v>71</v>
      </c>
      <c r="AE42" s="26" t="str">
        <f t="shared" si="3"/>
        <v/>
      </c>
      <c r="AF42" s="26" t="str">
        <f t="shared" si="3"/>
        <v/>
      </c>
      <c r="AG42" s="26" t="str">
        <f t="shared" si="3"/>
        <v/>
      </c>
      <c r="AH42" s="26" t="str">
        <f t="shared" si="3"/>
        <v/>
      </c>
      <c r="AI42" s="26" t="str">
        <f t="shared" si="3"/>
        <v/>
      </c>
      <c r="AJ42" s="26" t="str">
        <f t="shared" si="3"/>
        <v/>
      </c>
      <c r="AK42" s="26" t="str">
        <f t="shared" si="3"/>
        <v/>
      </c>
      <c r="AL42" s="26" t="str">
        <f t="shared" si="3"/>
        <v/>
      </c>
      <c r="AM42" s="26" t="str">
        <f t="shared" si="3"/>
        <v/>
      </c>
      <c r="AN42" s="26" t="str">
        <f t="shared" si="3"/>
        <v/>
      </c>
      <c r="AO42" s="26" t="str">
        <f t="shared" si="3"/>
        <v/>
      </c>
    </row>
    <row r="43" spans="1:49" ht="13">
      <c r="A43" s="36" t="s">
        <v>64</v>
      </c>
      <c r="B43" s="39" t="s">
        <v>84</v>
      </c>
      <c r="C43" s="39" t="s">
        <v>85</v>
      </c>
      <c r="J43" s="30" t="s">
        <v>72</v>
      </c>
      <c r="K43" s="26" t="e">
        <f>1/(((F77*F28)-(F29*F76))/(F28-F76))</f>
        <v>#DIV/0!</v>
      </c>
      <c r="L43" s="26" t="e">
        <f>1/(((F77*F32)-(F33*F76))/(F32-F76))</f>
        <v>#DIV/0!</v>
      </c>
      <c r="M43" s="26" t="e">
        <f>1/(((F77*F36)-(F37*F76))/(F36-F76))</f>
        <v>#DIV/0!</v>
      </c>
      <c r="N43" s="26" t="e">
        <f>1/(((F77*F40)-(F41*F76))/(F40-F76))</f>
        <v>#DIV/0!</v>
      </c>
      <c r="O43" s="26" t="e">
        <f>1/(((F77*F44)-(F45*F76))/(F44-F76))</f>
        <v>#DIV/0!</v>
      </c>
      <c r="P43" s="26" t="e">
        <f>1/(((F77*F48)-(F49*F76))/(F48-F76))</f>
        <v>#DIV/0!</v>
      </c>
      <c r="Q43" s="26" t="e">
        <f>1/(((F77*F52)-(F53*F76))/(F52-F76))</f>
        <v>#DIV/0!</v>
      </c>
      <c r="R43" s="26" t="e">
        <f>1/(((F77*F56)-(F57*F76))/(F56-F76))</f>
        <v>#DIV/0!</v>
      </c>
      <c r="S43" s="26" t="e">
        <f>1/(((F77*F60)-(F61*F76))/(F60-F76))</f>
        <v>#DIV/0!</v>
      </c>
      <c r="T43" s="26" t="e">
        <f>1/(((F77*F64)-(F65*F76))/(F64-F76))</f>
        <v>#DIV/0!</v>
      </c>
      <c r="U43" s="26" t="e">
        <f>1/(((F77*F68)-(F69*F76))/(F68-F76))</f>
        <v>#DIV/0!</v>
      </c>
      <c r="V43" s="26" t="e">
        <f>1/(((F77*F72)-(F73*F76))/(F72-F76))</f>
        <v>#DIV/0!</v>
      </c>
      <c r="AD43" s="30" t="s">
        <v>72</v>
      </c>
      <c r="AE43" s="26" t="str">
        <f t="shared" si="3"/>
        <v/>
      </c>
      <c r="AF43" s="26" t="str">
        <f t="shared" si="3"/>
        <v/>
      </c>
      <c r="AG43" s="26" t="str">
        <f t="shared" si="3"/>
        <v/>
      </c>
      <c r="AH43" s="26" t="str">
        <f t="shared" si="3"/>
        <v/>
      </c>
      <c r="AI43" s="26" t="str">
        <f t="shared" si="3"/>
        <v/>
      </c>
      <c r="AJ43" s="26" t="str">
        <f t="shared" si="3"/>
        <v/>
      </c>
      <c r="AK43" s="26" t="str">
        <f t="shared" si="3"/>
        <v/>
      </c>
      <c r="AL43" s="26" t="str">
        <f t="shared" si="3"/>
        <v/>
      </c>
      <c r="AM43" s="26" t="str">
        <f t="shared" si="3"/>
        <v/>
      </c>
      <c r="AN43" s="26" t="str">
        <f t="shared" si="3"/>
        <v/>
      </c>
      <c r="AO43" s="26" t="str">
        <f t="shared" si="3"/>
        <v/>
      </c>
      <c r="AP43" s="26" t="str">
        <f t="shared" si="3"/>
        <v/>
      </c>
    </row>
    <row r="44" spans="1:49" ht="13">
      <c r="B44" s="26">
        <v>0</v>
      </c>
      <c r="C44" s="26">
        <f>E11</f>
        <v>1.2273954668194091</v>
      </c>
      <c r="E44" s="22" t="s">
        <v>86</v>
      </c>
      <c r="F44" s="26">
        <f>LINEST(C44:C45,B44:B45,TRUE)</f>
        <v>-0.2</v>
      </c>
      <c r="J44" s="30" t="s">
        <v>73</v>
      </c>
      <c r="K44" s="26" t="e">
        <f>1/(((F81*F28)-(F29*F80))/(F28-F80))</f>
        <v>#DIV/0!</v>
      </c>
      <c r="L44" s="26" t="e">
        <f>1/(((F81*F32)-(F33*F80))/(F32-F80))</f>
        <v>#DIV/0!</v>
      </c>
      <c r="M44" s="26" t="e">
        <f>1/(((F81*F36)-(F37*F80))/(F36-F80))</f>
        <v>#DIV/0!</v>
      </c>
      <c r="N44" s="26" t="e">
        <f>1/(((F81*F40)-(F41*F80))/(F40-F80))</f>
        <v>#DIV/0!</v>
      </c>
      <c r="O44" s="26" t="e">
        <f>1/(((F81*F44)-(F45*F80))/(F44-F80))</f>
        <v>#DIV/0!</v>
      </c>
      <c r="P44" s="26" t="e">
        <f>1/(((F81*F48)-(F49*F80))/(F48-F80))</f>
        <v>#DIV/0!</v>
      </c>
      <c r="Q44" s="26" t="e">
        <f>1/(((F81*F52)-(F53*F80))/(F52-F80))</f>
        <v>#DIV/0!</v>
      </c>
      <c r="R44" s="26" t="e">
        <f>1/(((F81*F56)-(F57*F80))/(F56-F80))</f>
        <v>#DIV/0!</v>
      </c>
      <c r="S44" s="26" t="e">
        <f>1/(((F81*F60)-(F61*F80))/(F60-F80))</f>
        <v>#DIV/0!</v>
      </c>
      <c r="T44" s="26" t="e">
        <f>1/(((F81*F64)-(F65*F80))/(F64-F80))</f>
        <v>#DIV/0!</v>
      </c>
      <c r="U44" s="26" t="e">
        <f>1/(((F81*F68)-(F69*F80))/(F68-F80))</f>
        <v>#DIV/0!</v>
      </c>
      <c r="V44" s="26" t="e">
        <f>1/(((F81*F72)-(F73*F80))/(F72-F80))</f>
        <v>#DIV/0!</v>
      </c>
      <c r="W44" s="26" t="e">
        <f>1/(((F81*F76)-(F77*F80))/(F76-F80))</f>
        <v>#DIV/0!</v>
      </c>
      <c r="AD44" s="30" t="s">
        <v>73</v>
      </c>
      <c r="AE44" s="26" t="str">
        <f t="shared" si="3"/>
        <v/>
      </c>
      <c r="AF44" s="26" t="str">
        <f t="shared" si="3"/>
        <v/>
      </c>
      <c r="AG44" s="26" t="str">
        <f t="shared" si="3"/>
        <v/>
      </c>
      <c r="AH44" s="26" t="str">
        <f t="shared" si="3"/>
        <v/>
      </c>
      <c r="AI44" s="26" t="str">
        <f t="shared" si="3"/>
        <v/>
      </c>
      <c r="AJ44" s="26" t="str">
        <f t="shared" si="3"/>
        <v/>
      </c>
      <c r="AK44" s="26" t="str">
        <f t="shared" si="3"/>
        <v/>
      </c>
      <c r="AL44" s="26" t="str">
        <f t="shared" si="3"/>
        <v/>
      </c>
      <c r="AM44" s="26" t="str">
        <f t="shared" si="3"/>
        <v/>
      </c>
      <c r="AN44" s="26" t="str">
        <f t="shared" si="3"/>
        <v/>
      </c>
      <c r="AO44" s="26" t="str">
        <f t="shared" si="3"/>
        <v/>
      </c>
      <c r="AP44" s="26" t="str">
        <f t="shared" si="3"/>
        <v/>
      </c>
      <c r="AQ44" s="26" t="str">
        <f t="shared" si="3"/>
        <v/>
      </c>
    </row>
    <row r="45" spans="1:49" ht="13">
      <c r="B45" s="26">
        <f>D11</f>
        <v>6.1369773340970459</v>
      </c>
      <c r="C45" s="26">
        <v>0</v>
      </c>
      <c r="E45" s="22" t="s">
        <v>87</v>
      </c>
      <c r="F45" s="26">
        <f>C44</f>
        <v>1.2273954668194091</v>
      </c>
      <c r="J45" s="30" t="s">
        <v>74</v>
      </c>
      <c r="K45" s="26" t="e">
        <f>1/(((F85*F28)-(F29*F84))/(F28-F84))</f>
        <v>#DIV/0!</v>
      </c>
      <c r="L45" s="26" t="e">
        <f>1/(((F85*F32)-(F33*F84))/(F32-F84))</f>
        <v>#DIV/0!</v>
      </c>
      <c r="M45" s="26" t="e">
        <f>1/(((F85*F36)-(F37*F84))/(F36-F84))</f>
        <v>#DIV/0!</v>
      </c>
      <c r="N45" s="26" t="e">
        <f>1/(((F85*F40)-(F41*F84))/(F40-F84))</f>
        <v>#DIV/0!</v>
      </c>
      <c r="O45" s="26" t="e">
        <f>1/(((F85*F44)-(F45*F84))/(F44-F84))</f>
        <v>#DIV/0!</v>
      </c>
      <c r="P45" s="26" t="e">
        <f>1/(((F85*F48)-(F49*F84))/(F48-F84))</f>
        <v>#DIV/0!</v>
      </c>
      <c r="Q45" s="26" t="e">
        <f>1/(((F85*F52)-(F53*F84))/(F52-F84))</f>
        <v>#DIV/0!</v>
      </c>
      <c r="R45" s="26" t="e">
        <f>1/(((F85*F56)-(F57*F84))/(F56-F84))</f>
        <v>#DIV/0!</v>
      </c>
      <c r="S45" s="26" t="e">
        <f>1/(((F85*F60)-(F61*F84))/(F60-F84))</f>
        <v>#DIV/0!</v>
      </c>
      <c r="T45" s="26" t="e">
        <f>1/(((F85*F64)-(F65*F84))/(F64-F84))</f>
        <v>#DIV/0!</v>
      </c>
      <c r="U45" s="26" t="e">
        <f>1/(((F85*F68)-(F69*F84))/(F68-F84))</f>
        <v>#DIV/0!</v>
      </c>
      <c r="V45" s="26" t="e">
        <f>1/(((F85*F72)-(F73*F84))/(F72-F84))</f>
        <v>#DIV/0!</v>
      </c>
      <c r="W45" s="26" t="e">
        <f>1/(((F85*F76)-(F77*F84))/(F76-F84))</f>
        <v>#DIV/0!</v>
      </c>
      <c r="X45" s="26" t="e">
        <f>1/(((F85*F80)-(F81*F84))/(F80-F84))</f>
        <v>#DIV/0!</v>
      </c>
      <c r="AD45" s="30" t="s">
        <v>74</v>
      </c>
      <c r="AE45" s="26" t="str">
        <f t="shared" si="3"/>
        <v/>
      </c>
      <c r="AF45" s="26" t="str">
        <f t="shared" si="3"/>
        <v/>
      </c>
      <c r="AG45" s="26" t="str">
        <f t="shared" si="3"/>
        <v/>
      </c>
      <c r="AH45" s="26" t="str">
        <f t="shared" si="3"/>
        <v/>
      </c>
      <c r="AI45" s="26" t="str">
        <f t="shared" si="3"/>
        <v/>
      </c>
      <c r="AJ45" s="26" t="str">
        <f t="shared" si="3"/>
        <v/>
      </c>
      <c r="AK45" s="26" t="str">
        <f t="shared" si="3"/>
        <v/>
      </c>
      <c r="AL45" s="26" t="str">
        <f t="shared" si="3"/>
        <v/>
      </c>
      <c r="AM45" s="26" t="str">
        <f t="shared" si="3"/>
        <v/>
      </c>
      <c r="AN45" s="26" t="str">
        <f t="shared" si="3"/>
        <v/>
      </c>
      <c r="AO45" s="26" t="str">
        <f t="shared" si="3"/>
        <v/>
      </c>
      <c r="AP45" s="26" t="str">
        <f t="shared" si="3"/>
        <v/>
      </c>
      <c r="AQ45" s="26" t="str">
        <f t="shared" si="3"/>
        <v/>
      </c>
      <c r="AR45" s="26" t="str">
        <f t="shared" si="3"/>
        <v/>
      </c>
    </row>
    <row r="46" spans="1:49" ht="13"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42"/>
      <c r="AB46" s="42"/>
      <c r="AD46" s="41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2"/>
      <c r="AU46" s="42"/>
      <c r="AV46" s="42"/>
      <c r="AW46" s="42"/>
    </row>
    <row r="47" spans="1:49" ht="13">
      <c r="A47" s="36" t="s">
        <v>65</v>
      </c>
      <c r="B47" s="29" t="s">
        <v>84</v>
      </c>
      <c r="C47" s="29" t="s">
        <v>85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  <c r="AB47" s="42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2"/>
      <c r="AV47" s="42"/>
      <c r="AW47" s="42"/>
    </row>
    <row r="48" spans="1:49" ht="13">
      <c r="B48" s="26">
        <v>0</v>
      </c>
      <c r="C48" s="26">
        <f>E12</f>
        <v>1.1823126034523528</v>
      </c>
      <c r="E48" s="22" t="s">
        <v>86</v>
      </c>
      <c r="F48" s="26">
        <f>LINEST(C48:C49,B48:B49,TRUE)</f>
        <v>-0.1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/>
      <c r="AD48" s="41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2"/>
      <c r="AW48" s="42"/>
    </row>
    <row r="49" spans="1:49" ht="13">
      <c r="B49" s="26">
        <f>D12</f>
        <v>11.823126034523527</v>
      </c>
      <c r="C49" s="26">
        <v>0</v>
      </c>
      <c r="E49" s="22" t="s">
        <v>87</v>
      </c>
      <c r="F49" s="26">
        <f>C48</f>
        <v>1.1823126034523528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2"/>
    </row>
    <row r="50" spans="1:49">
      <c r="B50" s="26"/>
      <c r="C50" s="26"/>
      <c r="E50" s="37"/>
      <c r="F50" s="38"/>
    </row>
    <row r="51" spans="1:49" ht="15">
      <c r="A51" s="36" t="s">
        <v>66</v>
      </c>
      <c r="B51" s="39" t="s">
        <v>84</v>
      </c>
      <c r="C51" s="39" t="s">
        <v>85</v>
      </c>
      <c r="J51" s="25"/>
      <c r="K51" s="33"/>
      <c r="L51" s="34"/>
      <c r="N51" s="40"/>
      <c r="O51" s="25"/>
      <c r="AE51" s="33" t="s">
        <v>89</v>
      </c>
      <c r="AF51" s="34">
        <f>MEDIAN(AE32:AV49)</f>
        <v>0.85237228686098687</v>
      </c>
    </row>
    <row r="52" spans="1:49" ht="13">
      <c r="B52" s="26">
        <v>0</v>
      </c>
      <c r="C52" s="26">
        <f>E13</f>
        <v>1.1870845204178537</v>
      </c>
      <c r="E52" s="22" t="s">
        <v>86</v>
      </c>
      <c r="F52" s="26">
        <f>LINEST(C52:C53,B52:B53,TRUE)</f>
        <v>-6.6666666666666693E-2</v>
      </c>
      <c r="J52" s="25"/>
      <c r="K52" s="35"/>
      <c r="L52" s="34"/>
      <c r="AE52" s="35" t="s">
        <v>83</v>
      </c>
      <c r="AF52" s="34">
        <f>STDEV(AE31:AV49)</f>
        <v>0.14647058182308964</v>
      </c>
    </row>
    <row r="53" spans="1:49" ht="13">
      <c r="B53" s="26">
        <f>D13</f>
        <v>17.806267806267805</v>
      </c>
      <c r="C53" s="26">
        <v>0</v>
      </c>
      <c r="E53" s="22" t="s">
        <v>87</v>
      </c>
      <c r="F53" s="26">
        <f>C52</f>
        <v>1.1870845204178537</v>
      </c>
    </row>
    <row r="54" spans="1:49">
      <c r="B54" s="26"/>
      <c r="C54" s="26"/>
      <c r="E54" s="37"/>
      <c r="F54" s="38"/>
    </row>
    <row r="55" spans="1:49" ht="13">
      <c r="A55" s="36" t="s">
        <v>67</v>
      </c>
      <c r="B55" s="39" t="s">
        <v>84</v>
      </c>
      <c r="C55" s="39" t="s">
        <v>85</v>
      </c>
      <c r="J55" s="25"/>
      <c r="K55" s="25"/>
      <c r="L55" s="25"/>
      <c r="M55" s="25"/>
      <c r="N55" s="25"/>
    </row>
    <row r="56" spans="1:49" ht="13">
      <c r="B56" s="26">
        <v>0</v>
      </c>
      <c r="C56" s="26">
        <f>E14</f>
        <v>1.3034410844629822</v>
      </c>
      <c r="E56" s="22" t="s">
        <v>86</v>
      </c>
      <c r="F56" s="26">
        <f>LINEST(C56:C57,B56:B57,TRUE)</f>
        <v>-4.9999999999999996E-2</v>
      </c>
      <c r="M56" s="25"/>
      <c r="O56" s="25"/>
    </row>
    <row r="57" spans="1:49" ht="13">
      <c r="B57" s="26">
        <f>D14</f>
        <v>26.068821689259646</v>
      </c>
      <c r="C57" s="26">
        <v>0</v>
      </c>
      <c r="E57" s="22" t="s">
        <v>87</v>
      </c>
      <c r="F57" s="26">
        <f>C56</f>
        <v>1.3034410844629822</v>
      </c>
      <c r="M57" s="25"/>
      <c r="N57" s="25"/>
    </row>
    <row r="58" spans="1:49">
      <c r="B58" s="26"/>
      <c r="C58" s="26"/>
      <c r="E58" s="37"/>
      <c r="F58" s="38"/>
    </row>
    <row r="59" spans="1:49" ht="13">
      <c r="A59" s="36" t="s">
        <v>68</v>
      </c>
      <c r="B59" s="39" t="s">
        <v>84</v>
      </c>
      <c r="C59" s="39" t="s">
        <v>85</v>
      </c>
    </row>
    <row r="60" spans="1:49" ht="13">
      <c r="B60" s="26">
        <v>0</v>
      </c>
      <c r="C60" s="26" t="e">
        <f>E15</f>
        <v>#DIV/0!</v>
      </c>
      <c r="E60" s="22" t="s">
        <v>86</v>
      </c>
      <c r="F60" s="26" t="e">
        <f>LINEST(C60:C61,B60:B61,TRUE)</f>
        <v>#VALUE!</v>
      </c>
    </row>
    <row r="61" spans="1:49" ht="13">
      <c r="B61" s="26" t="e">
        <f>D15</f>
        <v>#DIV/0!</v>
      </c>
      <c r="C61" s="26">
        <v>0</v>
      </c>
      <c r="E61" s="22" t="s">
        <v>87</v>
      </c>
      <c r="F61" s="26" t="e">
        <f>C60</f>
        <v>#DIV/0!</v>
      </c>
    </row>
    <row r="62" spans="1:49">
      <c r="B62" s="26"/>
      <c r="C62" s="26"/>
      <c r="E62" s="37"/>
      <c r="F62" s="38"/>
    </row>
    <row r="63" spans="1:49" ht="13">
      <c r="A63" s="36" t="s">
        <v>69</v>
      </c>
      <c r="B63" s="39" t="s">
        <v>84</v>
      </c>
      <c r="C63" s="39" t="s">
        <v>85</v>
      </c>
    </row>
    <row r="64" spans="1:49" ht="13">
      <c r="B64" s="26">
        <v>0</v>
      </c>
      <c r="C64" s="26" t="e">
        <f>E16</f>
        <v>#DIV/0!</v>
      </c>
      <c r="E64" s="22" t="s">
        <v>86</v>
      </c>
      <c r="F64" s="26" t="e">
        <f>LINEST(C64:C65,B64:B65,TRUE)</f>
        <v>#VALUE!</v>
      </c>
    </row>
    <row r="65" spans="1:32" ht="13">
      <c r="B65" s="26" t="e">
        <f>D16</f>
        <v>#DIV/0!</v>
      </c>
      <c r="C65" s="26">
        <v>0</v>
      </c>
      <c r="E65" s="22" t="s">
        <v>87</v>
      </c>
      <c r="F65" s="26" t="e">
        <f>C64</f>
        <v>#DIV/0!</v>
      </c>
    </row>
    <row r="66" spans="1:32">
      <c r="B66" s="26"/>
      <c r="C66" s="26"/>
      <c r="E66" s="37"/>
      <c r="F66" s="38"/>
    </row>
    <row r="67" spans="1:32" ht="13">
      <c r="A67" s="36" t="s">
        <v>70</v>
      </c>
      <c r="B67" s="39" t="s">
        <v>84</v>
      </c>
      <c r="C67" s="39" t="s">
        <v>85</v>
      </c>
      <c r="M67" s="38">
        <f>0</f>
        <v>0</v>
      </c>
      <c r="N67" s="38">
        <f>E7</f>
        <v>2.9910269192422727</v>
      </c>
      <c r="O67" s="38">
        <f>E8</f>
        <v>1.8597731076808628</v>
      </c>
      <c r="P67" s="38">
        <f>E9</f>
        <v>1.5696123057604769</v>
      </c>
      <c r="Q67" s="38">
        <f>E10</f>
        <v>1.3291980505095258</v>
      </c>
      <c r="R67" s="38">
        <f>E11</f>
        <v>1.2273954668194091</v>
      </c>
      <c r="S67" s="26">
        <f>E12</f>
        <v>1.1823126034523528</v>
      </c>
      <c r="T67" s="26">
        <f>E13</f>
        <v>1.1870845204178537</v>
      </c>
      <c r="U67" s="25">
        <f>E14</f>
        <v>1.3034410844629822</v>
      </c>
      <c r="V67" s="25" t="e">
        <f>E15</f>
        <v>#DIV/0!</v>
      </c>
      <c r="W67" s="25" t="e">
        <f>E16</f>
        <v>#DIV/0!</v>
      </c>
      <c r="X67" s="25" t="e">
        <f>E17</f>
        <v>#DIV/0!</v>
      </c>
      <c r="Y67" s="25" t="e">
        <f>E18</f>
        <v>#DIV/0!</v>
      </c>
      <c r="Z67" s="25" t="e">
        <f>E19</f>
        <v>#DIV/0!</v>
      </c>
      <c r="AA67" s="25" t="e">
        <f>E20</f>
        <v>#DIV/0!</v>
      </c>
      <c r="AB67" s="25" t="e">
        <f>E21</f>
        <v>#DIV/0!</v>
      </c>
      <c r="AC67" s="25">
        <f>E22</f>
        <v>0</v>
      </c>
      <c r="AD67" s="25">
        <f>E23</f>
        <v>0</v>
      </c>
      <c r="AE67" s="25">
        <f>E24</f>
        <v>0</v>
      </c>
      <c r="AF67" s="25">
        <f>E25</f>
        <v>0</v>
      </c>
    </row>
    <row r="68" spans="1:32" ht="13">
      <c r="B68" s="26">
        <v>0</v>
      </c>
      <c r="C68" s="26" t="e">
        <f>E17</f>
        <v>#DIV/0!</v>
      </c>
      <c r="E68" s="22" t="s">
        <v>86</v>
      </c>
      <c r="F68" s="26" t="e">
        <f>LINEST(C68:C69,B68:B69,TRUE)</f>
        <v>#VALUE!</v>
      </c>
      <c r="M68" s="38">
        <f t="shared" ref="M68:M86" si="4">D7</f>
        <v>0.50847457627118642</v>
      </c>
      <c r="N68" s="38">
        <v>0</v>
      </c>
      <c r="O68" s="38"/>
      <c r="P68" s="38"/>
      <c r="Q68" s="38"/>
      <c r="R68" s="38"/>
    </row>
    <row r="69" spans="1:32" ht="13">
      <c r="B69" s="26" t="e">
        <f>D17</f>
        <v>#DIV/0!</v>
      </c>
      <c r="C69" s="26">
        <v>0</v>
      </c>
      <c r="E69" s="22" t="s">
        <v>87</v>
      </c>
      <c r="F69" s="26" t="e">
        <f>C68</f>
        <v>#DIV/0!</v>
      </c>
      <c r="M69" s="38">
        <f t="shared" si="4"/>
        <v>0.61372512553468472</v>
      </c>
      <c r="N69" s="38"/>
      <c r="O69" s="38">
        <v>0</v>
      </c>
      <c r="P69" s="38"/>
      <c r="Q69" s="38"/>
      <c r="R69" s="38"/>
    </row>
    <row r="70" spans="1:32">
      <c r="B70" s="26"/>
      <c r="C70" s="26"/>
      <c r="E70" s="37"/>
      <c r="F70" s="38"/>
      <c r="M70" s="38">
        <f t="shared" si="4"/>
        <v>1.0516402448595197</v>
      </c>
      <c r="N70" s="38"/>
      <c r="O70" s="38"/>
      <c r="P70" s="38">
        <v>0</v>
      </c>
      <c r="Q70" s="38"/>
      <c r="R70" s="38"/>
    </row>
    <row r="71" spans="1:32" ht="13">
      <c r="A71" s="36" t="s">
        <v>71</v>
      </c>
      <c r="B71" s="39" t="s">
        <v>84</v>
      </c>
      <c r="C71" s="39" t="s">
        <v>85</v>
      </c>
      <c r="M71" s="38">
        <f t="shared" si="4"/>
        <v>2.6583961010190515</v>
      </c>
      <c r="N71" s="38"/>
      <c r="O71" s="38"/>
      <c r="P71" s="38"/>
      <c r="Q71" s="38">
        <v>0</v>
      </c>
      <c r="R71" s="38"/>
    </row>
    <row r="72" spans="1:32" ht="13">
      <c r="B72" s="26">
        <v>0</v>
      </c>
      <c r="C72" s="26" t="e">
        <f>E18</f>
        <v>#DIV/0!</v>
      </c>
      <c r="E72" s="22" t="s">
        <v>86</v>
      </c>
      <c r="F72" s="26" t="e">
        <f>LINEST(C72:C73,B72:B73,TRUE)</f>
        <v>#VALUE!</v>
      </c>
      <c r="M72" s="38">
        <f t="shared" si="4"/>
        <v>6.1369773340970459</v>
      </c>
      <c r="N72" s="38"/>
      <c r="O72" s="38"/>
      <c r="P72" s="38"/>
      <c r="Q72" s="38"/>
      <c r="R72" s="38">
        <v>0</v>
      </c>
    </row>
    <row r="73" spans="1:32" ht="13">
      <c r="B73" s="26" t="e">
        <f>D18</f>
        <v>#DIV/0!</v>
      </c>
      <c r="C73" s="26">
        <v>0</v>
      </c>
      <c r="E73" s="22" t="s">
        <v>87</v>
      </c>
      <c r="F73" s="26" t="e">
        <f>C72</f>
        <v>#DIV/0!</v>
      </c>
      <c r="M73" s="38">
        <f t="shared" si="4"/>
        <v>11.823126034523527</v>
      </c>
      <c r="S73" s="21">
        <v>0</v>
      </c>
    </row>
    <row r="74" spans="1:32">
      <c r="B74" s="26"/>
      <c r="C74" s="26"/>
      <c r="E74" s="37"/>
      <c r="F74" s="38"/>
      <c r="M74" s="38">
        <f t="shared" si="4"/>
        <v>17.806267806267805</v>
      </c>
      <c r="T74" s="21">
        <v>0</v>
      </c>
    </row>
    <row r="75" spans="1:32" ht="13">
      <c r="A75" s="36" t="s">
        <v>72</v>
      </c>
      <c r="B75" s="39" t="s">
        <v>84</v>
      </c>
      <c r="C75" s="39" t="s">
        <v>85</v>
      </c>
      <c r="M75" s="38">
        <f t="shared" si="4"/>
        <v>26.068821689259646</v>
      </c>
      <c r="U75" s="21">
        <v>0</v>
      </c>
    </row>
    <row r="76" spans="1:32" ht="13">
      <c r="B76" s="26">
        <v>0</v>
      </c>
      <c r="C76" s="26" t="e">
        <f>E19</f>
        <v>#DIV/0!</v>
      </c>
      <c r="E76" s="22" t="s">
        <v>86</v>
      </c>
      <c r="F76" s="26" t="e">
        <f>LINEST(C76:C77,B76:B77,TRUE)</f>
        <v>#VALUE!</v>
      </c>
      <c r="M76" s="38" t="e">
        <f t="shared" si="4"/>
        <v>#DIV/0!</v>
      </c>
      <c r="V76" s="21">
        <v>0</v>
      </c>
    </row>
    <row r="77" spans="1:32" ht="13">
      <c r="B77" s="26" t="e">
        <f>D19</f>
        <v>#DIV/0!</v>
      </c>
      <c r="C77" s="26">
        <v>0</v>
      </c>
      <c r="E77" s="22" t="s">
        <v>87</v>
      </c>
      <c r="F77" s="26" t="e">
        <f>C76</f>
        <v>#DIV/0!</v>
      </c>
      <c r="M77" s="38" t="e">
        <f t="shared" si="4"/>
        <v>#DIV/0!</v>
      </c>
      <c r="W77" s="21">
        <v>0</v>
      </c>
    </row>
    <row r="78" spans="1:32">
      <c r="M78" s="38" t="e">
        <f t="shared" si="4"/>
        <v>#DIV/0!</v>
      </c>
      <c r="X78" s="21">
        <v>0</v>
      </c>
    </row>
    <row r="79" spans="1:32" ht="13">
      <c r="A79" s="36" t="s">
        <v>73</v>
      </c>
      <c r="B79" s="39" t="s">
        <v>84</v>
      </c>
      <c r="C79" s="39" t="s">
        <v>85</v>
      </c>
      <c r="M79" s="38" t="e">
        <f t="shared" si="4"/>
        <v>#DIV/0!</v>
      </c>
      <c r="Y79" s="21">
        <v>0</v>
      </c>
    </row>
    <row r="80" spans="1:32" ht="13">
      <c r="B80" s="26">
        <v>0</v>
      </c>
      <c r="C80" s="26" t="e">
        <f>E20</f>
        <v>#DIV/0!</v>
      </c>
      <c r="E80" s="22" t="s">
        <v>86</v>
      </c>
      <c r="F80" s="26" t="e">
        <f>LINEST(C80:C81,B80:B81,TRUE)</f>
        <v>#VALUE!</v>
      </c>
      <c r="M80" s="38" t="e">
        <f t="shared" si="4"/>
        <v>#DIV/0!</v>
      </c>
      <c r="Z80" s="21">
        <v>0</v>
      </c>
    </row>
    <row r="81" spans="1:32" ht="13">
      <c r="B81" s="26" t="e">
        <f>D20</f>
        <v>#DIV/0!</v>
      </c>
      <c r="C81" s="26">
        <v>0</v>
      </c>
      <c r="E81" s="22" t="s">
        <v>87</v>
      </c>
      <c r="F81" s="26" t="e">
        <f>C80</f>
        <v>#DIV/0!</v>
      </c>
      <c r="M81" s="38" t="e">
        <f t="shared" si="4"/>
        <v>#DIV/0!</v>
      </c>
      <c r="AA81" s="21">
        <v>0</v>
      </c>
    </row>
    <row r="82" spans="1:32">
      <c r="B82" s="26"/>
      <c r="C82" s="26"/>
      <c r="E82" s="37"/>
      <c r="F82" s="38"/>
      <c r="M82" s="38" t="e">
        <f t="shared" si="4"/>
        <v>#DIV/0!</v>
      </c>
      <c r="AB82" s="21">
        <v>0</v>
      </c>
    </row>
    <row r="83" spans="1:32" ht="13">
      <c r="A83" s="36" t="s">
        <v>74</v>
      </c>
      <c r="B83" s="39" t="s">
        <v>84</v>
      </c>
      <c r="C83" s="39" t="s">
        <v>85</v>
      </c>
      <c r="M83" s="38">
        <f t="shared" si="4"/>
        <v>0</v>
      </c>
      <c r="AC83" s="21">
        <v>0</v>
      </c>
    </row>
    <row r="84" spans="1:32" ht="13">
      <c r="B84" s="26">
        <v>0</v>
      </c>
      <c r="C84" s="26" t="e">
        <f>E21</f>
        <v>#DIV/0!</v>
      </c>
      <c r="E84" s="22" t="s">
        <v>86</v>
      </c>
      <c r="F84" s="26" t="e">
        <f>LINEST(C84:C85,B84:B85,TRUE)</f>
        <v>#VALUE!</v>
      </c>
      <c r="M84" s="38">
        <f t="shared" si="4"/>
        <v>0</v>
      </c>
      <c r="AD84" s="21">
        <v>0</v>
      </c>
    </row>
    <row r="85" spans="1:32" ht="13">
      <c r="B85" s="26" t="e">
        <f>D21</f>
        <v>#DIV/0!</v>
      </c>
      <c r="C85" s="26">
        <v>0</v>
      </c>
      <c r="E85" s="22" t="s">
        <v>87</v>
      </c>
      <c r="F85" s="26" t="e">
        <f>C84</f>
        <v>#DIV/0!</v>
      </c>
      <c r="M85" s="38">
        <f t="shared" si="4"/>
        <v>0</v>
      </c>
      <c r="AE85" s="21">
        <v>0</v>
      </c>
    </row>
    <row r="86" spans="1:32">
      <c r="B86" s="26"/>
      <c r="C86" s="26"/>
      <c r="E86" s="37"/>
      <c r="F86" s="38"/>
      <c r="M86" s="38">
        <f t="shared" si="4"/>
        <v>0</v>
      </c>
      <c r="AF86" s="21">
        <v>0</v>
      </c>
    </row>
    <row r="87" spans="1:32" ht="13">
      <c r="A87" s="36"/>
      <c r="B87" s="39"/>
      <c r="C87" s="39"/>
    </row>
    <row r="88" spans="1:32" ht="13">
      <c r="B88" s="26"/>
      <c r="C88" s="26"/>
      <c r="E88" s="22"/>
      <c r="F88" s="26"/>
    </row>
    <row r="89" spans="1:32" ht="13">
      <c r="B89" s="26"/>
      <c r="C89" s="26"/>
      <c r="E89" s="22"/>
      <c r="F89" s="26"/>
    </row>
    <row r="90" spans="1:32">
      <c r="B90" s="26"/>
      <c r="C90" s="26"/>
      <c r="E90" s="37"/>
      <c r="F90" s="38"/>
    </row>
    <row r="91" spans="1:32" ht="13">
      <c r="A91" s="36"/>
      <c r="B91" s="39"/>
      <c r="C91" s="39"/>
    </row>
    <row r="92" spans="1:32" ht="13">
      <c r="B92" s="26"/>
      <c r="C92" s="26"/>
      <c r="E92" s="22"/>
      <c r="F92" s="26"/>
    </row>
    <row r="93" spans="1:32" ht="13">
      <c r="B93" s="26"/>
      <c r="C93" s="26"/>
      <c r="E93" s="22"/>
      <c r="F93" s="26"/>
    </row>
    <row r="95" spans="1:32" ht="13">
      <c r="A95" s="36"/>
      <c r="B95" s="39"/>
      <c r="C95" s="39"/>
    </row>
    <row r="96" spans="1:32" ht="13">
      <c r="B96" s="26"/>
      <c r="C96" s="26"/>
      <c r="E96" s="22"/>
      <c r="F96" s="26"/>
    </row>
    <row r="97" spans="1:6" ht="13">
      <c r="B97" s="26"/>
      <c r="C97" s="26"/>
      <c r="E97" s="22"/>
      <c r="F97" s="26"/>
    </row>
    <row r="98" spans="1:6">
      <c r="B98" s="26"/>
      <c r="C98" s="26"/>
      <c r="E98" s="37"/>
      <c r="F98" s="38"/>
    </row>
    <row r="99" spans="1:6" ht="13">
      <c r="A99" s="36"/>
      <c r="B99" s="39"/>
      <c r="C99" s="39"/>
    </row>
    <row r="100" spans="1:6" ht="13">
      <c r="B100" s="26"/>
      <c r="C100" s="26"/>
      <c r="E100" s="22"/>
      <c r="F100" s="26"/>
    </row>
    <row r="101" spans="1:6" ht="13">
      <c r="B101" s="26"/>
      <c r="C101" s="26"/>
      <c r="E101" s="22"/>
      <c r="F101" s="26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3134-4598-483D-8F47-1AF0B337BAE6}">
  <dimension ref="C1:W55"/>
  <sheetViews>
    <sheetView zoomScale="78" zoomScaleNormal="78" workbookViewId="0">
      <selection activeCell="E13" sqref="E13:P13"/>
    </sheetView>
  </sheetViews>
  <sheetFormatPr defaultRowHeight="14.5"/>
  <sheetData>
    <row r="1" spans="3:23">
      <c r="E1" s="78" t="s">
        <v>116</v>
      </c>
      <c r="F1" s="78"/>
      <c r="G1" s="78"/>
      <c r="H1" s="78"/>
      <c r="I1" s="78"/>
    </row>
    <row r="2" spans="3:23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3">
      <c r="C3" s="78" t="s">
        <v>121</v>
      </c>
      <c r="D3" s="96">
        <f>'Raw data and fitting summary'!B6</f>
        <v>0.17</v>
      </c>
      <c r="E3">
        <f>'Raw data and fitting summary'!C6</f>
        <v>0.33433333333333337</v>
      </c>
      <c r="F3">
        <f>'Raw data and fitting summary'!D6</f>
        <v>0.22266666666666668</v>
      </c>
      <c r="G3">
        <f>'Raw data and fitting summary'!E6</f>
        <v>0.27586666666666665</v>
      </c>
      <c r="H3">
        <f>'Raw data and fitting summary'!F6</f>
        <v>0.32693333333333335</v>
      </c>
      <c r="I3">
        <f>'Raw data and fitting summary'!G6</f>
        <v>0.25999999999999995</v>
      </c>
    </row>
    <row r="4" spans="3:23">
      <c r="C4" s="78"/>
      <c r="D4" s="96">
        <f>'Raw data and fitting summary'!B7</f>
        <v>0.33</v>
      </c>
      <c r="E4">
        <f>'Raw data and fitting summary'!C7</f>
        <v>0.53770000000000007</v>
      </c>
      <c r="F4">
        <f>'Raw data and fitting summary'!D7</f>
        <v>0.48616666666666664</v>
      </c>
      <c r="G4">
        <f>'Raw data and fitting summary'!E7</f>
        <v>0.43093333333333339</v>
      </c>
      <c r="H4">
        <f>'Raw data and fitting summary'!F7</f>
        <v>0.41536666666666666</v>
      </c>
      <c r="I4">
        <f>'Raw data and fitting summary'!G7</f>
        <v>0.39196666666666663</v>
      </c>
    </row>
    <row r="5" spans="3:23">
      <c r="C5" s="78"/>
      <c r="D5" s="96">
        <f>'Raw data and fitting summary'!B8</f>
        <v>0.67</v>
      </c>
      <c r="E5">
        <f>'Raw data and fitting summary'!C8</f>
        <v>0.63710000000000011</v>
      </c>
      <c r="F5">
        <f>'Raw data and fitting summary'!D8</f>
        <v>0.52763333333333329</v>
      </c>
      <c r="G5">
        <f>'Raw data and fitting summary'!E8</f>
        <v>0.49726666666666669</v>
      </c>
      <c r="H5">
        <f>'Raw data and fitting summary'!F8</f>
        <v>0.50536666666666663</v>
      </c>
      <c r="I5">
        <f>'Raw data and fitting summary'!G8</f>
        <v>0.47696666666666671</v>
      </c>
    </row>
    <row r="6" spans="3:23">
      <c r="C6" s="78"/>
      <c r="D6" s="96">
        <f>'Raw data and fitting summary'!B9</f>
        <v>2</v>
      </c>
      <c r="E6">
        <f>'Raw data and fitting summary'!C9</f>
        <v>0.75233333333333341</v>
      </c>
      <c r="F6">
        <f>'Raw data and fitting summary'!D9</f>
        <v>0.6787333333333333</v>
      </c>
      <c r="G6">
        <f>'Raw data and fitting summary'!E9</f>
        <v>0.61963333333333337</v>
      </c>
      <c r="H6">
        <f>'Raw data and fitting summary'!F9</f>
        <v>0.54723333333333335</v>
      </c>
      <c r="I6">
        <f>'Raw data and fitting summary'!G9</f>
        <v>0.54243333333333332</v>
      </c>
    </row>
    <row r="7" spans="3:23">
      <c r="C7" s="78"/>
      <c r="D7" s="96">
        <f>'Raw data and fitting summary'!B10</f>
        <v>5</v>
      </c>
      <c r="E7">
        <f>'Raw data and fitting summary'!C10</f>
        <v>0.81473333333333331</v>
      </c>
      <c r="F7">
        <f>'Raw data and fitting summary'!D10</f>
        <v>0.69404999999999994</v>
      </c>
      <c r="G7">
        <f>'Raw data and fitting summary'!E10</f>
        <v>0.67580000000000007</v>
      </c>
      <c r="H7">
        <f>'Raw data and fitting summary'!F10</f>
        <v>0.61780000000000002</v>
      </c>
      <c r="I7">
        <f>'Raw data and fitting summary'!G10</f>
        <v>0.60583333333333333</v>
      </c>
    </row>
    <row r="8" spans="3:23">
      <c r="C8" s="78"/>
      <c r="D8" s="96">
        <f>'Raw data and fitting summary'!B11</f>
        <v>10</v>
      </c>
      <c r="E8">
        <f>'Raw data and fitting summary'!C11</f>
        <v>0.8458</v>
      </c>
      <c r="F8">
        <f>'Raw data and fitting summary'!D11</f>
        <v>0.68146666666666667</v>
      </c>
      <c r="G8">
        <f>'Raw data and fitting summary'!E11</f>
        <v>0.72913333333333341</v>
      </c>
      <c r="H8">
        <f>'Raw data and fitting summary'!F11</f>
        <v>0.67883333333333329</v>
      </c>
      <c r="I8">
        <f>'Raw data and fitting summary'!G11</f>
        <v>0.61396666666666677</v>
      </c>
    </row>
    <row r="9" spans="3:23">
      <c r="C9" s="78"/>
      <c r="D9" s="96">
        <f>'Raw data and fitting summary'!B12</f>
        <v>15</v>
      </c>
      <c r="E9">
        <f>'Raw data and fitting summary'!C12</f>
        <v>0.84240000000000004</v>
      </c>
      <c r="F9">
        <f>'Raw data and fitting summary'!D12</f>
        <v>0.72293333333333332</v>
      </c>
      <c r="G9">
        <f>'Raw data and fitting summary'!E12</f>
        <v>0.68866666666666665</v>
      </c>
      <c r="H9">
        <f>'Raw data and fitting summary'!F12</f>
        <v>0.66413333333333335</v>
      </c>
      <c r="I9">
        <f>'Raw data and fitting summary'!G12</f>
        <v>0.6028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3">
      <c r="C10" s="78"/>
      <c r="D10" s="96">
        <f>'Raw data and fitting summary'!B13</f>
        <v>20</v>
      </c>
      <c r="E10">
        <f>'Raw data and fitting summary'!C13</f>
        <v>0.76719999999999999</v>
      </c>
      <c r="F10">
        <f>'Raw data and fitting summary'!D13</f>
        <v>0.76444999999999996</v>
      </c>
      <c r="G10">
        <f>'Raw data and fitting summary'!E13</f>
        <v>0.72893333333333332</v>
      </c>
      <c r="H10">
        <f>'Raw data and fitting summary'!F13</f>
        <v>0.68006666666666671</v>
      </c>
      <c r="I10">
        <f>'Raw data and fitting summary'!G13</f>
        <v>0.61376666666666668</v>
      </c>
    </row>
    <row r="11" spans="3:23">
      <c r="U11" t="s">
        <v>124</v>
      </c>
    </row>
    <row r="12" spans="3:23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131</v>
      </c>
      <c r="K12" s="77" t="s">
        <v>114</v>
      </c>
      <c r="L12" s="77" t="s">
        <v>132</v>
      </c>
      <c r="M12" s="77" t="s">
        <v>113</v>
      </c>
      <c r="N12" s="77" t="s">
        <v>112</v>
      </c>
      <c r="O12" s="77" t="s">
        <v>111</v>
      </c>
      <c r="P12" s="77" t="s">
        <v>110</v>
      </c>
      <c r="R12" s="77" t="s">
        <v>56</v>
      </c>
    </row>
    <row r="13" spans="3:23">
      <c r="E13">
        <v>0.19932848131796826</v>
      </c>
      <c r="F13">
        <v>0.19932951327366905</v>
      </c>
      <c r="G13">
        <v>0.70526094160402131</v>
      </c>
      <c r="H13">
        <v>0.83045564050151544</v>
      </c>
      <c r="I13" s="44">
        <v>133.71505256695389</v>
      </c>
      <c r="J13">
        <v>7.8399389906372088</v>
      </c>
      <c r="K13">
        <v>625.05508153293647</v>
      </c>
      <c r="L13">
        <v>0.98544889836340355</v>
      </c>
      <c r="M13">
        <v>1.2734912079222158</v>
      </c>
      <c r="N13">
        <v>0.11480102684004767</v>
      </c>
      <c r="O13">
        <v>8.585714535273925E-2</v>
      </c>
      <c r="P13">
        <v>0.33468586757838908</v>
      </c>
      <c r="R13">
        <f>SUM(T16:T55)</f>
        <v>3.3178101409689187E-2</v>
      </c>
    </row>
    <row r="15" spans="3:23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131</v>
      </c>
      <c r="L15" s="77" t="s">
        <v>114</v>
      </c>
      <c r="M15" s="77" t="s">
        <v>132</v>
      </c>
      <c r="N15" s="77" t="s">
        <v>113</v>
      </c>
      <c r="O15" s="77" t="s">
        <v>112</v>
      </c>
      <c r="P15" s="77" t="s">
        <v>111</v>
      </c>
      <c r="Q15" s="77" t="s">
        <v>110</v>
      </c>
      <c r="R15" s="77" t="s">
        <v>109</v>
      </c>
      <c r="S15" s="77" t="s">
        <v>108</v>
      </c>
      <c r="T15" s="77" t="s">
        <v>107</v>
      </c>
      <c r="V15" t="s">
        <v>106</v>
      </c>
    </row>
    <row r="16" spans="3:23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0.70526094160402131</v>
      </c>
      <c r="H16" s="73">
        <f>H13</f>
        <v>0.83045564050151544</v>
      </c>
      <c r="I16">
        <f>E2</f>
        <v>0</v>
      </c>
      <c r="J16">
        <f t="shared" ref="J16" si="0">I13</f>
        <v>133.71505256695389</v>
      </c>
      <c r="K16">
        <f t="shared" ref="K16:Q16" si="1">J13</f>
        <v>7.8399389906372088</v>
      </c>
      <c r="L16">
        <f t="shared" si="1"/>
        <v>625.05508153293647</v>
      </c>
      <c r="M16">
        <f t="shared" si="1"/>
        <v>0.98544889836340355</v>
      </c>
      <c r="N16">
        <f t="shared" si="1"/>
        <v>1.2734912079222158</v>
      </c>
      <c r="O16">
        <f t="shared" si="1"/>
        <v>0.11480102684004767</v>
      </c>
      <c r="P16">
        <f t="shared" si="1"/>
        <v>8.585714535273925E-2</v>
      </c>
      <c r="Q16">
        <f t="shared" si="1"/>
        <v>0.33468586757838908</v>
      </c>
      <c r="R16">
        <f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f>
        <v>0.38225429816204393</v>
      </c>
      <c r="S16">
        <f t="shared" ref="S16:S23" si="2">E3</f>
        <v>0.33433333333333337</v>
      </c>
      <c r="T16">
        <f t="shared" ref="T16:T55" si="3">(R16-S16)^2</f>
        <v>2.296418870114514E-3</v>
      </c>
      <c r="V16">
        <f t="shared" ref="V16:V55" si="4">R16-S16</f>
        <v>4.7920964828710555E-2</v>
      </c>
      <c r="W16">
        <v>8</v>
      </c>
    </row>
    <row r="17" spans="4:23">
      <c r="D17">
        <f t="shared" ref="D17:D23" si="5">D4</f>
        <v>0.33</v>
      </c>
      <c r="E17">
        <f t="shared" ref="E17:I32" si="6">E16</f>
        <v>0.19932848131796826</v>
      </c>
      <c r="F17">
        <f t="shared" si="6"/>
        <v>0.19932951327366905</v>
      </c>
      <c r="G17">
        <f t="shared" si="6"/>
        <v>0.70526094160402131</v>
      </c>
      <c r="H17">
        <f t="shared" si="6"/>
        <v>0.83045564050151544</v>
      </c>
      <c r="I17">
        <f>I16</f>
        <v>0</v>
      </c>
      <c r="J17">
        <f t="shared" ref="J17:K32" si="7">J16</f>
        <v>133.71505256695389</v>
      </c>
      <c r="K17">
        <f>K16</f>
        <v>7.8399389906372088</v>
      </c>
      <c r="L17">
        <f t="shared" ref="L17:M17" si="8">L16</f>
        <v>625.05508153293647</v>
      </c>
      <c r="M17">
        <f t="shared" si="8"/>
        <v>0.98544889836340355</v>
      </c>
      <c r="N17">
        <f t="shared" ref="N17:N55" si="9">N16</f>
        <v>1.2734912079222158</v>
      </c>
      <c r="O17">
        <f t="shared" ref="O17:O55" si="10">O16</f>
        <v>0.11480102684004767</v>
      </c>
      <c r="P17">
        <f t="shared" ref="P17:P55" si="11">P16</f>
        <v>8.585714535273925E-2</v>
      </c>
      <c r="Q17">
        <f t="shared" ref="Q17:Q55" si="12">Q16</f>
        <v>0.33468586757838908</v>
      </c>
      <c r="R17">
        <f t="shared" ref="R17:R55" si="13">((G17-((G17-P17)*((I17^K17)/((I17^K17)+(J17^K17)))))*(D17/(D17+(E17-((E17-N17)*((I17^K17)/((I17^K17)+(J17^K17))))))))-((G17-((G17-P17)*((I17^K17)/((I17^K17)+(J17^K17)))))*(D17/(D17+(F17-((F17-O17)*((I17^M17)/((I17^M17)+(L17^M17))))))))+((H17-((H17-Q17)*((I17^M17)/((I17^M17)+(L17^M17)))))*(D17/(D17+(F17-((F17-O17)*((I17^M17)/((I17^M17)+(L17^M17))))))))</f>
        <v>0.51773197644465152</v>
      </c>
      <c r="S17">
        <f t="shared" si="2"/>
        <v>0.53770000000000007</v>
      </c>
      <c r="T17">
        <f t="shared" si="3"/>
        <v>3.987219647069544E-4</v>
      </c>
      <c r="V17">
        <f t="shared" si="4"/>
        <v>-1.9968023555348546E-2</v>
      </c>
      <c r="W17">
        <f>W16</f>
        <v>8</v>
      </c>
    </row>
    <row r="18" spans="4:23">
      <c r="D18">
        <f t="shared" si="5"/>
        <v>0.67</v>
      </c>
      <c r="E18">
        <f t="shared" si="6"/>
        <v>0.19932848131796826</v>
      </c>
      <c r="F18">
        <f t="shared" si="6"/>
        <v>0.19932951327366905</v>
      </c>
      <c r="G18">
        <f t="shared" si="6"/>
        <v>0.70526094160402131</v>
      </c>
      <c r="H18">
        <f t="shared" si="6"/>
        <v>0.83045564050151544</v>
      </c>
      <c r="I18">
        <f t="shared" si="6"/>
        <v>0</v>
      </c>
      <c r="J18">
        <f t="shared" si="7"/>
        <v>133.71505256695389</v>
      </c>
      <c r="K18">
        <f t="shared" si="7"/>
        <v>7.8399389906372088</v>
      </c>
      <c r="L18">
        <f t="shared" ref="L18:L55" si="14">L17</f>
        <v>625.05508153293647</v>
      </c>
      <c r="M18">
        <f t="shared" ref="M18:M55" si="15">M17</f>
        <v>0.98544889836340355</v>
      </c>
      <c r="N18">
        <f t="shared" si="9"/>
        <v>1.2734912079222158</v>
      </c>
      <c r="O18">
        <f t="shared" si="10"/>
        <v>0.11480102684004767</v>
      </c>
      <c r="P18">
        <f t="shared" si="11"/>
        <v>8.585714535273925E-2</v>
      </c>
      <c r="Q18">
        <f t="shared" si="12"/>
        <v>0.33468586757838908</v>
      </c>
      <c r="R18">
        <f t="shared" si="13"/>
        <v>0.64004020519427807</v>
      </c>
      <c r="S18">
        <f t="shared" si="2"/>
        <v>0.63710000000000011</v>
      </c>
      <c r="T18">
        <f t="shared" si="3"/>
        <v>8.6448065844590732E-6</v>
      </c>
      <c r="V18">
        <f t="shared" si="4"/>
        <v>2.9402051942779561E-3</v>
      </c>
      <c r="W18">
        <f t="shared" ref="W18:W55" si="16">W17</f>
        <v>8</v>
      </c>
    </row>
    <row r="19" spans="4:23">
      <c r="D19">
        <f t="shared" si="5"/>
        <v>2</v>
      </c>
      <c r="E19">
        <f t="shared" si="6"/>
        <v>0.19932848131796826</v>
      </c>
      <c r="F19">
        <f t="shared" si="6"/>
        <v>0.19932951327366905</v>
      </c>
      <c r="G19">
        <f t="shared" si="6"/>
        <v>0.70526094160402131</v>
      </c>
      <c r="H19">
        <f t="shared" si="6"/>
        <v>0.83045564050151544</v>
      </c>
      <c r="I19">
        <f t="shared" si="6"/>
        <v>0</v>
      </c>
      <c r="J19">
        <f t="shared" si="7"/>
        <v>133.71505256695389</v>
      </c>
      <c r="K19">
        <f t="shared" si="7"/>
        <v>7.8399389906372088</v>
      </c>
      <c r="L19">
        <f t="shared" si="14"/>
        <v>625.05508153293647</v>
      </c>
      <c r="M19">
        <f t="shared" si="15"/>
        <v>0.98544889836340355</v>
      </c>
      <c r="N19">
        <f t="shared" si="9"/>
        <v>1.2734912079222158</v>
      </c>
      <c r="O19">
        <f t="shared" si="10"/>
        <v>0.11480102684004767</v>
      </c>
      <c r="P19">
        <f t="shared" si="11"/>
        <v>8.585714535273925E-2</v>
      </c>
      <c r="Q19">
        <f t="shared" si="12"/>
        <v>0.33468586757838908</v>
      </c>
      <c r="R19">
        <f t="shared" si="13"/>
        <v>0.75519013081736663</v>
      </c>
      <c r="S19">
        <f t="shared" si="2"/>
        <v>0.75233333333333341</v>
      </c>
      <c r="T19">
        <f t="shared" si="3"/>
        <v>8.1612918647785616E-6</v>
      </c>
      <c r="V19">
        <f t="shared" si="4"/>
        <v>2.8567974840332244E-3</v>
      </c>
      <c r="W19">
        <f t="shared" si="16"/>
        <v>8</v>
      </c>
    </row>
    <row r="20" spans="4:23">
      <c r="D20">
        <f t="shared" si="5"/>
        <v>5</v>
      </c>
      <c r="E20">
        <f t="shared" si="6"/>
        <v>0.19932848131796826</v>
      </c>
      <c r="F20">
        <f t="shared" si="6"/>
        <v>0.19932951327366905</v>
      </c>
      <c r="G20">
        <f t="shared" si="6"/>
        <v>0.70526094160402131</v>
      </c>
      <c r="H20">
        <f t="shared" si="6"/>
        <v>0.83045564050151544</v>
      </c>
      <c r="I20">
        <f t="shared" si="6"/>
        <v>0</v>
      </c>
      <c r="J20">
        <f t="shared" si="7"/>
        <v>133.71505256695389</v>
      </c>
      <c r="K20">
        <f t="shared" si="7"/>
        <v>7.8399389906372088</v>
      </c>
      <c r="L20">
        <f t="shared" si="14"/>
        <v>625.05508153293647</v>
      </c>
      <c r="M20">
        <f t="shared" si="15"/>
        <v>0.98544889836340355</v>
      </c>
      <c r="N20">
        <f t="shared" si="9"/>
        <v>1.2734912079222158</v>
      </c>
      <c r="O20">
        <f t="shared" si="10"/>
        <v>0.11480102684004767</v>
      </c>
      <c r="P20">
        <f t="shared" si="11"/>
        <v>8.585714535273925E-2</v>
      </c>
      <c r="Q20">
        <f t="shared" si="12"/>
        <v>0.33468586757838908</v>
      </c>
      <c r="R20">
        <f t="shared" si="13"/>
        <v>0.79861814716747315</v>
      </c>
      <c r="S20">
        <f t="shared" si="2"/>
        <v>0.81473333333333331</v>
      </c>
      <c r="T20">
        <f t="shared" si="3"/>
        <v>2.5969922516033076E-4</v>
      </c>
      <c r="V20">
        <f t="shared" si="4"/>
        <v>-1.6115186165860163E-2</v>
      </c>
      <c r="W20">
        <f t="shared" si="16"/>
        <v>8</v>
      </c>
    </row>
    <row r="21" spans="4:23">
      <c r="D21">
        <f t="shared" si="5"/>
        <v>10</v>
      </c>
      <c r="E21">
        <f t="shared" si="6"/>
        <v>0.19932848131796826</v>
      </c>
      <c r="F21">
        <f t="shared" si="6"/>
        <v>0.19932951327366905</v>
      </c>
      <c r="G21">
        <f t="shared" si="6"/>
        <v>0.70526094160402131</v>
      </c>
      <c r="H21">
        <f t="shared" si="6"/>
        <v>0.83045564050151544</v>
      </c>
      <c r="I21">
        <f t="shared" si="6"/>
        <v>0</v>
      </c>
      <c r="J21">
        <f t="shared" si="7"/>
        <v>133.71505256695389</v>
      </c>
      <c r="K21">
        <f t="shared" si="7"/>
        <v>7.8399389906372088</v>
      </c>
      <c r="L21">
        <f t="shared" si="14"/>
        <v>625.05508153293647</v>
      </c>
      <c r="M21">
        <f t="shared" si="15"/>
        <v>0.98544889836340355</v>
      </c>
      <c r="N21">
        <f t="shared" si="9"/>
        <v>1.2734912079222158</v>
      </c>
      <c r="O21">
        <f t="shared" si="10"/>
        <v>0.11480102684004767</v>
      </c>
      <c r="P21">
        <f t="shared" si="11"/>
        <v>8.585714535273925E-2</v>
      </c>
      <c r="Q21">
        <f t="shared" si="12"/>
        <v>0.33468586757838908</v>
      </c>
      <c r="R21">
        <f t="shared" si="13"/>
        <v>0.81422578884051822</v>
      </c>
      <c r="S21">
        <f t="shared" si="2"/>
        <v>0.8458</v>
      </c>
      <c r="T21">
        <f t="shared" si="3"/>
        <v>9.9693081034354382E-4</v>
      </c>
      <c r="V21">
        <f t="shared" si="4"/>
        <v>-3.157421115948178E-2</v>
      </c>
      <c r="W21">
        <f t="shared" si="16"/>
        <v>8</v>
      </c>
    </row>
    <row r="22" spans="4:23">
      <c r="D22">
        <f t="shared" si="5"/>
        <v>15</v>
      </c>
      <c r="E22">
        <f t="shared" si="6"/>
        <v>0.19932848131796826</v>
      </c>
      <c r="F22">
        <f t="shared" si="6"/>
        <v>0.19932951327366905</v>
      </c>
      <c r="G22">
        <f t="shared" si="6"/>
        <v>0.70526094160402131</v>
      </c>
      <c r="H22">
        <f t="shared" si="6"/>
        <v>0.83045564050151544</v>
      </c>
      <c r="I22">
        <f t="shared" si="6"/>
        <v>0</v>
      </c>
      <c r="J22">
        <f t="shared" si="7"/>
        <v>133.71505256695389</v>
      </c>
      <c r="K22">
        <f t="shared" si="7"/>
        <v>7.8399389906372088</v>
      </c>
      <c r="L22">
        <f t="shared" si="14"/>
        <v>625.05508153293647</v>
      </c>
      <c r="M22">
        <f t="shared" si="15"/>
        <v>0.98544889836340355</v>
      </c>
      <c r="N22">
        <f t="shared" si="9"/>
        <v>1.2734912079222158</v>
      </c>
      <c r="O22">
        <f t="shared" si="10"/>
        <v>0.11480102684004767</v>
      </c>
      <c r="P22">
        <f t="shared" si="11"/>
        <v>8.585714535273925E-2</v>
      </c>
      <c r="Q22">
        <f t="shared" si="12"/>
        <v>0.33468586757838908</v>
      </c>
      <c r="R22">
        <f t="shared" si="13"/>
        <v>0.81956479165068374</v>
      </c>
      <c r="S22">
        <f t="shared" si="2"/>
        <v>0.84240000000000004</v>
      </c>
      <c r="T22">
        <f t="shared" si="3"/>
        <v>5.2144674035668455E-4</v>
      </c>
      <c r="V22">
        <f t="shared" si="4"/>
        <v>-2.2835208349316294E-2</v>
      </c>
      <c r="W22">
        <f t="shared" si="16"/>
        <v>8</v>
      </c>
    </row>
    <row r="23" spans="4:23">
      <c r="D23">
        <f t="shared" si="5"/>
        <v>20</v>
      </c>
      <c r="E23">
        <f t="shared" si="6"/>
        <v>0.19932848131796826</v>
      </c>
      <c r="F23">
        <f t="shared" si="6"/>
        <v>0.19932951327366905</v>
      </c>
      <c r="G23">
        <f t="shared" si="6"/>
        <v>0.70526094160402131</v>
      </c>
      <c r="H23">
        <f t="shared" si="6"/>
        <v>0.83045564050151544</v>
      </c>
      <c r="I23">
        <f t="shared" si="6"/>
        <v>0</v>
      </c>
      <c r="J23">
        <f t="shared" si="7"/>
        <v>133.71505256695389</v>
      </c>
      <c r="K23">
        <f t="shared" si="7"/>
        <v>7.8399389906372088</v>
      </c>
      <c r="L23">
        <f t="shared" si="14"/>
        <v>625.05508153293647</v>
      </c>
      <c r="M23">
        <f t="shared" si="15"/>
        <v>0.98544889836340355</v>
      </c>
      <c r="N23">
        <f t="shared" si="9"/>
        <v>1.2734912079222158</v>
      </c>
      <c r="O23">
        <f t="shared" si="10"/>
        <v>0.11480102684004767</v>
      </c>
      <c r="P23">
        <f t="shared" si="11"/>
        <v>8.585714535273925E-2</v>
      </c>
      <c r="Q23">
        <f t="shared" si="12"/>
        <v>0.33468586757838908</v>
      </c>
      <c r="R23">
        <f t="shared" si="13"/>
        <v>0.8222606359152651</v>
      </c>
      <c r="S23">
        <f t="shared" si="2"/>
        <v>0.76719999999999999</v>
      </c>
      <c r="T23">
        <f t="shared" si="3"/>
        <v>3.0316736273933824E-3</v>
      </c>
      <c r="V23">
        <f t="shared" si="4"/>
        <v>5.506063591526511E-2</v>
      </c>
      <c r="W23">
        <f t="shared" si="16"/>
        <v>8</v>
      </c>
    </row>
    <row r="24" spans="4:23">
      <c r="D24">
        <f>D16</f>
        <v>0.17</v>
      </c>
      <c r="E24">
        <f t="shared" si="6"/>
        <v>0.19932848131796826</v>
      </c>
      <c r="F24">
        <f t="shared" si="6"/>
        <v>0.19932951327366905</v>
      </c>
      <c r="G24">
        <f t="shared" si="6"/>
        <v>0.70526094160402131</v>
      </c>
      <c r="H24">
        <f t="shared" si="6"/>
        <v>0.83045564050151544</v>
      </c>
      <c r="I24">
        <f>F2</f>
        <v>100</v>
      </c>
      <c r="J24">
        <f t="shared" si="7"/>
        <v>133.71505256695389</v>
      </c>
      <c r="K24">
        <f t="shared" si="7"/>
        <v>7.8399389906372088</v>
      </c>
      <c r="L24">
        <f t="shared" si="14"/>
        <v>625.05508153293647</v>
      </c>
      <c r="M24">
        <f t="shared" si="15"/>
        <v>0.98544889836340355</v>
      </c>
      <c r="N24">
        <f t="shared" si="9"/>
        <v>1.2734912079222158</v>
      </c>
      <c r="O24">
        <f t="shared" si="10"/>
        <v>0.11480102684004767</v>
      </c>
      <c r="P24">
        <f t="shared" si="11"/>
        <v>8.585714535273925E-2</v>
      </c>
      <c r="Q24">
        <f t="shared" si="12"/>
        <v>0.33468586757838908</v>
      </c>
      <c r="R24">
        <f t="shared" si="13"/>
        <v>0.28832714820584726</v>
      </c>
      <c r="S24">
        <f t="shared" ref="S24:S31" si="17">F3</f>
        <v>0.22266666666666668</v>
      </c>
      <c r="T24">
        <f t="shared" si="3"/>
        <v>4.3112988359570743E-3</v>
      </c>
      <c r="V24">
        <f t="shared" si="4"/>
        <v>6.5660481539180582E-2</v>
      </c>
      <c r="W24">
        <f t="shared" si="16"/>
        <v>8</v>
      </c>
    </row>
    <row r="25" spans="4:23">
      <c r="D25">
        <f t="shared" ref="D25:D55" si="18">D17</f>
        <v>0.33</v>
      </c>
      <c r="E25">
        <f t="shared" si="6"/>
        <v>0.19932848131796826</v>
      </c>
      <c r="F25">
        <f t="shared" si="6"/>
        <v>0.19932951327366905</v>
      </c>
      <c r="G25">
        <f t="shared" si="6"/>
        <v>0.70526094160402131</v>
      </c>
      <c r="H25">
        <f t="shared" si="6"/>
        <v>0.83045564050151544</v>
      </c>
      <c r="I25">
        <f>I24</f>
        <v>100</v>
      </c>
      <c r="J25">
        <f t="shared" si="7"/>
        <v>133.71505256695389</v>
      </c>
      <c r="K25">
        <f t="shared" si="7"/>
        <v>7.8399389906372088</v>
      </c>
      <c r="L25">
        <f t="shared" si="14"/>
        <v>625.05508153293647</v>
      </c>
      <c r="M25">
        <f t="shared" si="15"/>
        <v>0.98544889836340355</v>
      </c>
      <c r="N25">
        <f t="shared" si="9"/>
        <v>1.2734912079222158</v>
      </c>
      <c r="O25">
        <f t="shared" si="10"/>
        <v>0.11480102684004767</v>
      </c>
      <c r="P25">
        <f t="shared" si="11"/>
        <v>8.585714535273925E-2</v>
      </c>
      <c r="Q25">
        <f t="shared" si="12"/>
        <v>0.33468586757838908</v>
      </c>
      <c r="R25">
        <f t="shared" si="13"/>
        <v>0.41164483915678901</v>
      </c>
      <c r="S25">
        <f t="shared" si="17"/>
        <v>0.48616666666666664</v>
      </c>
      <c r="T25">
        <f t="shared" si="3"/>
        <v>5.5535027754119535E-3</v>
      </c>
      <c r="V25">
        <f t="shared" si="4"/>
        <v>-7.4521827509877625E-2</v>
      </c>
      <c r="W25">
        <f t="shared" si="16"/>
        <v>8</v>
      </c>
    </row>
    <row r="26" spans="4:23">
      <c r="D26">
        <f t="shared" si="18"/>
        <v>0.67</v>
      </c>
      <c r="E26">
        <f t="shared" si="6"/>
        <v>0.19932848131796826</v>
      </c>
      <c r="F26">
        <f t="shared" si="6"/>
        <v>0.19932951327366905</v>
      </c>
      <c r="G26">
        <f t="shared" si="6"/>
        <v>0.70526094160402131</v>
      </c>
      <c r="H26">
        <f t="shared" si="6"/>
        <v>0.83045564050151544</v>
      </c>
      <c r="I26">
        <f t="shared" si="6"/>
        <v>100</v>
      </c>
      <c r="J26">
        <f t="shared" si="7"/>
        <v>133.71505256695389</v>
      </c>
      <c r="K26">
        <f t="shared" si="7"/>
        <v>7.8399389906372088</v>
      </c>
      <c r="L26">
        <f t="shared" si="14"/>
        <v>625.05508153293647</v>
      </c>
      <c r="M26">
        <f t="shared" si="15"/>
        <v>0.98544889836340355</v>
      </c>
      <c r="N26">
        <f t="shared" si="9"/>
        <v>1.2734912079222158</v>
      </c>
      <c r="O26">
        <f t="shared" si="10"/>
        <v>0.11480102684004767</v>
      </c>
      <c r="P26">
        <f t="shared" si="11"/>
        <v>8.585714535273925E-2</v>
      </c>
      <c r="Q26">
        <f t="shared" si="12"/>
        <v>0.33468586757838908</v>
      </c>
      <c r="R26">
        <f t="shared" si="13"/>
        <v>0.53589112211061318</v>
      </c>
      <c r="S26">
        <f t="shared" si="17"/>
        <v>0.52763333333333329</v>
      </c>
      <c r="T26">
        <f t="shared" si="3"/>
        <v>6.8191075490169791E-5</v>
      </c>
      <c r="V26">
        <f t="shared" si="4"/>
        <v>8.2577887772798952E-3</v>
      </c>
      <c r="W26">
        <f t="shared" si="16"/>
        <v>8</v>
      </c>
    </row>
    <row r="27" spans="4:23">
      <c r="D27">
        <f t="shared" si="18"/>
        <v>2</v>
      </c>
      <c r="E27">
        <f t="shared" si="6"/>
        <v>0.19932848131796826</v>
      </c>
      <c r="F27">
        <f t="shared" si="6"/>
        <v>0.19932951327366905</v>
      </c>
      <c r="G27">
        <f t="shared" si="6"/>
        <v>0.70526094160402131</v>
      </c>
      <c r="H27">
        <f t="shared" si="6"/>
        <v>0.83045564050151544</v>
      </c>
      <c r="I27">
        <f t="shared" si="6"/>
        <v>100</v>
      </c>
      <c r="J27">
        <f t="shared" si="7"/>
        <v>133.71505256695389</v>
      </c>
      <c r="K27">
        <f t="shared" si="7"/>
        <v>7.8399389906372088</v>
      </c>
      <c r="L27">
        <f t="shared" si="14"/>
        <v>625.05508153293647</v>
      </c>
      <c r="M27">
        <f t="shared" si="15"/>
        <v>0.98544889836340355</v>
      </c>
      <c r="N27">
        <f t="shared" si="9"/>
        <v>1.2734912079222158</v>
      </c>
      <c r="O27">
        <f t="shared" si="10"/>
        <v>0.11480102684004767</v>
      </c>
      <c r="P27">
        <f t="shared" si="11"/>
        <v>8.585714535273925E-2</v>
      </c>
      <c r="Q27">
        <f t="shared" si="12"/>
        <v>0.33468586757838908</v>
      </c>
      <c r="R27">
        <f t="shared" si="13"/>
        <v>0.666543038426059</v>
      </c>
      <c r="S27">
        <f t="shared" si="17"/>
        <v>0.6787333333333333</v>
      </c>
      <c r="T27">
        <f t="shared" si="3"/>
        <v>1.4860328992631776E-4</v>
      </c>
      <c r="V27">
        <f t="shared" si="4"/>
        <v>-1.2190294907274302E-2</v>
      </c>
      <c r="W27">
        <f t="shared" si="16"/>
        <v>8</v>
      </c>
    </row>
    <row r="28" spans="4:23">
      <c r="D28">
        <f t="shared" si="18"/>
        <v>5</v>
      </c>
      <c r="E28">
        <f t="shared" si="6"/>
        <v>0.19932848131796826</v>
      </c>
      <c r="F28">
        <f t="shared" si="6"/>
        <v>0.19932951327366905</v>
      </c>
      <c r="G28">
        <f t="shared" si="6"/>
        <v>0.70526094160402131</v>
      </c>
      <c r="H28">
        <f t="shared" si="6"/>
        <v>0.83045564050151544</v>
      </c>
      <c r="I28">
        <f t="shared" si="6"/>
        <v>100</v>
      </c>
      <c r="J28">
        <f t="shared" si="7"/>
        <v>133.71505256695389</v>
      </c>
      <c r="K28">
        <f t="shared" si="7"/>
        <v>7.8399389906372088</v>
      </c>
      <c r="L28">
        <f t="shared" si="14"/>
        <v>625.05508153293647</v>
      </c>
      <c r="M28">
        <f t="shared" si="15"/>
        <v>0.98544889836340355</v>
      </c>
      <c r="N28">
        <f t="shared" si="9"/>
        <v>1.2734912079222158</v>
      </c>
      <c r="O28">
        <f t="shared" si="10"/>
        <v>0.11480102684004767</v>
      </c>
      <c r="P28">
        <f t="shared" si="11"/>
        <v>8.585714535273925E-2</v>
      </c>
      <c r="Q28">
        <f t="shared" si="12"/>
        <v>0.33468586757838908</v>
      </c>
      <c r="R28">
        <f t="shared" si="13"/>
        <v>0.71984744140484458</v>
      </c>
      <c r="S28">
        <f t="shared" si="17"/>
        <v>0.69404999999999994</v>
      </c>
      <c r="T28">
        <f t="shared" si="3"/>
        <v>6.6550798303639227E-4</v>
      </c>
      <c r="V28">
        <f t="shared" si="4"/>
        <v>2.5797441404844634E-2</v>
      </c>
      <c r="W28">
        <f t="shared" si="16"/>
        <v>8</v>
      </c>
    </row>
    <row r="29" spans="4:23">
      <c r="D29">
        <f t="shared" si="18"/>
        <v>10</v>
      </c>
      <c r="E29">
        <f t="shared" si="6"/>
        <v>0.19932848131796826</v>
      </c>
      <c r="F29">
        <f t="shared" si="6"/>
        <v>0.19932951327366905</v>
      </c>
      <c r="G29">
        <f t="shared" si="6"/>
        <v>0.70526094160402131</v>
      </c>
      <c r="H29">
        <f t="shared" si="6"/>
        <v>0.83045564050151544</v>
      </c>
      <c r="I29">
        <f t="shared" si="6"/>
        <v>100</v>
      </c>
      <c r="J29">
        <f t="shared" si="7"/>
        <v>133.71505256695389</v>
      </c>
      <c r="K29">
        <f t="shared" si="7"/>
        <v>7.8399389906372088</v>
      </c>
      <c r="L29">
        <f t="shared" si="14"/>
        <v>625.05508153293647</v>
      </c>
      <c r="M29">
        <f t="shared" si="15"/>
        <v>0.98544889836340355</v>
      </c>
      <c r="N29">
        <f t="shared" si="9"/>
        <v>1.2734912079222158</v>
      </c>
      <c r="O29">
        <f t="shared" si="10"/>
        <v>0.11480102684004767</v>
      </c>
      <c r="P29">
        <f t="shared" si="11"/>
        <v>8.585714535273925E-2</v>
      </c>
      <c r="Q29">
        <f t="shared" si="12"/>
        <v>0.33468586757838908</v>
      </c>
      <c r="R29">
        <f t="shared" si="13"/>
        <v>0.73960087435040522</v>
      </c>
      <c r="S29">
        <f t="shared" si="17"/>
        <v>0.68146666666666667</v>
      </c>
      <c r="T29">
        <f t="shared" si="3"/>
        <v>3.3795861030160475E-3</v>
      </c>
      <c r="V29">
        <f t="shared" si="4"/>
        <v>5.8134207683738559E-2</v>
      </c>
      <c r="W29">
        <f t="shared" si="16"/>
        <v>8</v>
      </c>
    </row>
    <row r="30" spans="4:23">
      <c r="D30">
        <f t="shared" si="18"/>
        <v>15</v>
      </c>
      <c r="E30">
        <f t="shared" si="6"/>
        <v>0.19932848131796826</v>
      </c>
      <c r="F30">
        <f t="shared" si="6"/>
        <v>0.19932951327366905</v>
      </c>
      <c r="G30">
        <f t="shared" si="6"/>
        <v>0.70526094160402131</v>
      </c>
      <c r="H30">
        <f t="shared" si="6"/>
        <v>0.83045564050151544</v>
      </c>
      <c r="I30">
        <f t="shared" si="6"/>
        <v>100</v>
      </c>
      <c r="J30">
        <f t="shared" si="7"/>
        <v>133.71505256695389</v>
      </c>
      <c r="K30">
        <f t="shared" si="7"/>
        <v>7.8399389906372088</v>
      </c>
      <c r="L30">
        <f t="shared" si="14"/>
        <v>625.05508153293647</v>
      </c>
      <c r="M30">
        <f t="shared" si="15"/>
        <v>0.98544889836340355</v>
      </c>
      <c r="N30">
        <f t="shared" si="9"/>
        <v>1.2734912079222158</v>
      </c>
      <c r="O30">
        <f t="shared" si="10"/>
        <v>0.11480102684004767</v>
      </c>
      <c r="P30">
        <f t="shared" si="11"/>
        <v>8.585714535273925E-2</v>
      </c>
      <c r="Q30">
        <f t="shared" si="12"/>
        <v>0.33468586757838908</v>
      </c>
      <c r="R30">
        <f t="shared" si="13"/>
        <v>0.7464332668445135</v>
      </c>
      <c r="S30">
        <f t="shared" si="17"/>
        <v>0.72293333333333332</v>
      </c>
      <c r="T30">
        <f t="shared" si="3"/>
        <v>5.5224687502988931E-4</v>
      </c>
      <c r="V30">
        <f t="shared" si="4"/>
        <v>2.3499933511180182E-2</v>
      </c>
      <c r="W30">
        <f t="shared" si="16"/>
        <v>8</v>
      </c>
    </row>
    <row r="31" spans="4:23">
      <c r="D31">
        <f t="shared" si="18"/>
        <v>20</v>
      </c>
      <c r="E31">
        <f t="shared" si="6"/>
        <v>0.19932848131796826</v>
      </c>
      <c r="F31">
        <f t="shared" si="6"/>
        <v>0.19932951327366905</v>
      </c>
      <c r="G31">
        <f t="shared" si="6"/>
        <v>0.70526094160402131</v>
      </c>
      <c r="H31">
        <f t="shared" si="6"/>
        <v>0.83045564050151544</v>
      </c>
      <c r="I31">
        <f t="shared" si="6"/>
        <v>100</v>
      </c>
      <c r="J31">
        <f t="shared" si="7"/>
        <v>133.71505256695389</v>
      </c>
      <c r="K31">
        <f t="shared" si="7"/>
        <v>7.8399389906372088</v>
      </c>
      <c r="L31">
        <f t="shared" si="14"/>
        <v>625.05508153293647</v>
      </c>
      <c r="M31">
        <f t="shared" si="15"/>
        <v>0.98544889836340355</v>
      </c>
      <c r="N31">
        <f t="shared" si="9"/>
        <v>1.2734912079222158</v>
      </c>
      <c r="O31">
        <f t="shared" si="10"/>
        <v>0.11480102684004767</v>
      </c>
      <c r="P31">
        <f t="shared" si="11"/>
        <v>8.585714535273925E-2</v>
      </c>
      <c r="Q31">
        <f t="shared" si="12"/>
        <v>0.33468586757838908</v>
      </c>
      <c r="R31">
        <f t="shared" si="13"/>
        <v>0.74989795207437104</v>
      </c>
      <c r="S31">
        <f t="shared" si="17"/>
        <v>0.76444999999999996</v>
      </c>
      <c r="T31">
        <f t="shared" si="3"/>
        <v>2.1176209882980092E-4</v>
      </c>
      <c r="V31">
        <f t="shared" si="4"/>
        <v>-1.4552047925628919E-2</v>
      </c>
      <c r="W31">
        <f t="shared" si="16"/>
        <v>8</v>
      </c>
    </row>
    <row r="32" spans="4:23">
      <c r="D32">
        <f t="shared" si="18"/>
        <v>0.17</v>
      </c>
      <c r="E32">
        <f t="shared" si="6"/>
        <v>0.19932848131796826</v>
      </c>
      <c r="F32">
        <f t="shared" si="6"/>
        <v>0.19932951327366905</v>
      </c>
      <c r="G32">
        <f t="shared" si="6"/>
        <v>0.70526094160402131</v>
      </c>
      <c r="H32">
        <f t="shared" si="6"/>
        <v>0.83045564050151544</v>
      </c>
      <c r="I32">
        <f>G2</f>
        <v>200</v>
      </c>
      <c r="J32">
        <f t="shared" si="7"/>
        <v>133.71505256695389</v>
      </c>
      <c r="K32">
        <f t="shared" si="7"/>
        <v>7.8399389906372088</v>
      </c>
      <c r="L32">
        <f t="shared" si="14"/>
        <v>625.05508153293647</v>
      </c>
      <c r="M32">
        <f t="shared" si="15"/>
        <v>0.98544889836340355</v>
      </c>
      <c r="N32">
        <f t="shared" si="9"/>
        <v>1.2734912079222158</v>
      </c>
      <c r="O32">
        <f t="shared" si="10"/>
        <v>0.11480102684004767</v>
      </c>
      <c r="P32">
        <f t="shared" si="11"/>
        <v>8.585714535273925E-2</v>
      </c>
      <c r="Q32">
        <f t="shared" si="12"/>
        <v>0.33468586757838908</v>
      </c>
      <c r="R32">
        <f t="shared" si="13"/>
        <v>0.30494932173125511</v>
      </c>
      <c r="S32">
        <f t="shared" ref="S32:S39" si="19">G3</f>
        <v>0.27586666666666665</v>
      </c>
      <c r="T32">
        <f t="shared" si="3"/>
        <v>8.4580082560583268E-4</v>
      </c>
      <c r="V32">
        <f t="shared" si="4"/>
        <v>2.9082655064588459E-2</v>
      </c>
      <c r="W32">
        <f t="shared" si="16"/>
        <v>8</v>
      </c>
    </row>
    <row r="33" spans="4:23">
      <c r="D33">
        <f t="shared" si="18"/>
        <v>0.33</v>
      </c>
      <c r="E33">
        <f t="shared" ref="E33:I48" si="20">E32</f>
        <v>0.19932848131796826</v>
      </c>
      <c r="F33">
        <f t="shared" si="20"/>
        <v>0.19932951327366905</v>
      </c>
      <c r="G33">
        <f t="shared" si="20"/>
        <v>0.70526094160402131</v>
      </c>
      <c r="H33">
        <f t="shared" si="20"/>
        <v>0.83045564050151544</v>
      </c>
      <c r="I33">
        <f>I32</f>
        <v>200</v>
      </c>
      <c r="J33">
        <f t="shared" ref="J33:K48" si="21">J32</f>
        <v>133.71505256695389</v>
      </c>
      <c r="K33">
        <f t="shared" si="21"/>
        <v>7.8399389906372088</v>
      </c>
      <c r="L33">
        <f t="shared" si="14"/>
        <v>625.05508153293647</v>
      </c>
      <c r="M33">
        <f t="shared" si="15"/>
        <v>0.98544889836340355</v>
      </c>
      <c r="N33">
        <f t="shared" si="9"/>
        <v>1.2734912079222158</v>
      </c>
      <c r="O33">
        <f t="shared" si="10"/>
        <v>0.11480102684004767</v>
      </c>
      <c r="P33">
        <f t="shared" si="11"/>
        <v>8.585714535273925E-2</v>
      </c>
      <c r="Q33">
        <f t="shared" si="12"/>
        <v>0.33468586757838908</v>
      </c>
      <c r="R33">
        <f t="shared" si="13"/>
        <v>0.41128537339300053</v>
      </c>
      <c r="S33">
        <f t="shared" si="19"/>
        <v>0.43093333333333339</v>
      </c>
      <c r="T33">
        <f t="shared" si="3"/>
        <v>3.8604232981692482E-4</v>
      </c>
      <c r="V33">
        <f t="shared" si="4"/>
        <v>-1.964795994033286E-2</v>
      </c>
      <c r="W33">
        <f t="shared" si="16"/>
        <v>8</v>
      </c>
    </row>
    <row r="34" spans="4:23">
      <c r="D34">
        <f t="shared" si="18"/>
        <v>0.67</v>
      </c>
      <c r="E34">
        <f t="shared" si="20"/>
        <v>0.19932848131796826</v>
      </c>
      <c r="F34">
        <f t="shared" si="20"/>
        <v>0.19932951327366905</v>
      </c>
      <c r="G34">
        <f t="shared" si="20"/>
        <v>0.70526094160402131</v>
      </c>
      <c r="H34">
        <f t="shared" si="20"/>
        <v>0.83045564050151544</v>
      </c>
      <c r="I34">
        <f t="shared" si="20"/>
        <v>200</v>
      </c>
      <c r="J34">
        <f t="shared" si="21"/>
        <v>133.71505256695389</v>
      </c>
      <c r="K34">
        <f t="shared" si="21"/>
        <v>7.8399389906372088</v>
      </c>
      <c r="L34">
        <f t="shared" si="14"/>
        <v>625.05508153293647</v>
      </c>
      <c r="M34">
        <f t="shared" si="15"/>
        <v>0.98544889836340355</v>
      </c>
      <c r="N34">
        <f t="shared" si="9"/>
        <v>1.2734912079222158</v>
      </c>
      <c r="O34">
        <f t="shared" si="10"/>
        <v>0.11480102684004767</v>
      </c>
      <c r="P34">
        <f t="shared" si="11"/>
        <v>8.585714535273925E-2</v>
      </c>
      <c r="Q34">
        <f t="shared" si="12"/>
        <v>0.33468586757838908</v>
      </c>
      <c r="R34">
        <f t="shared" si="13"/>
        <v>0.51104729449403319</v>
      </c>
      <c r="S34">
        <f t="shared" si="19"/>
        <v>0.49726666666666669</v>
      </c>
      <c r="T34">
        <f t="shared" si="3"/>
        <v>1.8990570331638791E-4</v>
      </c>
      <c r="V34">
        <f t="shared" si="4"/>
        <v>1.3780627827366498E-2</v>
      </c>
      <c r="W34">
        <f t="shared" si="16"/>
        <v>8</v>
      </c>
    </row>
    <row r="35" spans="4:23">
      <c r="D35">
        <f t="shared" si="18"/>
        <v>2</v>
      </c>
      <c r="E35">
        <f t="shared" si="20"/>
        <v>0.19932848131796826</v>
      </c>
      <c r="F35">
        <f t="shared" si="20"/>
        <v>0.19932951327366905</v>
      </c>
      <c r="G35">
        <f t="shared" si="20"/>
        <v>0.70526094160402131</v>
      </c>
      <c r="H35">
        <f t="shared" si="20"/>
        <v>0.83045564050151544</v>
      </c>
      <c r="I35">
        <f t="shared" si="20"/>
        <v>200</v>
      </c>
      <c r="J35">
        <f t="shared" si="21"/>
        <v>133.71505256695389</v>
      </c>
      <c r="K35">
        <f t="shared" si="21"/>
        <v>7.8399389906372088</v>
      </c>
      <c r="L35">
        <f t="shared" si="14"/>
        <v>625.05508153293647</v>
      </c>
      <c r="M35">
        <f t="shared" si="15"/>
        <v>0.98544889836340355</v>
      </c>
      <c r="N35">
        <f t="shared" si="9"/>
        <v>1.2734912079222158</v>
      </c>
      <c r="O35">
        <f t="shared" si="10"/>
        <v>0.11480102684004767</v>
      </c>
      <c r="P35">
        <f t="shared" si="11"/>
        <v>8.585714535273925E-2</v>
      </c>
      <c r="Q35">
        <f t="shared" si="12"/>
        <v>0.33468586757838908</v>
      </c>
      <c r="R35">
        <f t="shared" si="13"/>
        <v>0.61745470737413088</v>
      </c>
      <c r="S35">
        <f t="shared" si="19"/>
        <v>0.61963333333333337</v>
      </c>
      <c r="T35">
        <f t="shared" si="3"/>
        <v>4.7464110701109466E-6</v>
      </c>
      <c r="V35">
        <f t="shared" si="4"/>
        <v>-2.1786259592024848E-3</v>
      </c>
      <c r="W35">
        <f t="shared" si="16"/>
        <v>8</v>
      </c>
    </row>
    <row r="36" spans="4:23">
      <c r="D36">
        <f t="shared" si="18"/>
        <v>5</v>
      </c>
      <c r="E36">
        <f t="shared" si="20"/>
        <v>0.19932848131796826</v>
      </c>
      <c r="F36">
        <f t="shared" si="20"/>
        <v>0.19932951327366905</v>
      </c>
      <c r="G36">
        <f t="shared" si="20"/>
        <v>0.70526094160402131</v>
      </c>
      <c r="H36">
        <f t="shared" si="20"/>
        <v>0.83045564050151544</v>
      </c>
      <c r="I36">
        <f t="shared" si="20"/>
        <v>200</v>
      </c>
      <c r="J36">
        <f t="shared" si="21"/>
        <v>133.71505256695389</v>
      </c>
      <c r="K36">
        <f t="shared" si="21"/>
        <v>7.8399389906372088</v>
      </c>
      <c r="L36">
        <f t="shared" si="14"/>
        <v>625.05508153293647</v>
      </c>
      <c r="M36">
        <f t="shared" si="15"/>
        <v>0.98544889836340355</v>
      </c>
      <c r="N36">
        <f t="shared" si="9"/>
        <v>1.2734912079222158</v>
      </c>
      <c r="O36">
        <f t="shared" si="10"/>
        <v>0.11480102684004767</v>
      </c>
      <c r="P36">
        <f t="shared" si="11"/>
        <v>8.585714535273925E-2</v>
      </c>
      <c r="Q36">
        <f t="shared" si="12"/>
        <v>0.33468586757838908</v>
      </c>
      <c r="R36">
        <f t="shared" si="13"/>
        <v>0.66621296739210001</v>
      </c>
      <c r="S36">
        <f t="shared" si="19"/>
        <v>0.67580000000000007</v>
      </c>
      <c r="T36">
        <f t="shared" si="3"/>
        <v>9.191119422493901E-5</v>
      </c>
      <c r="V36">
        <f t="shared" si="4"/>
        <v>-9.587032607900059E-3</v>
      </c>
      <c r="W36">
        <f t="shared" si="16"/>
        <v>8</v>
      </c>
    </row>
    <row r="37" spans="4:23">
      <c r="D37">
        <f t="shared" si="18"/>
        <v>10</v>
      </c>
      <c r="E37">
        <f t="shared" si="20"/>
        <v>0.19932848131796826</v>
      </c>
      <c r="F37">
        <f t="shared" si="20"/>
        <v>0.19932951327366905</v>
      </c>
      <c r="G37">
        <f t="shared" si="20"/>
        <v>0.70526094160402131</v>
      </c>
      <c r="H37">
        <f t="shared" si="20"/>
        <v>0.83045564050151544</v>
      </c>
      <c r="I37">
        <f t="shared" si="20"/>
        <v>200</v>
      </c>
      <c r="J37">
        <f t="shared" si="21"/>
        <v>133.71505256695389</v>
      </c>
      <c r="K37">
        <f t="shared" si="21"/>
        <v>7.8399389906372088</v>
      </c>
      <c r="L37">
        <f t="shared" si="14"/>
        <v>625.05508153293647</v>
      </c>
      <c r="M37">
        <f t="shared" si="15"/>
        <v>0.98544889836340355</v>
      </c>
      <c r="N37">
        <f t="shared" si="9"/>
        <v>1.2734912079222158</v>
      </c>
      <c r="O37">
        <f t="shared" si="10"/>
        <v>0.11480102684004767</v>
      </c>
      <c r="P37">
        <f t="shared" si="11"/>
        <v>8.585714535273925E-2</v>
      </c>
      <c r="Q37">
        <f t="shared" si="12"/>
        <v>0.33468586757838908</v>
      </c>
      <c r="R37">
        <f t="shared" si="13"/>
        <v>0.68610499004861536</v>
      </c>
      <c r="S37">
        <f t="shared" si="19"/>
        <v>0.72913333333333341</v>
      </c>
      <c r="T37">
        <f t="shared" si="3"/>
        <v>1.8514383258275411E-3</v>
      </c>
      <c r="V37">
        <f t="shared" si="4"/>
        <v>-4.3028343284718051E-2</v>
      </c>
      <c r="W37">
        <f t="shared" si="16"/>
        <v>8</v>
      </c>
    </row>
    <row r="38" spans="4:23">
      <c r="D38">
        <f t="shared" si="18"/>
        <v>15</v>
      </c>
      <c r="E38">
        <f t="shared" si="20"/>
        <v>0.19932848131796826</v>
      </c>
      <c r="F38">
        <f t="shared" si="20"/>
        <v>0.19932951327366905</v>
      </c>
      <c r="G38">
        <f t="shared" si="20"/>
        <v>0.70526094160402131</v>
      </c>
      <c r="H38">
        <f t="shared" si="20"/>
        <v>0.83045564050151544</v>
      </c>
      <c r="I38">
        <f t="shared" si="20"/>
        <v>200</v>
      </c>
      <c r="J38">
        <f t="shared" si="21"/>
        <v>133.71505256695389</v>
      </c>
      <c r="K38">
        <f t="shared" si="21"/>
        <v>7.8399389906372088</v>
      </c>
      <c r="L38">
        <f t="shared" si="14"/>
        <v>625.05508153293647</v>
      </c>
      <c r="M38">
        <f t="shared" si="15"/>
        <v>0.98544889836340355</v>
      </c>
      <c r="N38">
        <f t="shared" si="9"/>
        <v>1.2734912079222158</v>
      </c>
      <c r="O38">
        <f t="shared" si="10"/>
        <v>0.11480102684004767</v>
      </c>
      <c r="P38">
        <f t="shared" si="11"/>
        <v>8.585714535273925E-2</v>
      </c>
      <c r="Q38">
        <f t="shared" si="12"/>
        <v>0.33468586757838908</v>
      </c>
      <c r="R38">
        <f t="shared" si="13"/>
        <v>0.69330847868909906</v>
      </c>
      <c r="S38">
        <f t="shared" si="19"/>
        <v>0.68866666666666665</v>
      </c>
      <c r="T38">
        <f t="shared" si="3"/>
        <v>2.1546418851598082E-5</v>
      </c>
      <c r="V38">
        <f t="shared" si="4"/>
        <v>4.6418120224324122E-3</v>
      </c>
      <c r="W38">
        <f t="shared" si="16"/>
        <v>8</v>
      </c>
    </row>
    <row r="39" spans="4:23">
      <c r="D39">
        <f t="shared" si="18"/>
        <v>20</v>
      </c>
      <c r="E39">
        <f t="shared" si="20"/>
        <v>0.19932848131796826</v>
      </c>
      <c r="F39">
        <f t="shared" si="20"/>
        <v>0.19932951327366905</v>
      </c>
      <c r="G39">
        <f t="shared" si="20"/>
        <v>0.70526094160402131</v>
      </c>
      <c r="H39">
        <f t="shared" si="20"/>
        <v>0.83045564050151544</v>
      </c>
      <c r="I39">
        <f t="shared" si="20"/>
        <v>200</v>
      </c>
      <c r="J39">
        <f t="shared" si="21"/>
        <v>133.71505256695389</v>
      </c>
      <c r="K39">
        <f t="shared" si="21"/>
        <v>7.8399389906372088</v>
      </c>
      <c r="L39">
        <f t="shared" si="14"/>
        <v>625.05508153293647</v>
      </c>
      <c r="M39">
        <f t="shared" si="15"/>
        <v>0.98544889836340355</v>
      </c>
      <c r="N39">
        <f t="shared" si="9"/>
        <v>1.2734912079222158</v>
      </c>
      <c r="O39">
        <f t="shared" si="10"/>
        <v>0.11480102684004767</v>
      </c>
      <c r="P39">
        <f t="shared" si="11"/>
        <v>8.585714535273925E-2</v>
      </c>
      <c r="Q39">
        <f t="shared" si="12"/>
        <v>0.33468586757838908</v>
      </c>
      <c r="R39">
        <f t="shared" si="13"/>
        <v>0.69703409638989977</v>
      </c>
      <c r="S39">
        <f t="shared" si="19"/>
        <v>0.72893333333333332</v>
      </c>
      <c r="T39">
        <f t="shared" si="3"/>
        <v>1.0175613175733159E-3</v>
      </c>
      <c r="V39">
        <f t="shared" si="4"/>
        <v>-3.1899236943433551E-2</v>
      </c>
      <c r="W39">
        <f t="shared" si="16"/>
        <v>8</v>
      </c>
    </row>
    <row r="40" spans="4:23">
      <c r="D40">
        <f t="shared" si="18"/>
        <v>0.17</v>
      </c>
      <c r="E40">
        <f t="shared" si="20"/>
        <v>0.19932848131796826</v>
      </c>
      <c r="F40">
        <f t="shared" si="20"/>
        <v>0.19932951327366905</v>
      </c>
      <c r="G40">
        <f t="shared" si="20"/>
        <v>0.70526094160402131</v>
      </c>
      <c r="H40">
        <f t="shared" si="20"/>
        <v>0.83045564050151544</v>
      </c>
      <c r="I40">
        <f>H2</f>
        <v>300</v>
      </c>
      <c r="J40">
        <f t="shared" si="21"/>
        <v>133.71505256695389</v>
      </c>
      <c r="K40">
        <f t="shared" si="21"/>
        <v>7.8399389906372088</v>
      </c>
      <c r="L40">
        <f t="shared" si="14"/>
        <v>625.05508153293647</v>
      </c>
      <c r="M40">
        <f t="shared" si="15"/>
        <v>0.98544889836340355</v>
      </c>
      <c r="N40">
        <f t="shared" si="9"/>
        <v>1.2734912079222158</v>
      </c>
      <c r="O40">
        <f t="shared" si="10"/>
        <v>0.11480102684004767</v>
      </c>
      <c r="P40">
        <f t="shared" si="11"/>
        <v>8.585714535273925E-2</v>
      </c>
      <c r="Q40">
        <f t="shared" si="12"/>
        <v>0.33468586757838908</v>
      </c>
      <c r="R40">
        <f t="shared" si="13"/>
        <v>0.29957144317623308</v>
      </c>
      <c r="S40">
        <f t="shared" ref="S40:S47" si="22">H3</f>
        <v>0.32693333333333335</v>
      </c>
      <c r="T40">
        <f t="shared" si="3"/>
        <v>7.4867303296922104E-4</v>
      </c>
      <c r="V40">
        <f t="shared" si="4"/>
        <v>-2.7361890157100277E-2</v>
      </c>
      <c r="W40">
        <f t="shared" si="16"/>
        <v>8</v>
      </c>
    </row>
    <row r="41" spans="4:23">
      <c r="D41">
        <f t="shared" si="18"/>
        <v>0.33</v>
      </c>
      <c r="E41">
        <f t="shared" si="20"/>
        <v>0.19932848131796826</v>
      </c>
      <c r="F41">
        <f t="shared" si="20"/>
        <v>0.19932951327366905</v>
      </c>
      <c r="G41">
        <f t="shared" si="20"/>
        <v>0.70526094160402131</v>
      </c>
      <c r="H41">
        <f t="shared" si="20"/>
        <v>0.83045564050151544</v>
      </c>
      <c r="I41">
        <f>I40</f>
        <v>300</v>
      </c>
      <c r="J41">
        <f t="shared" si="21"/>
        <v>133.71505256695389</v>
      </c>
      <c r="K41">
        <f t="shared" si="21"/>
        <v>7.8399389906372088</v>
      </c>
      <c r="L41">
        <f t="shared" si="14"/>
        <v>625.05508153293647</v>
      </c>
      <c r="M41">
        <f t="shared" si="15"/>
        <v>0.98544889836340355</v>
      </c>
      <c r="N41">
        <f t="shared" si="9"/>
        <v>1.2734912079222158</v>
      </c>
      <c r="O41">
        <f t="shared" si="10"/>
        <v>0.11480102684004767</v>
      </c>
      <c r="P41">
        <f t="shared" si="11"/>
        <v>8.585714535273925E-2</v>
      </c>
      <c r="Q41">
        <f t="shared" si="12"/>
        <v>0.33468586757838908</v>
      </c>
      <c r="R41">
        <f t="shared" si="13"/>
        <v>0.4004308324864882</v>
      </c>
      <c r="S41">
        <f t="shared" si="22"/>
        <v>0.41536666666666666</v>
      </c>
      <c r="T41">
        <f t="shared" si="3"/>
        <v>2.230791426577873E-4</v>
      </c>
      <c r="V41">
        <f t="shared" si="4"/>
        <v>-1.4935834180178464E-2</v>
      </c>
      <c r="W41">
        <f t="shared" si="16"/>
        <v>8</v>
      </c>
    </row>
    <row r="42" spans="4:23">
      <c r="D42">
        <f t="shared" si="18"/>
        <v>0.67</v>
      </c>
      <c r="E42">
        <f t="shared" si="20"/>
        <v>0.19932848131796826</v>
      </c>
      <c r="F42">
        <f t="shared" si="20"/>
        <v>0.19932951327366905</v>
      </c>
      <c r="G42">
        <f t="shared" si="20"/>
        <v>0.70526094160402131</v>
      </c>
      <c r="H42">
        <f t="shared" si="20"/>
        <v>0.83045564050151544</v>
      </c>
      <c r="I42">
        <f t="shared" si="20"/>
        <v>300</v>
      </c>
      <c r="J42">
        <f t="shared" si="21"/>
        <v>133.71505256695389</v>
      </c>
      <c r="K42">
        <f t="shared" si="21"/>
        <v>7.8399389906372088</v>
      </c>
      <c r="L42">
        <f t="shared" si="14"/>
        <v>625.05508153293647</v>
      </c>
      <c r="M42">
        <f t="shared" si="15"/>
        <v>0.98544889836340355</v>
      </c>
      <c r="N42">
        <f t="shared" si="9"/>
        <v>1.2734912079222158</v>
      </c>
      <c r="O42">
        <f t="shared" si="10"/>
        <v>0.11480102684004767</v>
      </c>
      <c r="P42">
        <f t="shared" si="11"/>
        <v>8.585714535273925E-2</v>
      </c>
      <c r="Q42">
        <f t="shared" si="12"/>
        <v>0.33468586757838908</v>
      </c>
      <c r="R42">
        <f t="shared" si="13"/>
        <v>0.49292141065397244</v>
      </c>
      <c r="S42">
        <f t="shared" si="22"/>
        <v>0.50536666666666663</v>
      </c>
      <c r="T42">
        <f t="shared" si="3"/>
        <v>1.5488439722150102E-4</v>
      </c>
      <c r="V42">
        <f t="shared" si="4"/>
        <v>-1.2445256012694195E-2</v>
      </c>
      <c r="W42">
        <f t="shared" si="16"/>
        <v>8</v>
      </c>
    </row>
    <row r="43" spans="4:23">
      <c r="D43">
        <f t="shared" si="18"/>
        <v>2</v>
      </c>
      <c r="E43">
        <f t="shared" si="20"/>
        <v>0.19932848131796826</v>
      </c>
      <c r="F43">
        <f t="shared" si="20"/>
        <v>0.19932951327366905</v>
      </c>
      <c r="G43">
        <f t="shared" si="20"/>
        <v>0.70526094160402131</v>
      </c>
      <c r="H43">
        <f t="shared" si="20"/>
        <v>0.83045564050151544</v>
      </c>
      <c r="I43">
        <f t="shared" si="20"/>
        <v>300</v>
      </c>
      <c r="J43">
        <f t="shared" si="21"/>
        <v>133.71505256695389</v>
      </c>
      <c r="K43">
        <f t="shared" si="21"/>
        <v>7.8399389906372088</v>
      </c>
      <c r="L43">
        <f t="shared" si="14"/>
        <v>625.05508153293647</v>
      </c>
      <c r="M43">
        <f t="shared" si="15"/>
        <v>0.98544889836340355</v>
      </c>
      <c r="N43">
        <f t="shared" si="9"/>
        <v>1.2734912079222158</v>
      </c>
      <c r="O43">
        <f t="shared" si="10"/>
        <v>0.11480102684004767</v>
      </c>
      <c r="P43">
        <f t="shared" si="11"/>
        <v>8.585714535273925E-2</v>
      </c>
      <c r="Q43">
        <f t="shared" si="12"/>
        <v>0.33468586757838908</v>
      </c>
      <c r="R43">
        <f t="shared" si="13"/>
        <v>0.5887317321435227</v>
      </c>
      <c r="S43">
        <f t="shared" si="22"/>
        <v>0.54723333333333335</v>
      </c>
      <c r="T43">
        <f t="shared" si="3"/>
        <v>1.722117103809525E-3</v>
      </c>
      <c r="V43">
        <f t="shared" si="4"/>
        <v>4.1498398810189352E-2</v>
      </c>
      <c r="W43">
        <f t="shared" si="16"/>
        <v>8</v>
      </c>
    </row>
    <row r="44" spans="4:23">
      <c r="D44">
        <f t="shared" si="18"/>
        <v>5</v>
      </c>
      <c r="E44">
        <f t="shared" si="20"/>
        <v>0.19932848131796826</v>
      </c>
      <c r="F44">
        <f t="shared" si="20"/>
        <v>0.19932951327366905</v>
      </c>
      <c r="G44">
        <f t="shared" si="20"/>
        <v>0.70526094160402131</v>
      </c>
      <c r="H44">
        <f t="shared" si="20"/>
        <v>0.83045564050151544</v>
      </c>
      <c r="I44">
        <f t="shared" si="20"/>
        <v>300</v>
      </c>
      <c r="J44">
        <f t="shared" si="21"/>
        <v>133.71505256695389</v>
      </c>
      <c r="K44">
        <f t="shared" si="21"/>
        <v>7.8399389906372088</v>
      </c>
      <c r="L44">
        <f t="shared" si="14"/>
        <v>625.05508153293647</v>
      </c>
      <c r="M44">
        <f t="shared" si="15"/>
        <v>0.98544889836340355</v>
      </c>
      <c r="N44">
        <f t="shared" si="9"/>
        <v>1.2734912079222158</v>
      </c>
      <c r="O44">
        <f t="shared" si="10"/>
        <v>0.11480102684004767</v>
      </c>
      <c r="P44">
        <f t="shared" si="11"/>
        <v>8.585714535273925E-2</v>
      </c>
      <c r="Q44">
        <f t="shared" si="12"/>
        <v>0.33468586757838908</v>
      </c>
      <c r="R44">
        <f t="shared" si="13"/>
        <v>0.63157261466993408</v>
      </c>
      <c r="S44">
        <f t="shared" si="22"/>
        <v>0.61780000000000002</v>
      </c>
      <c r="T44">
        <f t="shared" si="3"/>
        <v>1.8968491484648312E-4</v>
      </c>
      <c r="V44">
        <f t="shared" si="4"/>
        <v>1.3772614669934069E-2</v>
      </c>
      <c r="W44">
        <f t="shared" si="16"/>
        <v>8</v>
      </c>
    </row>
    <row r="45" spans="4:23">
      <c r="D45">
        <f t="shared" si="18"/>
        <v>10</v>
      </c>
      <c r="E45">
        <f t="shared" si="20"/>
        <v>0.19932848131796826</v>
      </c>
      <c r="F45">
        <f t="shared" si="20"/>
        <v>0.19932951327366905</v>
      </c>
      <c r="G45">
        <f t="shared" si="20"/>
        <v>0.70526094160402131</v>
      </c>
      <c r="H45">
        <f t="shared" si="20"/>
        <v>0.83045564050151544</v>
      </c>
      <c r="I45">
        <f t="shared" si="20"/>
        <v>300</v>
      </c>
      <c r="J45">
        <f t="shared" si="21"/>
        <v>133.71505256695389</v>
      </c>
      <c r="K45">
        <f t="shared" si="21"/>
        <v>7.8399389906372088</v>
      </c>
      <c r="L45">
        <f t="shared" si="14"/>
        <v>625.05508153293647</v>
      </c>
      <c r="M45">
        <f t="shared" si="15"/>
        <v>0.98544889836340355</v>
      </c>
      <c r="N45">
        <f t="shared" si="9"/>
        <v>1.2734912079222158</v>
      </c>
      <c r="O45">
        <f t="shared" si="10"/>
        <v>0.11480102684004767</v>
      </c>
      <c r="P45">
        <f t="shared" si="11"/>
        <v>8.585714535273925E-2</v>
      </c>
      <c r="Q45">
        <f t="shared" si="12"/>
        <v>0.33468586757838908</v>
      </c>
      <c r="R45">
        <f t="shared" si="13"/>
        <v>0.64888507492740799</v>
      </c>
      <c r="S45">
        <f t="shared" si="22"/>
        <v>0.67883333333333329</v>
      </c>
      <c r="T45">
        <f t="shared" si="3"/>
        <v>8.9689818154807532E-4</v>
      </c>
      <c r="V45">
        <f t="shared" si="4"/>
        <v>-2.9948258405925299E-2</v>
      </c>
      <c r="W45">
        <f t="shared" si="16"/>
        <v>8</v>
      </c>
    </row>
    <row r="46" spans="4:23">
      <c r="D46">
        <f t="shared" si="18"/>
        <v>15</v>
      </c>
      <c r="E46">
        <f t="shared" si="20"/>
        <v>0.19932848131796826</v>
      </c>
      <c r="F46">
        <f t="shared" si="20"/>
        <v>0.19932951327366905</v>
      </c>
      <c r="G46">
        <f t="shared" si="20"/>
        <v>0.70526094160402131</v>
      </c>
      <c r="H46">
        <f t="shared" si="20"/>
        <v>0.83045564050151544</v>
      </c>
      <c r="I46">
        <f t="shared" si="20"/>
        <v>300</v>
      </c>
      <c r="J46">
        <f t="shared" si="21"/>
        <v>133.71505256695389</v>
      </c>
      <c r="K46">
        <f t="shared" si="21"/>
        <v>7.8399389906372088</v>
      </c>
      <c r="L46">
        <f t="shared" si="14"/>
        <v>625.05508153293647</v>
      </c>
      <c r="M46">
        <f t="shared" si="15"/>
        <v>0.98544889836340355</v>
      </c>
      <c r="N46">
        <f t="shared" si="9"/>
        <v>1.2734912079222158</v>
      </c>
      <c r="O46">
        <f t="shared" si="10"/>
        <v>0.11480102684004767</v>
      </c>
      <c r="P46">
        <f t="shared" si="11"/>
        <v>8.585714535273925E-2</v>
      </c>
      <c r="Q46">
        <f t="shared" si="12"/>
        <v>0.33468586757838908</v>
      </c>
      <c r="R46">
        <f t="shared" si="13"/>
        <v>0.65513495853410231</v>
      </c>
      <c r="S46">
        <f t="shared" si="22"/>
        <v>0.66413333333333335</v>
      </c>
      <c r="T46">
        <f t="shared" si="3"/>
        <v>8.0970749027436367E-5</v>
      </c>
      <c r="V46">
        <f t="shared" si="4"/>
        <v>-8.9983747992310459E-3</v>
      </c>
      <c r="W46">
        <f t="shared" si="16"/>
        <v>8</v>
      </c>
    </row>
    <row r="47" spans="4:23">
      <c r="D47">
        <f t="shared" si="18"/>
        <v>20</v>
      </c>
      <c r="E47">
        <f t="shared" si="20"/>
        <v>0.19932848131796826</v>
      </c>
      <c r="F47">
        <f t="shared" si="20"/>
        <v>0.19932951327366905</v>
      </c>
      <c r="G47">
        <f t="shared" si="20"/>
        <v>0.70526094160402131</v>
      </c>
      <c r="H47">
        <f t="shared" si="20"/>
        <v>0.83045564050151544</v>
      </c>
      <c r="I47">
        <f t="shared" si="20"/>
        <v>300</v>
      </c>
      <c r="J47">
        <f t="shared" si="21"/>
        <v>133.71505256695389</v>
      </c>
      <c r="K47">
        <f t="shared" si="21"/>
        <v>7.8399389906372088</v>
      </c>
      <c r="L47">
        <f t="shared" si="14"/>
        <v>625.05508153293647</v>
      </c>
      <c r="M47">
        <f t="shared" si="15"/>
        <v>0.98544889836340355</v>
      </c>
      <c r="N47">
        <f t="shared" si="9"/>
        <v>1.2734912079222158</v>
      </c>
      <c r="O47">
        <f t="shared" si="10"/>
        <v>0.11480102684004767</v>
      </c>
      <c r="P47">
        <f t="shared" si="11"/>
        <v>8.585714535273925E-2</v>
      </c>
      <c r="Q47">
        <f t="shared" si="12"/>
        <v>0.33468586757838908</v>
      </c>
      <c r="R47">
        <f t="shared" si="13"/>
        <v>0.65836376818687325</v>
      </c>
      <c r="S47">
        <f t="shared" si="22"/>
        <v>0.68006666666666671</v>
      </c>
      <c r="T47">
        <f t="shared" si="3"/>
        <v>4.7101580242422096E-4</v>
      </c>
      <c r="V47">
        <f t="shared" si="4"/>
        <v>-2.1702898479793453E-2</v>
      </c>
      <c r="W47">
        <f t="shared" si="16"/>
        <v>8</v>
      </c>
    </row>
    <row r="48" spans="4:23">
      <c r="D48">
        <f t="shared" si="18"/>
        <v>0.17</v>
      </c>
      <c r="E48">
        <f t="shared" si="20"/>
        <v>0.19932848131796826</v>
      </c>
      <c r="F48">
        <f t="shared" si="20"/>
        <v>0.19932951327366905</v>
      </c>
      <c r="G48">
        <f t="shared" si="20"/>
        <v>0.70526094160402131</v>
      </c>
      <c r="H48">
        <f t="shared" si="20"/>
        <v>0.83045564050151544</v>
      </c>
      <c r="I48">
        <f>I2</f>
        <v>400</v>
      </c>
      <c r="J48">
        <f t="shared" si="21"/>
        <v>133.71505256695389</v>
      </c>
      <c r="K48">
        <f t="shared" si="21"/>
        <v>7.8399389906372088</v>
      </c>
      <c r="L48">
        <f t="shared" si="14"/>
        <v>625.05508153293647</v>
      </c>
      <c r="M48">
        <f t="shared" si="15"/>
        <v>0.98544889836340355</v>
      </c>
      <c r="N48">
        <f t="shared" si="9"/>
        <v>1.2734912079222158</v>
      </c>
      <c r="O48">
        <f t="shared" si="10"/>
        <v>0.11480102684004767</v>
      </c>
      <c r="P48">
        <f t="shared" si="11"/>
        <v>8.585714535273925E-2</v>
      </c>
      <c r="Q48">
        <f t="shared" si="12"/>
        <v>0.33468586757838908</v>
      </c>
      <c r="R48">
        <f t="shared" si="13"/>
        <v>0.28835257582078927</v>
      </c>
      <c r="S48">
        <f t="shared" ref="S48:S55" si="23">I3</f>
        <v>0.25999999999999995</v>
      </c>
      <c r="T48">
        <f t="shared" si="3"/>
        <v>8.0386855567360696E-4</v>
      </c>
      <c r="V48">
        <f t="shared" si="4"/>
        <v>2.8352575820789316E-2</v>
      </c>
      <c r="W48">
        <f t="shared" si="16"/>
        <v>8</v>
      </c>
    </row>
    <row r="49" spans="4:23">
      <c r="D49">
        <f t="shared" si="18"/>
        <v>0.33</v>
      </c>
      <c r="E49">
        <f t="shared" ref="E49:I55" si="24">E48</f>
        <v>0.19932848131796826</v>
      </c>
      <c r="F49">
        <f t="shared" si="24"/>
        <v>0.19932951327366905</v>
      </c>
      <c r="G49">
        <f t="shared" si="24"/>
        <v>0.70526094160402131</v>
      </c>
      <c r="H49">
        <f t="shared" si="24"/>
        <v>0.83045564050151544</v>
      </c>
      <c r="I49">
        <f>I48</f>
        <v>400</v>
      </c>
      <c r="J49">
        <f t="shared" ref="J49:K55" si="25">J48</f>
        <v>133.71505256695389</v>
      </c>
      <c r="K49">
        <f t="shared" si="25"/>
        <v>7.8399389906372088</v>
      </c>
      <c r="L49">
        <f t="shared" si="14"/>
        <v>625.05508153293647</v>
      </c>
      <c r="M49">
        <f t="shared" si="15"/>
        <v>0.98544889836340355</v>
      </c>
      <c r="N49">
        <f t="shared" si="9"/>
        <v>1.2734912079222158</v>
      </c>
      <c r="O49">
        <f t="shared" si="10"/>
        <v>0.11480102684004767</v>
      </c>
      <c r="P49">
        <f t="shared" si="11"/>
        <v>8.585714535273925E-2</v>
      </c>
      <c r="Q49">
        <f t="shared" si="12"/>
        <v>0.33468586757838908</v>
      </c>
      <c r="R49">
        <f t="shared" si="13"/>
        <v>0.38363528713402983</v>
      </c>
      <c r="S49">
        <f t="shared" si="23"/>
        <v>0.39196666666666663</v>
      </c>
      <c r="T49">
        <f t="shared" si="3"/>
        <v>6.9411884916839312E-5</v>
      </c>
      <c r="V49">
        <f t="shared" si="4"/>
        <v>-8.3313795326367956E-3</v>
      </c>
      <c r="W49">
        <f t="shared" si="16"/>
        <v>8</v>
      </c>
    </row>
    <row r="50" spans="4:23">
      <c r="D50">
        <f t="shared" si="18"/>
        <v>0.67</v>
      </c>
      <c r="E50">
        <f t="shared" si="24"/>
        <v>0.19932848131796826</v>
      </c>
      <c r="F50">
        <f t="shared" si="24"/>
        <v>0.19932951327366905</v>
      </c>
      <c r="G50">
        <f t="shared" si="24"/>
        <v>0.70526094160402131</v>
      </c>
      <c r="H50">
        <f t="shared" si="24"/>
        <v>0.83045564050151544</v>
      </c>
      <c r="I50">
        <f t="shared" si="24"/>
        <v>400</v>
      </c>
      <c r="J50">
        <f t="shared" si="25"/>
        <v>133.71505256695389</v>
      </c>
      <c r="K50">
        <f t="shared" si="25"/>
        <v>7.8399389906372088</v>
      </c>
      <c r="L50">
        <f t="shared" si="14"/>
        <v>625.05508153293647</v>
      </c>
      <c r="M50">
        <f t="shared" si="15"/>
        <v>0.98544889836340355</v>
      </c>
      <c r="N50">
        <f t="shared" si="9"/>
        <v>1.2734912079222158</v>
      </c>
      <c r="O50">
        <f t="shared" si="10"/>
        <v>0.11480102684004767</v>
      </c>
      <c r="P50">
        <f t="shared" si="11"/>
        <v>8.585714535273925E-2</v>
      </c>
      <c r="Q50">
        <f t="shared" si="12"/>
        <v>0.33468586757838908</v>
      </c>
      <c r="R50">
        <f t="shared" si="13"/>
        <v>0.47052294331438438</v>
      </c>
      <c r="S50">
        <f t="shared" si="23"/>
        <v>0.47696666666666671</v>
      </c>
      <c r="T50">
        <f t="shared" si="3"/>
        <v>4.1521570640748587E-5</v>
      </c>
      <c r="V50">
        <f t="shared" si="4"/>
        <v>-6.4437233522823267E-3</v>
      </c>
      <c r="W50">
        <f t="shared" si="16"/>
        <v>8</v>
      </c>
    </row>
    <row r="51" spans="4:23">
      <c r="D51">
        <f t="shared" si="18"/>
        <v>2</v>
      </c>
      <c r="E51">
        <f t="shared" si="24"/>
        <v>0.19932848131796826</v>
      </c>
      <c r="F51">
        <f t="shared" si="24"/>
        <v>0.19932951327366905</v>
      </c>
      <c r="G51">
        <f t="shared" si="24"/>
        <v>0.70526094160402131</v>
      </c>
      <c r="H51">
        <f t="shared" si="24"/>
        <v>0.83045564050151544</v>
      </c>
      <c r="I51">
        <f t="shared" si="24"/>
        <v>400</v>
      </c>
      <c r="J51">
        <f t="shared" si="25"/>
        <v>133.71505256695389</v>
      </c>
      <c r="K51">
        <f t="shared" si="25"/>
        <v>7.8399389906372088</v>
      </c>
      <c r="L51">
        <f t="shared" si="14"/>
        <v>625.05508153293647</v>
      </c>
      <c r="M51">
        <f t="shared" si="15"/>
        <v>0.98544889836340355</v>
      </c>
      <c r="N51">
        <f t="shared" si="9"/>
        <v>1.2734912079222158</v>
      </c>
      <c r="O51">
        <f t="shared" si="10"/>
        <v>0.11480102684004767</v>
      </c>
      <c r="P51">
        <f t="shared" si="11"/>
        <v>8.585714535273925E-2</v>
      </c>
      <c r="Q51">
        <f t="shared" si="12"/>
        <v>0.33468586757838908</v>
      </c>
      <c r="R51">
        <f t="shared" si="13"/>
        <v>0.56056423090690666</v>
      </c>
      <c r="S51">
        <f t="shared" si="23"/>
        <v>0.54243333333333332</v>
      </c>
      <c r="T51">
        <f t="shared" si="3"/>
        <v>3.2872944682340742E-4</v>
      </c>
      <c r="V51">
        <f t="shared" si="4"/>
        <v>1.8130897573573335E-2</v>
      </c>
      <c r="W51">
        <f t="shared" si="16"/>
        <v>8</v>
      </c>
    </row>
    <row r="52" spans="4:23">
      <c r="D52">
        <f t="shared" si="18"/>
        <v>5</v>
      </c>
      <c r="E52">
        <f t="shared" si="24"/>
        <v>0.19932848131796826</v>
      </c>
      <c r="F52">
        <f t="shared" si="24"/>
        <v>0.19932951327366905</v>
      </c>
      <c r="G52">
        <f t="shared" si="24"/>
        <v>0.70526094160402131</v>
      </c>
      <c r="H52">
        <f t="shared" si="24"/>
        <v>0.83045564050151544</v>
      </c>
      <c r="I52">
        <f t="shared" si="24"/>
        <v>400</v>
      </c>
      <c r="J52">
        <f t="shared" si="25"/>
        <v>133.71505256695389</v>
      </c>
      <c r="K52">
        <f t="shared" si="25"/>
        <v>7.8399389906372088</v>
      </c>
      <c r="L52">
        <f t="shared" si="14"/>
        <v>625.05508153293647</v>
      </c>
      <c r="M52">
        <f t="shared" si="15"/>
        <v>0.98544889836340355</v>
      </c>
      <c r="N52">
        <f t="shared" si="9"/>
        <v>1.2734912079222158</v>
      </c>
      <c r="O52">
        <f t="shared" si="10"/>
        <v>0.11480102684004767</v>
      </c>
      <c r="P52">
        <f t="shared" si="11"/>
        <v>8.585714535273925E-2</v>
      </c>
      <c r="Q52">
        <f t="shared" si="12"/>
        <v>0.33468586757838908</v>
      </c>
      <c r="R52">
        <f t="shared" si="13"/>
        <v>0.60107481054055867</v>
      </c>
      <c r="S52">
        <f t="shared" si="23"/>
        <v>0.60583333333333333</v>
      </c>
      <c r="T52">
        <f t="shared" si="3"/>
        <v>2.2643539169356012E-5</v>
      </c>
      <c r="V52">
        <f t="shared" si="4"/>
        <v>-4.7585227927746665E-3</v>
      </c>
      <c r="W52">
        <f t="shared" si="16"/>
        <v>8</v>
      </c>
    </row>
    <row r="53" spans="4:23">
      <c r="D53">
        <f t="shared" si="18"/>
        <v>10</v>
      </c>
      <c r="E53">
        <f t="shared" si="24"/>
        <v>0.19932848131796826</v>
      </c>
      <c r="F53">
        <f t="shared" si="24"/>
        <v>0.19932951327366905</v>
      </c>
      <c r="G53">
        <f t="shared" si="24"/>
        <v>0.70526094160402131</v>
      </c>
      <c r="H53">
        <f t="shared" si="24"/>
        <v>0.83045564050151544</v>
      </c>
      <c r="I53">
        <f t="shared" si="24"/>
        <v>400</v>
      </c>
      <c r="J53">
        <f t="shared" si="25"/>
        <v>133.71505256695389</v>
      </c>
      <c r="K53">
        <f t="shared" si="25"/>
        <v>7.8399389906372088</v>
      </c>
      <c r="L53">
        <f t="shared" si="14"/>
        <v>625.05508153293647</v>
      </c>
      <c r="M53">
        <f t="shared" si="15"/>
        <v>0.98544889836340355</v>
      </c>
      <c r="N53">
        <f t="shared" si="9"/>
        <v>1.2734912079222158</v>
      </c>
      <c r="O53">
        <f t="shared" si="10"/>
        <v>0.11480102684004767</v>
      </c>
      <c r="P53">
        <f t="shared" si="11"/>
        <v>8.585714535273925E-2</v>
      </c>
      <c r="Q53">
        <f t="shared" si="12"/>
        <v>0.33468586757838908</v>
      </c>
      <c r="R53">
        <f t="shared" si="13"/>
        <v>0.61752129040410675</v>
      </c>
      <c r="S53">
        <f t="shared" si="23"/>
        <v>0.61396666666666677</v>
      </c>
      <c r="T53">
        <f t="shared" si="3"/>
        <v>1.2635349914771751E-5</v>
      </c>
      <c r="V53">
        <f t="shared" si="4"/>
        <v>3.5546237374399769E-3</v>
      </c>
      <c r="W53">
        <f t="shared" si="16"/>
        <v>8</v>
      </c>
    </row>
    <row r="54" spans="4:23">
      <c r="D54">
        <f t="shared" si="18"/>
        <v>15</v>
      </c>
      <c r="E54">
        <f t="shared" si="24"/>
        <v>0.19932848131796826</v>
      </c>
      <c r="F54">
        <f t="shared" si="24"/>
        <v>0.19932951327366905</v>
      </c>
      <c r="G54">
        <f t="shared" si="24"/>
        <v>0.70526094160402131</v>
      </c>
      <c r="H54">
        <f t="shared" si="24"/>
        <v>0.83045564050151544</v>
      </c>
      <c r="I54">
        <f t="shared" si="24"/>
        <v>400</v>
      </c>
      <c r="J54">
        <f t="shared" si="25"/>
        <v>133.71505256695389</v>
      </c>
      <c r="K54">
        <f t="shared" si="25"/>
        <v>7.8399389906372088</v>
      </c>
      <c r="L54">
        <f t="shared" si="14"/>
        <v>625.05508153293647</v>
      </c>
      <c r="M54">
        <f t="shared" si="15"/>
        <v>0.98544889836340355</v>
      </c>
      <c r="N54">
        <f t="shared" si="9"/>
        <v>1.2734912079222158</v>
      </c>
      <c r="O54">
        <f t="shared" si="10"/>
        <v>0.11480102684004767</v>
      </c>
      <c r="P54">
        <f t="shared" si="11"/>
        <v>8.585714535273925E-2</v>
      </c>
      <c r="Q54">
        <f t="shared" si="12"/>
        <v>0.33468586757838908</v>
      </c>
      <c r="R54">
        <f t="shared" si="13"/>
        <v>0.62347077820662855</v>
      </c>
      <c r="S54">
        <f t="shared" si="23"/>
        <v>0.6028</v>
      </c>
      <c r="T54">
        <f t="shared" si="3"/>
        <v>4.2728107166762973E-4</v>
      </c>
      <c r="V54">
        <f t="shared" si="4"/>
        <v>2.0670778206628548E-2</v>
      </c>
      <c r="W54">
        <f t="shared" si="16"/>
        <v>8</v>
      </c>
    </row>
    <row r="55" spans="4:23">
      <c r="D55">
        <f t="shared" si="18"/>
        <v>20</v>
      </c>
      <c r="E55">
        <f t="shared" si="24"/>
        <v>0.19932848131796826</v>
      </c>
      <c r="F55">
        <f t="shared" si="24"/>
        <v>0.19932951327366905</v>
      </c>
      <c r="G55">
        <f t="shared" si="24"/>
        <v>0.70526094160402131</v>
      </c>
      <c r="H55">
        <f t="shared" si="24"/>
        <v>0.83045564050151544</v>
      </c>
      <c r="I55">
        <f t="shared" si="24"/>
        <v>400</v>
      </c>
      <c r="J55">
        <f t="shared" si="25"/>
        <v>133.71505256695389</v>
      </c>
      <c r="K55">
        <f t="shared" si="25"/>
        <v>7.8399389906372088</v>
      </c>
      <c r="L55">
        <f t="shared" si="14"/>
        <v>625.05508153293647</v>
      </c>
      <c r="M55">
        <f t="shared" si="15"/>
        <v>0.98544889836340355</v>
      </c>
      <c r="N55">
        <f t="shared" si="9"/>
        <v>1.2734912079222158</v>
      </c>
      <c r="O55">
        <f t="shared" si="10"/>
        <v>0.11480102684004767</v>
      </c>
      <c r="P55">
        <f t="shared" si="11"/>
        <v>8.585714535273925E-2</v>
      </c>
      <c r="Q55">
        <f t="shared" si="12"/>
        <v>0.33468586757838908</v>
      </c>
      <c r="R55">
        <f t="shared" si="13"/>
        <v>0.62654703312736137</v>
      </c>
      <c r="S55">
        <f t="shared" si="23"/>
        <v>0.61376666666666668</v>
      </c>
      <c r="T55">
        <f t="shared" si="3"/>
        <v>1.6333776686964976E-4</v>
      </c>
      <c r="V55">
        <f t="shared" si="4"/>
        <v>1.2780366460694692E-2</v>
      </c>
      <c r="W55">
        <f t="shared" si="16"/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622-130B-4963-8947-47C3AB72770B}">
  <dimension ref="C1:U55"/>
  <sheetViews>
    <sheetView topLeftCell="A4" zoomScale="78" zoomScaleNormal="78" workbookViewId="0">
      <selection activeCell="E13" sqref="E13:N13"/>
    </sheetView>
  </sheetViews>
  <sheetFormatPr defaultRowHeight="14.5"/>
  <sheetData>
    <row r="1" spans="3:21">
      <c r="E1" s="78" t="s">
        <v>116</v>
      </c>
      <c r="F1" s="78"/>
      <c r="G1" s="78"/>
      <c r="H1" s="78"/>
      <c r="I1" s="78"/>
    </row>
    <row r="2" spans="3:21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1">
      <c r="C3" s="78" t="s">
        <v>121</v>
      </c>
      <c r="D3" s="96">
        <f>'Raw data and fitting summary'!B6</f>
        <v>0.17</v>
      </c>
      <c r="E3">
        <f>'Raw data and fitting summary'!C6</f>
        <v>0.33433333333333337</v>
      </c>
      <c r="F3">
        <f>'Raw data and fitting summary'!D6</f>
        <v>0.22266666666666668</v>
      </c>
      <c r="G3">
        <f>'Raw data and fitting summary'!E6</f>
        <v>0.27586666666666665</v>
      </c>
      <c r="H3">
        <f>'Raw data and fitting summary'!F6</f>
        <v>0.32693333333333335</v>
      </c>
      <c r="I3">
        <f>'Raw data and fitting summary'!G6</f>
        <v>0.25999999999999995</v>
      </c>
    </row>
    <row r="4" spans="3:21">
      <c r="C4" s="78"/>
      <c r="D4" s="96">
        <f>'Raw data and fitting summary'!B7</f>
        <v>0.33</v>
      </c>
      <c r="E4">
        <f>'Raw data and fitting summary'!C7</f>
        <v>0.53770000000000007</v>
      </c>
      <c r="F4">
        <f>'Raw data and fitting summary'!D7</f>
        <v>0.48616666666666664</v>
      </c>
      <c r="G4">
        <f>'Raw data and fitting summary'!E7</f>
        <v>0.43093333333333339</v>
      </c>
      <c r="H4">
        <f>'Raw data and fitting summary'!F7</f>
        <v>0.41536666666666666</v>
      </c>
      <c r="I4">
        <f>'Raw data and fitting summary'!G7</f>
        <v>0.39196666666666663</v>
      </c>
    </row>
    <row r="5" spans="3:21">
      <c r="C5" s="78"/>
      <c r="D5" s="96">
        <f>'Raw data and fitting summary'!B8</f>
        <v>0.67</v>
      </c>
      <c r="E5">
        <f>'Raw data and fitting summary'!C8</f>
        <v>0.63710000000000011</v>
      </c>
      <c r="F5">
        <f>'Raw data and fitting summary'!D8</f>
        <v>0.52763333333333329</v>
      </c>
      <c r="G5">
        <f>'Raw data and fitting summary'!E8</f>
        <v>0.49726666666666669</v>
      </c>
      <c r="H5">
        <f>'Raw data and fitting summary'!F8</f>
        <v>0.50536666666666663</v>
      </c>
      <c r="I5">
        <f>'Raw data and fitting summary'!G8</f>
        <v>0.47696666666666671</v>
      </c>
    </row>
    <row r="6" spans="3:21">
      <c r="C6" s="78"/>
      <c r="D6" s="96">
        <f>'Raw data and fitting summary'!B9</f>
        <v>2</v>
      </c>
      <c r="E6">
        <f>'Raw data and fitting summary'!C9</f>
        <v>0.75233333333333341</v>
      </c>
      <c r="F6">
        <f>'Raw data and fitting summary'!D9</f>
        <v>0.6787333333333333</v>
      </c>
      <c r="G6">
        <f>'Raw data and fitting summary'!E9</f>
        <v>0.61963333333333337</v>
      </c>
      <c r="H6">
        <f>'Raw data and fitting summary'!F9</f>
        <v>0.54723333333333335</v>
      </c>
      <c r="I6">
        <f>'Raw data and fitting summary'!G9</f>
        <v>0.54243333333333332</v>
      </c>
    </row>
    <row r="7" spans="3:21">
      <c r="C7" s="78"/>
      <c r="D7" s="96">
        <f>'Raw data and fitting summary'!B10</f>
        <v>5</v>
      </c>
      <c r="E7">
        <f>'Raw data and fitting summary'!C10</f>
        <v>0.81473333333333331</v>
      </c>
      <c r="F7">
        <f>'Raw data and fitting summary'!D10</f>
        <v>0.69404999999999994</v>
      </c>
      <c r="G7">
        <f>'Raw data and fitting summary'!E10</f>
        <v>0.67580000000000007</v>
      </c>
      <c r="H7">
        <f>'Raw data and fitting summary'!F10</f>
        <v>0.61780000000000002</v>
      </c>
      <c r="I7">
        <f>'Raw data and fitting summary'!G10</f>
        <v>0.60583333333333333</v>
      </c>
    </row>
    <row r="8" spans="3:21">
      <c r="C8" s="78"/>
      <c r="D8" s="96">
        <f>'Raw data and fitting summary'!B11</f>
        <v>10</v>
      </c>
      <c r="E8">
        <f>'Raw data and fitting summary'!C11</f>
        <v>0.8458</v>
      </c>
      <c r="F8">
        <f>'Raw data and fitting summary'!D11</f>
        <v>0.68146666666666667</v>
      </c>
      <c r="G8">
        <f>'Raw data and fitting summary'!E11</f>
        <v>0.72913333333333341</v>
      </c>
      <c r="H8">
        <f>'Raw data and fitting summary'!F11</f>
        <v>0.67883333333333329</v>
      </c>
      <c r="I8">
        <f>'Raw data and fitting summary'!G11</f>
        <v>0.61396666666666677</v>
      </c>
    </row>
    <row r="9" spans="3:21">
      <c r="C9" s="78"/>
      <c r="D9" s="96">
        <f>'Raw data and fitting summary'!B12</f>
        <v>15</v>
      </c>
      <c r="E9">
        <f>'Raw data and fitting summary'!C12</f>
        <v>0.84240000000000004</v>
      </c>
      <c r="F9">
        <f>'Raw data and fitting summary'!D12</f>
        <v>0.72293333333333332</v>
      </c>
      <c r="G9">
        <f>'Raw data and fitting summary'!E12</f>
        <v>0.68866666666666665</v>
      </c>
      <c r="H9">
        <f>'Raw data and fitting summary'!F12</f>
        <v>0.66413333333333335</v>
      </c>
      <c r="I9">
        <f>'Raw data and fitting summary'!G12</f>
        <v>0.6028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1">
      <c r="C10" s="78"/>
      <c r="D10" s="96">
        <f>'Raw data and fitting summary'!B13</f>
        <v>20</v>
      </c>
      <c r="E10">
        <f>'Raw data and fitting summary'!C13</f>
        <v>0.76719999999999999</v>
      </c>
      <c r="F10">
        <f>'Raw data and fitting summary'!D13</f>
        <v>0.76444999999999996</v>
      </c>
      <c r="G10">
        <f>'Raw data and fitting summary'!E13</f>
        <v>0.72893333333333332</v>
      </c>
      <c r="H10">
        <f>'Raw data and fitting summary'!F13</f>
        <v>0.68006666666666671</v>
      </c>
      <c r="I10">
        <f>'Raw data and fitting summary'!G13</f>
        <v>0.61376666666666668</v>
      </c>
    </row>
    <row r="12" spans="3:21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114</v>
      </c>
      <c r="K12" s="77" t="s">
        <v>113</v>
      </c>
      <c r="L12" s="77" t="s">
        <v>112</v>
      </c>
      <c r="M12" s="77" t="s">
        <v>111</v>
      </c>
      <c r="N12" s="77" t="s">
        <v>110</v>
      </c>
      <c r="P12" s="77" t="s">
        <v>56</v>
      </c>
    </row>
    <row r="13" spans="3:21">
      <c r="E13">
        <v>0.19932848131796826</v>
      </c>
      <c r="F13">
        <v>0.19932951327366905</v>
      </c>
      <c r="G13">
        <v>0.70526094160402131</v>
      </c>
      <c r="H13">
        <v>0.83045564050151544</v>
      </c>
      <c r="I13" s="44">
        <v>68.310771919364313</v>
      </c>
      <c r="J13">
        <v>588.22172347118362</v>
      </c>
      <c r="K13">
        <v>0.78782966787225939</v>
      </c>
      <c r="L13">
        <v>9.1573234687365695E-2</v>
      </c>
      <c r="M13">
        <v>0</v>
      </c>
      <c r="N13">
        <v>0.33220066603323417</v>
      </c>
      <c r="P13">
        <f>SUM(R16:R55)</f>
        <v>3.4581513290035684E-2</v>
      </c>
    </row>
    <row r="15" spans="3:21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114</v>
      </c>
      <c r="L15" s="77" t="s">
        <v>113</v>
      </c>
      <c r="M15" s="77" t="s">
        <v>112</v>
      </c>
      <c r="N15" s="77" t="s">
        <v>111</v>
      </c>
      <c r="O15" s="77" t="s">
        <v>110</v>
      </c>
      <c r="P15" s="77" t="s">
        <v>109</v>
      </c>
      <c r="Q15" s="77" t="s">
        <v>108</v>
      </c>
      <c r="R15" s="77" t="s">
        <v>107</v>
      </c>
      <c r="T15" t="s">
        <v>106</v>
      </c>
    </row>
    <row r="16" spans="3:21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0.70526094160402131</v>
      </c>
      <c r="H16" s="73">
        <f>H13</f>
        <v>0.83045564050151544</v>
      </c>
      <c r="I16">
        <f>E2</f>
        <v>0</v>
      </c>
      <c r="J16">
        <f t="shared" ref="J16:O16" si="0">I13</f>
        <v>68.310771919364313</v>
      </c>
      <c r="K16">
        <f t="shared" si="0"/>
        <v>588.22172347118362</v>
      </c>
      <c r="L16">
        <f t="shared" si="0"/>
        <v>0.78782966787225939</v>
      </c>
      <c r="M16">
        <f t="shared" si="0"/>
        <v>9.1573234687365695E-2</v>
      </c>
      <c r="N16">
        <f t="shared" si="0"/>
        <v>0</v>
      </c>
      <c r="O16">
        <f t="shared" si="0"/>
        <v>0.33220066603323417</v>
      </c>
      <c r="P16">
        <f t="shared" ref="P16:P55" si="1">((G16-((G16-N16)*(I16/(I16+J16))))*(D16/(D16+(E16-((E16-L16)*(I16/(I16+J16)))))))-((G16-((G16-N16)*(I16/(I16+J16))))*(D16/(D16+(F16-((F16-M16)*(I16/(I16+K16)))))))+((H16-((H16-O16)*(I16/(I16+K16))))*(D16/(D16+(F16-((F16-M16)*(I16/(I16+K16)))))))</f>
        <v>0.38225429816204393</v>
      </c>
      <c r="Q16">
        <f>E3</f>
        <v>0.33433333333333337</v>
      </c>
      <c r="R16">
        <f t="shared" ref="R16:R55" si="2">(P16-Q16)^2</f>
        <v>2.296418870114514E-3</v>
      </c>
      <c r="T16">
        <f t="shared" ref="T16:T55" si="3">P16-Q16</f>
        <v>4.7920964828710555E-2</v>
      </c>
      <c r="U16">
        <v>7</v>
      </c>
    </row>
    <row r="17" spans="4:21">
      <c r="D17">
        <f t="shared" ref="D17:D23" si="4">D4</f>
        <v>0.33</v>
      </c>
      <c r="E17">
        <f t="shared" ref="E17:E55" si="5">E16</f>
        <v>0.19932848131796826</v>
      </c>
      <c r="F17">
        <f t="shared" ref="F17:F55" si="6">F16</f>
        <v>0.19932951327366905</v>
      </c>
      <c r="G17">
        <f t="shared" ref="G17:G55" si="7">G16</f>
        <v>0.70526094160402131</v>
      </c>
      <c r="H17">
        <f t="shared" ref="H17:I55" si="8">H16</f>
        <v>0.83045564050151544</v>
      </c>
      <c r="I17">
        <f>I16</f>
        <v>0</v>
      </c>
      <c r="J17">
        <f t="shared" ref="J17:J55" si="9">J16</f>
        <v>68.310771919364313</v>
      </c>
      <c r="K17">
        <f t="shared" ref="K17:K55" si="10">K16</f>
        <v>588.22172347118362</v>
      </c>
      <c r="L17">
        <f t="shared" ref="L17:L55" si="11">L16</f>
        <v>0.78782966787225939</v>
      </c>
      <c r="M17">
        <f t="shared" ref="M17:M55" si="12">M16</f>
        <v>9.1573234687365695E-2</v>
      </c>
      <c r="N17">
        <f t="shared" ref="N17:N55" si="13">N16</f>
        <v>0</v>
      </c>
      <c r="O17">
        <f t="shared" ref="O17:O55" si="14">O16</f>
        <v>0.33220066603323417</v>
      </c>
      <c r="P17">
        <f t="shared" si="1"/>
        <v>0.51773197644465152</v>
      </c>
      <c r="Q17">
        <f t="shared" ref="Q17:Q23" si="15">E4</f>
        <v>0.53770000000000007</v>
      </c>
      <c r="R17">
        <f t="shared" si="2"/>
        <v>3.987219647069544E-4</v>
      </c>
      <c r="T17">
        <f t="shared" si="3"/>
        <v>-1.9968023555348546E-2</v>
      </c>
      <c r="U17">
        <f>U16</f>
        <v>7</v>
      </c>
    </row>
    <row r="18" spans="4:21">
      <c r="D18">
        <f t="shared" si="4"/>
        <v>0.67</v>
      </c>
      <c r="E18">
        <f t="shared" si="5"/>
        <v>0.19932848131796826</v>
      </c>
      <c r="F18">
        <f t="shared" si="6"/>
        <v>0.19932951327366905</v>
      </c>
      <c r="G18">
        <f t="shared" si="7"/>
        <v>0.70526094160402131</v>
      </c>
      <c r="H18">
        <f t="shared" si="8"/>
        <v>0.83045564050151544</v>
      </c>
      <c r="I18">
        <f t="shared" si="8"/>
        <v>0</v>
      </c>
      <c r="J18">
        <f t="shared" si="9"/>
        <v>68.310771919364313</v>
      </c>
      <c r="K18">
        <f t="shared" si="10"/>
        <v>588.22172347118362</v>
      </c>
      <c r="L18">
        <f t="shared" si="11"/>
        <v>0.78782966787225939</v>
      </c>
      <c r="M18">
        <f t="shared" si="12"/>
        <v>9.1573234687365695E-2</v>
      </c>
      <c r="N18">
        <f t="shared" si="13"/>
        <v>0</v>
      </c>
      <c r="O18">
        <f t="shared" si="14"/>
        <v>0.33220066603323417</v>
      </c>
      <c r="P18">
        <f t="shared" si="1"/>
        <v>0.64004020519427807</v>
      </c>
      <c r="Q18">
        <f t="shared" si="15"/>
        <v>0.63710000000000011</v>
      </c>
      <c r="R18">
        <f t="shared" si="2"/>
        <v>8.6448065844590732E-6</v>
      </c>
      <c r="T18">
        <f t="shared" si="3"/>
        <v>2.9402051942779561E-3</v>
      </c>
      <c r="U18">
        <f t="shared" ref="U18:U55" si="16">U17</f>
        <v>7</v>
      </c>
    </row>
    <row r="19" spans="4:21">
      <c r="D19">
        <f t="shared" si="4"/>
        <v>2</v>
      </c>
      <c r="E19">
        <f t="shared" si="5"/>
        <v>0.19932848131796826</v>
      </c>
      <c r="F19">
        <f t="shared" si="6"/>
        <v>0.19932951327366905</v>
      </c>
      <c r="G19">
        <f t="shared" si="7"/>
        <v>0.70526094160402131</v>
      </c>
      <c r="H19">
        <f t="shared" si="8"/>
        <v>0.83045564050151544</v>
      </c>
      <c r="I19">
        <f t="shared" si="8"/>
        <v>0</v>
      </c>
      <c r="J19">
        <f t="shared" si="9"/>
        <v>68.310771919364313</v>
      </c>
      <c r="K19">
        <f t="shared" si="10"/>
        <v>588.22172347118362</v>
      </c>
      <c r="L19">
        <f t="shared" si="11"/>
        <v>0.78782966787225939</v>
      </c>
      <c r="M19">
        <f t="shared" si="12"/>
        <v>9.1573234687365695E-2</v>
      </c>
      <c r="N19">
        <f t="shared" si="13"/>
        <v>0</v>
      </c>
      <c r="O19">
        <f t="shared" si="14"/>
        <v>0.33220066603323417</v>
      </c>
      <c r="P19">
        <f t="shared" si="1"/>
        <v>0.75519013081736663</v>
      </c>
      <c r="Q19">
        <f t="shared" si="15"/>
        <v>0.75233333333333341</v>
      </c>
      <c r="R19">
        <f t="shared" si="2"/>
        <v>8.1612918647785616E-6</v>
      </c>
      <c r="T19">
        <f t="shared" si="3"/>
        <v>2.8567974840332244E-3</v>
      </c>
      <c r="U19">
        <f t="shared" si="16"/>
        <v>7</v>
      </c>
    </row>
    <row r="20" spans="4:21">
      <c r="D20">
        <f t="shared" si="4"/>
        <v>5</v>
      </c>
      <c r="E20">
        <f t="shared" si="5"/>
        <v>0.19932848131796826</v>
      </c>
      <c r="F20">
        <f t="shared" si="6"/>
        <v>0.19932951327366905</v>
      </c>
      <c r="G20">
        <f t="shared" si="7"/>
        <v>0.70526094160402131</v>
      </c>
      <c r="H20">
        <f t="shared" si="8"/>
        <v>0.83045564050151544</v>
      </c>
      <c r="I20">
        <f t="shared" si="8"/>
        <v>0</v>
      </c>
      <c r="J20">
        <f t="shared" si="9"/>
        <v>68.310771919364313</v>
      </c>
      <c r="K20">
        <f t="shared" si="10"/>
        <v>588.22172347118362</v>
      </c>
      <c r="L20">
        <f t="shared" si="11"/>
        <v>0.78782966787225939</v>
      </c>
      <c r="M20">
        <f t="shared" si="12"/>
        <v>9.1573234687365695E-2</v>
      </c>
      <c r="N20">
        <f t="shared" si="13"/>
        <v>0</v>
      </c>
      <c r="O20">
        <f t="shared" si="14"/>
        <v>0.33220066603323417</v>
      </c>
      <c r="P20">
        <f t="shared" si="1"/>
        <v>0.79861814716747315</v>
      </c>
      <c r="Q20">
        <f t="shared" si="15"/>
        <v>0.81473333333333331</v>
      </c>
      <c r="R20">
        <f t="shared" si="2"/>
        <v>2.5969922516033076E-4</v>
      </c>
      <c r="T20">
        <f t="shared" si="3"/>
        <v>-1.6115186165860163E-2</v>
      </c>
      <c r="U20">
        <f t="shared" si="16"/>
        <v>7</v>
      </c>
    </row>
    <row r="21" spans="4:21">
      <c r="D21">
        <f t="shared" si="4"/>
        <v>10</v>
      </c>
      <c r="E21">
        <f t="shared" si="5"/>
        <v>0.19932848131796826</v>
      </c>
      <c r="F21">
        <f t="shared" si="6"/>
        <v>0.19932951327366905</v>
      </c>
      <c r="G21">
        <f t="shared" si="7"/>
        <v>0.70526094160402131</v>
      </c>
      <c r="H21">
        <f t="shared" si="8"/>
        <v>0.83045564050151544</v>
      </c>
      <c r="I21">
        <f t="shared" si="8"/>
        <v>0</v>
      </c>
      <c r="J21">
        <f t="shared" si="9"/>
        <v>68.310771919364313</v>
      </c>
      <c r="K21">
        <f t="shared" si="10"/>
        <v>588.22172347118362</v>
      </c>
      <c r="L21">
        <f t="shared" si="11"/>
        <v>0.78782966787225939</v>
      </c>
      <c r="M21">
        <f t="shared" si="12"/>
        <v>9.1573234687365695E-2</v>
      </c>
      <c r="N21">
        <f t="shared" si="13"/>
        <v>0</v>
      </c>
      <c r="O21">
        <f t="shared" si="14"/>
        <v>0.33220066603323417</v>
      </c>
      <c r="P21">
        <f t="shared" si="1"/>
        <v>0.81422578884051822</v>
      </c>
      <c r="Q21">
        <f t="shared" si="15"/>
        <v>0.8458</v>
      </c>
      <c r="R21">
        <f t="shared" si="2"/>
        <v>9.9693081034354382E-4</v>
      </c>
      <c r="T21">
        <f t="shared" si="3"/>
        <v>-3.157421115948178E-2</v>
      </c>
      <c r="U21">
        <f t="shared" si="16"/>
        <v>7</v>
      </c>
    </row>
    <row r="22" spans="4:21">
      <c r="D22">
        <f t="shared" si="4"/>
        <v>15</v>
      </c>
      <c r="E22">
        <f t="shared" si="5"/>
        <v>0.19932848131796826</v>
      </c>
      <c r="F22">
        <f t="shared" si="6"/>
        <v>0.19932951327366905</v>
      </c>
      <c r="G22">
        <f t="shared" si="7"/>
        <v>0.70526094160402131</v>
      </c>
      <c r="H22">
        <f t="shared" si="8"/>
        <v>0.83045564050151544</v>
      </c>
      <c r="I22">
        <f t="shared" si="8"/>
        <v>0</v>
      </c>
      <c r="J22">
        <f t="shared" si="9"/>
        <v>68.310771919364313</v>
      </c>
      <c r="K22">
        <f t="shared" si="10"/>
        <v>588.22172347118362</v>
      </c>
      <c r="L22">
        <f t="shared" si="11"/>
        <v>0.78782966787225939</v>
      </c>
      <c r="M22">
        <f t="shared" si="12"/>
        <v>9.1573234687365695E-2</v>
      </c>
      <c r="N22">
        <f t="shared" si="13"/>
        <v>0</v>
      </c>
      <c r="O22">
        <f t="shared" si="14"/>
        <v>0.33220066603323417</v>
      </c>
      <c r="P22">
        <f t="shared" si="1"/>
        <v>0.81956479165068374</v>
      </c>
      <c r="Q22">
        <f t="shared" si="15"/>
        <v>0.84240000000000004</v>
      </c>
      <c r="R22">
        <f t="shared" si="2"/>
        <v>5.2144674035668455E-4</v>
      </c>
      <c r="T22">
        <f t="shared" si="3"/>
        <v>-2.2835208349316294E-2</v>
      </c>
      <c r="U22">
        <f t="shared" si="16"/>
        <v>7</v>
      </c>
    </row>
    <row r="23" spans="4:21">
      <c r="D23">
        <f t="shared" si="4"/>
        <v>20</v>
      </c>
      <c r="E23">
        <f t="shared" si="5"/>
        <v>0.19932848131796826</v>
      </c>
      <c r="F23">
        <f t="shared" si="6"/>
        <v>0.19932951327366905</v>
      </c>
      <c r="G23">
        <f t="shared" si="7"/>
        <v>0.70526094160402131</v>
      </c>
      <c r="H23">
        <f t="shared" si="8"/>
        <v>0.83045564050151544</v>
      </c>
      <c r="I23">
        <f t="shared" si="8"/>
        <v>0</v>
      </c>
      <c r="J23">
        <f t="shared" si="9"/>
        <v>68.310771919364313</v>
      </c>
      <c r="K23">
        <f t="shared" si="10"/>
        <v>588.22172347118362</v>
      </c>
      <c r="L23">
        <f t="shared" si="11"/>
        <v>0.78782966787225939</v>
      </c>
      <c r="M23">
        <f t="shared" si="12"/>
        <v>9.1573234687365695E-2</v>
      </c>
      <c r="N23">
        <f t="shared" si="13"/>
        <v>0</v>
      </c>
      <c r="O23">
        <f t="shared" si="14"/>
        <v>0.33220066603323417</v>
      </c>
      <c r="P23">
        <f t="shared" si="1"/>
        <v>0.8222606359152651</v>
      </c>
      <c r="Q23">
        <f t="shared" si="15"/>
        <v>0.76719999999999999</v>
      </c>
      <c r="R23">
        <f t="shared" si="2"/>
        <v>3.0316736273933824E-3</v>
      </c>
      <c r="T23">
        <f t="shared" si="3"/>
        <v>5.506063591526511E-2</v>
      </c>
      <c r="U23">
        <f t="shared" si="16"/>
        <v>7</v>
      </c>
    </row>
    <row r="24" spans="4:21">
      <c r="D24">
        <f>D16</f>
        <v>0.17</v>
      </c>
      <c r="E24">
        <f t="shared" si="5"/>
        <v>0.19932848131796826</v>
      </c>
      <c r="F24">
        <f t="shared" si="6"/>
        <v>0.19932951327366905</v>
      </c>
      <c r="G24">
        <f t="shared" si="7"/>
        <v>0.70526094160402131</v>
      </c>
      <c r="H24">
        <f t="shared" si="8"/>
        <v>0.83045564050151544</v>
      </c>
      <c r="I24">
        <f>F2</f>
        <v>100</v>
      </c>
      <c r="J24">
        <f t="shared" si="9"/>
        <v>68.310771919364313</v>
      </c>
      <c r="K24">
        <f t="shared" si="10"/>
        <v>588.22172347118362</v>
      </c>
      <c r="L24">
        <f t="shared" si="11"/>
        <v>0.78782966787225939</v>
      </c>
      <c r="M24">
        <f t="shared" si="12"/>
        <v>9.1573234687365695E-2</v>
      </c>
      <c r="N24">
        <f t="shared" si="13"/>
        <v>0</v>
      </c>
      <c r="O24">
        <f t="shared" si="14"/>
        <v>0.33220066603323417</v>
      </c>
      <c r="P24">
        <f t="shared" si="1"/>
        <v>0.29447013212924245</v>
      </c>
      <c r="Q24">
        <f>F3</f>
        <v>0.22266666666666668</v>
      </c>
      <c r="R24">
        <f t="shared" si="2"/>
        <v>5.1557376524353112E-3</v>
      </c>
      <c r="T24">
        <f t="shared" si="3"/>
        <v>7.1803465462575766E-2</v>
      </c>
      <c r="U24">
        <f t="shared" si="16"/>
        <v>7</v>
      </c>
    </row>
    <row r="25" spans="4:21">
      <c r="D25">
        <f t="shared" ref="D25:D55" si="17">D17</f>
        <v>0.33</v>
      </c>
      <c r="E25">
        <f t="shared" si="5"/>
        <v>0.19932848131796826</v>
      </c>
      <c r="F25">
        <f t="shared" si="6"/>
        <v>0.19932951327366905</v>
      </c>
      <c r="G25">
        <f t="shared" si="7"/>
        <v>0.70526094160402131</v>
      </c>
      <c r="H25">
        <f t="shared" si="8"/>
        <v>0.83045564050151544</v>
      </c>
      <c r="I25">
        <f>I24</f>
        <v>100</v>
      </c>
      <c r="J25">
        <f t="shared" si="9"/>
        <v>68.310771919364313</v>
      </c>
      <c r="K25">
        <f t="shared" si="10"/>
        <v>588.22172347118362</v>
      </c>
      <c r="L25">
        <f t="shared" si="11"/>
        <v>0.78782966787225939</v>
      </c>
      <c r="M25">
        <f t="shared" si="12"/>
        <v>9.1573234687365695E-2</v>
      </c>
      <c r="N25">
        <f t="shared" si="13"/>
        <v>0</v>
      </c>
      <c r="O25">
        <f t="shared" si="14"/>
        <v>0.33220066603323417</v>
      </c>
      <c r="P25">
        <f t="shared" si="1"/>
        <v>0.41057666146375016</v>
      </c>
      <c r="Q25">
        <f t="shared" ref="Q25:Q31" si="18">F4</f>
        <v>0.48616666666666664</v>
      </c>
      <c r="R25">
        <f t="shared" si="2"/>
        <v>5.71384888657694E-3</v>
      </c>
      <c r="T25">
        <f t="shared" si="3"/>
        <v>-7.5590005202916477E-2</v>
      </c>
      <c r="U25">
        <f t="shared" si="16"/>
        <v>7</v>
      </c>
    </row>
    <row r="26" spans="4:21">
      <c r="D26">
        <f t="shared" si="17"/>
        <v>0.67</v>
      </c>
      <c r="E26">
        <f t="shared" si="5"/>
        <v>0.19932848131796826</v>
      </c>
      <c r="F26">
        <f t="shared" si="6"/>
        <v>0.19932951327366905</v>
      </c>
      <c r="G26">
        <f t="shared" si="7"/>
        <v>0.70526094160402131</v>
      </c>
      <c r="H26">
        <f t="shared" si="8"/>
        <v>0.83045564050151544</v>
      </c>
      <c r="I26">
        <f t="shared" si="8"/>
        <v>100</v>
      </c>
      <c r="J26">
        <f t="shared" si="9"/>
        <v>68.310771919364313</v>
      </c>
      <c r="K26">
        <f t="shared" si="10"/>
        <v>588.22172347118362</v>
      </c>
      <c r="L26">
        <f t="shared" si="11"/>
        <v>0.78782966787225939</v>
      </c>
      <c r="M26">
        <f t="shared" si="12"/>
        <v>9.1573234687365695E-2</v>
      </c>
      <c r="N26">
        <f t="shared" si="13"/>
        <v>0</v>
      </c>
      <c r="O26">
        <f t="shared" si="14"/>
        <v>0.33220066603323417</v>
      </c>
      <c r="P26">
        <f t="shared" si="1"/>
        <v>0.52763331355193643</v>
      </c>
      <c r="Q26">
        <f t="shared" si="18"/>
        <v>0.52763333333333329</v>
      </c>
      <c r="R26">
        <f t="shared" si="2"/>
        <v>3.9130366149067712E-16</v>
      </c>
      <c r="T26">
        <f t="shared" si="3"/>
        <v>-1.9781396853879585E-8</v>
      </c>
      <c r="U26">
        <f t="shared" si="16"/>
        <v>7</v>
      </c>
    </row>
    <row r="27" spans="4:21">
      <c r="D27">
        <f t="shared" si="17"/>
        <v>2</v>
      </c>
      <c r="E27">
        <f t="shared" si="5"/>
        <v>0.19932848131796826</v>
      </c>
      <c r="F27">
        <f t="shared" si="6"/>
        <v>0.19932951327366905</v>
      </c>
      <c r="G27">
        <f t="shared" si="7"/>
        <v>0.70526094160402131</v>
      </c>
      <c r="H27">
        <f t="shared" si="8"/>
        <v>0.83045564050151544</v>
      </c>
      <c r="I27">
        <f t="shared" si="8"/>
        <v>100</v>
      </c>
      <c r="J27">
        <f t="shared" si="9"/>
        <v>68.310771919364313</v>
      </c>
      <c r="K27">
        <f t="shared" si="10"/>
        <v>588.22172347118362</v>
      </c>
      <c r="L27">
        <f t="shared" si="11"/>
        <v>0.78782966787225939</v>
      </c>
      <c r="M27">
        <f t="shared" si="12"/>
        <v>9.1573234687365695E-2</v>
      </c>
      <c r="N27">
        <f t="shared" si="13"/>
        <v>0</v>
      </c>
      <c r="O27">
        <f t="shared" si="14"/>
        <v>0.33220066603323417</v>
      </c>
      <c r="P27">
        <f t="shared" si="1"/>
        <v>0.65672485265781932</v>
      </c>
      <c r="Q27">
        <f t="shared" si="18"/>
        <v>0.6787333333333333</v>
      </c>
      <c r="R27">
        <f t="shared" si="2"/>
        <v>4.8437322164447206E-4</v>
      </c>
      <c r="T27">
        <f t="shared" si="3"/>
        <v>-2.2008480675513975E-2</v>
      </c>
      <c r="U27">
        <f t="shared" si="16"/>
        <v>7</v>
      </c>
    </row>
    <row r="28" spans="4:21">
      <c r="D28">
        <f t="shared" si="17"/>
        <v>5</v>
      </c>
      <c r="E28">
        <f t="shared" si="5"/>
        <v>0.19932848131796826</v>
      </c>
      <c r="F28">
        <f t="shared" si="6"/>
        <v>0.19932951327366905</v>
      </c>
      <c r="G28">
        <f t="shared" si="7"/>
        <v>0.70526094160402131</v>
      </c>
      <c r="H28">
        <f t="shared" si="8"/>
        <v>0.83045564050151544</v>
      </c>
      <c r="I28">
        <f t="shared" si="8"/>
        <v>100</v>
      </c>
      <c r="J28">
        <f t="shared" si="9"/>
        <v>68.310771919364313</v>
      </c>
      <c r="K28">
        <f t="shared" si="10"/>
        <v>588.22172347118362</v>
      </c>
      <c r="L28">
        <f t="shared" si="11"/>
        <v>0.78782966787225939</v>
      </c>
      <c r="M28">
        <f t="shared" si="12"/>
        <v>9.1573234687365695E-2</v>
      </c>
      <c r="N28">
        <f t="shared" si="13"/>
        <v>0</v>
      </c>
      <c r="O28">
        <f t="shared" si="14"/>
        <v>0.33220066603323417</v>
      </c>
      <c r="P28">
        <f t="shared" si="1"/>
        <v>0.7130217349714072</v>
      </c>
      <c r="Q28">
        <f t="shared" si="18"/>
        <v>0.69404999999999994</v>
      </c>
      <c r="R28">
        <f t="shared" si="2"/>
        <v>3.5992672782531688E-4</v>
      </c>
      <c r="T28">
        <f t="shared" si="3"/>
        <v>1.897173497140725E-2</v>
      </c>
      <c r="U28">
        <f t="shared" si="16"/>
        <v>7</v>
      </c>
    </row>
    <row r="29" spans="4:21">
      <c r="D29">
        <f t="shared" si="17"/>
        <v>10</v>
      </c>
      <c r="E29">
        <f t="shared" si="5"/>
        <v>0.19932848131796826</v>
      </c>
      <c r="F29">
        <f t="shared" si="6"/>
        <v>0.19932951327366905</v>
      </c>
      <c r="G29">
        <f t="shared" si="7"/>
        <v>0.70526094160402131</v>
      </c>
      <c r="H29">
        <f t="shared" si="8"/>
        <v>0.83045564050151544</v>
      </c>
      <c r="I29">
        <f t="shared" si="8"/>
        <v>100</v>
      </c>
      <c r="J29">
        <f t="shared" si="9"/>
        <v>68.310771919364313</v>
      </c>
      <c r="K29">
        <f t="shared" si="10"/>
        <v>588.22172347118362</v>
      </c>
      <c r="L29">
        <f t="shared" si="11"/>
        <v>0.78782966787225939</v>
      </c>
      <c r="M29">
        <f t="shared" si="12"/>
        <v>9.1573234687365695E-2</v>
      </c>
      <c r="N29">
        <f t="shared" si="13"/>
        <v>0</v>
      </c>
      <c r="O29">
        <f t="shared" si="14"/>
        <v>0.33220066603323417</v>
      </c>
      <c r="P29">
        <f t="shared" si="1"/>
        <v>0.73465233828730314</v>
      </c>
      <c r="Q29">
        <f t="shared" si="18"/>
        <v>0.68146666666666667</v>
      </c>
      <c r="R29">
        <f t="shared" si="2"/>
        <v>2.8287156657381763E-3</v>
      </c>
      <c r="T29">
        <f t="shared" si="3"/>
        <v>5.3185671620636477E-2</v>
      </c>
      <c r="U29">
        <f t="shared" si="16"/>
        <v>7</v>
      </c>
    </row>
    <row r="30" spans="4:21">
      <c r="D30">
        <f t="shared" si="17"/>
        <v>15</v>
      </c>
      <c r="E30">
        <f t="shared" si="5"/>
        <v>0.19932848131796826</v>
      </c>
      <c r="F30">
        <f t="shared" si="6"/>
        <v>0.19932951327366905</v>
      </c>
      <c r="G30">
        <f t="shared" si="7"/>
        <v>0.70526094160402131</v>
      </c>
      <c r="H30">
        <f t="shared" si="8"/>
        <v>0.83045564050151544</v>
      </c>
      <c r="I30">
        <f t="shared" si="8"/>
        <v>100</v>
      </c>
      <c r="J30">
        <f t="shared" si="9"/>
        <v>68.310771919364313</v>
      </c>
      <c r="K30">
        <f t="shared" si="10"/>
        <v>588.22172347118362</v>
      </c>
      <c r="L30">
        <f t="shared" si="11"/>
        <v>0.78782966787225939</v>
      </c>
      <c r="M30">
        <f t="shared" si="12"/>
        <v>9.1573234687365695E-2</v>
      </c>
      <c r="N30">
        <f t="shared" si="13"/>
        <v>0</v>
      </c>
      <c r="O30">
        <f t="shared" si="14"/>
        <v>0.33220066603323417</v>
      </c>
      <c r="P30">
        <f t="shared" si="1"/>
        <v>0.74224466603868278</v>
      </c>
      <c r="Q30">
        <f t="shared" si="18"/>
        <v>0.72293333333333332</v>
      </c>
      <c r="R30">
        <f t="shared" si="2"/>
        <v>3.729275708566997E-4</v>
      </c>
      <c r="T30">
        <f t="shared" si="3"/>
        <v>1.931133270534946E-2</v>
      </c>
      <c r="U30">
        <f t="shared" si="16"/>
        <v>7</v>
      </c>
    </row>
    <row r="31" spans="4:21">
      <c r="D31">
        <f t="shared" si="17"/>
        <v>20</v>
      </c>
      <c r="E31">
        <f t="shared" si="5"/>
        <v>0.19932848131796826</v>
      </c>
      <c r="F31">
        <f t="shared" si="6"/>
        <v>0.19932951327366905</v>
      </c>
      <c r="G31">
        <f t="shared" si="7"/>
        <v>0.70526094160402131</v>
      </c>
      <c r="H31">
        <f t="shared" si="8"/>
        <v>0.83045564050151544</v>
      </c>
      <c r="I31">
        <f t="shared" si="8"/>
        <v>100</v>
      </c>
      <c r="J31">
        <f t="shared" si="9"/>
        <v>68.310771919364313</v>
      </c>
      <c r="K31">
        <f t="shared" si="10"/>
        <v>588.22172347118362</v>
      </c>
      <c r="L31">
        <f t="shared" si="11"/>
        <v>0.78782966787225939</v>
      </c>
      <c r="M31">
        <f t="shared" si="12"/>
        <v>9.1573234687365695E-2</v>
      </c>
      <c r="N31">
        <f t="shared" si="13"/>
        <v>0</v>
      </c>
      <c r="O31">
        <f t="shared" si="14"/>
        <v>0.33220066603323417</v>
      </c>
      <c r="P31">
        <f t="shared" si="1"/>
        <v>0.74611756518488626</v>
      </c>
      <c r="Q31">
        <f t="shared" si="18"/>
        <v>0.76444999999999996</v>
      </c>
      <c r="R31">
        <f t="shared" si="2"/>
        <v>3.3607816625039313E-4</v>
      </c>
      <c r="T31">
        <f t="shared" si="3"/>
        <v>-1.8332434815113707E-2</v>
      </c>
      <c r="U31">
        <f t="shared" si="16"/>
        <v>7</v>
      </c>
    </row>
    <row r="32" spans="4:21">
      <c r="D32">
        <f t="shared" si="17"/>
        <v>0.17</v>
      </c>
      <c r="E32">
        <f t="shared" si="5"/>
        <v>0.19932848131796826</v>
      </c>
      <c r="F32">
        <f t="shared" si="6"/>
        <v>0.19932951327366905</v>
      </c>
      <c r="G32">
        <f t="shared" si="7"/>
        <v>0.70526094160402131</v>
      </c>
      <c r="H32">
        <f t="shared" si="8"/>
        <v>0.83045564050151544</v>
      </c>
      <c r="I32">
        <f>G2</f>
        <v>200</v>
      </c>
      <c r="J32">
        <f t="shared" si="9"/>
        <v>68.310771919364313</v>
      </c>
      <c r="K32">
        <f t="shared" si="10"/>
        <v>588.22172347118362</v>
      </c>
      <c r="L32">
        <f t="shared" si="11"/>
        <v>0.78782966787225939</v>
      </c>
      <c r="M32">
        <f t="shared" si="12"/>
        <v>9.1573234687365695E-2</v>
      </c>
      <c r="N32">
        <f t="shared" si="13"/>
        <v>0</v>
      </c>
      <c r="O32">
        <f t="shared" si="14"/>
        <v>0.33220066603323417</v>
      </c>
      <c r="P32">
        <f t="shared" si="1"/>
        <v>0.29849071799075116</v>
      </c>
      <c r="Q32">
        <f>G3</f>
        <v>0.27586666666666665</v>
      </c>
      <c r="R32">
        <f t="shared" si="2"/>
        <v>5.1184769831481034E-4</v>
      </c>
      <c r="T32">
        <f t="shared" si="3"/>
        <v>2.2624051324084515E-2</v>
      </c>
      <c r="U32">
        <f t="shared" si="16"/>
        <v>7</v>
      </c>
    </row>
    <row r="33" spans="4:21">
      <c r="D33">
        <f t="shared" si="17"/>
        <v>0.33</v>
      </c>
      <c r="E33">
        <f t="shared" si="5"/>
        <v>0.19932848131796826</v>
      </c>
      <c r="F33">
        <f t="shared" si="6"/>
        <v>0.19932951327366905</v>
      </c>
      <c r="G33">
        <f t="shared" si="7"/>
        <v>0.70526094160402131</v>
      </c>
      <c r="H33">
        <f t="shared" si="8"/>
        <v>0.83045564050151544</v>
      </c>
      <c r="I33">
        <f>I32</f>
        <v>200</v>
      </c>
      <c r="J33">
        <f t="shared" si="9"/>
        <v>68.310771919364313</v>
      </c>
      <c r="K33">
        <f t="shared" si="10"/>
        <v>588.22172347118362</v>
      </c>
      <c r="L33">
        <f t="shared" si="11"/>
        <v>0.78782966787225939</v>
      </c>
      <c r="M33">
        <f t="shared" si="12"/>
        <v>9.1573234687365695E-2</v>
      </c>
      <c r="N33">
        <f t="shared" si="13"/>
        <v>0</v>
      </c>
      <c r="O33">
        <f t="shared" si="14"/>
        <v>0.33220066603323417</v>
      </c>
      <c r="P33">
        <f t="shared" si="1"/>
        <v>0.40599458136260236</v>
      </c>
      <c r="Q33">
        <f t="shared" ref="Q33:Q39" si="19">G4</f>
        <v>0.43093333333333339</v>
      </c>
      <c r="R33">
        <f t="shared" si="2"/>
        <v>6.21941349857641E-4</v>
      </c>
      <c r="T33">
        <f t="shared" si="3"/>
        <v>-2.4938751970731032E-2</v>
      </c>
      <c r="U33">
        <f t="shared" si="16"/>
        <v>7</v>
      </c>
    </row>
    <row r="34" spans="4:21">
      <c r="D34">
        <f t="shared" si="17"/>
        <v>0.67</v>
      </c>
      <c r="E34">
        <f t="shared" si="5"/>
        <v>0.19932848131796826</v>
      </c>
      <c r="F34">
        <f t="shared" si="6"/>
        <v>0.19932951327366905</v>
      </c>
      <c r="G34">
        <f t="shared" si="7"/>
        <v>0.70526094160402131</v>
      </c>
      <c r="H34">
        <f t="shared" si="8"/>
        <v>0.83045564050151544</v>
      </c>
      <c r="I34">
        <f t="shared" si="8"/>
        <v>200</v>
      </c>
      <c r="J34">
        <f t="shared" si="9"/>
        <v>68.310771919364313</v>
      </c>
      <c r="K34">
        <f t="shared" si="10"/>
        <v>588.22172347118362</v>
      </c>
      <c r="L34">
        <f t="shared" si="11"/>
        <v>0.78782966787225939</v>
      </c>
      <c r="M34">
        <f t="shared" si="12"/>
        <v>9.1573234687365695E-2</v>
      </c>
      <c r="N34">
        <f t="shared" si="13"/>
        <v>0</v>
      </c>
      <c r="O34">
        <f t="shared" si="14"/>
        <v>0.33220066603323417</v>
      </c>
      <c r="P34">
        <f t="shared" si="1"/>
        <v>0.5093175395861067</v>
      </c>
      <c r="Q34">
        <f t="shared" si="19"/>
        <v>0.49726666666666669</v>
      </c>
      <c r="R34">
        <f t="shared" si="2"/>
        <v>1.4522353812049271E-4</v>
      </c>
      <c r="T34">
        <f t="shared" si="3"/>
        <v>1.2050872919440014E-2</v>
      </c>
      <c r="U34">
        <f t="shared" si="16"/>
        <v>7</v>
      </c>
    </row>
    <row r="35" spans="4:21">
      <c r="D35">
        <f t="shared" si="17"/>
        <v>2</v>
      </c>
      <c r="E35">
        <f t="shared" si="5"/>
        <v>0.19932848131796826</v>
      </c>
      <c r="F35">
        <f t="shared" si="6"/>
        <v>0.19932951327366905</v>
      </c>
      <c r="G35">
        <f t="shared" si="7"/>
        <v>0.70526094160402131</v>
      </c>
      <c r="H35">
        <f t="shared" si="8"/>
        <v>0.83045564050151544</v>
      </c>
      <c r="I35">
        <f t="shared" si="8"/>
        <v>200</v>
      </c>
      <c r="J35">
        <f t="shared" si="9"/>
        <v>68.310771919364313</v>
      </c>
      <c r="K35">
        <f t="shared" si="10"/>
        <v>588.22172347118362</v>
      </c>
      <c r="L35">
        <f t="shared" si="11"/>
        <v>0.78782966787225939</v>
      </c>
      <c r="M35">
        <f t="shared" si="12"/>
        <v>9.1573234687365695E-2</v>
      </c>
      <c r="N35">
        <f t="shared" si="13"/>
        <v>0</v>
      </c>
      <c r="O35">
        <f t="shared" si="14"/>
        <v>0.33220066603323417</v>
      </c>
      <c r="P35">
        <f t="shared" si="1"/>
        <v>0.61907462055999796</v>
      </c>
      <c r="Q35">
        <f t="shared" si="19"/>
        <v>0.61963333333333337</v>
      </c>
      <c r="R35">
        <f t="shared" si="2"/>
        <v>3.12159963088148E-7</v>
      </c>
      <c r="T35">
        <f t="shared" si="3"/>
        <v>-5.5871277333541247E-4</v>
      </c>
      <c r="U35">
        <f t="shared" si="16"/>
        <v>7</v>
      </c>
    </row>
    <row r="36" spans="4:21">
      <c r="D36">
        <f t="shared" si="17"/>
        <v>5</v>
      </c>
      <c r="E36">
        <f t="shared" si="5"/>
        <v>0.19932848131796826</v>
      </c>
      <c r="F36">
        <f t="shared" si="6"/>
        <v>0.19932951327366905</v>
      </c>
      <c r="G36">
        <f t="shared" si="7"/>
        <v>0.70526094160402131</v>
      </c>
      <c r="H36">
        <f t="shared" si="8"/>
        <v>0.83045564050151544</v>
      </c>
      <c r="I36">
        <f t="shared" si="8"/>
        <v>200</v>
      </c>
      <c r="J36">
        <f t="shared" si="9"/>
        <v>68.310771919364313</v>
      </c>
      <c r="K36">
        <f t="shared" si="10"/>
        <v>588.22172347118362</v>
      </c>
      <c r="L36">
        <f t="shared" si="11"/>
        <v>0.78782966787225939</v>
      </c>
      <c r="M36">
        <f t="shared" si="12"/>
        <v>9.1573234687365695E-2</v>
      </c>
      <c r="N36">
        <f t="shared" si="13"/>
        <v>0</v>
      </c>
      <c r="O36">
        <f t="shared" si="14"/>
        <v>0.33220066603323417</v>
      </c>
      <c r="P36">
        <f t="shared" si="1"/>
        <v>0.66627111497877101</v>
      </c>
      <c r="Q36">
        <f t="shared" si="19"/>
        <v>0.67580000000000007</v>
      </c>
      <c r="R36">
        <f t="shared" si="2"/>
        <v>9.0799649747803557E-5</v>
      </c>
      <c r="T36">
        <f t="shared" si="3"/>
        <v>-9.528885021229061E-3</v>
      </c>
      <c r="U36">
        <f t="shared" si="16"/>
        <v>7</v>
      </c>
    </row>
    <row r="37" spans="4:21">
      <c r="D37">
        <f t="shared" si="17"/>
        <v>10</v>
      </c>
      <c r="E37">
        <f t="shared" si="5"/>
        <v>0.19932848131796826</v>
      </c>
      <c r="F37">
        <f t="shared" si="6"/>
        <v>0.19932951327366905</v>
      </c>
      <c r="G37">
        <f t="shared" si="7"/>
        <v>0.70526094160402131</v>
      </c>
      <c r="H37">
        <f t="shared" si="8"/>
        <v>0.83045564050151544</v>
      </c>
      <c r="I37">
        <f t="shared" si="8"/>
        <v>200</v>
      </c>
      <c r="J37">
        <f t="shared" si="9"/>
        <v>68.310771919364313</v>
      </c>
      <c r="K37">
        <f t="shared" si="10"/>
        <v>588.22172347118362</v>
      </c>
      <c r="L37">
        <f t="shared" si="11"/>
        <v>0.78782966787225939</v>
      </c>
      <c r="M37">
        <f t="shared" si="12"/>
        <v>9.1573234687365695E-2</v>
      </c>
      <c r="N37">
        <f t="shared" si="13"/>
        <v>0</v>
      </c>
      <c r="O37">
        <f t="shared" si="14"/>
        <v>0.33220066603323417</v>
      </c>
      <c r="P37">
        <f t="shared" si="1"/>
        <v>0.68439409957106612</v>
      </c>
      <c r="Q37">
        <f t="shared" si="19"/>
        <v>0.72913333333333341</v>
      </c>
      <c r="R37">
        <f t="shared" si="2"/>
        <v>2.0015990376347978E-3</v>
      </c>
      <c r="T37">
        <f t="shared" si="3"/>
        <v>-4.4739233762267294E-2</v>
      </c>
      <c r="U37">
        <f t="shared" si="16"/>
        <v>7</v>
      </c>
    </row>
    <row r="38" spans="4:21">
      <c r="D38">
        <f t="shared" si="17"/>
        <v>15</v>
      </c>
      <c r="E38">
        <f t="shared" si="5"/>
        <v>0.19932848131796826</v>
      </c>
      <c r="F38">
        <f t="shared" si="6"/>
        <v>0.19932951327366905</v>
      </c>
      <c r="G38">
        <f t="shared" si="7"/>
        <v>0.70526094160402131</v>
      </c>
      <c r="H38">
        <f t="shared" si="8"/>
        <v>0.83045564050151544</v>
      </c>
      <c r="I38">
        <f t="shared" si="8"/>
        <v>200</v>
      </c>
      <c r="J38">
        <f t="shared" si="9"/>
        <v>68.310771919364313</v>
      </c>
      <c r="K38">
        <f t="shared" si="10"/>
        <v>588.22172347118362</v>
      </c>
      <c r="L38">
        <f t="shared" si="11"/>
        <v>0.78782966787225939</v>
      </c>
      <c r="M38">
        <f t="shared" si="12"/>
        <v>9.1573234687365695E-2</v>
      </c>
      <c r="N38">
        <f t="shared" si="13"/>
        <v>0</v>
      </c>
      <c r="O38">
        <f t="shared" si="14"/>
        <v>0.33220066603323417</v>
      </c>
      <c r="P38">
        <f t="shared" si="1"/>
        <v>0.69075963153473574</v>
      </c>
      <c r="Q38">
        <f t="shared" si="19"/>
        <v>0.68866666666666665</v>
      </c>
      <c r="R38">
        <f t="shared" si="2"/>
        <v>4.3805019389714696E-6</v>
      </c>
      <c r="T38">
        <f t="shared" si="3"/>
        <v>2.0929648680690915E-3</v>
      </c>
      <c r="U38">
        <f t="shared" si="16"/>
        <v>7</v>
      </c>
    </row>
    <row r="39" spans="4:21">
      <c r="D39">
        <f t="shared" si="17"/>
        <v>20</v>
      </c>
      <c r="E39">
        <f t="shared" si="5"/>
        <v>0.19932848131796826</v>
      </c>
      <c r="F39">
        <f t="shared" si="6"/>
        <v>0.19932951327366905</v>
      </c>
      <c r="G39">
        <f t="shared" si="7"/>
        <v>0.70526094160402131</v>
      </c>
      <c r="H39">
        <f t="shared" si="8"/>
        <v>0.83045564050151544</v>
      </c>
      <c r="I39">
        <f t="shared" si="8"/>
        <v>200</v>
      </c>
      <c r="J39">
        <f t="shared" si="9"/>
        <v>68.310771919364313</v>
      </c>
      <c r="K39">
        <f t="shared" si="10"/>
        <v>588.22172347118362</v>
      </c>
      <c r="L39">
        <f t="shared" si="11"/>
        <v>0.78782966787225939</v>
      </c>
      <c r="M39">
        <f t="shared" si="12"/>
        <v>9.1573234687365695E-2</v>
      </c>
      <c r="N39">
        <f t="shared" si="13"/>
        <v>0</v>
      </c>
      <c r="O39">
        <f t="shared" si="14"/>
        <v>0.33220066603323417</v>
      </c>
      <c r="P39">
        <f t="shared" si="1"/>
        <v>0.69400807572995771</v>
      </c>
      <c r="Q39">
        <f t="shared" si="19"/>
        <v>0.72893333333333332</v>
      </c>
      <c r="R39">
        <f t="shared" si="2"/>
        <v>1.2197736186621462E-3</v>
      </c>
      <c r="T39">
        <f t="shared" si="3"/>
        <v>-3.4925257603375615E-2</v>
      </c>
      <c r="U39">
        <f t="shared" si="16"/>
        <v>7</v>
      </c>
    </row>
    <row r="40" spans="4:21">
      <c r="D40">
        <f t="shared" si="17"/>
        <v>0.17</v>
      </c>
      <c r="E40">
        <f t="shared" si="5"/>
        <v>0.19932848131796826</v>
      </c>
      <c r="F40">
        <f t="shared" si="6"/>
        <v>0.19932951327366905</v>
      </c>
      <c r="G40">
        <f t="shared" si="7"/>
        <v>0.70526094160402131</v>
      </c>
      <c r="H40">
        <f t="shared" si="8"/>
        <v>0.83045564050151544</v>
      </c>
      <c r="I40">
        <f>H2</f>
        <v>300</v>
      </c>
      <c r="J40">
        <f t="shared" si="9"/>
        <v>68.310771919364313</v>
      </c>
      <c r="K40">
        <f t="shared" si="10"/>
        <v>588.22172347118362</v>
      </c>
      <c r="L40">
        <f t="shared" si="11"/>
        <v>0.78782966787225939</v>
      </c>
      <c r="M40">
        <f t="shared" si="12"/>
        <v>9.1573234687365695E-2</v>
      </c>
      <c r="N40">
        <f t="shared" si="13"/>
        <v>0</v>
      </c>
      <c r="O40">
        <f t="shared" si="14"/>
        <v>0.33220066603323417</v>
      </c>
      <c r="P40">
        <f t="shared" si="1"/>
        <v>0.29752160710984998</v>
      </c>
      <c r="Q40">
        <f>H3</f>
        <v>0.32693333333333335</v>
      </c>
      <c r="R40">
        <f t="shared" si="2"/>
        <v>8.6504963944513931E-4</v>
      </c>
      <c r="T40">
        <f t="shared" si="3"/>
        <v>-2.941172622348337E-2</v>
      </c>
      <c r="U40">
        <f t="shared" si="16"/>
        <v>7</v>
      </c>
    </row>
    <row r="41" spans="4:21">
      <c r="D41">
        <f t="shared" si="17"/>
        <v>0.33</v>
      </c>
      <c r="E41">
        <f t="shared" si="5"/>
        <v>0.19932848131796826</v>
      </c>
      <c r="F41">
        <f t="shared" si="6"/>
        <v>0.19932951327366905</v>
      </c>
      <c r="G41">
        <f t="shared" si="7"/>
        <v>0.70526094160402131</v>
      </c>
      <c r="H41">
        <f t="shared" si="8"/>
        <v>0.83045564050151544</v>
      </c>
      <c r="I41">
        <f>I40</f>
        <v>300</v>
      </c>
      <c r="J41">
        <f t="shared" si="9"/>
        <v>68.310771919364313</v>
      </c>
      <c r="K41">
        <f t="shared" si="10"/>
        <v>588.22172347118362</v>
      </c>
      <c r="L41">
        <f t="shared" si="11"/>
        <v>0.78782966787225939</v>
      </c>
      <c r="M41">
        <f t="shared" si="12"/>
        <v>9.1573234687365695E-2</v>
      </c>
      <c r="N41">
        <f t="shared" si="13"/>
        <v>0</v>
      </c>
      <c r="O41">
        <f t="shared" si="14"/>
        <v>0.33220066603323417</v>
      </c>
      <c r="P41">
        <f t="shared" si="1"/>
        <v>0.39852073488006912</v>
      </c>
      <c r="Q41">
        <f t="shared" ref="Q41:Q47" si="20">H4</f>
        <v>0.41536666666666666</v>
      </c>
      <c r="R41">
        <f t="shared" si="2"/>
        <v>2.8378541775869758E-4</v>
      </c>
      <c r="T41">
        <f t="shared" si="3"/>
        <v>-1.6845931786597546E-2</v>
      </c>
      <c r="U41">
        <f t="shared" si="16"/>
        <v>7</v>
      </c>
    </row>
    <row r="42" spans="4:21">
      <c r="D42">
        <f t="shared" si="17"/>
        <v>0.67</v>
      </c>
      <c r="E42">
        <f t="shared" si="5"/>
        <v>0.19932848131796826</v>
      </c>
      <c r="F42">
        <f t="shared" si="6"/>
        <v>0.19932951327366905</v>
      </c>
      <c r="G42">
        <f t="shared" si="7"/>
        <v>0.70526094160402131</v>
      </c>
      <c r="H42">
        <f t="shared" si="8"/>
        <v>0.83045564050151544</v>
      </c>
      <c r="I42">
        <f t="shared" si="8"/>
        <v>300</v>
      </c>
      <c r="J42">
        <f t="shared" si="9"/>
        <v>68.310771919364313</v>
      </c>
      <c r="K42">
        <f t="shared" si="10"/>
        <v>588.22172347118362</v>
      </c>
      <c r="L42">
        <f t="shared" si="11"/>
        <v>0.78782966787225939</v>
      </c>
      <c r="M42">
        <f t="shared" si="12"/>
        <v>9.1573234687365695E-2</v>
      </c>
      <c r="N42">
        <f t="shared" si="13"/>
        <v>0</v>
      </c>
      <c r="O42">
        <f t="shared" si="14"/>
        <v>0.33220066603323417</v>
      </c>
      <c r="P42">
        <f t="shared" si="1"/>
        <v>0.49240220916128863</v>
      </c>
      <c r="Q42">
        <f t="shared" si="20"/>
        <v>0.50536666666666663</v>
      </c>
      <c r="R42">
        <f t="shared" si="2"/>
        <v>1.68077158408752E-4</v>
      </c>
      <c r="T42">
        <f t="shared" si="3"/>
        <v>-1.2964457505378002E-2</v>
      </c>
      <c r="U42">
        <f t="shared" si="16"/>
        <v>7</v>
      </c>
    </row>
    <row r="43" spans="4:21">
      <c r="D43">
        <f t="shared" si="17"/>
        <v>2</v>
      </c>
      <c r="E43">
        <f t="shared" si="5"/>
        <v>0.19932848131796826</v>
      </c>
      <c r="F43">
        <f t="shared" si="6"/>
        <v>0.19932951327366905</v>
      </c>
      <c r="G43">
        <f t="shared" si="7"/>
        <v>0.70526094160402131</v>
      </c>
      <c r="H43">
        <f t="shared" si="8"/>
        <v>0.83045564050151544</v>
      </c>
      <c r="I43">
        <f t="shared" si="8"/>
        <v>300</v>
      </c>
      <c r="J43">
        <f t="shared" si="9"/>
        <v>68.310771919364313</v>
      </c>
      <c r="K43">
        <f t="shared" si="10"/>
        <v>588.22172347118362</v>
      </c>
      <c r="L43">
        <f t="shared" si="11"/>
        <v>0.78782966787225939</v>
      </c>
      <c r="M43">
        <f t="shared" si="12"/>
        <v>9.1573234687365695E-2</v>
      </c>
      <c r="N43">
        <f t="shared" si="13"/>
        <v>0</v>
      </c>
      <c r="O43">
        <f t="shared" si="14"/>
        <v>0.33220066603323417</v>
      </c>
      <c r="P43">
        <f t="shared" si="1"/>
        <v>0.58899929157278308</v>
      </c>
      <c r="Q43">
        <f t="shared" si="20"/>
        <v>0.54723333333333335</v>
      </c>
      <c r="R43">
        <f t="shared" si="2"/>
        <v>1.7443952676594588E-3</v>
      </c>
      <c r="T43">
        <f t="shared" si="3"/>
        <v>4.176595823944973E-2</v>
      </c>
      <c r="U43">
        <f t="shared" si="16"/>
        <v>7</v>
      </c>
    </row>
    <row r="44" spans="4:21">
      <c r="D44">
        <f t="shared" si="17"/>
        <v>5</v>
      </c>
      <c r="E44">
        <f t="shared" si="5"/>
        <v>0.19932848131796826</v>
      </c>
      <c r="F44">
        <f t="shared" si="6"/>
        <v>0.19932951327366905</v>
      </c>
      <c r="G44">
        <f t="shared" si="7"/>
        <v>0.70526094160402131</v>
      </c>
      <c r="H44">
        <f t="shared" si="8"/>
        <v>0.83045564050151544</v>
      </c>
      <c r="I44">
        <f t="shared" si="8"/>
        <v>300</v>
      </c>
      <c r="J44">
        <f t="shared" si="9"/>
        <v>68.310771919364313</v>
      </c>
      <c r="K44">
        <f t="shared" si="10"/>
        <v>588.22172347118362</v>
      </c>
      <c r="L44">
        <f t="shared" si="11"/>
        <v>0.78782966787225939</v>
      </c>
      <c r="M44">
        <f t="shared" si="12"/>
        <v>9.1573234687365695E-2</v>
      </c>
      <c r="N44">
        <f t="shared" si="13"/>
        <v>0</v>
      </c>
      <c r="O44">
        <f t="shared" si="14"/>
        <v>0.33220066603323417</v>
      </c>
      <c r="P44">
        <f t="shared" si="1"/>
        <v>0.62976625356367688</v>
      </c>
      <c r="Q44">
        <f t="shared" si="20"/>
        <v>0.61780000000000002</v>
      </c>
      <c r="R44">
        <f t="shared" si="2"/>
        <v>1.4319122435020929E-4</v>
      </c>
      <c r="T44">
        <f t="shared" si="3"/>
        <v>1.1966253563676865E-2</v>
      </c>
      <c r="U44">
        <f t="shared" si="16"/>
        <v>7</v>
      </c>
    </row>
    <row r="45" spans="4:21">
      <c r="D45">
        <f t="shared" si="17"/>
        <v>10</v>
      </c>
      <c r="E45">
        <f t="shared" si="5"/>
        <v>0.19932848131796826</v>
      </c>
      <c r="F45">
        <f t="shared" si="6"/>
        <v>0.19932951327366905</v>
      </c>
      <c r="G45">
        <f t="shared" si="7"/>
        <v>0.70526094160402131</v>
      </c>
      <c r="H45">
        <f t="shared" si="8"/>
        <v>0.83045564050151544</v>
      </c>
      <c r="I45">
        <f t="shared" si="8"/>
        <v>300</v>
      </c>
      <c r="J45">
        <f t="shared" si="9"/>
        <v>68.310771919364313</v>
      </c>
      <c r="K45">
        <f t="shared" si="10"/>
        <v>588.22172347118362</v>
      </c>
      <c r="L45">
        <f t="shared" si="11"/>
        <v>0.78782966787225939</v>
      </c>
      <c r="M45">
        <f t="shared" si="12"/>
        <v>9.1573234687365695E-2</v>
      </c>
      <c r="N45">
        <f t="shared" si="13"/>
        <v>0</v>
      </c>
      <c r="O45">
        <f t="shared" si="14"/>
        <v>0.33220066603323417</v>
      </c>
      <c r="P45">
        <f t="shared" si="1"/>
        <v>0.64533606761988238</v>
      </c>
      <c r="Q45">
        <f t="shared" si="20"/>
        <v>0.67883333333333329</v>
      </c>
      <c r="R45">
        <f t="shared" si="2"/>
        <v>1.1220668102775338E-3</v>
      </c>
      <c r="T45">
        <f t="shared" si="3"/>
        <v>-3.3497265713450908E-2</v>
      </c>
      <c r="U45">
        <f t="shared" si="16"/>
        <v>7</v>
      </c>
    </row>
    <row r="46" spans="4:21">
      <c r="D46">
        <f t="shared" si="17"/>
        <v>15</v>
      </c>
      <c r="E46">
        <f t="shared" si="5"/>
        <v>0.19932848131796826</v>
      </c>
      <c r="F46">
        <f t="shared" si="6"/>
        <v>0.19932951327366905</v>
      </c>
      <c r="G46">
        <f t="shared" si="7"/>
        <v>0.70526094160402131</v>
      </c>
      <c r="H46">
        <f t="shared" si="8"/>
        <v>0.83045564050151544</v>
      </c>
      <c r="I46">
        <f t="shared" si="8"/>
        <v>300</v>
      </c>
      <c r="J46">
        <f t="shared" si="9"/>
        <v>68.310771919364313</v>
      </c>
      <c r="K46">
        <f t="shared" si="10"/>
        <v>588.22172347118362</v>
      </c>
      <c r="L46">
        <f t="shared" si="11"/>
        <v>0.78782966787225939</v>
      </c>
      <c r="M46">
        <f t="shared" si="12"/>
        <v>9.1573234687365695E-2</v>
      </c>
      <c r="N46">
        <f t="shared" si="13"/>
        <v>0</v>
      </c>
      <c r="O46">
        <f t="shared" si="14"/>
        <v>0.33220066603323417</v>
      </c>
      <c r="P46">
        <f t="shared" si="1"/>
        <v>0.65079633863435205</v>
      </c>
      <c r="Q46">
        <f t="shared" si="20"/>
        <v>0.66413333333333335</v>
      </c>
      <c r="R46">
        <f t="shared" si="2"/>
        <v>1.7787542760065551E-4</v>
      </c>
      <c r="T46">
        <f t="shared" si="3"/>
        <v>-1.3336994698981308E-2</v>
      </c>
      <c r="U46">
        <f t="shared" si="16"/>
        <v>7</v>
      </c>
    </row>
    <row r="47" spans="4:21">
      <c r="D47">
        <f t="shared" si="17"/>
        <v>20</v>
      </c>
      <c r="E47">
        <f t="shared" si="5"/>
        <v>0.19932848131796826</v>
      </c>
      <c r="F47">
        <f t="shared" si="6"/>
        <v>0.19932951327366905</v>
      </c>
      <c r="G47">
        <f t="shared" si="7"/>
        <v>0.70526094160402131</v>
      </c>
      <c r="H47">
        <f t="shared" si="8"/>
        <v>0.83045564050151544</v>
      </c>
      <c r="I47">
        <f t="shared" si="8"/>
        <v>300</v>
      </c>
      <c r="J47">
        <f t="shared" si="9"/>
        <v>68.310771919364313</v>
      </c>
      <c r="K47">
        <f t="shared" si="10"/>
        <v>588.22172347118362</v>
      </c>
      <c r="L47">
        <f t="shared" si="11"/>
        <v>0.78782966787225939</v>
      </c>
      <c r="M47">
        <f t="shared" si="12"/>
        <v>9.1573234687365695E-2</v>
      </c>
      <c r="N47">
        <f t="shared" si="13"/>
        <v>0</v>
      </c>
      <c r="O47">
        <f t="shared" si="14"/>
        <v>0.33220066603323417</v>
      </c>
      <c r="P47">
        <f t="shared" si="1"/>
        <v>0.6535813298576465</v>
      </c>
      <c r="Q47">
        <f t="shared" si="20"/>
        <v>0.68006666666666671</v>
      </c>
      <c r="R47">
        <f t="shared" si="2"/>
        <v>7.0147306588724085E-4</v>
      </c>
      <c r="T47">
        <f t="shared" si="3"/>
        <v>-2.648533680902021E-2</v>
      </c>
      <c r="U47">
        <f t="shared" si="16"/>
        <v>7</v>
      </c>
    </row>
    <row r="48" spans="4:21">
      <c r="D48">
        <f t="shared" si="17"/>
        <v>0.17</v>
      </c>
      <c r="E48">
        <f t="shared" si="5"/>
        <v>0.19932848131796826</v>
      </c>
      <c r="F48">
        <f t="shared" si="6"/>
        <v>0.19932951327366905</v>
      </c>
      <c r="G48">
        <f t="shared" si="7"/>
        <v>0.70526094160402131</v>
      </c>
      <c r="H48">
        <f t="shared" si="8"/>
        <v>0.83045564050151544</v>
      </c>
      <c r="I48">
        <f>I2</f>
        <v>400</v>
      </c>
      <c r="J48">
        <f t="shared" si="9"/>
        <v>68.310771919364313</v>
      </c>
      <c r="K48">
        <f t="shared" si="10"/>
        <v>588.22172347118362</v>
      </c>
      <c r="L48">
        <f t="shared" si="11"/>
        <v>0.78782966787225939</v>
      </c>
      <c r="M48">
        <f t="shared" si="12"/>
        <v>9.1573234687365695E-2</v>
      </c>
      <c r="N48">
        <f t="shared" si="13"/>
        <v>0</v>
      </c>
      <c r="O48">
        <f t="shared" si="14"/>
        <v>0.33220066603323417</v>
      </c>
      <c r="P48">
        <f t="shared" si="1"/>
        <v>0.29454202062311796</v>
      </c>
      <c r="Q48">
        <f>I3</f>
        <v>0.25999999999999995</v>
      </c>
      <c r="R48">
        <f t="shared" si="2"/>
        <v>1.1931511887279098E-3</v>
      </c>
      <c r="T48">
        <f t="shared" si="3"/>
        <v>3.4542020623118008E-2</v>
      </c>
      <c r="U48">
        <f t="shared" si="16"/>
        <v>7</v>
      </c>
    </row>
    <row r="49" spans="4:21">
      <c r="D49">
        <f t="shared" si="17"/>
        <v>0.33</v>
      </c>
      <c r="E49">
        <f t="shared" si="5"/>
        <v>0.19932848131796826</v>
      </c>
      <c r="F49">
        <f t="shared" si="6"/>
        <v>0.19932951327366905</v>
      </c>
      <c r="G49">
        <f t="shared" si="7"/>
        <v>0.70526094160402131</v>
      </c>
      <c r="H49">
        <f t="shared" si="8"/>
        <v>0.83045564050151544</v>
      </c>
      <c r="I49">
        <f>I48</f>
        <v>400</v>
      </c>
      <c r="J49">
        <f t="shared" si="9"/>
        <v>68.310771919364313</v>
      </c>
      <c r="K49">
        <f t="shared" si="10"/>
        <v>588.22172347118362</v>
      </c>
      <c r="L49">
        <f t="shared" si="11"/>
        <v>0.78782966787225939</v>
      </c>
      <c r="M49">
        <f t="shared" si="12"/>
        <v>9.1573234687365695E-2</v>
      </c>
      <c r="N49">
        <f t="shared" si="13"/>
        <v>0</v>
      </c>
      <c r="O49">
        <f t="shared" si="14"/>
        <v>0.33220066603323417</v>
      </c>
      <c r="P49">
        <f t="shared" si="1"/>
        <v>0.39020249704172588</v>
      </c>
      <c r="Q49">
        <f t="shared" ref="Q49:Q55" si="21">I4</f>
        <v>0.39196666666666663</v>
      </c>
      <c r="R49">
        <f t="shared" si="2"/>
        <v>3.1122944655635793E-6</v>
      </c>
      <c r="T49">
        <f t="shared" si="3"/>
        <v>-1.7641696249407479E-3</v>
      </c>
      <c r="U49">
        <f t="shared" si="16"/>
        <v>7</v>
      </c>
    </row>
    <row r="50" spans="4:21">
      <c r="D50">
        <f t="shared" si="17"/>
        <v>0.67</v>
      </c>
      <c r="E50">
        <f t="shared" si="5"/>
        <v>0.19932848131796826</v>
      </c>
      <c r="F50">
        <f t="shared" si="6"/>
        <v>0.19932951327366905</v>
      </c>
      <c r="G50">
        <f t="shared" si="7"/>
        <v>0.70526094160402131</v>
      </c>
      <c r="H50">
        <f t="shared" si="8"/>
        <v>0.83045564050151544</v>
      </c>
      <c r="I50">
        <f t="shared" si="8"/>
        <v>400</v>
      </c>
      <c r="J50">
        <f t="shared" si="9"/>
        <v>68.310771919364313</v>
      </c>
      <c r="K50">
        <f t="shared" si="10"/>
        <v>588.22172347118362</v>
      </c>
      <c r="L50">
        <f t="shared" si="11"/>
        <v>0.78782966787225939</v>
      </c>
      <c r="M50">
        <f t="shared" si="12"/>
        <v>9.1573234687365695E-2</v>
      </c>
      <c r="N50">
        <f t="shared" si="13"/>
        <v>0</v>
      </c>
      <c r="O50">
        <f t="shared" si="14"/>
        <v>0.33220066603323417</v>
      </c>
      <c r="P50">
        <f t="shared" si="1"/>
        <v>0.47696687719607928</v>
      </c>
      <c r="Q50">
        <f t="shared" si="21"/>
        <v>0.47696666666666671</v>
      </c>
      <c r="R50">
        <f t="shared" si="2"/>
        <v>4.4322633556996213E-14</v>
      </c>
      <c r="T50">
        <f t="shared" si="3"/>
        <v>2.1052941256982649E-7</v>
      </c>
      <c r="U50">
        <f t="shared" si="16"/>
        <v>7</v>
      </c>
    </row>
    <row r="51" spans="4:21">
      <c r="D51">
        <f t="shared" si="17"/>
        <v>2</v>
      </c>
      <c r="E51">
        <f t="shared" si="5"/>
        <v>0.19932848131796826</v>
      </c>
      <c r="F51">
        <f t="shared" si="6"/>
        <v>0.19932951327366905</v>
      </c>
      <c r="G51">
        <f t="shared" si="7"/>
        <v>0.70526094160402131</v>
      </c>
      <c r="H51">
        <f t="shared" si="8"/>
        <v>0.83045564050151544</v>
      </c>
      <c r="I51">
        <f t="shared" si="8"/>
        <v>400</v>
      </c>
      <c r="J51">
        <f t="shared" si="9"/>
        <v>68.310771919364313</v>
      </c>
      <c r="K51">
        <f t="shared" si="10"/>
        <v>588.22172347118362</v>
      </c>
      <c r="L51">
        <f t="shared" si="11"/>
        <v>0.78782966787225939</v>
      </c>
      <c r="M51">
        <f t="shared" si="12"/>
        <v>9.1573234687365695E-2</v>
      </c>
      <c r="N51">
        <f t="shared" si="13"/>
        <v>0</v>
      </c>
      <c r="O51">
        <f t="shared" si="14"/>
        <v>0.33220066603323417</v>
      </c>
      <c r="P51">
        <f t="shared" si="1"/>
        <v>0.564063638495231</v>
      </c>
      <c r="Q51">
        <f t="shared" si="21"/>
        <v>0.54243333333333332</v>
      </c>
      <c r="R51">
        <f t="shared" si="2"/>
        <v>4.6787010139681733E-4</v>
      </c>
      <c r="T51">
        <f t="shared" si="3"/>
        <v>2.1630305161897678E-2</v>
      </c>
      <c r="U51">
        <f t="shared" si="16"/>
        <v>7</v>
      </c>
    </row>
    <row r="52" spans="4:21">
      <c r="D52">
        <f t="shared" si="17"/>
        <v>5</v>
      </c>
      <c r="E52">
        <f t="shared" si="5"/>
        <v>0.19932848131796826</v>
      </c>
      <c r="F52">
        <f t="shared" si="6"/>
        <v>0.19932951327366905</v>
      </c>
      <c r="G52">
        <f t="shared" si="7"/>
        <v>0.70526094160402131</v>
      </c>
      <c r="H52">
        <f t="shared" si="8"/>
        <v>0.83045564050151544</v>
      </c>
      <c r="I52">
        <f t="shared" si="8"/>
        <v>400</v>
      </c>
      <c r="J52">
        <f t="shared" si="9"/>
        <v>68.310771919364313</v>
      </c>
      <c r="K52">
        <f t="shared" si="10"/>
        <v>588.22172347118362</v>
      </c>
      <c r="L52">
        <f t="shared" si="11"/>
        <v>0.78782966787225939</v>
      </c>
      <c r="M52">
        <f t="shared" si="12"/>
        <v>9.1573234687365695E-2</v>
      </c>
      <c r="N52">
        <f t="shared" si="13"/>
        <v>0</v>
      </c>
      <c r="O52">
        <f t="shared" si="14"/>
        <v>0.33220066603323417</v>
      </c>
      <c r="P52">
        <f t="shared" si="1"/>
        <v>0.60022975358918651</v>
      </c>
      <c r="Q52">
        <f t="shared" si="21"/>
        <v>0.60583333333333333</v>
      </c>
      <c r="R52">
        <f t="shared" si="2"/>
        <v>3.1400105949012595E-5</v>
      </c>
      <c r="T52">
        <f t="shared" si="3"/>
        <v>-5.6035797441468249E-3</v>
      </c>
      <c r="U52">
        <f t="shared" si="16"/>
        <v>7</v>
      </c>
    </row>
    <row r="53" spans="4:21">
      <c r="D53">
        <f t="shared" si="17"/>
        <v>10</v>
      </c>
      <c r="E53">
        <f t="shared" si="5"/>
        <v>0.19932848131796826</v>
      </c>
      <c r="F53">
        <f t="shared" si="6"/>
        <v>0.19932951327366905</v>
      </c>
      <c r="G53">
        <f t="shared" si="7"/>
        <v>0.70526094160402131</v>
      </c>
      <c r="H53">
        <f t="shared" si="8"/>
        <v>0.83045564050151544</v>
      </c>
      <c r="I53">
        <f t="shared" si="8"/>
        <v>400</v>
      </c>
      <c r="J53">
        <f t="shared" si="9"/>
        <v>68.310771919364313</v>
      </c>
      <c r="K53">
        <f t="shared" si="10"/>
        <v>588.22172347118362</v>
      </c>
      <c r="L53">
        <f t="shared" si="11"/>
        <v>0.78782966787225939</v>
      </c>
      <c r="M53">
        <f t="shared" si="12"/>
        <v>9.1573234687365695E-2</v>
      </c>
      <c r="N53">
        <f t="shared" si="13"/>
        <v>0</v>
      </c>
      <c r="O53">
        <f t="shared" si="14"/>
        <v>0.33220066603323417</v>
      </c>
      <c r="P53">
        <f t="shared" si="1"/>
        <v>0.61396685212651381</v>
      </c>
      <c r="Q53">
        <f t="shared" si="21"/>
        <v>0.61396666666666677</v>
      </c>
      <c r="R53">
        <f t="shared" si="2"/>
        <v>3.4395354862326708E-14</v>
      </c>
      <c r="T53">
        <f t="shared" si="3"/>
        <v>1.8545984703521867E-7</v>
      </c>
      <c r="U53">
        <f t="shared" si="16"/>
        <v>7</v>
      </c>
    </row>
    <row r="54" spans="4:21">
      <c r="D54">
        <f t="shared" si="17"/>
        <v>15</v>
      </c>
      <c r="E54">
        <f t="shared" si="5"/>
        <v>0.19932848131796826</v>
      </c>
      <c r="F54">
        <f t="shared" si="6"/>
        <v>0.19932951327366905</v>
      </c>
      <c r="G54">
        <f t="shared" si="7"/>
        <v>0.70526094160402131</v>
      </c>
      <c r="H54">
        <f t="shared" si="8"/>
        <v>0.83045564050151544</v>
      </c>
      <c r="I54">
        <f t="shared" si="8"/>
        <v>400</v>
      </c>
      <c r="J54">
        <f t="shared" si="9"/>
        <v>68.310771919364313</v>
      </c>
      <c r="K54">
        <f t="shared" si="10"/>
        <v>588.22172347118362</v>
      </c>
      <c r="L54">
        <f t="shared" si="11"/>
        <v>0.78782966787225939</v>
      </c>
      <c r="M54">
        <f t="shared" si="12"/>
        <v>9.1573234687365695E-2</v>
      </c>
      <c r="N54">
        <f t="shared" si="13"/>
        <v>0</v>
      </c>
      <c r="O54">
        <f t="shared" si="14"/>
        <v>0.33220066603323417</v>
      </c>
      <c r="P54">
        <f t="shared" si="1"/>
        <v>0.61877580614434569</v>
      </c>
      <c r="Q54">
        <f t="shared" si="21"/>
        <v>0.6028</v>
      </c>
      <c r="R54">
        <f t="shared" si="2"/>
        <v>2.5522638196171329E-4</v>
      </c>
      <c r="T54">
        <f t="shared" si="3"/>
        <v>1.5975806144345683E-2</v>
      </c>
      <c r="U54">
        <f t="shared" si="16"/>
        <v>7</v>
      </c>
    </row>
    <row r="55" spans="4:21">
      <c r="D55">
        <f t="shared" si="17"/>
        <v>20</v>
      </c>
      <c r="E55">
        <f t="shared" si="5"/>
        <v>0.19932848131796826</v>
      </c>
      <c r="F55">
        <f t="shared" si="6"/>
        <v>0.19932951327366905</v>
      </c>
      <c r="G55">
        <f t="shared" si="7"/>
        <v>0.70526094160402131</v>
      </c>
      <c r="H55">
        <f t="shared" si="8"/>
        <v>0.83045564050151544</v>
      </c>
      <c r="I55">
        <f t="shared" si="8"/>
        <v>400</v>
      </c>
      <c r="J55">
        <f t="shared" si="9"/>
        <v>68.310771919364313</v>
      </c>
      <c r="K55">
        <f t="shared" si="10"/>
        <v>588.22172347118362</v>
      </c>
      <c r="L55">
        <f t="shared" si="11"/>
        <v>0.78782966787225939</v>
      </c>
      <c r="M55">
        <f t="shared" si="12"/>
        <v>9.1573234687365695E-2</v>
      </c>
      <c r="N55">
        <f t="shared" si="13"/>
        <v>0</v>
      </c>
      <c r="O55">
        <f t="shared" si="14"/>
        <v>0.33220066603323417</v>
      </c>
      <c r="P55">
        <f t="shared" si="1"/>
        <v>0.62122698998245873</v>
      </c>
      <c r="Q55">
        <f t="shared" si="21"/>
        <v>0.61376666666666668</v>
      </c>
      <c r="R55">
        <f t="shared" si="2"/>
        <v>5.565642397615049E-5</v>
      </c>
      <c r="T55">
        <f t="shared" si="3"/>
        <v>7.4603233157920501E-3</v>
      </c>
      <c r="U55">
        <f t="shared" si="16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C21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4.1154499012909532E-2</v>
      </c>
      <c r="BW1" t="s">
        <v>38</v>
      </c>
      <c r="CN1" t="s">
        <v>35</v>
      </c>
      <c r="CQ1" t="s">
        <v>40</v>
      </c>
      <c r="CR1">
        <f>SUM(CN4:DC18)</f>
        <v>1.9983672405268456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0.2300945043975528</v>
      </c>
      <c r="U4">
        <f>'Raw data and fitting summary'!F40</f>
        <v>0.8248872089483642</v>
      </c>
      <c r="V4">
        <f>'Raw data and fitting summary'!H40</f>
        <v>1227.6733108820249</v>
      </c>
      <c r="X4">
        <f>($U$4*B4/((B4+$T$4)*(1+$C$3/$V$4)))*C20</f>
        <v>0.35049425568185749</v>
      </c>
      <c r="Y4">
        <f>($U$4*B4/((B4+$T$4)*(1+$D$3/$V$4)))*D20</f>
        <v>0.32409512173760352</v>
      </c>
      <c r="Z4">
        <f>($U$4*B4/((B4+$T$4)*(1+$E$3/$V$4)))*E20</f>
        <v>0.30139419154108849</v>
      </c>
      <c r="AA4">
        <f>($U$4*B4/((B4+$T$4)*(1+$F$3/$V$4)))*F20</f>
        <v>0.28166522269714933</v>
      </c>
      <c r="AB4">
        <f>($U$4*B4/((B4+$T$4)*(1+$G$3/$V$4)))*G20</f>
        <v>0.26436044655969965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0.35049425568185749</v>
      </c>
      <c r="AP4">
        <f t="shared" ref="AP4:BD18" si="4">IFERROR(Y4, 0)</f>
        <v>0.32409512173760352</v>
      </c>
      <c r="AQ4">
        <f t="shared" si="4"/>
        <v>0.30139419154108849</v>
      </c>
      <c r="AR4">
        <f t="shared" si="4"/>
        <v>0.28166522269714933</v>
      </c>
      <c r="AS4">
        <f t="shared" si="4"/>
        <v>0.26436044655969965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2.6117541115502636E-4</v>
      </c>
      <c r="BG4">
        <f>(D4-AP4)^2</f>
        <v>1.0287731498077053E-2</v>
      </c>
      <c r="BH4">
        <f t="shared" ref="BH4:BU18" si="5">(E4-AQ4)^2</f>
        <v>6.5165452621422561E-4</v>
      </c>
      <c r="BI4">
        <f t="shared" si="5"/>
        <v>2.049201840569797E-3</v>
      </c>
      <c r="BJ4">
        <f t="shared" si="5"/>
        <v>1.901349419999689E-5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4.6108950679047182E-2</v>
      </c>
      <c r="BX4">
        <f t="shared" ref="BX4:CL18" si="6">ABS((AP4-D4)/AP4)</f>
        <v>0.31295890702438944</v>
      </c>
      <c r="BY4">
        <f t="shared" si="6"/>
        <v>8.4698131519703554E-2</v>
      </c>
      <c r="BZ4">
        <f t="shared" si="6"/>
        <v>0.16071600960427043</v>
      </c>
      <c r="CA4">
        <f t="shared" si="6"/>
        <v>1.6494322870327684E-2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4.6108950679047182E-2</v>
      </c>
      <c r="CO4">
        <f t="shared" ref="CO4:DC18" si="7">IFERROR(BX4, 0)</f>
        <v>0.31295890702438944</v>
      </c>
      <c r="CP4">
        <f t="shared" si="7"/>
        <v>8.4698131519703554E-2</v>
      </c>
      <c r="CQ4">
        <f t="shared" si="7"/>
        <v>0.16071600960427043</v>
      </c>
      <c r="CR4">
        <f t="shared" si="7"/>
        <v>1.6494322870327684E-2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0.4860122297499721</v>
      </c>
      <c r="Y5">
        <f t="shared" ref="Y5:Y18" si="9">($U$4*B5/((B5+$T$4)*(1+$D$3/$V$4)))*D21</f>
        <v>0.44940591810941538</v>
      </c>
      <c r="Z5">
        <f t="shared" ref="Z5:Z18" si="10">($U$4*B5/((B5+$T$4)*(1+$E$3/$V$4)))*E21</f>
        <v>0.41792771404942836</v>
      </c>
      <c r="AA5">
        <f t="shared" ref="AA5:AA18" si="11">($U$4*B5/((B5+$T$4)*(1+$F$3/$V$4)))*F21</f>
        <v>0.39057057485792607</v>
      </c>
      <c r="AB5">
        <f t="shared" ref="AB5:AB18" si="12">($U$4*B5/((B5+$T$4)*(1+$G$3/$V$4)))*G21</f>
        <v>0.36657493812623571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0.4860122297499721</v>
      </c>
      <c r="AP5">
        <f t="shared" si="4"/>
        <v>0.44940591810941538</v>
      </c>
      <c r="AQ5">
        <f t="shared" si="4"/>
        <v>0.41792771404942836</v>
      </c>
      <c r="AR5">
        <f t="shared" si="4"/>
        <v>0.39057057485792607</v>
      </c>
      <c r="AS5">
        <f t="shared" si="4"/>
        <v>0.36657493812623571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2.6716255934196758E-3</v>
      </c>
      <c r="BG5">
        <f t="shared" si="25"/>
        <v>1.3513526344894502E-3</v>
      </c>
      <c r="BH5">
        <f t="shared" si="5"/>
        <v>1.6914613295788251E-4</v>
      </c>
      <c r="BI5">
        <f t="shared" si="5"/>
        <v>6.1484616898749246E-4</v>
      </c>
      <c r="BJ5">
        <f t="shared" si="5"/>
        <v>6.4473987827093435E-4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0.10635076050785516</v>
      </c>
      <c r="BX5">
        <f t="shared" si="6"/>
        <v>8.1798541309598946E-2</v>
      </c>
      <c r="BY5">
        <f t="shared" si="6"/>
        <v>3.111930328307172E-2</v>
      </c>
      <c r="BZ5">
        <f t="shared" si="6"/>
        <v>6.3486840547986548E-2</v>
      </c>
      <c r="CA5">
        <f t="shared" si="6"/>
        <v>6.9267497309613929E-2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0.10635076050785516</v>
      </c>
      <c r="CO5">
        <f t="shared" si="7"/>
        <v>8.1798541309598946E-2</v>
      </c>
      <c r="CP5">
        <f t="shared" si="7"/>
        <v>3.111930328307172E-2</v>
      </c>
      <c r="CQ5">
        <f t="shared" si="7"/>
        <v>6.3486840547986548E-2</v>
      </c>
      <c r="CR5">
        <f t="shared" si="7"/>
        <v>6.9267497309613929E-2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0.61401822508106263</v>
      </c>
      <c r="Y6">
        <f t="shared" si="9"/>
        <v>0.56777053598101246</v>
      </c>
      <c r="Z6">
        <f t="shared" si="10"/>
        <v>0.52800159643067224</v>
      </c>
      <c r="AA6">
        <f t="shared" si="11"/>
        <v>0.49343912861313716</v>
      </c>
      <c r="AB6">
        <f t="shared" si="12"/>
        <v>0.46312351642522542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0.61401822508106263</v>
      </c>
      <c r="AP6">
        <f t="shared" si="4"/>
        <v>0.56777053598101246</v>
      </c>
      <c r="AQ6">
        <f t="shared" si="4"/>
        <v>0.52800159643067224</v>
      </c>
      <c r="AR6">
        <f t="shared" si="4"/>
        <v>0.49343912861313716</v>
      </c>
      <c r="AS6">
        <f t="shared" si="4"/>
        <v>0.46312351642522542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5.3276833340849133E-4</v>
      </c>
      <c r="BG6">
        <f t="shared" si="25"/>
        <v>1.6109950363808639E-3</v>
      </c>
      <c r="BH6">
        <f t="shared" si="5"/>
        <v>9.4463590759835409E-4</v>
      </c>
      <c r="BI6">
        <f t="shared" si="5"/>
        <v>1.4226616401839367E-4</v>
      </c>
      <c r="BJ6">
        <f t="shared" si="5"/>
        <v>1.9163280860711582E-4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3.7591351487800261E-2</v>
      </c>
      <c r="BX6">
        <f t="shared" si="6"/>
        <v>7.0692648004935313E-2</v>
      </c>
      <c r="BY6">
        <f t="shared" si="6"/>
        <v>5.8209918249823155E-2</v>
      </c>
      <c r="BZ6">
        <f t="shared" si="6"/>
        <v>2.4172258262236075E-2</v>
      </c>
      <c r="CA6">
        <f t="shared" si="6"/>
        <v>2.9890838513868378E-2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3.7591351487800261E-2</v>
      </c>
      <c r="CO6">
        <f t="shared" si="7"/>
        <v>7.0692648004935313E-2</v>
      </c>
      <c r="CP6">
        <f t="shared" si="7"/>
        <v>5.8209918249823155E-2</v>
      </c>
      <c r="CQ6">
        <f t="shared" si="7"/>
        <v>2.4172258262236075E-2</v>
      </c>
      <c r="CR6">
        <f t="shared" si="7"/>
        <v>2.9890838513868378E-2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0.73977780522014491</v>
      </c>
      <c r="Y7">
        <f t="shared" si="9"/>
        <v>0.68405793805427695</v>
      </c>
      <c r="Z7">
        <f t="shared" si="10"/>
        <v>0.63614375959060154</v>
      </c>
      <c r="AA7">
        <f t="shared" si="11"/>
        <v>0.59450241159694484</v>
      </c>
      <c r="AB7">
        <f t="shared" si="12"/>
        <v>0.55797773507725734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0.73977780522014491</v>
      </c>
      <c r="AP7">
        <f t="shared" si="4"/>
        <v>0.68405793805427695</v>
      </c>
      <c r="AQ7">
        <f t="shared" si="4"/>
        <v>0.63614375959060154</v>
      </c>
      <c r="AR7">
        <f t="shared" si="4"/>
        <v>0.59450241159694484</v>
      </c>
      <c r="AS7">
        <f t="shared" si="4"/>
        <v>0.55797773507725734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1.576412862010667E-4</v>
      </c>
      <c r="BG7">
        <f t="shared" si="25"/>
        <v>2.835141543429539E-5</v>
      </c>
      <c r="BH7">
        <f t="shared" si="5"/>
        <v>2.7259417519669035E-4</v>
      </c>
      <c r="BI7">
        <f t="shared" si="5"/>
        <v>2.2343657598914279E-3</v>
      </c>
      <c r="BJ7">
        <f t="shared" si="5"/>
        <v>2.4162842557650809E-4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1.6972025957783621E-2</v>
      </c>
      <c r="BX7">
        <f t="shared" si="6"/>
        <v>7.7838504967705892E-3</v>
      </c>
      <c r="BY7">
        <f t="shared" si="6"/>
        <v>2.5953923163364315E-2</v>
      </c>
      <c r="BZ7">
        <f t="shared" si="6"/>
        <v>7.9510322147622395E-2</v>
      </c>
      <c r="CA7">
        <f t="shared" si="6"/>
        <v>2.7858462384295225E-2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1.6972025957783621E-2</v>
      </c>
      <c r="CO7">
        <f t="shared" si="7"/>
        <v>7.7838504967705892E-3</v>
      </c>
      <c r="CP7">
        <f t="shared" si="7"/>
        <v>2.5953923163364315E-2</v>
      </c>
      <c r="CQ7">
        <f t="shared" si="7"/>
        <v>7.9510322147622395E-2</v>
      </c>
      <c r="CR7">
        <f t="shared" si="7"/>
        <v>2.7858462384295225E-2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0.78859684873264246</v>
      </c>
      <c r="Y8">
        <f t="shared" si="9"/>
        <v>0.72919994421787548</v>
      </c>
      <c r="Z8">
        <f t="shared" si="10"/>
        <v>0.6781238374741434</v>
      </c>
      <c r="AA8">
        <f t="shared" si="11"/>
        <v>0.63373451466253927</v>
      </c>
      <c r="AB8">
        <f t="shared" si="12"/>
        <v>0.59479952012612802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0.78859684873264246</v>
      </c>
      <c r="AP8">
        <f t="shared" si="4"/>
        <v>0.72919994421787548</v>
      </c>
      <c r="AQ8">
        <f t="shared" si="4"/>
        <v>0.6781238374741434</v>
      </c>
      <c r="AR8">
        <f t="shared" si="4"/>
        <v>0.63373451466253927</v>
      </c>
      <c r="AS8">
        <f t="shared" si="4"/>
        <v>0.59479952012612802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6.8311582728214967E-4</v>
      </c>
      <c r="BG8">
        <f t="shared" si="25"/>
        <v>1.2355185785197622E-3</v>
      </c>
      <c r="BH8">
        <f t="shared" si="5"/>
        <v>5.4002206062328561E-6</v>
      </c>
      <c r="BI8">
        <f t="shared" si="5"/>
        <v>2.5390875753067855E-4</v>
      </c>
      <c r="BJ8">
        <f t="shared" si="5"/>
        <v>1.2174503389149837E-4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3.3143024401752187E-2</v>
      </c>
      <c r="BX8">
        <f t="shared" si="6"/>
        <v>4.820343788640389E-2</v>
      </c>
      <c r="BY8">
        <f t="shared" si="6"/>
        <v>3.4268629794804079E-3</v>
      </c>
      <c r="BZ8">
        <f t="shared" si="6"/>
        <v>2.5143832778343013E-2</v>
      </c>
      <c r="CA8">
        <f t="shared" si="6"/>
        <v>1.8550474292355814E-2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3.3143024401752187E-2</v>
      </c>
      <c r="CO8">
        <f t="shared" si="7"/>
        <v>4.820343788640389E-2</v>
      </c>
      <c r="CP8">
        <f t="shared" si="7"/>
        <v>3.4268629794804079E-3</v>
      </c>
      <c r="CQ8">
        <f t="shared" si="7"/>
        <v>2.5143832778343013E-2</v>
      </c>
      <c r="CR8">
        <f t="shared" si="7"/>
        <v>1.8550474292355814E-2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4.1154499012909532E-2</v>
      </c>
      <c r="X9">
        <f t="shared" si="8"/>
        <v>0.80633390883512823</v>
      </c>
      <c r="Y9">
        <f t="shared" si="9"/>
        <v>0.74560105367970986</v>
      </c>
      <c r="Z9">
        <f t="shared" si="10"/>
        <v>0.69337614704339579</v>
      </c>
      <c r="AA9">
        <f t="shared" si="11"/>
        <v>0.6479884229727918</v>
      </c>
      <c r="AB9">
        <f t="shared" si="12"/>
        <v>0.60817770551244021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0.80633390883512823</v>
      </c>
      <c r="AP9">
        <f t="shared" si="4"/>
        <v>0.74560105367970986</v>
      </c>
      <c r="AQ9">
        <f t="shared" si="4"/>
        <v>0.69337614704339579</v>
      </c>
      <c r="AR9">
        <f t="shared" si="4"/>
        <v>0.6479884229727918</v>
      </c>
      <c r="AS9">
        <f t="shared" si="4"/>
        <v>0.60817770551244021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1.5575723518339692E-3</v>
      </c>
      <c r="BG9">
        <f t="shared" si="25"/>
        <v>4.1132195975388036E-3</v>
      </c>
      <c r="BH9">
        <f t="shared" si="5"/>
        <v>1.2785763713733032E-3</v>
      </c>
      <c r="BI9">
        <f t="shared" si="5"/>
        <v>9.5140849514983969E-4</v>
      </c>
      <c r="BJ9">
        <f t="shared" si="5"/>
        <v>3.3512071245144076E-5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4.8945096730319236E-2</v>
      </c>
      <c r="BX9">
        <f t="shared" si="6"/>
        <v>8.6017028404835924E-2</v>
      </c>
      <c r="BY9">
        <f t="shared" si="6"/>
        <v>5.1569680385471522E-2</v>
      </c>
      <c r="BZ9">
        <f t="shared" si="6"/>
        <v>4.7601020738971794E-2</v>
      </c>
      <c r="CA9">
        <f t="shared" si="6"/>
        <v>9.5185356216714277E-3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4.8945096730319236E-2</v>
      </c>
      <c r="CO9">
        <f t="shared" si="7"/>
        <v>8.6017028404835924E-2</v>
      </c>
      <c r="CP9">
        <f t="shared" si="7"/>
        <v>5.1569680385471522E-2</v>
      </c>
      <c r="CQ9">
        <f t="shared" si="7"/>
        <v>4.7601020738971794E-2</v>
      </c>
      <c r="CR9">
        <f t="shared" si="7"/>
        <v>9.5185356216714277E-3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1.9983672405268456</v>
      </c>
      <c r="X10">
        <f t="shared" si="8"/>
        <v>0.81242490850288429</v>
      </c>
      <c r="Y10">
        <f t="shared" si="9"/>
        <v>0.75123328087551577</v>
      </c>
      <c r="Z10">
        <f t="shared" si="10"/>
        <v>0.69861387031783007</v>
      </c>
      <c r="AA10">
        <f t="shared" si="11"/>
        <v>0.6528832900071434</v>
      </c>
      <c r="AB10">
        <f t="shared" si="12"/>
        <v>0.61277184469178392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0.81242490850288429</v>
      </c>
      <c r="AP10">
        <f t="shared" si="4"/>
        <v>0.75123328087551577</v>
      </c>
      <c r="AQ10">
        <f t="shared" si="4"/>
        <v>0.69861387031783007</v>
      </c>
      <c r="AR10">
        <f t="shared" si="4"/>
        <v>0.6528832900071434</v>
      </c>
      <c r="AS10">
        <f t="shared" si="4"/>
        <v>0.61277184469178392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8.9850611026046079E-4</v>
      </c>
      <c r="BG10">
        <f t="shared" si="25"/>
        <v>8.0088703089027896E-4</v>
      </c>
      <c r="BH10">
        <f t="shared" si="5"/>
        <v>9.8946860477718807E-5</v>
      </c>
      <c r="BI10">
        <f t="shared" si="5"/>
        <v>1.2656347484115107E-4</v>
      </c>
      <c r="BJ10">
        <f t="shared" si="5"/>
        <v>9.9437686557059051E-5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3.6895830227993719E-2</v>
      </c>
      <c r="BX10">
        <f t="shared" si="6"/>
        <v>3.7671317635449571E-2</v>
      </c>
      <c r="BY10">
        <f t="shared" si="6"/>
        <v>1.4238485769883151E-2</v>
      </c>
      <c r="BZ10">
        <f t="shared" si="6"/>
        <v>1.7231323727196112E-2</v>
      </c>
      <c r="CA10">
        <f t="shared" si="6"/>
        <v>1.6273340196953111E-2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3.6895830227993719E-2</v>
      </c>
      <c r="CO10">
        <f t="shared" si="7"/>
        <v>3.7671317635449571E-2</v>
      </c>
      <c r="CP10">
        <f t="shared" si="7"/>
        <v>1.4238485769883151E-2</v>
      </c>
      <c r="CQ10">
        <f t="shared" si="7"/>
        <v>1.7231323727196112E-2</v>
      </c>
      <c r="CR10">
        <f t="shared" si="7"/>
        <v>1.6273340196953111E-2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0.8155050474618919</v>
      </c>
      <c r="Y11">
        <f t="shared" si="9"/>
        <v>0.75408142458887362</v>
      </c>
      <c r="Z11">
        <f t="shared" si="10"/>
        <v>0.70126251855195965</v>
      </c>
      <c r="AA11">
        <f t="shared" si="11"/>
        <v>0.65535856031974615</v>
      </c>
      <c r="AB11">
        <f t="shared" si="12"/>
        <v>0.61509504085682554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0.8155050474618919</v>
      </c>
      <c r="AP11">
        <f t="shared" si="4"/>
        <v>0.75408142458887362</v>
      </c>
      <c r="AQ11">
        <f t="shared" si="4"/>
        <v>0.70126251855195965</v>
      </c>
      <c r="AR11">
        <f t="shared" si="4"/>
        <v>0.65535856031974615</v>
      </c>
      <c r="AS11">
        <f t="shared" si="4"/>
        <v>0.61509504085682554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2.3333776102956293E-3</v>
      </c>
      <c r="BG11">
        <f t="shared" si="25"/>
        <v>1.0750735605621388E-4</v>
      </c>
      <c r="BH11">
        <f t="shared" si="5"/>
        <v>7.6567399066508797E-4</v>
      </c>
      <c r="BI11">
        <f t="shared" si="5"/>
        <v>6.1049051925073582E-4</v>
      </c>
      <c r="BJ11">
        <f t="shared" si="5"/>
        <v>1.7645779890801917E-6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5.9233290599772982E-2</v>
      </c>
      <c r="BX11">
        <f t="shared" si="6"/>
        <v>1.3749941416179705E-2</v>
      </c>
      <c r="BY11">
        <f t="shared" si="6"/>
        <v>3.9458568010324116E-2</v>
      </c>
      <c r="BZ11">
        <f t="shared" si="6"/>
        <v>3.7701661110317371E-2</v>
      </c>
      <c r="CA11">
        <f t="shared" si="6"/>
        <v>2.1596242888065444E-3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5.9233290599772982E-2</v>
      </c>
      <c r="CO11">
        <f t="shared" si="7"/>
        <v>1.3749941416179705E-2</v>
      </c>
      <c r="CP11">
        <f t="shared" si="7"/>
        <v>3.9458568010324116E-2</v>
      </c>
      <c r="CQ11">
        <f t="shared" si="7"/>
        <v>3.7701661110317371E-2</v>
      </c>
      <c r="CR11">
        <f t="shared" si="7"/>
        <v>2.1596242888065444E-3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0.35049425568185749</v>
      </c>
      <c r="AP20">
        <f t="shared" ref="AP20:BD34" si="30">IFERROR(Y4, NA())</f>
        <v>0.32409512173760352</v>
      </c>
      <c r="AQ20">
        <f t="shared" si="30"/>
        <v>0.30139419154108849</v>
      </c>
      <c r="AR20">
        <f t="shared" si="30"/>
        <v>0.28166522269714933</v>
      </c>
      <c r="AS20">
        <f t="shared" si="30"/>
        <v>0.26436044655969965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0.33433333333333337</v>
      </c>
      <c r="BF20">
        <f t="shared" ref="BF20:BF34" si="32">IFERROR(AP52,NA())</f>
        <v>0.22266666666666668</v>
      </c>
      <c r="BG20">
        <f t="shared" ref="BG20:BG34" si="33">IFERROR(AQ52,NA())</f>
        <v>0.27586666666666665</v>
      </c>
      <c r="BH20">
        <f t="shared" ref="BH20:BH34" si="34">IFERROR(AR52,NA())</f>
        <v>0.32693333333333335</v>
      </c>
      <c r="BI20">
        <f t="shared" ref="BI20:BI34" si="35">IFERROR(AS52,NA())</f>
        <v>0.25999999999999995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0.33433333333333337</v>
      </c>
      <c r="X21">
        <f>IFERROR(W21, NA())</f>
        <v>0.33433333333333337</v>
      </c>
      <c r="Y21">
        <f>AO20</f>
        <v>0.35049425568185749</v>
      </c>
      <c r="AA21">
        <f t="shared" ref="AA21:AA35" si="49">X4-C4</f>
        <v>1.616092234852412E-2</v>
      </c>
      <c r="AB21">
        <f>IFERROR(AA21,"")</f>
        <v>1.616092234852412E-2</v>
      </c>
      <c r="AC21">
        <v>1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0.4860122297499721</v>
      </c>
      <c r="AP21">
        <f t="shared" si="30"/>
        <v>0.44940591810941538</v>
      </c>
      <c r="AQ21">
        <f t="shared" si="30"/>
        <v>0.41792771404942836</v>
      </c>
      <c r="AR21">
        <f t="shared" si="30"/>
        <v>0.39057057485792607</v>
      </c>
      <c r="AS21">
        <f t="shared" si="30"/>
        <v>0.36657493812623571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0.53770000000000007</v>
      </c>
      <c r="BF21">
        <f t="shared" si="32"/>
        <v>0.48616666666666664</v>
      </c>
      <c r="BG21">
        <f t="shared" si="33"/>
        <v>0.43093333333333339</v>
      </c>
      <c r="BH21">
        <f t="shared" si="34"/>
        <v>0.41536666666666666</v>
      </c>
      <c r="BI21">
        <f t="shared" si="35"/>
        <v>0.39196666666666663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0.53770000000000007</v>
      </c>
      <c r="X22">
        <f>IFERROR(W22, NA())</f>
        <v>0.53770000000000007</v>
      </c>
      <c r="Y22">
        <f t="shared" ref="Y22:Y34" si="53">AO21</f>
        <v>0.4860122297499721</v>
      </c>
      <c r="AA22">
        <f t="shared" si="49"/>
        <v>-5.1687770250027965E-2</v>
      </c>
      <c r="AB22">
        <f t="shared" ref="AB22:AB85" si="54">IFERROR(AA22,"")</f>
        <v>-5.1687770250027965E-2</v>
      </c>
      <c r="AC22">
        <v>1</v>
      </c>
      <c r="AM22">
        <f t="shared" si="29"/>
        <v>0.67</v>
      </c>
      <c r="AN22">
        <f t="shared" si="50"/>
        <v>0.67</v>
      </c>
      <c r="AO22">
        <f t="shared" si="51"/>
        <v>0.61401822508106263</v>
      </c>
      <c r="AP22">
        <f t="shared" si="30"/>
        <v>0.56777053598101246</v>
      </c>
      <c r="AQ22">
        <f t="shared" si="30"/>
        <v>0.52800159643067224</v>
      </c>
      <c r="AR22">
        <f t="shared" si="30"/>
        <v>0.49343912861313716</v>
      </c>
      <c r="AS22">
        <f t="shared" si="30"/>
        <v>0.46312351642522542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0.63710000000000011</v>
      </c>
      <c r="BF22">
        <f t="shared" si="32"/>
        <v>0.52763333333333329</v>
      </c>
      <c r="BG22">
        <f t="shared" si="33"/>
        <v>0.49726666666666669</v>
      </c>
      <c r="BH22">
        <f t="shared" si="34"/>
        <v>0.50536666666666663</v>
      </c>
      <c r="BI22">
        <f t="shared" si="35"/>
        <v>0.47696666666666671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0.63710000000000011</v>
      </c>
      <c r="X23">
        <f>IFERROR(W23, NA())</f>
        <v>0.63710000000000011</v>
      </c>
      <c r="Y23">
        <f t="shared" si="53"/>
        <v>0.61401822508106263</v>
      </c>
      <c r="AA23">
        <f t="shared" si="49"/>
        <v>-2.3081774918937481E-2</v>
      </c>
      <c r="AB23">
        <f t="shared" si="54"/>
        <v>-2.3081774918937481E-2</v>
      </c>
      <c r="AC23">
        <v>1</v>
      </c>
      <c r="AM23">
        <f t="shared" si="29"/>
        <v>2</v>
      </c>
      <c r="AN23">
        <f t="shared" si="50"/>
        <v>2</v>
      </c>
      <c r="AO23">
        <f t="shared" si="51"/>
        <v>0.73977780522014491</v>
      </c>
      <c r="AP23">
        <f t="shared" si="30"/>
        <v>0.68405793805427695</v>
      </c>
      <c r="AQ23">
        <f t="shared" si="30"/>
        <v>0.63614375959060154</v>
      </c>
      <c r="AR23">
        <f t="shared" si="30"/>
        <v>0.59450241159694484</v>
      </c>
      <c r="AS23">
        <f t="shared" si="30"/>
        <v>0.55797773507725734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0.75233333333333341</v>
      </c>
      <c r="BF23">
        <f t="shared" si="32"/>
        <v>0.6787333333333333</v>
      </c>
      <c r="BG23">
        <f t="shared" si="33"/>
        <v>0.61963333333333337</v>
      </c>
      <c r="BH23">
        <f t="shared" si="34"/>
        <v>0.54723333333333335</v>
      </c>
      <c r="BI23">
        <f t="shared" si="35"/>
        <v>0.54243333333333332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0.75233333333333341</v>
      </c>
      <c r="X24">
        <f>IFERROR(W24, NA())</f>
        <v>0.75233333333333341</v>
      </c>
      <c r="Y24">
        <f t="shared" si="53"/>
        <v>0.73977780522014491</v>
      </c>
      <c r="AA24">
        <f t="shared" si="49"/>
        <v>-1.2555528113188497E-2</v>
      </c>
      <c r="AB24">
        <f t="shared" si="54"/>
        <v>-1.2555528113188497E-2</v>
      </c>
      <c r="AC24">
        <v>1</v>
      </c>
      <c r="AM24">
        <f t="shared" si="29"/>
        <v>5</v>
      </c>
      <c r="AN24">
        <f t="shared" si="50"/>
        <v>5</v>
      </c>
      <c r="AO24">
        <f t="shared" si="51"/>
        <v>0.78859684873264246</v>
      </c>
      <c r="AP24">
        <f t="shared" si="30"/>
        <v>0.72919994421787548</v>
      </c>
      <c r="AQ24">
        <f t="shared" si="30"/>
        <v>0.6781238374741434</v>
      </c>
      <c r="AR24">
        <f t="shared" si="30"/>
        <v>0.63373451466253927</v>
      </c>
      <c r="AS24">
        <f t="shared" si="30"/>
        <v>0.59479952012612802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0.81473333333333331</v>
      </c>
      <c r="BF24">
        <f t="shared" si="32"/>
        <v>0.69404999999999994</v>
      </c>
      <c r="BG24">
        <f t="shared" si="33"/>
        <v>0.67580000000000007</v>
      </c>
      <c r="BH24">
        <f t="shared" si="34"/>
        <v>0.61780000000000002</v>
      </c>
      <c r="BI24">
        <f t="shared" si="35"/>
        <v>0.60583333333333333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0.81473333333333331</v>
      </c>
      <c r="X25">
        <f t="shared" ref="X25:X88" si="58">IFERROR(W25, NA())</f>
        <v>0.81473333333333331</v>
      </c>
      <c r="Y25">
        <f t="shared" si="53"/>
        <v>0.78859684873264246</v>
      </c>
      <c r="AA25">
        <f t="shared" si="49"/>
        <v>-2.6136484600690846E-2</v>
      </c>
      <c r="AB25">
        <f t="shared" si="54"/>
        <v>-2.6136484600690846E-2</v>
      </c>
      <c r="AC25">
        <v>1</v>
      </c>
      <c r="AM25">
        <f t="shared" si="29"/>
        <v>10</v>
      </c>
      <c r="AN25">
        <f t="shared" si="50"/>
        <v>10</v>
      </c>
      <c r="AO25">
        <f t="shared" si="51"/>
        <v>0.80633390883512823</v>
      </c>
      <c r="AP25">
        <f t="shared" si="30"/>
        <v>0.74560105367970986</v>
      </c>
      <c r="AQ25">
        <f t="shared" si="30"/>
        <v>0.69337614704339579</v>
      </c>
      <c r="AR25">
        <f t="shared" si="30"/>
        <v>0.6479884229727918</v>
      </c>
      <c r="AS25">
        <f t="shared" si="30"/>
        <v>0.60817770551244021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0.8458</v>
      </c>
      <c r="BF25">
        <f t="shared" si="32"/>
        <v>0.68146666666666667</v>
      </c>
      <c r="BG25">
        <f t="shared" si="33"/>
        <v>0.72913333333333341</v>
      </c>
      <c r="BH25">
        <f t="shared" si="34"/>
        <v>0.67883333333333329</v>
      </c>
      <c r="BI25">
        <f t="shared" si="35"/>
        <v>0.61396666666666677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0.8458</v>
      </c>
      <c r="X26">
        <f t="shared" si="58"/>
        <v>0.8458</v>
      </c>
      <c r="Y26">
        <f t="shared" si="53"/>
        <v>0.80633390883512823</v>
      </c>
      <c r="AA26">
        <f t="shared" si="49"/>
        <v>-3.9466091164871764E-2</v>
      </c>
      <c r="AB26">
        <f t="shared" si="54"/>
        <v>-3.9466091164871764E-2</v>
      </c>
      <c r="AC26">
        <v>1</v>
      </c>
      <c r="AM26">
        <f t="shared" si="29"/>
        <v>15</v>
      </c>
      <c r="AN26">
        <f t="shared" si="50"/>
        <v>15</v>
      </c>
      <c r="AO26">
        <f t="shared" si="51"/>
        <v>0.81242490850288429</v>
      </c>
      <c r="AP26">
        <f t="shared" si="30"/>
        <v>0.75123328087551577</v>
      </c>
      <c r="AQ26">
        <f t="shared" si="30"/>
        <v>0.69861387031783007</v>
      </c>
      <c r="AR26">
        <f t="shared" si="30"/>
        <v>0.6528832900071434</v>
      </c>
      <c r="AS26">
        <f t="shared" si="30"/>
        <v>0.61277184469178392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0.84240000000000004</v>
      </c>
      <c r="BF26">
        <f t="shared" si="32"/>
        <v>0.72293333333333332</v>
      </c>
      <c r="BG26">
        <f t="shared" si="33"/>
        <v>0.68866666666666665</v>
      </c>
      <c r="BH26">
        <f t="shared" si="34"/>
        <v>0.66413333333333335</v>
      </c>
      <c r="BI26">
        <f t="shared" si="35"/>
        <v>0.6028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0.84240000000000004</v>
      </c>
      <c r="X27">
        <f t="shared" si="58"/>
        <v>0.84240000000000004</v>
      </c>
      <c r="Y27">
        <f t="shared" si="53"/>
        <v>0.81242490850288429</v>
      </c>
      <c r="AA27">
        <f t="shared" si="49"/>
        <v>-2.9975091497115747E-2</v>
      </c>
      <c r="AB27">
        <f t="shared" si="54"/>
        <v>-2.9975091497115747E-2</v>
      </c>
      <c r="AC27">
        <v>1</v>
      </c>
      <c r="AM27">
        <f t="shared" si="29"/>
        <v>20</v>
      </c>
      <c r="AN27">
        <f t="shared" si="50"/>
        <v>20</v>
      </c>
      <c r="AO27">
        <f t="shared" si="51"/>
        <v>0.8155050474618919</v>
      </c>
      <c r="AP27">
        <f t="shared" si="30"/>
        <v>0.75408142458887362</v>
      </c>
      <c r="AQ27">
        <f t="shared" si="30"/>
        <v>0.70126251855195965</v>
      </c>
      <c r="AR27">
        <f t="shared" si="30"/>
        <v>0.65535856031974615</v>
      </c>
      <c r="AS27">
        <f t="shared" si="30"/>
        <v>0.61509504085682554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0.76719999999999999</v>
      </c>
      <c r="BF27">
        <f t="shared" si="32"/>
        <v>0.76444999999999996</v>
      </c>
      <c r="BG27">
        <f t="shared" si="33"/>
        <v>0.72893333333333332</v>
      </c>
      <c r="BH27">
        <f t="shared" si="34"/>
        <v>0.68006666666666671</v>
      </c>
      <c r="BI27">
        <f t="shared" si="35"/>
        <v>0.61376666666666668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0.76719999999999999</v>
      </c>
      <c r="X28">
        <f t="shared" si="58"/>
        <v>0.76719999999999999</v>
      </c>
      <c r="Y28">
        <f t="shared" si="53"/>
        <v>0.8155050474618919</v>
      </c>
      <c r="AA28">
        <f t="shared" si="49"/>
        <v>4.8305047461891903E-2</v>
      </c>
      <c r="AB28">
        <f t="shared" si="54"/>
        <v>4.8305047461891903E-2</v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0.22266666666666668</v>
      </c>
      <c r="X36">
        <f t="shared" si="58"/>
        <v>0.22266666666666668</v>
      </c>
      <c r="Y36">
        <f>AP20</f>
        <v>0.32409512173760352</v>
      </c>
      <c r="AA36">
        <f t="shared" ref="AA36:AA50" si="70">Y4-D4</f>
        <v>0.10142845507093684</v>
      </c>
      <c r="AB36">
        <f t="shared" si="54"/>
        <v>0.10142845507093684</v>
      </c>
      <c r="AC36">
        <v>1</v>
      </c>
      <c r="AN36">
        <f t="shared" ref="AN36:AN50" si="71">1/AN20</f>
        <v>5.8823529411764701</v>
      </c>
      <c r="AO36">
        <f t="shared" ref="AO36:BT44" si="72">1/AO20</f>
        <v>2.8531138065432287</v>
      </c>
      <c r="AP36">
        <f t="shared" si="72"/>
        <v>3.0855138906090294</v>
      </c>
      <c r="AQ36">
        <f t="shared" si="72"/>
        <v>3.3179139746748301</v>
      </c>
      <c r="AR36">
        <f t="shared" si="72"/>
        <v>3.5503140587406312</v>
      </c>
      <c r="AS36">
        <f t="shared" si="72"/>
        <v>3.7827141428064328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2.9910269192422727</v>
      </c>
      <c r="BF36">
        <f t="shared" si="72"/>
        <v>4.4910179640718564</v>
      </c>
      <c r="BG36">
        <f t="shared" si="72"/>
        <v>3.6249395843402614</v>
      </c>
      <c r="BH36">
        <f t="shared" si="72"/>
        <v>3.058727569331158</v>
      </c>
      <c r="BI36">
        <f t="shared" si="72"/>
        <v>3.8461538461538467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0.48616666666666664</v>
      </c>
      <c r="X37">
        <f t="shared" si="58"/>
        <v>0.48616666666666664</v>
      </c>
      <c r="Y37">
        <f t="shared" ref="Y37:Y49" si="74">AP21</f>
        <v>0.44940591810941538</v>
      </c>
      <c r="AA37">
        <f t="shared" si="70"/>
        <v>-3.6760748557251255E-2</v>
      </c>
      <c r="AB37">
        <f t="shared" si="54"/>
        <v>-3.6760748557251255E-2</v>
      </c>
      <c r="AC37">
        <v>1</v>
      </c>
      <c r="AN37">
        <f t="shared" si="71"/>
        <v>3.0303030303030303</v>
      </c>
      <c r="AO37">
        <f t="shared" ref="AO37:BC37" si="75">1/AO21</f>
        <v>2.0575613920547795</v>
      </c>
      <c r="AP37">
        <f t="shared" si="75"/>
        <v>2.225159838141102</v>
      </c>
      <c r="AQ37">
        <f t="shared" si="75"/>
        <v>2.3927582842274249</v>
      </c>
      <c r="AR37">
        <f t="shared" si="75"/>
        <v>2.5603567303137464</v>
      </c>
      <c r="AS37">
        <f t="shared" si="75"/>
        <v>2.7279551764000698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1.8597731076808628</v>
      </c>
      <c r="BF37">
        <f t="shared" si="72"/>
        <v>2.0569077819677752</v>
      </c>
      <c r="BG37">
        <f t="shared" si="72"/>
        <v>2.3205445544554451</v>
      </c>
      <c r="BH37">
        <f t="shared" si="72"/>
        <v>2.4075114356793197</v>
      </c>
      <c r="BI37">
        <f t="shared" si="72"/>
        <v>2.551237350114806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0.52763333333333329</v>
      </c>
      <c r="X38">
        <f t="shared" si="58"/>
        <v>0.52763333333333329</v>
      </c>
      <c r="Y38">
        <f t="shared" si="74"/>
        <v>0.56777053598101246</v>
      </c>
      <c r="AA38">
        <f t="shared" si="70"/>
        <v>4.0137202647679171E-2</v>
      </c>
      <c r="AB38">
        <f t="shared" si="54"/>
        <v>4.0137202647679171E-2</v>
      </c>
      <c r="AC38">
        <v>1</v>
      </c>
      <c r="AN38">
        <f t="shared" si="71"/>
        <v>1.4925373134328357</v>
      </c>
      <c r="AO38">
        <f t="shared" si="72"/>
        <v>1.6286161536458956</v>
      </c>
      <c r="AP38">
        <f t="shared" si="72"/>
        <v>1.7612749105977601</v>
      </c>
      <c r="AQ38">
        <f t="shared" si="72"/>
        <v>1.8939336675496248</v>
      </c>
      <c r="AR38">
        <f t="shared" si="72"/>
        <v>2.0265924245014895</v>
      </c>
      <c r="AS38">
        <f t="shared" si="72"/>
        <v>2.1592511814533544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1.5696123057604769</v>
      </c>
      <c r="BF38">
        <f t="shared" si="72"/>
        <v>1.8952555436224652</v>
      </c>
      <c r="BG38">
        <f t="shared" si="72"/>
        <v>2.0109934307547928</v>
      </c>
      <c r="BH38">
        <f t="shared" si="72"/>
        <v>1.9787612954290617</v>
      </c>
      <c r="BI38">
        <f t="shared" si="72"/>
        <v>2.0965825704102312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0.6787333333333333</v>
      </c>
      <c r="X39">
        <f t="shared" si="58"/>
        <v>0.6787333333333333</v>
      </c>
      <c r="Y39">
        <f t="shared" si="74"/>
        <v>0.68405793805427695</v>
      </c>
      <c r="AA39">
        <f t="shared" si="70"/>
        <v>5.3246047209436487E-3</v>
      </c>
      <c r="AB39">
        <f t="shared" si="54"/>
        <v>5.3246047209436487E-3</v>
      </c>
      <c r="AC39">
        <v>1</v>
      </c>
      <c r="AN39">
        <f t="shared" si="71"/>
        <v>0.5</v>
      </c>
      <c r="AO39">
        <f t="shared" si="72"/>
        <v>1.3517572343258089</v>
      </c>
      <c r="AP39">
        <f t="shared" si="72"/>
        <v>1.4618644772172127</v>
      </c>
      <c r="AQ39">
        <f t="shared" si="72"/>
        <v>1.5719717201086163</v>
      </c>
      <c r="AR39">
        <f t="shared" si="72"/>
        <v>1.6820789630000199</v>
      </c>
      <c r="AS39">
        <f t="shared" si="72"/>
        <v>1.792186205891424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1.3291980505095258</v>
      </c>
      <c r="BF39">
        <f t="shared" si="72"/>
        <v>1.4733326785188097</v>
      </c>
      <c r="BG39">
        <f t="shared" si="72"/>
        <v>1.613857657754586</v>
      </c>
      <c r="BH39">
        <f t="shared" si="72"/>
        <v>1.8273740634707925</v>
      </c>
      <c r="BI39">
        <f t="shared" si="72"/>
        <v>1.8435445216001967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0.69404999999999994</v>
      </c>
      <c r="X40">
        <f t="shared" si="58"/>
        <v>0.69404999999999994</v>
      </c>
      <c r="Y40">
        <f t="shared" si="74"/>
        <v>0.72919994421787548</v>
      </c>
      <c r="AA40">
        <f t="shared" si="70"/>
        <v>3.5149944217875539E-2</v>
      </c>
      <c r="AB40">
        <f t="shared" si="54"/>
        <v>3.5149944217875539E-2</v>
      </c>
      <c r="AC40">
        <v>1</v>
      </c>
      <c r="AN40">
        <f t="shared" si="71"/>
        <v>0.2</v>
      </c>
      <c r="AO40">
        <f t="shared" si="72"/>
        <v>1.2680750647268049</v>
      </c>
      <c r="AP40">
        <f t="shared" si="72"/>
        <v>1.3713659853232421</v>
      </c>
      <c r="AQ40">
        <f t="shared" si="72"/>
        <v>1.4746569059196797</v>
      </c>
      <c r="AR40">
        <f t="shared" si="72"/>
        <v>1.5779478265161169</v>
      </c>
      <c r="AS40">
        <f t="shared" si="72"/>
        <v>1.6812387471125543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1.2273954668194091</v>
      </c>
      <c r="BF40">
        <f t="shared" si="72"/>
        <v>1.4408183848425906</v>
      </c>
      <c r="BG40">
        <f t="shared" si="72"/>
        <v>1.4797277300976619</v>
      </c>
      <c r="BH40">
        <f t="shared" si="72"/>
        <v>1.6186468112657817</v>
      </c>
      <c r="BI40">
        <f t="shared" si="72"/>
        <v>1.6506189821182944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0.68146666666666667</v>
      </c>
      <c r="X41">
        <f t="shared" si="58"/>
        <v>0.68146666666666667</v>
      </c>
      <c r="Y41">
        <f t="shared" si="74"/>
        <v>0.74560105367970986</v>
      </c>
      <c r="AA41">
        <f t="shared" si="70"/>
        <v>6.4134387013043193E-2</v>
      </c>
      <c r="AB41">
        <f t="shared" si="54"/>
        <v>6.4134387013043193E-2</v>
      </c>
      <c r="AC41">
        <v>1</v>
      </c>
      <c r="AN41">
        <f t="shared" si="71"/>
        <v>0.1</v>
      </c>
      <c r="AO41">
        <f t="shared" si="72"/>
        <v>1.2401810081938038</v>
      </c>
      <c r="AP41">
        <f t="shared" si="72"/>
        <v>1.3411998213585856</v>
      </c>
      <c r="AQ41">
        <f t="shared" si="72"/>
        <v>1.4422186345233676</v>
      </c>
      <c r="AR41">
        <f t="shared" si="72"/>
        <v>1.543237447688149</v>
      </c>
      <c r="AS41">
        <f t="shared" si="72"/>
        <v>1.6442562608529312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1.1823126034523528</v>
      </c>
      <c r="BF41">
        <f t="shared" si="72"/>
        <v>1.4674232048522795</v>
      </c>
      <c r="BG41">
        <f t="shared" si="72"/>
        <v>1.3714912681722591</v>
      </c>
      <c r="BH41">
        <f t="shared" si="72"/>
        <v>1.473115639577707</v>
      </c>
      <c r="BI41">
        <f t="shared" si="72"/>
        <v>1.6287529181823115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>
        <f t="shared" si="69"/>
        <v>0.72293333333333332</v>
      </c>
      <c r="X42">
        <f t="shared" si="58"/>
        <v>0.72293333333333332</v>
      </c>
      <c r="Y42">
        <f t="shared" si="74"/>
        <v>0.75123328087551577</v>
      </c>
      <c r="AA42">
        <f t="shared" si="70"/>
        <v>2.8299947542182458E-2</v>
      </c>
      <c r="AB42">
        <f t="shared" si="54"/>
        <v>2.8299947542182458E-2</v>
      </c>
      <c r="AC42">
        <v>1</v>
      </c>
      <c r="AN42">
        <f t="shared" si="71"/>
        <v>6.6666666666666666E-2</v>
      </c>
      <c r="AO42">
        <f t="shared" si="72"/>
        <v>1.2308829893494702</v>
      </c>
      <c r="AP42">
        <f t="shared" si="72"/>
        <v>1.3311444333703668</v>
      </c>
      <c r="AQ42">
        <f t="shared" si="72"/>
        <v>1.4314058773912637</v>
      </c>
      <c r="AR42">
        <f t="shared" si="72"/>
        <v>1.5316673214121603</v>
      </c>
      <c r="AS42">
        <f t="shared" si="72"/>
        <v>1.6319287654330572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>
        <f t="shared" si="72"/>
        <v>1.1870845204178537</v>
      </c>
      <c r="BF42">
        <f t="shared" si="72"/>
        <v>1.383253412025083</v>
      </c>
      <c r="BG42">
        <f t="shared" si="72"/>
        <v>1.452081316553727</v>
      </c>
      <c r="BH42">
        <f t="shared" si="72"/>
        <v>1.5057217426219633</v>
      </c>
      <c r="BI42">
        <f t="shared" si="72"/>
        <v>1.6589250165892502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>
        <f t="shared" si="69"/>
        <v>0.76444999999999996</v>
      </c>
      <c r="X43">
        <f t="shared" si="58"/>
        <v>0.76444999999999996</v>
      </c>
      <c r="Y43">
        <f t="shared" si="74"/>
        <v>0.75408142458887362</v>
      </c>
      <c r="AA43">
        <f t="shared" si="70"/>
        <v>-1.0368575411126346E-2</v>
      </c>
      <c r="AB43">
        <f t="shared" si="54"/>
        <v>-1.0368575411126346E-2</v>
      </c>
      <c r="AC43">
        <v>1</v>
      </c>
      <c r="AN43">
        <f t="shared" si="71"/>
        <v>0.05</v>
      </c>
      <c r="AO43">
        <f t="shared" si="72"/>
        <v>1.2262339799273032</v>
      </c>
      <c r="AP43">
        <f t="shared" si="72"/>
        <v>1.3261167393762572</v>
      </c>
      <c r="AQ43">
        <f t="shared" si="72"/>
        <v>1.4259994988252114</v>
      </c>
      <c r="AR43">
        <f t="shared" si="72"/>
        <v>1.5258822582741653</v>
      </c>
      <c r="AS43">
        <f t="shared" si="72"/>
        <v>1.6257650177231198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>
        <f t="shared" si="72"/>
        <v>1.3034410844629822</v>
      </c>
      <c r="BF43">
        <f t="shared" si="72"/>
        <v>1.3081300281247956</v>
      </c>
      <c r="BG43">
        <f t="shared" si="72"/>
        <v>1.3718675690506676</v>
      </c>
      <c r="BH43">
        <f t="shared" si="72"/>
        <v>1.4704440741103812</v>
      </c>
      <c r="BI43">
        <f t="shared" si="72"/>
        <v>1.6292836582849073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0.27586666666666665</v>
      </c>
      <c r="X51">
        <f t="shared" si="58"/>
        <v>0.27586666666666665</v>
      </c>
      <c r="Y51">
        <f>AQ20</f>
        <v>0.30139419154108849</v>
      </c>
      <c r="AA51">
        <f t="shared" ref="AA51:AA65" si="90">Z4-E4</f>
        <v>2.5527524874421836E-2</v>
      </c>
      <c r="AB51">
        <f t="shared" si="54"/>
        <v>2.5527524874421836E-2</v>
      </c>
      <c r="AC51">
        <v>1</v>
      </c>
    </row>
    <row r="52" spans="1:72">
      <c r="A52" s="4" t="s">
        <v>54</v>
      </c>
      <c r="B52">
        <f>SUM(B36:R50)</f>
        <v>40</v>
      </c>
      <c r="W52">
        <f t="shared" ref="W52:W65" si="91">E5*E21</f>
        <v>0.43093333333333339</v>
      </c>
      <c r="X52">
        <f t="shared" si="58"/>
        <v>0.43093333333333339</v>
      </c>
      <c r="Y52">
        <f t="shared" ref="Y52:Y65" si="92">AQ21</f>
        <v>0.41792771404942836</v>
      </c>
      <c r="AA52">
        <f t="shared" si="90"/>
        <v>-1.3005619283905034E-2</v>
      </c>
      <c r="AB52">
        <f t="shared" si="54"/>
        <v>-1.3005619283905034E-2</v>
      </c>
      <c r="AC52">
        <v>1</v>
      </c>
      <c r="AO52">
        <f t="shared" ref="AO52:AO66" si="93">C4*C20</f>
        <v>0.33433333333333337</v>
      </c>
      <c r="AP52">
        <f t="shared" ref="AP52:AP66" si="94">D4*D20</f>
        <v>0.22266666666666668</v>
      </c>
      <c r="AQ52">
        <f t="shared" ref="AQ52:AQ66" si="95">E4*E20</f>
        <v>0.27586666666666665</v>
      </c>
      <c r="AR52">
        <f t="shared" ref="AR52:AR66" si="96">F4*F20</f>
        <v>0.32693333333333335</v>
      </c>
      <c r="AS52">
        <f t="shared" ref="AS52:AS66" si="97">G4*G20</f>
        <v>0.25999999999999995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0.49726666666666669</v>
      </c>
      <c r="X53">
        <f t="shared" si="58"/>
        <v>0.49726666666666669</v>
      </c>
      <c r="Y53">
        <f t="shared" si="92"/>
        <v>0.52800159643067224</v>
      </c>
      <c r="AA53">
        <f t="shared" si="90"/>
        <v>3.0734929764005547E-2</v>
      </c>
      <c r="AB53">
        <f t="shared" si="54"/>
        <v>3.0734929764005547E-2</v>
      </c>
      <c r="AC53">
        <v>1</v>
      </c>
      <c r="AO53">
        <f t="shared" si="93"/>
        <v>0.53770000000000007</v>
      </c>
      <c r="AP53">
        <f t="shared" si="94"/>
        <v>0.48616666666666664</v>
      </c>
      <c r="AQ53">
        <f t="shared" si="95"/>
        <v>0.43093333333333339</v>
      </c>
      <c r="AR53">
        <f t="shared" si="96"/>
        <v>0.41536666666666666</v>
      </c>
      <c r="AS53">
        <f t="shared" si="97"/>
        <v>0.39196666666666663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0.61963333333333337</v>
      </c>
      <c r="X54">
        <f t="shared" si="58"/>
        <v>0.61963333333333337</v>
      </c>
      <c r="Y54">
        <f t="shared" si="92"/>
        <v>0.63614375959060154</v>
      </c>
      <c r="AA54">
        <f t="shared" si="90"/>
        <v>1.6510426257268174E-2</v>
      </c>
      <c r="AB54">
        <f t="shared" si="54"/>
        <v>1.6510426257268174E-2</v>
      </c>
      <c r="AC54">
        <v>1</v>
      </c>
      <c r="AO54">
        <f t="shared" si="93"/>
        <v>0.63710000000000011</v>
      </c>
      <c r="AP54">
        <f t="shared" si="94"/>
        <v>0.52763333333333329</v>
      </c>
      <c r="AQ54">
        <f t="shared" si="95"/>
        <v>0.49726666666666669</v>
      </c>
      <c r="AR54">
        <f t="shared" si="96"/>
        <v>0.50536666666666663</v>
      </c>
      <c r="AS54">
        <f t="shared" si="97"/>
        <v>0.47696666666666671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0.67580000000000007</v>
      </c>
      <c r="X55">
        <f t="shared" si="58"/>
        <v>0.67580000000000007</v>
      </c>
      <c r="Y55">
        <f t="shared" si="92"/>
        <v>0.6781238374741434</v>
      </c>
      <c r="AA55">
        <f t="shared" si="90"/>
        <v>2.323837474143331E-3</v>
      </c>
      <c r="AB55">
        <f t="shared" si="54"/>
        <v>2.323837474143331E-3</v>
      </c>
      <c r="AC55">
        <v>1</v>
      </c>
      <c r="AO55">
        <f t="shared" si="93"/>
        <v>0.75233333333333341</v>
      </c>
      <c r="AP55">
        <f t="shared" si="94"/>
        <v>0.6787333333333333</v>
      </c>
      <c r="AQ55">
        <f t="shared" si="95"/>
        <v>0.61963333333333337</v>
      </c>
      <c r="AR55">
        <f t="shared" si="96"/>
        <v>0.54723333333333335</v>
      </c>
      <c r="AS55">
        <f t="shared" si="97"/>
        <v>0.54243333333333332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0.72913333333333341</v>
      </c>
      <c r="X56">
        <f t="shared" si="58"/>
        <v>0.72913333333333341</v>
      </c>
      <c r="Y56">
        <f t="shared" si="92"/>
        <v>0.69337614704339579</v>
      </c>
      <c r="AA56">
        <f t="shared" si="90"/>
        <v>-3.5757186289937626E-2</v>
      </c>
      <c r="AB56">
        <f t="shared" si="54"/>
        <v>-3.5757186289937626E-2</v>
      </c>
      <c r="AC56">
        <v>1</v>
      </c>
      <c r="AO56">
        <f t="shared" si="93"/>
        <v>0.81473333333333331</v>
      </c>
      <c r="AP56">
        <f t="shared" si="94"/>
        <v>0.69404999999999994</v>
      </c>
      <c r="AQ56">
        <f t="shared" si="95"/>
        <v>0.67580000000000007</v>
      </c>
      <c r="AR56">
        <f t="shared" si="96"/>
        <v>0.61780000000000002</v>
      </c>
      <c r="AS56">
        <f t="shared" si="97"/>
        <v>0.60583333333333333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>
        <f t="shared" si="91"/>
        <v>0.68866666666666665</v>
      </c>
      <c r="X57">
        <f t="shared" si="58"/>
        <v>0.68866666666666665</v>
      </c>
      <c r="Y57">
        <f t="shared" si="92"/>
        <v>0.69861387031783007</v>
      </c>
      <c r="AA57">
        <f t="shared" si="90"/>
        <v>9.9472036511634165E-3</v>
      </c>
      <c r="AB57">
        <f t="shared" si="54"/>
        <v>9.9472036511634165E-3</v>
      </c>
      <c r="AC57">
        <v>1</v>
      </c>
      <c r="AO57">
        <f t="shared" si="93"/>
        <v>0.8458</v>
      </c>
      <c r="AP57">
        <f t="shared" si="94"/>
        <v>0.68146666666666667</v>
      </c>
      <c r="AQ57">
        <f t="shared" si="95"/>
        <v>0.72913333333333341</v>
      </c>
      <c r="AR57">
        <f t="shared" si="96"/>
        <v>0.67883333333333329</v>
      </c>
      <c r="AS57">
        <f t="shared" si="97"/>
        <v>0.61396666666666677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>
        <f t="shared" si="91"/>
        <v>0.72893333333333332</v>
      </c>
      <c r="X58">
        <f t="shared" si="58"/>
        <v>0.72893333333333332</v>
      </c>
      <c r="Y58">
        <f t="shared" si="92"/>
        <v>0.70126251855195965</v>
      </c>
      <c r="AA58">
        <f t="shared" si="90"/>
        <v>-2.7670814781373676E-2</v>
      </c>
      <c r="AB58">
        <f t="shared" si="54"/>
        <v>-2.7670814781373676E-2</v>
      </c>
      <c r="AC58">
        <v>1</v>
      </c>
      <c r="AO58">
        <f t="shared" si="93"/>
        <v>0.84240000000000004</v>
      </c>
      <c r="AP58">
        <f t="shared" si="94"/>
        <v>0.72293333333333332</v>
      </c>
      <c r="AQ58">
        <f t="shared" si="95"/>
        <v>0.68866666666666665</v>
      </c>
      <c r="AR58">
        <f t="shared" si="96"/>
        <v>0.66413333333333335</v>
      </c>
      <c r="AS58">
        <f t="shared" si="97"/>
        <v>0.6028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>
        <f t="shared" si="93"/>
        <v>0.76719999999999999</v>
      </c>
      <c r="AP59">
        <f t="shared" si="94"/>
        <v>0.76444999999999996</v>
      </c>
      <c r="AQ59">
        <f t="shared" si="95"/>
        <v>0.72893333333333332</v>
      </c>
      <c r="AR59">
        <f t="shared" si="96"/>
        <v>0.68006666666666671</v>
      </c>
      <c r="AS59">
        <f t="shared" si="97"/>
        <v>0.61376666666666668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0.32693333333333335</v>
      </c>
      <c r="X66">
        <f t="shared" si="58"/>
        <v>0.32693333333333335</v>
      </c>
      <c r="Y66">
        <f>AR20</f>
        <v>0.28166522269714933</v>
      </c>
      <c r="AA66">
        <f t="shared" ref="AA66:AA80" si="109">AA4-F4</f>
        <v>-4.5268110636184022E-2</v>
      </c>
      <c r="AB66">
        <f t="shared" si="54"/>
        <v>-4.5268110636184022E-2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0.41536666666666666</v>
      </c>
      <c r="X67">
        <f t="shared" si="58"/>
        <v>0.41536666666666666</v>
      </c>
      <c r="Y67">
        <f t="shared" ref="Y67:Y80" si="111">AR21</f>
        <v>0.39057057485792607</v>
      </c>
      <c r="AA67">
        <f t="shared" si="109"/>
        <v>-2.4796091808740595E-2</v>
      </c>
      <c r="AB67">
        <f t="shared" si="54"/>
        <v>-2.4796091808740595E-2</v>
      </c>
      <c r="AC67">
        <v>1</v>
      </c>
    </row>
    <row r="68" spans="23:74" ht="15" thickBot="1">
      <c r="W68">
        <f t="shared" si="110"/>
        <v>0.50536666666666663</v>
      </c>
      <c r="X68">
        <f t="shared" si="58"/>
        <v>0.50536666666666663</v>
      </c>
      <c r="Y68">
        <f t="shared" si="111"/>
        <v>0.49343912861313716</v>
      </c>
      <c r="AA68">
        <f t="shared" si="109"/>
        <v>-1.1927538053529474E-2</v>
      </c>
      <c r="AB68">
        <f t="shared" si="54"/>
        <v>-1.1927538053529474E-2</v>
      </c>
      <c r="AC68">
        <v>1</v>
      </c>
      <c r="AO68" t="s">
        <v>103</v>
      </c>
      <c r="AP68" s="68">
        <f>C3</f>
        <v>0</v>
      </c>
      <c r="AQ68" s="68">
        <f t="shared" ref="AQ68:BE68" si="112">D3</f>
        <v>100</v>
      </c>
      <c r="AR68" s="68">
        <f t="shared" si="112"/>
        <v>200</v>
      </c>
      <c r="AS68" s="68">
        <f t="shared" si="112"/>
        <v>300</v>
      </c>
      <c r="AT68" s="68">
        <f t="shared" si="112"/>
        <v>400</v>
      </c>
      <c r="AU68" s="68">
        <f t="shared" si="112"/>
        <v>0</v>
      </c>
      <c r="AV68" s="68">
        <f t="shared" si="112"/>
        <v>0</v>
      </c>
      <c r="AW68" s="68">
        <f t="shared" si="112"/>
        <v>0</v>
      </c>
      <c r="AX68" s="68">
        <f t="shared" si="112"/>
        <v>0</v>
      </c>
      <c r="AY68" s="68">
        <f t="shared" si="112"/>
        <v>0</v>
      </c>
      <c r="AZ68" s="68">
        <f t="shared" si="112"/>
        <v>0</v>
      </c>
      <c r="BA68" s="68">
        <f t="shared" si="112"/>
        <v>0</v>
      </c>
      <c r="BB68" s="68">
        <f t="shared" si="112"/>
        <v>0</v>
      </c>
      <c r="BC68" s="68">
        <f t="shared" si="112"/>
        <v>0</v>
      </c>
      <c r="BD68" s="68">
        <f t="shared" si="112"/>
        <v>0</v>
      </c>
      <c r="BE68" s="68">
        <f t="shared" si="112"/>
        <v>0</v>
      </c>
      <c r="BF68" s="68">
        <f>AP68</f>
        <v>0</v>
      </c>
      <c r="BG68" s="68">
        <f t="shared" ref="BG68:BU68" si="113">AQ68</f>
        <v>100</v>
      </c>
      <c r="BH68" s="68">
        <f t="shared" si="113"/>
        <v>200</v>
      </c>
      <c r="BI68" s="68">
        <f t="shared" si="113"/>
        <v>300</v>
      </c>
      <c r="BJ68" s="68">
        <f t="shared" si="113"/>
        <v>400</v>
      </c>
      <c r="BK68" s="68">
        <f t="shared" si="113"/>
        <v>0</v>
      </c>
      <c r="BL68" s="68">
        <f t="shared" si="113"/>
        <v>0</v>
      </c>
      <c r="BM68" s="68">
        <f t="shared" si="113"/>
        <v>0</v>
      </c>
      <c r="BN68" s="68">
        <f t="shared" si="113"/>
        <v>0</v>
      </c>
      <c r="BO68" s="68">
        <f t="shared" si="113"/>
        <v>0</v>
      </c>
      <c r="BP68" s="68">
        <f t="shared" si="113"/>
        <v>0</v>
      </c>
      <c r="BQ68" s="68">
        <f t="shared" si="113"/>
        <v>0</v>
      </c>
      <c r="BR68" s="68">
        <f t="shared" si="113"/>
        <v>0</v>
      </c>
      <c r="BS68" s="68">
        <f t="shared" si="113"/>
        <v>0</v>
      </c>
      <c r="BT68" s="68">
        <f t="shared" si="113"/>
        <v>0</v>
      </c>
      <c r="BU68" s="68">
        <f t="shared" si="113"/>
        <v>0</v>
      </c>
    </row>
    <row r="69" spans="23:74">
      <c r="W69">
        <f t="shared" si="110"/>
        <v>0.54723333333333335</v>
      </c>
      <c r="X69">
        <f t="shared" si="58"/>
        <v>0.54723333333333335</v>
      </c>
      <c r="Y69">
        <f t="shared" si="111"/>
        <v>0.59450241159694484</v>
      </c>
      <c r="AA69">
        <f t="shared" si="109"/>
        <v>4.7269078263611486E-2</v>
      </c>
      <c r="AB69">
        <f t="shared" si="54"/>
        <v>4.7269078263611486E-2</v>
      </c>
      <c r="AC69">
        <v>1</v>
      </c>
      <c r="AN69">
        <v>1</v>
      </c>
      <c r="AO69">
        <f>AN36</f>
        <v>5.8823529411764701</v>
      </c>
      <c r="AP69">
        <f t="shared" ref="AP69:BU77" si="114">AO36</f>
        <v>2.8531138065432287</v>
      </c>
      <c r="AQ69">
        <f t="shared" si="114"/>
        <v>3.0855138906090294</v>
      </c>
      <c r="AR69">
        <f t="shared" si="114"/>
        <v>3.3179139746748301</v>
      </c>
      <c r="AS69">
        <f t="shared" si="114"/>
        <v>3.5503140587406312</v>
      </c>
      <c r="AT69">
        <f t="shared" si="114"/>
        <v>3.7827141428064328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2.9910269192422727</v>
      </c>
      <c r="BG69">
        <f t="shared" si="114"/>
        <v>4.4910179640718564</v>
      </c>
      <c r="BH69">
        <f t="shared" si="114"/>
        <v>3.6249395843402614</v>
      </c>
      <c r="BI69">
        <f t="shared" si="114"/>
        <v>3.058727569331158</v>
      </c>
      <c r="BJ69">
        <f t="shared" si="114"/>
        <v>3.8461538461538467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0.61780000000000002</v>
      </c>
      <c r="X70">
        <f t="shared" si="58"/>
        <v>0.61780000000000002</v>
      </c>
      <c r="Y70">
        <f t="shared" si="111"/>
        <v>0.63373451466253927</v>
      </c>
      <c r="AA70">
        <f t="shared" si="109"/>
        <v>1.5934514662539256E-2</v>
      </c>
      <c r="AB70">
        <f t="shared" si="54"/>
        <v>1.5934514662539256E-2</v>
      </c>
      <c r="AC70">
        <v>1</v>
      </c>
      <c r="AN70">
        <v>2</v>
      </c>
      <c r="AO70">
        <f t="shared" ref="AO70:BD83" si="115">AN37</f>
        <v>3.0303030303030303</v>
      </c>
      <c r="AP70">
        <f t="shared" si="115"/>
        <v>2.0575613920547795</v>
      </c>
      <c r="AQ70">
        <f t="shared" si="115"/>
        <v>2.225159838141102</v>
      </c>
      <c r="AR70">
        <f t="shared" si="115"/>
        <v>2.3927582842274249</v>
      </c>
      <c r="AS70">
        <f t="shared" si="115"/>
        <v>2.5603567303137464</v>
      </c>
      <c r="AT70">
        <f t="shared" si="115"/>
        <v>2.7279551764000698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1.8597731076808628</v>
      </c>
      <c r="BG70">
        <f t="shared" si="114"/>
        <v>2.0569077819677752</v>
      </c>
      <c r="BH70">
        <f t="shared" si="114"/>
        <v>2.3205445544554451</v>
      </c>
      <c r="BI70">
        <f t="shared" si="114"/>
        <v>2.4075114356793197</v>
      </c>
      <c r="BJ70">
        <f t="shared" si="114"/>
        <v>2.551237350114806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0.67883333333333329</v>
      </c>
      <c r="X71">
        <f t="shared" si="58"/>
        <v>0.67883333333333329</v>
      </c>
      <c r="Y71">
        <f t="shared" si="111"/>
        <v>0.6479884229727918</v>
      </c>
      <c r="AA71">
        <f t="shared" si="109"/>
        <v>-3.0844910360541489E-2</v>
      </c>
      <c r="AB71">
        <f t="shared" si="54"/>
        <v>-3.0844910360541489E-2</v>
      </c>
      <c r="AC71">
        <v>1</v>
      </c>
      <c r="AN71">
        <v>3</v>
      </c>
      <c r="AO71">
        <f t="shared" si="115"/>
        <v>1.4925373134328357</v>
      </c>
      <c r="AP71">
        <f t="shared" si="114"/>
        <v>1.6286161536458956</v>
      </c>
      <c r="AQ71">
        <f t="shared" si="114"/>
        <v>1.7612749105977601</v>
      </c>
      <c r="AR71">
        <f t="shared" si="114"/>
        <v>1.8939336675496248</v>
      </c>
      <c r="AS71">
        <f t="shared" si="114"/>
        <v>2.0265924245014895</v>
      </c>
      <c r="AT71">
        <f t="shared" si="114"/>
        <v>2.1592511814533544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1.5696123057604769</v>
      </c>
      <c r="BG71">
        <f t="shared" si="114"/>
        <v>1.8952555436224652</v>
      </c>
      <c r="BH71">
        <f t="shared" si="114"/>
        <v>2.0109934307547928</v>
      </c>
      <c r="BI71">
        <f t="shared" si="114"/>
        <v>1.9787612954290617</v>
      </c>
      <c r="BJ71">
        <f t="shared" si="114"/>
        <v>2.0965825704102312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>
        <f t="shared" si="110"/>
        <v>0.66413333333333335</v>
      </c>
      <c r="X72">
        <f t="shared" si="58"/>
        <v>0.66413333333333335</v>
      </c>
      <c r="Y72">
        <f t="shared" si="111"/>
        <v>0.6528832900071434</v>
      </c>
      <c r="AA72">
        <f t="shared" si="109"/>
        <v>-1.1250043326189951E-2</v>
      </c>
      <c r="AB72">
        <f t="shared" si="54"/>
        <v>-1.1250043326189951E-2</v>
      </c>
      <c r="AC72">
        <v>1</v>
      </c>
      <c r="AN72">
        <v>4</v>
      </c>
      <c r="AO72">
        <f t="shared" si="115"/>
        <v>0.5</v>
      </c>
      <c r="AP72">
        <f t="shared" si="114"/>
        <v>1.3517572343258089</v>
      </c>
      <c r="AQ72">
        <f t="shared" si="114"/>
        <v>1.4618644772172127</v>
      </c>
      <c r="AR72">
        <f t="shared" si="114"/>
        <v>1.5719717201086163</v>
      </c>
      <c r="AS72">
        <f t="shared" si="114"/>
        <v>1.6820789630000199</v>
      </c>
      <c r="AT72">
        <f t="shared" si="114"/>
        <v>1.792186205891424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1.3291980505095258</v>
      </c>
      <c r="BG72">
        <f t="shared" si="114"/>
        <v>1.4733326785188097</v>
      </c>
      <c r="BH72">
        <f t="shared" si="114"/>
        <v>1.613857657754586</v>
      </c>
      <c r="BI72">
        <f t="shared" si="114"/>
        <v>1.8273740634707925</v>
      </c>
      <c r="BJ72">
        <f t="shared" si="114"/>
        <v>1.8435445216001967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>
        <f t="shared" si="110"/>
        <v>0.68006666666666671</v>
      </c>
      <c r="X73">
        <f t="shared" si="58"/>
        <v>0.68006666666666671</v>
      </c>
      <c r="Y73">
        <f t="shared" si="111"/>
        <v>0.65535856031974615</v>
      </c>
      <c r="AA73">
        <f t="shared" si="109"/>
        <v>-2.4708106346920555E-2</v>
      </c>
      <c r="AB73">
        <f t="shared" si="54"/>
        <v>-2.4708106346920555E-2</v>
      </c>
      <c r="AC73">
        <v>1</v>
      </c>
      <c r="AN73">
        <v>5</v>
      </c>
      <c r="AO73">
        <f t="shared" si="115"/>
        <v>0.2</v>
      </c>
      <c r="AP73">
        <f t="shared" si="114"/>
        <v>1.2680750647268049</v>
      </c>
      <c r="AQ73">
        <f t="shared" si="114"/>
        <v>1.3713659853232421</v>
      </c>
      <c r="AR73">
        <f t="shared" si="114"/>
        <v>1.4746569059196797</v>
      </c>
      <c r="AS73">
        <f t="shared" si="114"/>
        <v>1.5779478265161169</v>
      </c>
      <c r="AT73">
        <f t="shared" si="114"/>
        <v>1.6812387471125543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1.2273954668194091</v>
      </c>
      <c r="BG73">
        <f t="shared" si="114"/>
        <v>1.4408183848425906</v>
      </c>
      <c r="BH73">
        <f t="shared" si="114"/>
        <v>1.4797277300976619</v>
      </c>
      <c r="BI73">
        <f t="shared" si="114"/>
        <v>1.6186468112657817</v>
      </c>
      <c r="BJ73">
        <f t="shared" si="114"/>
        <v>1.6506189821182944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0.1</v>
      </c>
      <c r="AP74">
        <f t="shared" si="114"/>
        <v>1.2401810081938038</v>
      </c>
      <c r="AQ74">
        <f t="shared" si="114"/>
        <v>1.3411998213585856</v>
      </c>
      <c r="AR74">
        <f t="shared" si="114"/>
        <v>1.4422186345233676</v>
      </c>
      <c r="AS74">
        <f t="shared" si="114"/>
        <v>1.543237447688149</v>
      </c>
      <c r="AT74">
        <f t="shared" si="114"/>
        <v>1.6442562608529312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1.1823126034523528</v>
      </c>
      <c r="BG74">
        <f t="shared" si="114"/>
        <v>1.4674232048522795</v>
      </c>
      <c r="BH74">
        <f t="shared" si="114"/>
        <v>1.3714912681722591</v>
      </c>
      <c r="BI74">
        <f t="shared" si="114"/>
        <v>1.473115639577707</v>
      </c>
      <c r="BJ74">
        <f t="shared" si="114"/>
        <v>1.6287529181823115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>
        <f t="shared" si="115"/>
        <v>6.6666666666666666E-2</v>
      </c>
      <c r="AP75">
        <f t="shared" si="114"/>
        <v>1.2308829893494702</v>
      </c>
      <c r="AQ75">
        <f t="shared" si="114"/>
        <v>1.3311444333703668</v>
      </c>
      <c r="AR75">
        <f t="shared" si="114"/>
        <v>1.4314058773912637</v>
      </c>
      <c r="AS75">
        <f t="shared" si="114"/>
        <v>1.5316673214121603</v>
      </c>
      <c r="AT75">
        <f t="shared" si="114"/>
        <v>1.6319287654330572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>
        <f t="shared" si="114"/>
        <v>1.1870845204178537</v>
      </c>
      <c r="BG75">
        <f t="shared" si="114"/>
        <v>1.383253412025083</v>
      </c>
      <c r="BH75">
        <f t="shared" si="114"/>
        <v>1.452081316553727</v>
      </c>
      <c r="BI75">
        <f t="shared" si="114"/>
        <v>1.5057217426219633</v>
      </c>
      <c r="BJ75">
        <f t="shared" si="114"/>
        <v>1.6589250165892502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>
        <f t="shared" si="115"/>
        <v>0.05</v>
      </c>
      <c r="AP76">
        <f t="shared" si="114"/>
        <v>1.2262339799273032</v>
      </c>
      <c r="AQ76">
        <f t="shared" si="114"/>
        <v>1.3261167393762572</v>
      </c>
      <c r="AR76">
        <f t="shared" si="114"/>
        <v>1.4259994988252114</v>
      </c>
      <c r="AS76">
        <f t="shared" si="114"/>
        <v>1.5258822582741653</v>
      </c>
      <c r="AT76">
        <f t="shared" si="114"/>
        <v>1.6257650177231198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>
        <f t="shared" si="114"/>
        <v>1.3034410844629822</v>
      </c>
      <c r="BG76">
        <f t="shared" si="114"/>
        <v>1.3081300281247956</v>
      </c>
      <c r="BH76">
        <f t="shared" si="114"/>
        <v>1.3718675690506676</v>
      </c>
      <c r="BI76">
        <f t="shared" si="114"/>
        <v>1.4704440741103812</v>
      </c>
      <c r="BJ76">
        <f t="shared" si="114"/>
        <v>1.6292836582849073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0.25999999999999995</v>
      </c>
      <c r="X81">
        <f t="shared" si="58"/>
        <v>0.25999999999999995</v>
      </c>
      <c r="Y81">
        <f>AS20</f>
        <v>0.26436044655969965</v>
      </c>
      <c r="AA81">
        <f t="shared" ref="AA81:AA95" si="117">AB4-G4</f>
        <v>4.3604465596996933E-3</v>
      </c>
      <c r="AB81">
        <f t="shared" si="54"/>
        <v>4.3604465596996933E-3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0.39196666666666663</v>
      </c>
      <c r="X82">
        <f t="shared" si="58"/>
        <v>0.39196666666666663</v>
      </c>
      <c r="Y82">
        <f t="shared" ref="Y82:Y95" si="119">AS21</f>
        <v>0.36657493812623571</v>
      </c>
      <c r="AA82">
        <f t="shared" si="117"/>
        <v>-2.5391728540430925E-2</v>
      </c>
      <c r="AB82">
        <f t="shared" si="54"/>
        <v>-2.5391728540430925E-2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0.47696666666666671</v>
      </c>
      <c r="X83">
        <f t="shared" si="58"/>
        <v>0.47696666666666671</v>
      </c>
      <c r="Y83">
        <f t="shared" si="119"/>
        <v>0.46312351642522542</v>
      </c>
      <c r="AA83">
        <f t="shared" si="117"/>
        <v>-1.3843150241441282E-2</v>
      </c>
      <c r="AB83">
        <f t="shared" si="54"/>
        <v>-1.3843150241441282E-2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0.54243333333333332</v>
      </c>
      <c r="X84">
        <f t="shared" si="58"/>
        <v>0.54243333333333332</v>
      </c>
      <c r="Y84">
        <f t="shared" si="119"/>
        <v>0.55797773507725734</v>
      </c>
      <c r="AA84">
        <f t="shared" si="117"/>
        <v>1.5544401743924019E-2</v>
      </c>
      <c r="AB84">
        <f t="shared" si="54"/>
        <v>1.5544401743924019E-2</v>
      </c>
      <c r="AC84">
        <v>1</v>
      </c>
    </row>
    <row r="85" spans="23:74">
      <c r="W85">
        <f t="shared" si="118"/>
        <v>0.60583333333333333</v>
      </c>
      <c r="X85">
        <f t="shared" si="58"/>
        <v>0.60583333333333333</v>
      </c>
      <c r="Y85">
        <f t="shared" si="119"/>
        <v>0.59479952012612802</v>
      </c>
      <c r="AA85">
        <f t="shared" si="117"/>
        <v>-1.1033813207205312E-2</v>
      </c>
      <c r="AB85">
        <f t="shared" si="54"/>
        <v>-1.1033813207205312E-2</v>
      </c>
      <c r="AC85">
        <v>1</v>
      </c>
    </row>
    <row r="86" spans="23:74">
      <c r="W86">
        <f t="shared" si="118"/>
        <v>0.61396666666666677</v>
      </c>
      <c r="X86">
        <f t="shared" si="58"/>
        <v>0.61396666666666677</v>
      </c>
      <c r="Y86">
        <f t="shared" si="119"/>
        <v>0.60817770551244021</v>
      </c>
      <c r="AA86">
        <f t="shared" si="117"/>
        <v>-5.7889611542265573E-3</v>
      </c>
      <c r="AB86">
        <f t="shared" ref="AB86:AB149" si="120">IFERROR(AA86,"")</f>
        <v>-5.7889611542265573E-3</v>
      </c>
      <c r="AC86">
        <v>1</v>
      </c>
    </row>
    <row r="87" spans="23:74">
      <c r="W87">
        <f t="shared" si="118"/>
        <v>0.6028</v>
      </c>
      <c r="X87">
        <f t="shared" si="58"/>
        <v>0.6028</v>
      </c>
      <c r="Y87">
        <f t="shared" si="119"/>
        <v>0.61277184469178392</v>
      </c>
      <c r="AA87">
        <f t="shared" si="117"/>
        <v>9.9718446917839154E-3</v>
      </c>
      <c r="AB87">
        <f t="shared" si="120"/>
        <v>9.9718446917839154E-3</v>
      </c>
      <c r="AC87">
        <v>1</v>
      </c>
    </row>
    <row r="88" spans="23:74">
      <c r="W88">
        <f t="shared" si="118"/>
        <v>0.61376666666666668</v>
      </c>
      <c r="X88">
        <f t="shared" si="58"/>
        <v>0.61376666666666668</v>
      </c>
      <c r="Y88">
        <f t="shared" si="119"/>
        <v>0.61509504085682554</v>
      </c>
      <c r="AA88">
        <f t="shared" si="117"/>
        <v>1.3283741901588542E-3</v>
      </c>
      <c r="AB88">
        <f t="shared" si="120"/>
        <v>1.3283741901588542E-3</v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0.1422794196032319</v>
      </c>
      <c r="BW1" t="s">
        <v>38</v>
      </c>
      <c r="CN1" t="s">
        <v>35</v>
      </c>
      <c r="CQ1" t="s">
        <v>40</v>
      </c>
      <c r="CR1">
        <f>SUM(CN4:DC18)</f>
        <v>3.5673031968841107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0.14413489695655196</v>
      </c>
      <c r="U4">
        <f>'Raw data and fitting summary'!F41</f>
        <v>0.72107464257125964</v>
      </c>
      <c r="V4">
        <f>'Raw data and fitting summary'!H41</f>
        <v>264.99287210329891</v>
      </c>
      <c r="X4">
        <f>($U$4*B4/(B4+$T$4*(1+$C$3/$V$4)))*C20</f>
        <v>0.39022308703916003</v>
      </c>
      <c r="Y4">
        <f t="shared" ref="Y4:Y18" si="4">($U$4*B4/(B4+$T$4*(1+$D$3/$V$4)))*D20</f>
        <v>0.33262888955412351</v>
      </c>
      <c r="Z4">
        <f t="shared" ref="Z4:Z18" si="5">($U$4*B4/(B4+$T$4*(1+$E$3/$V$4)))*E20</f>
        <v>0.28984917868484944</v>
      </c>
      <c r="AA4">
        <f t="shared" ref="AA4:AA18" si="6">($U$4*B4/(B4+$T$4*(1+$F$3/$V$4)))*F20</f>
        <v>0.25681939714588176</v>
      </c>
      <c r="AB4">
        <f t="shared" ref="AB4:AB18" si="7">($U$4*B4/(B4+$T$4*(1+$G$3/$V$4)))*G20</f>
        <v>0.23054735830873455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0.39022308703916003</v>
      </c>
      <c r="AP4">
        <f t="shared" ref="AP4:BD18" si="19">IFERROR(Y4, 0)</f>
        <v>0.33262888955412351</v>
      </c>
      <c r="AQ4">
        <f t="shared" si="19"/>
        <v>0.28984917868484944</v>
      </c>
      <c r="AR4">
        <f t="shared" si="19"/>
        <v>0.25681939714588176</v>
      </c>
      <c r="AS4">
        <f t="shared" si="19"/>
        <v>0.23054735830873455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3.1236645692979651E-3</v>
      </c>
      <c r="BG4">
        <f>(D4-AP4)^2</f>
        <v>1.2091690462350735E-2</v>
      </c>
      <c r="BH4">
        <f t="shared" ref="BH4:BU4" si="20">(E4-AQ4)^2</f>
        <v>1.9551064233862619E-4</v>
      </c>
      <c r="BI4">
        <f t="shared" si="20"/>
        <v>4.9159640476980349E-3</v>
      </c>
      <c r="BJ4">
        <f t="shared" si="20"/>
        <v>8.6745810259406528E-4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0.1432251334227643</v>
      </c>
      <c r="BX4">
        <f t="shared" ref="BX4:CJ4" si="21">ABS((AP4-D4)/AP4)</f>
        <v>0.33058530494707494</v>
      </c>
      <c r="BY4">
        <f t="shared" si="21"/>
        <v>4.8240647365731741E-2</v>
      </c>
      <c r="BZ4">
        <f t="shared" si="21"/>
        <v>0.27300872506769652</v>
      </c>
      <c r="CA4">
        <f t="shared" si="21"/>
        <v>0.1277509397953035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0.1432251334227643</v>
      </c>
      <c r="CO4">
        <f t="shared" ref="CO4:DC4" si="22">IFERROR(BX4, 0)</f>
        <v>0.33058530494707494</v>
      </c>
      <c r="CP4">
        <f t="shared" si="22"/>
        <v>4.8240647365731741E-2</v>
      </c>
      <c r="CQ4">
        <f t="shared" si="22"/>
        <v>0.27300872506769652</v>
      </c>
      <c r="CR4">
        <f t="shared" si="22"/>
        <v>0.1277509397953035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0.50187116277653154</v>
      </c>
      <c r="Y5">
        <f t="shared" si="4"/>
        <v>0.4502223781657545</v>
      </c>
      <c r="Z5">
        <f t="shared" si="5"/>
        <v>0.40821225956642615</v>
      </c>
      <c r="AA5">
        <f t="shared" si="6"/>
        <v>0.37337293962963275</v>
      </c>
      <c r="AB5">
        <f t="shared" si="7"/>
        <v>0.3440127930884932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0.50187116277653154</v>
      </c>
      <c r="AP5">
        <f t="shared" si="19"/>
        <v>0.4502223781657545</v>
      </c>
      <c r="AQ5">
        <f t="shared" si="19"/>
        <v>0.40821225956642615</v>
      </c>
      <c r="AR5">
        <f t="shared" si="19"/>
        <v>0.37337293962963275</v>
      </c>
      <c r="AS5">
        <f t="shared" si="19"/>
        <v>0.3440127930884932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1.2837055767858036E-3</v>
      </c>
      <c r="BG5">
        <f t="shared" ref="BG5:BG18" si="26">(D5-AP5)^2</f>
        <v>1.2919918758368045E-3</v>
      </c>
      <c r="BH5">
        <f t="shared" ref="BH5:BH18" si="27">(E5-AQ5)^2</f>
        <v>5.1624719312124041E-4</v>
      </c>
      <c r="BI5">
        <f t="shared" ref="BI5:BI18" si="28">(F5-AR5)^2</f>
        <v>1.763473110460913E-3</v>
      </c>
      <c r="BJ5">
        <f t="shared" ref="BJ5:BJ18" si="29">(G5-AS5)^2</f>
        <v>2.2995739911514401E-3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7.1390507924883606E-2</v>
      </c>
      <c r="BX5">
        <f t="shared" ref="BX5:BX18" si="42">ABS((AP5-D5)/AP5)</f>
        <v>7.9836743449653316E-2</v>
      </c>
      <c r="BY5">
        <f t="shared" ref="BY5:BY18" si="43">ABS((AQ5-E5)/AQ5)</f>
        <v>5.5659949534685553E-2</v>
      </c>
      <c r="BZ5">
        <f t="shared" ref="BZ5:BZ18" si="44">ABS((AR5-F5)/AR5)</f>
        <v>0.11247126553598015</v>
      </c>
      <c r="CA5">
        <f t="shared" ref="CA5:CA18" si="45">ABS((AS5-G5)/AS5)</f>
        <v>0.13939561127262459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7.1390507924883606E-2</v>
      </c>
      <c r="CO5">
        <f t="shared" ref="CO5:CO18" si="58">IFERROR(BX5, 0)</f>
        <v>7.9836743449653316E-2</v>
      </c>
      <c r="CP5">
        <f t="shared" ref="CP5:CP18" si="59">IFERROR(BY5, 0)</f>
        <v>5.5659949534685553E-2</v>
      </c>
      <c r="CQ5">
        <f t="shared" ref="CQ5:CQ18" si="60">IFERROR(BZ5, 0)</f>
        <v>0.11247126553598015</v>
      </c>
      <c r="CR5">
        <f t="shared" ref="CR5:CR18" si="61">IFERROR(CA5, 0)</f>
        <v>0.13939561127262459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0.59341518503723678</v>
      </c>
      <c r="Y6">
        <f t="shared" si="4"/>
        <v>0.5562522216425706</v>
      </c>
      <c r="Z6">
        <f t="shared" si="5"/>
        <v>0.52346963790967282</v>
      </c>
      <c r="AA6">
        <f t="shared" si="6"/>
        <v>0.4943360670581764</v>
      </c>
      <c r="AB6">
        <f t="shared" si="7"/>
        <v>0.46827437467970562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0.59341518503723678</v>
      </c>
      <c r="AP6">
        <f t="shared" si="19"/>
        <v>0.5562522216425706</v>
      </c>
      <c r="AQ6">
        <f t="shared" si="19"/>
        <v>0.52346963790967282</v>
      </c>
      <c r="AR6">
        <f t="shared" si="19"/>
        <v>0.4943360670581764</v>
      </c>
      <c r="AS6">
        <f t="shared" si="19"/>
        <v>0.46827437467970562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1.9083630583308709E-3</v>
      </c>
      <c r="BG6">
        <f t="shared" si="26"/>
        <v>8.1904076805660003E-4</v>
      </c>
      <c r="BH6">
        <f t="shared" si="27"/>
        <v>6.8659570196180641E-4</v>
      </c>
      <c r="BI6">
        <f t="shared" si="28"/>
        <v>1.2167412772282487E-4</v>
      </c>
      <c r="BJ6">
        <f t="shared" si="29"/>
        <v>7.555593998658792E-5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7.3615937145292479E-2</v>
      </c>
      <c r="BX6">
        <f t="shared" si="42"/>
        <v>5.1449481360681865E-2</v>
      </c>
      <c r="BY6">
        <f t="shared" si="43"/>
        <v>5.0056334399145384E-2</v>
      </c>
      <c r="BZ6">
        <f t="shared" si="44"/>
        <v>2.2313968863599196E-2</v>
      </c>
      <c r="CA6">
        <f t="shared" si="45"/>
        <v>1.8562390890824457E-2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7.3615937145292479E-2</v>
      </c>
      <c r="CO6">
        <f t="shared" si="58"/>
        <v>5.1449481360681865E-2</v>
      </c>
      <c r="CP6">
        <f t="shared" si="59"/>
        <v>5.0056334399145384E-2</v>
      </c>
      <c r="CQ6">
        <f t="shared" si="60"/>
        <v>2.2313968863599196E-2</v>
      </c>
      <c r="CR6">
        <f t="shared" si="61"/>
        <v>1.8562390890824457E-2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0.67260193712137628</v>
      </c>
      <c r="Y7">
        <f t="shared" si="4"/>
        <v>0.65596163212026326</v>
      </c>
      <c r="Z7">
        <f t="shared" si="5"/>
        <v>0.64012481748467809</v>
      </c>
      <c r="AA7">
        <f t="shared" si="6"/>
        <v>0.62503466935007401</v>
      </c>
      <c r="AB7">
        <f t="shared" si="7"/>
        <v>0.6106395986562273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0.67260193712137628</v>
      </c>
      <c r="AP7">
        <f t="shared" si="19"/>
        <v>0.65596163212026326</v>
      </c>
      <c r="AQ7">
        <f t="shared" si="19"/>
        <v>0.64012481748467809</v>
      </c>
      <c r="AR7">
        <f t="shared" si="19"/>
        <v>0.62503466935007401</v>
      </c>
      <c r="AS7">
        <f t="shared" si="19"/>
        <v>0.6106395986562273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6.3570955419080914E-3</v>
      </c>
      <c r="BG7">
        <f t="shared" si="26"/>
        <v>5.1855037613733547E-4</v>
      </c>
      <c r="BH7">
        <f t="shared" si="27"/>
        <v>4.1990092272481178E-4</v>
      </c>
      <c r="BI7">
        <f t="shared" si="28"/>
        <v>6.0530478859897882E-3</v>
      </c>
      <c r="BJ7">
        <f t="shared" si="29"/>
        <v>4.6520946292970093E-3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0.1185417284898021</v>
      </c>
      <c r="BX7">
        <f t="shared" si="42"/>
        <v>3.4714989563437E-2</v>
      </c>
      <c r="BY7">
        <f t="shared" si="43"/>
        <v>3.2011700830260656E-2</v>
      </c>
      <c r="BZ7">
        <f t="shared" si="44"/>
        <v>0.12447523286610701</v>
      </c>
      <c r="CA7">
        <f t="shared" si="45"/>
        <v>0.11169643349856216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0.1185417284898021</v>
      </c>
      <c r="CO7">
        <f t="shared" si="58"/>
        <v>3.4714989563437E-2</v>
      </c>
      <c r="CP7">
        <f t="shared" si="59"/>
        <v>3.2011700830260656E-2</v>
      </c>
      <c r="CQ7">
        <f t="shared" si="60"/>
        <v>0.12447523286610701</v>
      </c>
      <c r="CR7">
        <f t="shared" si="61"/>
        <v>0.11169643349856216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0.70087065854150943</v>
      </c>
      <c r="Y8">
        <f t="shared" si="4"/>
        <v>0.69353747535319232</v>
      </c>
      <c r="Z8">
        <f t="shared" si="5"/>
        <v>0.68635615684706086</v>
      </c>
      <c r="AA8">
        <f t="shared" si="6"/>
        <v>0.67932203386626255</v>
      </c>
      <c r="AB8">
        <f t="shared" si="7"/>
        <v>0.67243062671967313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0.70087065854150943</v>
      </c>
      <c r="AP8">
        <f t="shared" si="19"/>
        <v>0.69353747535319232</v>
      </c>
      <c r="AQ8">
        <f t="shared" si="19"/>
        <v>0.68635615684706086</v>
      </c>
      <c r="AR8">
        <f t="shared" si="19"/>
        <v>0.67932203386626255</v>
      </c>
      <c r="AS8">
        <f t="shared" si="19"/>
        <v>0.67243062671967313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1.2964708710748646E-2</v>
      </c>
      <c r="BG8">
        <f t="shared" si="26"/>
        <v>2.6268151358527732E-7</v>
      </c>
      <c r="BH8">
        <f t="shared" si="27"/>
        <v>1.1143244737974848E-4</v>
      </c>
      <c r="BI8">
        <f t="shared" si="28"/>
        <v>3.7849606510415544E-3</v>
      </c>
      <c r="BJ8">
        <f t="shared" si="29"/>
        <v>4.4351994863862185E-3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0.16245889794954271</v>
      </c>
      <c r="BX8">
        <f t="shared" si="42"/>
        <v>7.3900065248328839E-4</v>
      </c>
      <c r="BY8">
        <f t="shared" si="43"/>
        <v>1.5379998768500882E-2</v>
      </c>
      <c r="BZ8">
        <f t="shared" si="44"/>
        <v>9.056387221259235E-2</v>
      </c>
      <c r="CA8">
        <f t="shared" si="45"/>
        <v>9.9039649206970559E-2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0.16245889794954271</v>
      </c>
      <c r="CO8">
        <f t="shared" si="58"/>
        <v>7.3900065248328839E-4</v>
      </c>
      <c r="CP8">
        <f t="shared" si="59"/>
        <v>1.5379998768500882E-2</v>
      </c>
      <c r="CQ8">
        <f t="shared" si="60"/>
        <v>9.056387221259235E-2</v>
      </c>
      <c r="CR8">
        <f t="shared" si="61"/>
        <v>9.9039649206970559E-2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0.1422794196032319</v>
      </c>
      <c r="X9">
        <f t="shared" si="23"/>
        <v>0.7108291144546951</v>
      </c>
      <c r="Y9">
        <f t="shared" si="4"/>
        <v>0.70703803652385322</v>
      </c>
      <c r="Z9">
        <f t="shared" si="5"/>
        <v>0.70328718211882491</v>
      </c>
      <c r="AA9">
        <f t="shared" si="6"/>
        <v>0.69957591445733536</v>
      </c>
      <c r="AB9">
        <f t="shared" si="7"/>
        <v>0.69590361012782909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0.7108291144546951</v>
      </c>
      <c r="AP9">
        <f t="shared" si="19"/>
        <v>0.70703803652385322</v>
      </c>
      <c r="AQ9">
        <f t="shared" si="19"/>
        <v>0.70328718211882491</v>
      </c>
      <c r="AR9">
        <f t="shared" si="19"/>
        <v>0.69957591445733536</v>
      </c>
      <c r="AS9">
        <f t="shared" si="19"/>
        <v>0.69590361012782909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1.8217139944883793E-2</v>
      </c>
      <c r="BG9">
        <f t="shared" si="26"/>
        <v>6.5389495637302908E-4</v>
      </c>
      <c r="BH9">
        <f t="shared" si="27"/>
        <v>6.6802353260323952E-4</v>
      </c>
      <c r="BI9">
        <f t="shared" si="28"/>
        <v>4.3025467168580694E-4</v>
      </c>
      <c r="BJ9">
        <f t="shared" si="29"/>
        <v>6.7136627037577097E-3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0.18987810544148345</v>
      </c>
      <c r="BX9">
        <f t="shared" si="42"/>
        <v>3.6166894192719796E-2</v>
      </c>
      <c r="BY9">
        <f t="shared" si="43"/>
        <v>3.6750493783550331E-2</v>
      </c>
      <c r="BZ9">
        <f t="shared" si="44"/>
        <v>2.9650221934944966E-2</v>
      </c>
      <c r="CA9">
        <f t="shared" si="45"/>
        <v>0.11774179968129708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0.18987810544148345</v>
      </c>
      <c r="CO9">
        <f t="shared" si="58"/>
        <v>3.6166894192719796E-2</v>
      </c>
      <c r="CP9">
        <f t="shared" si="59"/>
        <v>3.6750493783550331E-2</v>
      </c>
      <c r="CQ9">
        <f t="shared" si="60"/>
        <v>2.9650221934944966E-2</v>
      </c>
      <c r="CR9">
        <f t="shared" si="61"/>
        <v>0.11774179968129708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3.5673031968841107</v>
      </c>
      <c r="X10">
        <f t="shared" si="23"/>
        <v>0.71421178642185501</v>
      </c>
      <c r="Y10">
        <f t="shared" si="4"/>
        <v>0.71165578867563961</v>
      </c>
      <c r="Z10">
        <f t="shared" si="5"/>
        <v>0.7091180203326507</v>
      </c>
      <c r="AA10">
        <f t="shared" si="6"/>
        <v>0.70659828706740602</v>
      </c>
      <c r="AB10">
        <f t="shared" si="7"/>
        <v>0.70409639730665763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0.71421178642185501</v>
      </c>
      <c r="AP10">
        <f t="shared" si="19"/>
        <v>0.71165578867563961</v>
      </c>
      <c r="AQ10">
        <f t="shared" si="19"/>
        <v>0.7091180203326507</v>
      </c>
      <c r="AR10">
        <f t="shared" si="19"/>
        <v>0.70659828706740602</v>
      </c>
      <c r="AS10">
        <f t="shared" si="19"/>
        <v>0.70409639730665763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1.6432218100356125E-2</v>
      </c>
      <c r="BG10">
        <f t="shared" si="26"/>
        <v>1.2718301350627583E-4</v>
      </c>
      <c r="BH10">
        <f t="shared" si="27"/>
        <v>4.182578667711593E-4</v>
      </c>
      <c r="BI10">
        <f t="shared" si="28"/>
        <v>1.8032722956369319E-3</v>
      </c>
      <c r="BJ10">
        <f t="shared" si="29"/>
        <v>1.0260960107308235E-2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>
        <f t="shared" si="41"/>
        <v>0.17948207522639456</v>
      </c>
      <c r="BX10">
        <f t="shared" si="42"/>
        <v>1.5846909190018289E-2</v>
      </c>
      <c r="BY10">
        <f t="shared" si="43"/>
        <v>2.8840549921986501E-2</v>
      </c>
      <c r="BZ10">
        <f t="shared" si="44"/>
        <v>6.00977309332505E-2</v>
      </c>
      <c r="CA10">
        <f t="shared" si="45"/>
        <v>0.14386722854163339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0.17948207522639456</v>
      </c>
      <c r="CO10">
        <f t="shared" si="58"/>
        <v>1.5846909190018289E-2</v>
      </c>
      <c r="CP10">
        <f t="shared" si="59"/>
        <v>2.8840549921986501E-2</v>
      </c>
      <c r="CQ10">
        <f t="shared" si="60"/>
        <v>6.00977309332505E-2</v>
      </c>
      <c r="CR10">
        <f t="shared" si="61"/>
        <v>0.14386722854163339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3"/>
        <v>0.71591522421764775</v>
      </c>
      <c r="Y11">
        <f t="shared" si="4"/>
        <v>0.71398735818767689</v>
      </c>
      <c r="Z11">
        <f t="shared" si="5"/>
        <v>0.7120698472547462</v>
      </c>
      <c r="AA11">
        <f t="shared" si="6"/>
        <v>0.7101626082122201</v>
      </c>
      <c r="AB11">
        <f t="shared" si="7"/>
        <v>0.70826555874253938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0.71591522421764775</v>
      </c>
      <c r="AP11">
        <f t="shared" si="19"/>
        <v>0.71398735818767689</v>
      </c>
      <c r="AQ11">
        <f t="shared" si="19"/>
        <v>0.7120698472547462</v>
      </c>
      <c r="AR11">
        <f t="shared" si="19"/>
        <v>0.7101626082122201</v>
      </c>
      <c r="AS11">
        <f t="shared" si="19"/>
        <v>0.70826555874253938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2.630128227046143E-3</v>
      </c>
      <c r="BG11">
        <f t="shared" si="26"/>
        <v>2.5464782186788168E-3</v>
      </c>
      <c r="BH11">
        <f t="shared" si="27"/>
        <v>2.8437716272270162E-4</v>
      </c>
      <c r="BI11">
        <f t="shared" si="28"/>
        <v>9.0576569751336683E-4</v>
      </c>
      <c r="BJ11">
        <f t="shared" si="29"/>
        <v>8.9300406035674358E-3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>
        <f t="shared" si="41"/>
        <v>7.1635263572438004E-2</v>
      </c>
      <c r="BX11">
        <f t="shared" si="42"/>
        <v>7.0677220308792352E-2</v>
      </c>
      <c r="BY11">
        <f t="shared" si="43"/>
        <v>2.3682348218508585E-2</v>
      </c>
      <c r="BZ11">
        <f t="shared" si="44"/>
        <v>4.2378944198875265E-2</v>
      </c>
      <c r="CA11">
        <f t="shared" si="45"/>
        <v>0.13342296672401638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7.1635263572438004E-2</v>
      </c>
      <c r="CO11">
        <f t="shared" si="58"/>
        <v>7.0677220308792352E-2</v>
      </c>
      <c r="CP11">
        <f t="shared" si="59"/>
        <v>2.3682348218508585E-2</v>
      </c>
      <c r="CQ11">
        <f t="shared" si="60"/>
        <v>4.2378944198875265E-2</v>
      </c>
      <c r="CR11">
        <f t="shared" si="61"/>
        <v>0.13342296672401638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0.17</v>
      </c>
      <c r="AN20">
        <f>IFERROR(AM20, NA())</f>
        <v>0.17</v>
      </c>
      <c r="AO20">
        <f>IFERROR(X4, NA())</f>
        <v>0.39022308703916003</v>
      </c>
      <c r="AP20">
        <f t="shared" ref="AP20:BD34" si="75">IFERROR(Y4, NA())</f>
        <v>0.33262888955412351</v>
      </c>
      <c r="AQ20">
        <f t="shared" si="75"/>
        <v>0.28984917868484944</v>
      </c>
      <c r="AR20">
        <f t="shared" si="75"/>
        <v>0.25681939714588176</v>
      </c>
      <c r="AS20">
        <f t="shared" si="75"/>
        <v>0.23054735830873455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0.33433333333333337</v>
      </c>
      <c r="BF20">
        <f t="shared" ref="BF20:BF34" si="77">IFERROR(AP52,NA())</f>
        <v>0.22266666666666668</v>
      </c>
      <c r="BG20">
        <f t="shared" ref="BG20:BG34" si="78">IFERROR(AQ52,NA())</f>
        <v>0.27586666666666665</v>
      </c>
      <c r="BH20">
        <f t="shared" ref="BH20:BH34" si="79">IFERROR(AR52,NA())</f>
        <v>0.32693333333333335</v>
      </c>
      <c r="BI20">
        <f t="shared" ref="BI20:BI34" si="80">IFERROR(AS52,NA())</f>
        <v>0.25999999999999995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0.33433333333333337</v>
      </c>
      <c r="X21">
        <f>IFERROR(W21, NA())</f>
        <v>0.33433333333333337</v>
      </c>
      <c r="Y21">
        <f>AO20</f>
        <v>0.39022308703916003</v>
      </c>
      <c r="AA21">
        <f t="shared" ref="AA21:AA35" si="94">X4-C4</f>
        <v>5.5889753705826661E-2</v>
      </c>
      <c r="AB21">
        <f>IFERROR(AA21,"")</f>
        <v>5.5889753705826661E-2</v>
      </c>
      <c r="AC21">
        <v>2</v>
      </c>
      <c r="AM21">
        <f t="shared" si="74"/>
        <v>0.33</v>
      </c>
      <c r="AN21">
        <f t="shared" ref="AN21:AN34" si="95">IFERROR(AM21, NA())</f>
        <v>0.33</v>
      </c>
      <c r="AO21">
        <f t="shared" ref="AO21:AO34" si="96">IFERROR(X5, NA())</f>
        <v>0.50187116277653154</v>
      </c>
      <c r="AP21">
        <f t="shared" si="75"/>
        <v>0.4502223781657545</v>
      </c>
      <c r="AQ21">
        <f t="shared" si="75"/>
        <v>0.40821225956642615</v>
      </c>
      <c r="AR21">
        <f t="shared" si="75"/>
        <v>0.37337293962963275</v>
      </c>
      <c r="AS21">
        <f t="shared" si="75"/>
        <v>0.3440127930884932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0.53770000000000007</v>
      </c>
      <c r="BF21">
        <f t="shared" si="77"/>
        <v>0.48616666666666664</v>
      </c>
      <c r="BG21">
        <f t="shared" si="78"/>
        <v>0.43093333333333339</v>
      </c>
      <c r="BH21">
        <f t="shared" si="79"/>
        <v>0.41536666666666666</v>
      </c>
      <c r="BI21">
        <f t="shared" si="80"/>
        <v>0.39196666666666663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0.53770000000000007</v>
      </c>
      <c r="X22">
        <f>IFERROR(W22, NA())</f>
        <v>0.53770000000000007</v>
      </c>
      <c r="Y22">
        <f t="shared" ref="Y22:Y34" si="98">AO21</f>
        <v>0.50187116277653154</v>
      </c>
      <c r="AA22">
        <f t="shared" si="94"/>
        <v>-3.5828837223468524E-2</v>
      </c>
      <c r="AB22">
        <f t="shared" ref="AB22:AB85" si="99">IFERROR(AA22,"")</f>
        <v>-3.5828837223468524E-2</v>
      </c>
      <c r="AC22">
        <v>2</v>
      </c>
      <c r="AM22">
        <f t="shared" si="74"/>
        <v>0.67</v>
      </c>
      <c r="AN22">
        <f t="shared" si="95"/>
        <v>0.67</v>
      </c>
      <c r="AO22">
        <f t="shared" si="96"/>
        <v>0.59341518503723678</v>
      </c>
      <c r="AP22">
        <f t="shared" si="75"/>
        <v>0.5562522216425706</v>
      </c>
      <c r="AQ22">
        <f t="shared" si="75"/>
        <v>0.52346963790967282</v>
      </c>
      <c r="AR22">
        <f t="shared" si="75"/>
        <v>0.4943360670581764</v>
      </c>
      <c r="AS22">
        <f t="shared" si="75"/>
        <v>0.46827437467970562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0.63710000000000011</v>
      </c>
      <c r="BF22">
        <f t="shared" si="77"/>
        <v>0.52763333333333329</v>
      </c>
      <c r="BG22">
        <f t="shared" si="78"/>
        <v>0.49726666666666669</v>
      </c>
      <c r="BH22">
        <f t="shared" si="79"/>
        <v>0.50536666666666663</v>
      </c>
      <c r="BI22">
        <f t="shared" si="80"/>
        <v>0.47696666666666671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0.63710000000000011</v>
      </c>
      <c r="X23">
        <f>IFERROR(W23, NA())</f>
        <v>0.63710000000000011</v>
      </c>
      <c r="Y23">
        <f t="shared" si="98"/>
        <v>0.59341518503723678</v>
      </c>
      <c r="AA23">
        <f t="shared" si="94"/>
        <v>-4.368481496276333E-2</v>
      </c>
      <c r="AB23">
        <f t="shared" si="99"/>
        <v>-4.368481496276333E-2</v>
      </c>
      <c r="AC23">
        <v>2</v>
      </c>
      <c r="AM23">
        <f t="shared" si="74"/>
        <v>2</v>
      </c>
      <c r="AN23">
        <f t="shared" si="95"/>
        <v>2</v>
      </c>
      <c r="AO23">
        <f t="shared" si="96"/>
        <v>0.67260193712137628</v>
      </c>
      <c r="AP23">
        <f t="shared" si="75"/>
        <v>0.65596163212026326</v>
      </c>
      <c r="AQ23">
        <f t="shared" si="75"/>
        <v>0.64012481748467809</v>
      </c>
      <c r="AR23">
        <f t="shared" si="75"/>
        <v>0.62503466935007401</v>
      </c>
      <c r="AS23">
        <f t="shared" si="75"/>
        <v>0.6106395986562273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0.75233333333333341</v>
      </c>
      <c r="BF23">
        <f t="shared" si="77"/>
        <v>0.6787333333333333</v>
      </c>
      <c r="BG23">
        <f t="shared" si="78"/>
        <v>0.61963333333333337</v>
      </c>
      <c r="BH23">
        <f t="shared" si="79"/>
        <v>0.54723333333333335</v>
      </c>
      <c r="BI23">
        <f t="shared" si="80"/>
        <v>0.54243333333333332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0.75233333333333341</v>
      </c>
      <c r="X24">
        <f>IFERROR(W24, NA())</f>
        <v>0.75233333333333341</v>
      </c>
      <c r="Y24">
        <f t="shared" si="98"/>
        <v>0.67260193712137628</v>
      </c>
      <c r="AA24">
        <f t="shared" si="94"/>
        <v>-7.9731396211957128E-2</v>
      </c>
      <c r="AB24">
        <f t="shared" si="99"/>
        <v>-7.9731396211957128E-2</v>
      </c>
      <c r="AC24">
        <v>2</v>
      </c>
      <c r="AM24">
        <f t="shared" si="74"/>
        <v>5</v>
      </c>
      <c r="AN24">
        <f t="shared" si="95"/>
        <v>5</v>
      </c>
      <c r="AO24">
        <f t="shared" si="96"/>
        <v>0.70087065854150943</v>
      </c>
      <c r="AP24">
        <f t="shared" si="75"/>
        <v>0.69353747535319232</v>
      </c>
      <c r="AQ24">
        <f t="shared" si="75"/>
        <v>0.68635615684706086</v>
      </c>
      <c r="AR24">
        <f t="shared" si="75"/>
        <v>0.67932203386626255</v>
      </c>
      <c r="AS24">
        <f t="shared" si="75"/>
        <v>0.67243062671967313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0.81473333333333331</v>
      </c>
      <c r="BF24">
        <f t="shared" si="77"/>
        <v>0.69404999999999994</v>
      </c>
      <c r="BG24">
        <f t="shared" si="78"/>
        <v>0.67580000000000007</v>
      </c>
      <c r="BH24">
        <f t="shared" si="79"/>
        <v>0.61780000000000002</v>
      </c>
      <c r="BI24">
        <f t="shared" si="80"/>
        <v>0.60583333333333333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0.81473333333333331</v>
      </c>
      <c r="X25">
        <f t="shared" ref="X25:X88" si="103">IFERROR(W25, NA())</f>
        <v>0.81473333333333331</v>
      </c>
      <c r="Y25">
        <f t="shared" si="98"/>
        <v>0.70087065854150943</v>
      </c>
      <c r="AA25">
        <f t="shared" si="94"/>
        <v>-0.11386267479182388</v>
      </c>
      <c r="AB25">
        <f t="shared" si="99"/>
        <v>-0.11386267479182388</v>
      </c>
      <c r="AC25">
        <v>2</v>
      </c>
      <c r="AM25">
        <f t="shared" si="74"/>
        <v>10</v>
      </c>
      <c r="AN25">
        <f t="shared" si="95"/>
        <v>10</v>
      </c>
      <c r="AO25">
        <f t="shared" si="96"/>
        <v>0.7108291144546951</v>
      </c>
      <c r="AP25">
        <f t="shared" si="75"/>
        <v>0.70703803652385322</v>
      </c>
      <c r="AQ25">
        <f t="shared" si="75"/>
        <v>0.70328718211882491</v>
      </c>
      <c r="AR25">
        <f t="shared" si="75"/>
        <v>0.69957591445733536</v>
      </c>
      <c r="AS25">
        <f t="shared" si="75"/>
        <v>0.69590361012782909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0.8458</v>
      </c>
      <c r="BF25">
        <f t="shared" si="77"/>
        <v>0.68146666666666667</v>
      </c>
      <c r="BG25">
        <f t="shared" si="78"/>
        <v>0.72913333333333341</v>
      </c>
      <c r="BH25">
        <f t="shared" si="79"/>
        <v>0.67883333333333329</v>
      </c>
      <c r="BI25">
        <f t="shared" si="80"/>
        <v>0.61396666666666677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0.8458</v>
      </c>
      <c r="X26">
        <f t="shared" si="103"/>
        <v>0.8458</v>
      </c>
      <c r="Y26">
        <f t="shared" si="98"/>
        <v>0.7108291144546951</v>
      </c>
      <c r="AA26">
        <f t="shared" si="94"/>
        <v>-0.1349708855453049</v>
      </c>
      <c r="AB26">
        <f t="shared" si="99"/>
        <v>-0.1349708855453049</v>
      </c>
      <c r="AC26">
        <v>2</v>
      </c>
      <c r="AM26">
        <f t="shared" si="74"/>
        <v>15</v>
      </c>
      <c r="AN26">
        <f t="shared" si="95"/>
        <v>15</v>
      </c>
      <c r="AO26">
        <f t="shared" si="96"/>
        <v>0.71421178642185501</v>
      </c>
      <c r="AP26">
        <f t="shared" si="75"/>
        <v>0.71165578867563961</v>
      </c>
      <c r="AQ26">
        <f t="shared" si="75"/>
        <v>0.7091180203326507</v>
      </c>
      <c r="AR26">
        <f t="shared" si="75"/>
        <v>0.70659828706740602</v>
      </c>
      <c r="AS26">
        <f t="shared" si="75"/>
        <v>0.70409639730665763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>
        <f t="shared" si="76"/>
        <v>0.84240000000000004</v>
      </c>
      <c r="BF26">
        <f t="shared" si="77"/>
        <v>0.72293333333333332</v>
      </c>
      <c r="BG26">
        <f t="shared" si="78"/>
        <v>0.68866666666666665</v>
      </c>
      <c r="BH26">
        <f t="shared" si="79"/>
        <v>0.66413333333333335</v>
      </c>
      <c r="BI26">
        <f t="shared" si="80"/>
        <v>0.6028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>
        <f t="shared" si="93"/>
        <v>0.84240000000000004</v>
      </c>
      <c r="X27">
        <f t="shared" si="103"/>
        <v>0.84240000000000004</v>
      </c>
      <c r="Y27">
        <f t="shared" si="98"/>
        <v>0.71421178642185501</v>
      </c>
      <c r="AA27">
        <f t="shared" si="94"/>
        <v>-0.12818821357814503</v>
      </c>
      <c r="AB27">
        <f t="shared" si="99"/>
        <v>-0.12818821357814503</v>
      </c>
      <c r="AC27">
        <v>2</v>
      </c>
      <c r="AM27">
        <f t="shared" si="74"/>
        <v>20</v>
      </c>
      <c r="AN27">
        <f t="shared" si="95"/>
        <v>20</v>
      </c>
      <c r="AO27">
        <f t="shared" si="96"/>
        <v>0.71591522421764775</v>
      </c>
      <c r="AP27">
        <f t="shared" si="75"/>
        <v>0.71398735818767689</v>
      </c>
      <c r="AQ27">
        <f t="shared" si="75"/>
        <v>0.7120698472547462</v>
      </c>
      <c r="AR27">
        <f t="shared" si="75"/>
        <v>0.7101626082122201</v>
      </c>
      <c r="AS27">
        <f t="shared" si="75"/>
        <v>0.70826555874253938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>
        <f t="shared" si="76"/>
        <v>0.76719999999999999</v>
      </c>
      <c r="BF27">
        <f t="shared" si="77"/>
        <v>0.76444999999999996</v>
      </c>
      <c r="BG27">
        <f t="shared" si="78"/>
        <v>0.72893333333333332</v>
      </c>
      <c r="BH27">
        <f t="shared" si="79"/>
        <v>0.68006666666666671</v>
      </c>
      <c r="BI27">
        <f t="shared" si="80"/>
        <v>0.61376666666666668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>
        <f t="shared" si="93"/>
        <v>0.76719999999999999</v>
      </c>
      <c r="X28">
        <f t="shared" si="103"/>
        <v>0.76719999999999999</v>
      </c>
      <c r="Y28">
        <f t="shared" si="98"/>
        <v>0.71591522421764775</v>
      </c>
      <c r="AA28">
        <f t="shared" si="94"/>
        <v>-5.1284775782352243E-2</v>
      </c>
      <c r="AB28">
        <f t="shared" si="99"/>
        <v>-5.1284775782352243E-2</v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0.22266666666666668</v>
      </c>
      <c r="X36">
        <f t="shared" si="103"/>
        <v>0.22266666666666668</v>
      </c>
      <c r="Y36">
        <f>AP20</f>
        <v>0.33262888955412351</v>
      </c>
      <c r="AA36">
        <f t="shared" ref="AA36:AA50" si="114">Y4-D4</f>
        <v>0.10996222288745683</v>
      </c>
      <c r="AB36">
        <f t="shared" si="99"/>
        <v>0.10996222288745683</v>
      </c>
      <c r="AC36">
        <v>2</v>
      </c>
      <c r="AN36">
        <f t="shared" ref="AN36:AN50" si="115">1/AN20</f>
        <v>5.8823529411764701</v>
      </c>
      <c r="AO36">
        <f t="shared" ref="AO36:BT44" si="116">1/AO20</f>
        <v>2.5626366896627188</v>
      </c>
      <c r="AP36">
        <f t="shared" si="116"/>
        <v>3.00635342089637</v>
      </c>
      <c r="AQ36">
        <f t="shared" si="116"/>
        <v>3.4500701521300203</v>
      </c>
      <c r="AR36">
        <f t="shared" si="116"/>
        <v>3.893786883363672</v>
      </c>
      <c r="AS36">
        <f t="shared" si="116"/>
        <v>4.3375036145973223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2.9910269192422727</v>
      </c>
      <c r="BF36">
        <f t="shared" si="116"/>
        <v>4.4910179640718564</v>
      </c>
      <c r="BG36">
        <f t="shared" si="116"/>
        <v>3.6249395843402614</v>
      </c>
      <c r="BH36">
        <f t="shared" si="116"/>
        <v>3.058727569331158</v>
      </c>
      <c r="BI36">
        <f t="shared" si="116"/>
        <v>3.8461538461538467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0.48616666666666664</v>
      </c>
      <c r="X37">
        <f t="shared" si="103"/>
        <v>0.48616666666666664</v>
      </c>
      <c r="Y37">
        <f t="shared" ref="Y37:Y49" si="117">AP21</f>
        <v>0.4502223781657545</v>
      </c>
      <c r="AA37">
        <f t="shared" si="114"/>
        <v>-3.5944288500912136E-2</v>
      </c>
      <c r="AB37">
        <f t="shared" si="99"/>
        <v>-3.5944288500912136E-2</v>
      </c>
      <c r="AC37">
        <v>2</v>
      </c>
      <c r="AN37">
        <f t="shared" si="115"/>
        <v>3.0303030303030303</v>
      </c>
      <c r="AO37">
        <f t="shared" ref="AO37:BC37" si="118">1/AO21</f>
        <v>1.9925432544632387</v>
      </c>
      <c r="AP37">
        <f t="shared" si="118"/>
        <v>2.2211246008563319</v>
      </c>
      <c r="AQ37">
        <f t="shared" si="118"/>
        <v>2.4497059472494245</v>
      </c>
      <c r="AR37">
        <f t="shared" si="118"/>
        <v>2.6782872936425171</v>
      </c>
      <c r="AS37">
        <f t="shared" si="118"/>
        <v>2.9068686400356101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1.8597731076808628</v>
      </c>
      <c r="BF37">
        <f t="shared" si="116"/>
        <v>2.0569077819677752</v>
      </c>
      <c r="BG37">
        <f t="shared" si="116"/>
        <v>2.3205445544554451</v>
      </c>
      <c r="BH37">
        <f t="shared" si="116"/>
        <v>2.4075114356793197</v>
      </c>
      <c r="BI37">
        <f t="shared" si="116"/>
        <v>2.551237350114806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0.52763333333333329</v>
      </c>
      <c r="X38">
        <f t="shared" si="103"/>
        <v>0.52763333333333329</v>
      </c>
      <c r="Y38">
        <f t="shared" si="117"/>
        <v>0.5562522216425706</v>
      </c>
      <c r="AA38">
        <f t="shared" si="114"/>
        <v>2.8618888309237311E-2</v>
      </c>
      <c r="AB38">
        <f t="shared" si="99"/>
        <v>2.8618888309237311E-2</v>
      </c>
      <c r="AC38">
        <v>2</v>
      </c>
      <c r="AN38">
        <f t="shared" si="115"/>
        <v>1.4925373134328357</v>
      </c>
      <c r="AO38">
        <f t="shared" si="116"/>
        <v>1.6851607866038179</v>
      </c>
      <c r="AP38">
        <f t="shared" si="116"/>
        <v>1.7977456288571323</v>
      </c>
      <c r="AQ38">
        <f t="shared" si="116"/>
        <v>1.9103304711104463</v>
      </c>
      <c r="AR38">
        <f t="shared" si="116"/>
        <v>2.022915313363761</v>
      </c>
      <c r="AS38">
        <f t="shared" si="116"/>
        <v>2.1355001556170752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1.5696123057604769</v>
      </c>
      <c r="BF38">
        <f t="shared" si="116"/>
        <v>1.8952555436224652</v>
      </c>
      <c r="BG38">
        <f t="shared" si="116"/>
        <v>2.0109934307547928</v>
      </c>
      <c r="BH38">
        <f t="shared" si="116"/>
        <v>1.9787612954290617</v>
      </c>
      <c r="BI38">
        <f t="shared" si="116"/>
        <v>2.0965825704102312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0.6787333333333333</v>
      </c>
      <c r="X39">
        <f t="shared" si="103"/>
        <v>0.6787333333333333</v>
      </c>
      <c r="Y39">
        <f t="shared" si="117"/>
        <v>0.65596163212026326</v>
      </c>
      <c r="AA39">
        <f t="shared" si="114"/>
        <v>-2.2771701213070039E-2</v>
      </c>
      <c r="AB39">
        <f t="shared" si="99"/>
        <v>-2.2771701213070039E-2</v>
      </c>
      <c r="AC39">
        <v>2</v>
      </c>
      <c r="AN39">
        <f t="shared" si="115"/>
        <v>0.5</v>
      </c>
      <c r="AO39">
        <f t="shared" si="116"/>
        <v>1.4867634849222002</v>
      </c>
      <c r="AP39">
        <f t="shared" si="116"/>
        <v>1.5244794070770609</v>
      </c>
      <c r="AQ39">
        <f t="shared" si="116"/>
        <v>1.5621953292319211</v>
      </c>
      <c r="AR39">
        <f t="shared" si="116"/>
        <v>1.5999112513867813</v>
      </c>
      <c r="AS39">
        <f t="shared" si="116"/>
        <v>1.6376271735416417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1.3291980505095258</v>
      </c>
      <c r="BF39">
        <f t="shared" si="116"/>
        <v>1.4733326785188097</v>
      </c>
      <c r="BG39">
        <f t="shared" si="116"/>
        <v>1.613857657754586</v>
      </c>
      <c r="BH39">
        <f t="shared" si="116"/>
        <v>1.8273740634707925</v>
      </c>
      <c r="BI39">
        <f t="shared" si="116"/>
        <v>1.8435445216001967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0.69404999999999994</v>
      </c>
      <c r="X40">
        <f t="shared" si="103"/>
        <v>0.69404999999999994</v>
      </c>
      <c r="Y40">
        <f t="shared" si="117"/>
        <v>0.69353747535319232</v>
      </c>
      <c r="AA40">
        <f t="shared" si="114"/>
        <v>-5.1252464680762166E-4</v>
      </c>
      <c r="AB40">
        <f t="shared" si="99"/>
        <v>-5.1252464680762166E-4</v>
      </c>
      <c r="AC40">
        <v>2</v>
      </c>
      <c r="AN40">
        <f t="shared" si="115"/>
        <v>0.2</v>
      </c>
      <c r="AO40">
        <f t="shared" si="116"/>
        <v>1.426796781707155</v>
      </c>
      <c r="AP40">
        <f t="shared" si="116"/>
        <v>1.4418831505690992</v>
      </c>
      <c r="AQ40">
        <f t="shared" si="116"/>
        <v>1.4569695194310432</v>
      </c>
      <c r="AR40">
        <f t="shared" si="116"/>
        <v>1.4720558882929875</v>
      </c>
      <c r="AS40">
        <f t="shared" si="116"/>
        <v>1.4871422571549318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1.2273954668194091</v>
      </c>
      <c r="BF40">
        <f t="shared" si="116"/>
        <v>1.4408183848425906</v>
      </c>
      <c r="BG40">
        <f t="shared" si="116"/>
        <v>1.4797277300976619</v>
      </c>
      <c r="BH40">
        <f t="shared" si="116"/>
        <v>1.6186468112657817</v>
      </c>
      <c r="BI40">
        <f t="shared" si="116"/>
        <v>1.6506189821182944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0.68146666666666667</v>
      </c>
      <c r="X41">
        <f t="shared" si="103"/>
        <v>0.68146666666666667</v>
      </c>
      <c r="Y41">
        <f t="shared" si="117"/>
        <v>0.70703803652385322</v>
      </c>
      <c r="AA41">
        <f t="shared" si="114"/>
        <v>2.5571369857186554E-2</v>
      </c>
      <c r="AB41">
        <f t="shared" si="99"/>
        <v>2.5571369857186554E-2</v>
      </c>
      <c r="AC41">
        <v>2</v>
      </c>
      <c r="AN41">
        <f t="shared" si="115"/>
        <v>0.1</v>
      </c>
      <c r="AO41">
        <f t="shared" si="116"/>
        <v>1.4068078806354734</v>
      </c>
      <c r="AP41">
        <f t="shared" si="116"/>
        <v>1.4143510650664453</v>
      </c>
      <c r="AQ41">
        <f t="shared" si="116"/>
        <v>1.4218942494974174</v>
      </c>
      <c r="AR41">
        <f t="shared" si="116"/>
        <v>1.4294374339283895</v>
      </c>
      <c r="AS41">
        <f t="shared" si="116"/>
        <v>1.4369806183593616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1.1823126034523528</v>
      </c>
      <c r="BF41">
        <f t="shared" si="116"/>
        <v>1.4674232048522795</v>
      </c>
      <c r="BG41">
        <f t="shared" si="116"/>
        <v>1.3714912681722591</v>
      </c>
      <c r="BH41">
        <f t="shared" si="116"/>
        <v>1.473115639577707</v>
      </c>
      <c r="BI41">
        <f t="shared" si="116"/>
        <v>1.6287529181823115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>
        <f t="shared" si="113"/>
        <v>0.72293333333333332</v>
      </c>
      <c r="X42">
        <f t="shared" si="103"/>
        <v>0.72293333333333332</v>
      </c>
      <c r="Y42">
        <f t="shared" si="117"/>
        <v>0.71165578867563961</v>
      </c>
      <c r="AA42">
        <f t="shared" si="114"/>
        <v>-1.1277544657693706E-2</v>
      </c>
      <c r="AB42">
        <f t="shared" si="99"/>
        <v>-1.1277544657693706E-2</v>
      </c>
      <c r="AC42">
        <v>2</v>
      </c>
      <c r="AN42">
        <f t="shared" si="115"/>
        <v>6.6666666666666666E-2</v>
      </c>
      <c r="AO42">
        <f t="shared" si="116"/>
        <v>1.4001449136115793</v>
      </c>
      <c r="AP42">
        <f t="shared" si="116"/>
        <v>1.4051737032322276</v>
      </c>
      <c r="AQ42">
        <f t="shared" si="116"/>
        <v>1.4102024928528754</v>
      </c>
      <c r="AR42">
        <f t="shared" si="116"/>
        <v>1.4152312824735236</v>
      </c>
      <c r="AS42">
        <f t="shared" si="116"/>
        <v>1.4202600720941716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>
        <f t="shared" si="116"/>
        <v>1.1870845204178537</v>
      </c>
      <c r="BF42">
        <f t="shared" si="116"/>
        <v>1.383253412025083</v>
      </c>
      <c r="BG42">
        <f t="shared" si="116"/>
        <v>1.452081316553727</v>
      </c>
      <c r="BH42">
        <f t="shared" si="116"/>
        <v>1.5057217426219633</v>
      </c>
      <c r="BI42">
        <f t="shared" si="116"/>
        <v>1.6589250165892502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>
        <f t="shared" si="113"/>
        <v>0.76444999999999996</v>
      </c>
      <c r="X43">
        <f t="shared" si="103"/>
        <v>0.76444999999999996</v>
      </c>
      <c r="Y43">
        <f t="shared" si="117"/>
        <v>0.71398735818767689</v>
      </c>
      <c r="AA43">
        <f t="shared" si="114"/>
        <v>-5.0462641812323072E-2</v>
      </c>
      <c r="AB43">
        <f t="shared" si="99"/>
        <v>-5.0462641812323072E-2</v>
      </c>
      <c r="AC43">
        <v>2</v>
      </c>
      <c r="AN43">
        <f t="shared" si="115"/>
        <v>0.05</v>
      </c>
      <c r="AO43">
        <f t="shared" si="116"/>
        <v>1.3968134300996324</v>
      </c>
      <c r="AP43">
        <f t="shared" si="116"/>
        <v>1.4005850223151186</v>
      </c>
      <c r="AQ43">
        <f t="shared" si="116"/>
        <v>1.4043566145306043</v>
      </c>
      <c r="AR43">
        <f t="shared" si="116"/>
        <v>1.4081282067460905</v>
      </c>
      <c r="AS43">
        <f t="shared" si="116"/>
        <v>1.4118997989615765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>
        <f t="shared" si="116"/>
        <v>1.3034410844629822</v>
      </c>
      <c r="BF43">
        <f t="shared" si="116"/>
        <v>1.3081300281247956</v>
      </c>
      <c r="BG43">
        <f t="shared" si="116"/>
        <v>1.3718675690506676</v>
      </c>
      <c r="BH43">
        <f t="shared" si="116"/>
        <v>1.4704440741103812</v>
      </c>
      <c r="BI43">
        <f t="shared" si="116"/>
        <v>1.6292836582849073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0.27586666666666665</v>
      </c>
      <c r="X51">
        <f t="shared" si="103"/>
        <v>0.27586666666666665</v>
      </c>
      <c r="Y51">
        <f>AQ20</f>
        <v>0.28984917868484944</v>
      </c>
      <c r="AA51">
        <f t="shared" ref="AA51:AA65" si="120">Z4-E4</f>
        <v>1.3982512018182791E-2</v>
      </c>
      <c r="AB51">
        <f t="shared" si="99"/>
        <v>1.3982512018182791E-2</v>
      </c>
      <c r="AC51">
        <v>2</v>
      </c>
    </row>
    <row r="52" spans="23:72">
      <c r="W52">
        <f t="shared" ref="W52:W65" si="121">E5*E21</f>
        <v>0.43093333333333339</v>
      </c>
      <c r="X52">
        <f t="shared" si="103"/>
        <v>0.43093333333333339</v>
      </c>
      <c r="Y52">
        <f t="shared" ref="Y52:Y65" si="122">AQ21</f>
        <v>0.40821225956642615</v>
      </c>
      <c r="AA52">
        <f t="shared" si="120"/>
        <v>-2.272107376690724E-2</v>
      </c>
      <c r="AB52">
        <f t="shared" si="99"/>
        <v>-2.272107376690724E-2</v>
      </c>
      <c r="AC52">
        <v>2</v>
      </c>
      <c r="AO52">
        <f t="shared" ref="AO52:AO66" si="123">C4*C20</f>
        <v>0.33433333333333337</v>
      </c>
      <c r="AP52">
        <f t="shared" ref="AP52:AP66" si="124">D4*D20</f>
        <v>0.22266666666666668</v>
      </c>
      <c r="AQ52">
        <f t="shared" ref="AQ52:AQ66" si="125">E4*E20</f>
        <v>0.27586666666666665</v>
      </c>
      <c r="AR52">
        <f t="shared" ref="AR52:AR66" si="126">F4*F20</f>
        <v>0.32693333333333335</v>
      </c>
      <c r="AS52">
        <f t="shared" ref="AS52:AS66" si="127">G4*G20</f>
        <v>0.25999999999999995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0.49726666666666669</v>
      </c>
      <c r="X53">
        <f t="shared" si="103"/>
        <v>0.49726666666666669</v>
      </c>
      <c r="Y53">
        <f t="shared" si="122"/>
        <v>0.52346963790967282</v>
      </c>
      <c r="AA53">
        <f t="shared" si="120"/>
        <v>2.6202971243006135E-2</v>
      </c>
      <c r="AB53">
        <f t="shared" si="99"/>
        <v>2.6202971243006135E-2</v>
      </c>
      <c r="AC53">
        <v>2</v>
      </c>
      <c r="AO53">
        <f t="shared" si="123"/>
        <v>0.53770000000000007</v>
      </c>
      <c r="AP53">
        <f t="shared" si="124"/>
        <v>0.48616666666666664</v>
      </c>
      <c r="AQ53">
        <f t="shared" si="125"/>
        <v>0.43093333333333339</v>
      </c>
      <c r="AR53">
        <f t="shared" si="126"/>
        <v>0.41536666666666666</v>
      </c>
      <c r="AS53">
        <f t="shared" si="127"/>
        <v>0.39196666666666663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0.61963333333333337</v>
      </c>
      <c r="X54">
        <f t="shared" si="103"/>
        <v>0.61963333333333337</v>
      </c>
      <c r="Y54">
        <f t="shared" si="122"/>
        <v>0.64012481748467809</v>
      </c>
      <c r="AA54">
        <f t="shared" si="120"/>
        <v>2.0491484151344719E-2</v>
      </c>
      <c r="AB54">
        <f t="shared" si="99"/>
        <v>2.0491484151344719E-2</v>
      </c>
      <c r="AC54">
        <v>2</v>
      </c>
      <c r="AO54">
        <f t="shared" si="123"/>
        <v>0.63710000000000011</v>
      </c>
      <c r="AP54">
        <f t="shared" si="124"/>
        <v>0.52763333333333329</v>
      </c>
      <c r="AQ54">
        <f t="shared" si="125"/>
        <v>0.49726666666666669</v>
      </c>
      <c r="AR54">
        <f t="shared" si="126"/>
        <v>0.50536666666666663</v>
      </c>
      <c r="AS54">
        <f t="shared" si="127"/>
        <v>0.47696666666666671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0.67580000000000007</v>
      </c>
      <c r="X55">
        <f t="shared" si="103"/>
        <v>0.67580000000000007</v>
      </c>
      <c r="Y55">
        <f t="shared" si="122"/>
        <v>0.68635615684706086</v>
      </c>
      <c r="AA55">
        <f t="shared" si="120"/>
        <v>1.0556156847060794E-2</v>
      </c>
      <c r="AB55">
        <f t="shared" si="99"/>
        <v>1.0556156847060794E-2</v>
      </c>
      <c r="AC55">
        <v>2</v>
      </c>
      <c r="AO55">
        <f t="shared" si="123"/>
        <v>0.75233333333333341</v>
      </c>
      <c r="AP55">
        <f t="shared" si="124"/>
        <v>0.6787333333333333</v>
      </c>
      <c r="AQ55">
        <f t="shared" si="125"/>
        <v>0.61963333333333337</v>
      </c>
      <c r="AR55">
        <f t="shared" si="126"/>
        <v>0.54723333333333335</v>
      </c>
      <c r="AS55">
        <f t="shared" si="127"/>
        <v>0.54243333333333332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0.72913333333333341</v>
      </c>
      <c r="X56">
        <f t="shared" si="103"/>
        <v>0.72913333333333341</v>
      </c>
      <c r="Y56">
        <f t="shared" si="122"/>
        <v>0.70328718211882491</v>
      </c>
      <c r="AA56">
        <f t="shared" si="120"/>
        <v>-2.5846151214508506E-2</v>
      </c>
      <c r="AB56">
        <f t="shared" si="99"/>
        <v>-2.5846151214508506E-2</v>
      </c>
      <c r="AC56">
        <v>2</v>
      </c>
      <c r="AO56">
        <f t="shared" si="123"/>
        <v>0.81473333333333331</v>
      </c>
      <c r="AP56">
        <f t="shared" si="124"/>
        <v>0.69404999999999994</v>
      </c>
      <c r="AQ56">
        <f t="shared" si="125"/>
        <v>0.67580000000000007</v>
      </c>
      <c r="AR56">
        <f t="shared" si="126"/>
        <v>0.61780000000000002</v>
      </c>
      <c r="AS56">
        <f t="shared" si="127"/>
        <v>0.60583333333333333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>
        <f t="shared" si="121"/>
        <v>0.68866666666666665</v>
      </c>
      <c r="X57">
        <f t="shared" si="103"/>
        <v>0.68866666666666665</v>
      </c>
      <c r="Y57">
        <f t="shared" si="122"/>
        <v>0.7091180203326507</v>
      </c>
      <c r="AA57">
        <f t="shared" si="120"/>
        <v>2.0451353665984051E-2</v>
      </c>
      <c r="AB57">
        <f t="shared" si="99"/>
        <v>2.0451353665984051E-2</v>
      </c>
      <c r="AC57">
        <v>2</v>
      </c>
      <c r="AO57">
        <f t="shared" si="123"/>
        <v>0.8458</v>
      </c>
      <c r="AP57">
        <f t="shared" si="124"/>
        <v>0.68146666666666667</v>
      </c>
      <c r="AQ57">
        <f t="shared" si="125"/>
        <v>0.72913333333333341</v>
      </c>
      <c r="AR57">
        <f t="shared" si="126"/>
        <v>0.67883333333333329</v>
      </c>
      <c r="AS57">
        <f t="shared" si="127"/>
        <v>0.61396666666666677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>
        <f t="shared" si="121"/>
        <v>0.72893333333333332</v>
      </c>
      <c r="X58">
        <f t="shared" si="103"/>
        <v>0.72893333333333332</v>
      </c>
      <c r="Y58">
        <f t="shared" si="122"/>
        <v>0.7120698472547462</v>
      </c>
      <c r="AA58">
        <f t="shared" si="120"/>
        <v>-1.686348607858712E-2</v>
      </c>
      <c r="AB58">
        <f t="shared" si="99"/>
        <v>-1.686348607858712E-2</v>
      </c>
      <c r="AC58">
        <v>2</v>
      </c>
      <c r="AO58">
        <f t="shared" si="123"/>
        <v>0.84240000000000004</v>
      </c>
      <c r="AP58">
        <f t="shared" si="124"/>
        <v>0.72293333333333332</v>
      </c>
      <c r="AQ58">
        <f t="shared" si="125"/>
        <v>0.68866666666666665</v>
      </c>
      <c r="AR58">
        <f t="shared" si="126"/>
        <v>0.66413333333333335</v>
      </c>
      <c r="AS58">
        <f t="shared" si="127"/>
        <v>0.6028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>
        <f t="shared" si="123"/>
        <v>0.76719999999999999</v>
      </c>
      <c r="AP59">
        <f t="shared" si="124"/>
        <v>0.76444999999999996</v>
      </c>
      <c r="AQ59">
        <f t="shared" si="125"/>
        <v>0.72893333333333332</v>
      </c>
      <c r="AR59">
        <f t="shared" si="126"/>
        <v>0.68006666666666671</v>
      </c>
      <c r="AS59">
        <f t="shared" si="127"/>
        <v>0.61376666666666668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0.32693333333333335</v>
      </c>
      <c r="X66">
        <f t="shared" si="103"/>
        <v>0.32693333333333335</v>
      </c>
      <c r="Y66">
        <f>AR20</f>
        <v>0.25681939714588176</v>
      </c>
      <c r="AA66">
        <f t="shared" ref="AA66:AA80" si="139">AA4-F4</f>
        <v>-7.0113936187451598E-2</v>
      </c>
      <c r="AB66">
        <f t="shared" si="99"/>
        <v>-7.0113936187451598E-2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0.41536666666666666</v>
      </c>
      <c r="X67">
        <f t="shared" si="103"/>
        <v>0.41536666666666666</v>
      </c>
      <c r="Y67">
        <f t="shared" ref="Y67:Y80" si="141">AR21</f>
        <v>0.37337293962963275</v>
      </c>
      <c r="AA67">
        <f t="shared" si="139"/>
        <v>-4.1993727037033912E-2</v>
      </c>
      <c r="AB67">
        <f t="shared" si="99"/>
        <v>-4.1993727037033912E-2</v>
      </c>
      <c r="AC67">
        <v>2</v>
      </c>
    </row>
    <row r="68" spans="23:74" ht="15" thickBot="1">
      <c r="W68">
        <f t="shared" si="140"/>
        <v>0.50536666666666663</v>
      </c>
      <c r="X68">
        <f t="shared" si="103"/>
        <v>0.50536666666666663</v>
      </c>
      <c r="Y68">
        <f t="shared" si="141"/>
        <v>0.4943360670581764</v>
      </c>
      <c r="AA68">
        <f t="shared" si="139"/>
        <v>-1.1030599608490232E-2</v>
      </c>
      <c r="AB68">
        <f t="shared" si="99"/>
        <v>-1.1030599608490232E-2</v>
      </c>
      <c r="AC68">
        <v>2</v>
      </c>
      <c r="AO68" t="s">
        <v>103</v>
      </c>
      <c r="AP68" s="68">
        <f>C3</f>
        <v>0</v>
      </c>
      <c r="AQ68" s="68">
        <f t="shared" ref="AQ68:BE68" si="142">D3</f>
        <v>100</v>
      </c>
      <c r="AR68" s="68">
        <f t="shared" si="142"/>
        <v>200</v>
      </c>
      <c r="AS68" s="68">
        <f t="shared" si="142"/>
        <v>300</v>
      </c>
      <c r="AT68" s="68">
        <f t="shared" si="142"/>
        <v>400</v>
      </c>
      <c r="AU68" s="68">
        <f t="shared" si="142"/>
        <v>0</v>
      </c>
      <c r="AV68" s="68">
        <f t="shared" si="142"/>
        <v>0</v>
      </c>
      <c r="AW68" s="68">
        <f t="shared" si="142"/>
        <v>0</v>
      </c>
      <c r="AX68" s="68">
        <f t="shared" si="142"/>
        <v>0</v>
      </c>
      <c r="AY68" s="68">
        <f t="shared" si="142"/>
        <v>0</v>
      </c>
      <c r="AZ68" s="68">
        <f t="shared" si="142"/>
        <v>0</v>
      </c>
      <c r="BA68" s="68">
        <f t="shared" si="142"/>
        <v>0</v>
      </c>
      <c r="BB68" s="68">
        <f t="shared" si="142"/>
        <v>0</v>
      </c>
      <c r="BC68" s="68">
        <f t="shared" si="142"/>
        <v>0</v>
      </c>
      <c r="BD68" s="68">
        <f t="shared" si="142"/>
        <v>0</v>
      </c>
      <c r="BE68" s="68">
        <f t="shared" si="142"/>
        <v>0</v>
      </c>
      <c r="BF68" s="68">
        <f t="shared" ref="BF68:BU68" si="143">AP68</f>
        <v>0</v>
      </c>
      <c r="BG68" s="68">
        <f t="shared" si="143"/>
        <v>100</v>
      </c>
      <c r="BH68" s="68">
        <f t="shared" si="143"/>
        <v>200</v>
      </c>
      <c r="BI68" s="68">
        <f t="shared" si="143"/>
        <v>300</v>
      </c>
      <c r="BJ68" s="68">
        <f t="shared" si="143"/>
        <v>400</v>
      </c>
      <c r="BK68" s="68">
        <f t="shared" si="143"/>
        <v>0</v>
      </c>
      <c r="BL68" s="68">
        <f t="shared" si="143"/>
        <v>0</v>
      </c>
      <c r="BM68" s="68">
        <f t="shared" si="143"/>
        <v>0</v>
      </c>
      <c r="BN68" s="68">
        <f t="shared" si="143"/>
        <v>0</v>
      </c>
      <c r="BO68" s="68">
        <f t="shared" si="143"/>
        <v>0</v>
      </c>
      <c r="BP68" s="68">
        <f t="shared" si="143"/>
        <v>0</v>
      </c>
      <c r="BQ68" s="68">
        <f t="shared" si="143"/>
        <v>0</v>
      </c>
      <c r="BR68" s="68">
        <f t="shared" si="143"/>
        <v>0</v>
      </c>
      <c r="BS68" s="68">
        <f t="shared" si="143"/>
        <v>0</v>
      </c>
      <c r="BT68" s="68">
        <f t="shared" si="143"/>
        <v>0</v>
      </c>
      <c r="BU68" s="68">
        <f t="shared" si="143"/>
        <v>0</v>
      </c>
    </row>
    <row r="69" spans="23:74">
      <c r="W69">
        <f t="shared" si="140"/>
        <v>0.54723333333333335</v>
      </c>
      <c r="X69">
        <f t="shared" si="103"/>
        <v>0.54723333333333335</v>
      </c>
      <c r="Y69">
        <f t="shared" si="141"/>
        <v>0.62503466935007401</v>
      </c>
      <c r="AA69">
        <f t="shared" si="139"/>
        <v>7.7801336016740663E-2</v>
      </c>
      <c r="AB69">
        <f t="shared" si="99"/>
        <v>7.7801336016740663E-2</v>
      </c>
      <c r="AC69">
        <v>2</v>
      </c>
      <c r="AN69">
        <v>1</v>
      </c>
      <c r="AO69">
        <f>AN36</f>
        <v>5.8823529411764701</v>
      </c>
      <c r="AP69">
        <f t="shared" ref="AP69:BU77" si="144">AO36</f>
        <v>2.5626366896627188</v>
      </c>
      <c r="AQ69">
        <f t="shared" si="144"/>
        <v>3.00635342089637</v>
      </c>
      <c r="AR69">
        <f t="shared" si="144"/>
        <v>3.4500701521300203</v>
      </c>
      <c r="AS69">
        <f t="shared" si="144"/>
        <v>3.893786883363672</v>
      </c>
      <c r="AT69">
        <f t="shared" si="144"/>
        <v>4.3375036145973223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2.9910269192422727</v>
      </c>
      <c r="BG69">
        <f t="shared" si="144"/>
        <v>4.4910179640718564</v>
      </c>
      <c r="BH69">
        <f t="shared" si="144"/>
        <v>3.6249395843402614</v>
      </c>
      <c r="BI69">
        <f t="shared" si="144"/>
        <v>3.058727569331158</v>
      </c>
      <c r="BJ69">
        <f t="shared" si="144"/>
        <v>3.8461538461538467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0.61780000000000002</v>
      </c>
      <c r="X70">
        <f t="shared" si="103"/>
        <v>0.61780000000000002</v>
      </c>
      <c r="Y70">
        <f t="shared" si="141"/>
        <v>0.67932203386626255</v>
      </c>
      <c r="AA70">
        <f t="shared" si="139"/>
        <v>6.1522033866262538E-2</v>
      </c>
      <c r="AB70">
        <f t="shared" si="99"/>
        <v>6.1522033866262538E-2</v>
      </c>
      <c r="AC70">
        <v>2</v>
      </c>
      <c r="AN70">
        <v>2</v>
      </c>
      <c r="AO70">
        <f t="shared" ref="AO70:BD83" si="145">AN37</f>
        <v>3.0303030303030303</v>
      </c>
      <c r="AP70">
        <f t="shared" si="145"/>
        <v>1.9925432544632387</v>
      </c>
      <c r="AQ70">
        <f t="shared" si="145"/>
        <v>2.2211246008563319</v>
      </c>
      <c r="AR70">
        <f t="shared" si="145"/>
        <v>2.4497059472494245</v>
      </c>
      <c r="AS70">
        <f t="shared" si="145"/>
        <v>2.6782872936425171</v>
      </c>
      <c r="AT70">
        <f t="shared" si="145"/>
        <v>2.9068686400356101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1.8597731076808628</v>
      </c>
      <c r="BG70">
        <f t="shared" si="144"/>
        <v>2.0569077819677752</v>
      </c>
      <c r="BH70">
        <f t="shared" si="144"/>
        <v>2.3205445544554451</v>
      </c>
      <c r="BI70">
        <f t="shared" si="144"/>
        <v>2.4075114356793197</v>
      </c>
      <c r="BJ70">
        <f t="shared" si="144"/>
        <v>2.551237350114806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0.67883333333333329</v>
      </c>
      <c r="X71">
        <f t="shared" si="103"/>
        <v>0.67883333333333329</v>
      </c>
      <c r="Y71">
        <f t="shared" si="141"/>
        <v>0.69957591445733536</v>
      </c>
      <c r="AA71">
        <f t="shared" si="139"/>
        <v>2.0742581124002069E-2</v>
      </c>
      <c r="AB71">
        <f t="shared" si="99"/>
        <v>2.0742581124002069E-2</v>
      </c>
      <c r="AC71">
        <v>2</v>
      </c>
      <c r="AN71">
        <v>3</v>
      </c>
      <c r="AO71">
        <f t="shared" si="145"/>
        <v>1.4925373134328357</v>
      </c>
      <c r="AP71">
        <f t="shared" si="144"/>
        <v>1.6851607866038179</v>
      </c>
      <c r="AQ71">
        <f t="shared" si="144"/>
        <v>1.7977456288571323</v>
      </c>
      <c r="AR71">
        <f t="shared" si="144"/>
        <v>1.9103304711104463</v>
      </c>
      <c r="AS71">
        <f t="shared" si="144"/>
        <v>2.022915313363761</v>
      </c>
      <c r="AT71">
        <f t="shared" si="144"/>
        <v>2.1355001556170752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1.5696123057604769</v>
      </c>
      <c r="BG71">
        <f t="shared" si="144"/>
        <v>1.8952555436224652</v>
      </c>
      <c r="BH71">
        <f t="shared" si="144"/>
        <v>2.0109934307547928</v>
      </c>
      <c r="BI71">
        <f t="shared" si="144"/>
        <v>1.9787612954290617</v>
      </c>
      <c r="BJ71">
        <f t="shared" si="144"/>
        <v>2.0965825704102312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>
        <f t="shared" si="140"/>
        <v>0.66413333333333335</v>
      </c>
      <c r="X72">
        <f t="shared" si="103"/>
        <v>0.66413333333333335</v>
      </c>
      <c r="Y72">
        <f t="shared" si="141"/>
        <v>0.70659828706740602</v>
      </c>
      <c r="AA72">
        <f t="shared" si="139"/>
        <v>4.2464953734072663E-2</v>
      </c>
      <c r="AB72">
        <f t="shared" si="99"/>
        <v>4.2464953734072663E-2</v>
      </c>
      <c r="AC72">
        <v>2</v>
      </c>
      <c r="AN72">
        <v>4</v>
      </c>
      <c r="AO72">
        <f t="shared" si="145"/>
        <v>0.5</v>
      </c>
      <c r="AP72">
        <f t="shared" si="144"/>
        <v>1.4867634849222002</v>
      </c>
      <c r="AQ72">
        <f t="shared" si="144"/>
        <v>1.5244794070770609</v>
      </c>
      <c r="AR72">
        <f t="shared" si="144"/>
        <v>1.5621953292319211</v>
      </c>
      <c r="AS72">
        <f t="shared" si="144"/>
        <v>1.5999112513867813</v>
      </c>
      <c r="AT72">
        <f t="shared" si="144"/>
        <v>1.6376271735416417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1.3291980505095258</v>
      </c>
      <c r="BG72">
        <f t="shared" si="144"/>
        <v>1.4733326785188097</v>
      </c>
      <c r="BH72">
        <f t="shared" si="144"/>
        <v>1.613857657754586</v>
      </c>
      <c r="BI72">
        <f t="shared" si="144"/>
        <v>1.8273740634707925</v>
      </c>
      <c r="BJ72">
        <f t="shared" si="144"/>
        <v>1.8435445216001967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>
        <f t="shared" si="140"/>
        <v>0.68006666666666671</v>
      </c>
      <c r="X73">
        <f t="shared" si="103"/>
        <v>0.68006666666666671</v>
      </c>
      <c r="Y73">
        <f t="shared" si="141"/>
        <v>0.7101626082122201</v>
      </c>
      <c r="AA73">
        <f t="shared" si="139"/>
        <v>3.0095941545553395E-2</v>
      </c>
      <c r="AB73">
        <f t="shared" si="99"/>
        <v>3.0095941545553395E-2</v>
      </c>
      <c r="AC73">
        <v>2</v>
      </c>
      <c r="AN73">
        <v>5</v>
      </c>
      <c r="AO73">
        <f t="shared" si="145"/>
        <v>0.2</v>
      </c>
      <c r="AP73">
        <f t="shared" si="144"/>
        <v>1.426796781707155</v>
      </c>
      <c r="AQ73">
        <f t="shared" si="144"/>
        <v>1.4418831505690992</v>
      </c>
      <c r="AR73">
        <f t="shared" si="144"/>
        <v>1.4569695194310432</v>
      </c>
      <c r="AS73">
        <f t="shared" si="144"/>
        <v>1.4720558882929875</v>
      </c>
      <c r="AT73">
        <f t="shared" si="144"/>
        <v>1.4871422571549318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1.2273954668194091</v>
      </c>
      <c r="BG73">
        <f t="shared" si="144"/>
        <v>1.4408183848425906</v>
      </c>
      <c r="BH73">
        <f t="shared" si="144"/>
        <v>1.4797277300976619</v>
      </c>
      <c r="BI73">
        <f t="shared" si="144"/>
        <v>1.6186468112657817</v>
      </c>
      <c r="BJ73">
        <f t="shared" si="144"/>
        <v>1.6506189821182944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0.1</v>
      </c>
      <c r="AP74">
        <f t="shared" si="144"/>
        <v>1.4068078806354734</v>
      </c>
      <c r="AQ74">
        <f t="shared" si="144"/>
        <v>1.4143510650664453</v>
      </c>
      <c r="AR74">
        <f t="shared" si="144"/>
        <v>1.4218942494974174</v>
      </c>
      <c r="AS74">
        <f t="shared" si="144"/>
        <v>1.4294374339283895</v>
      </c>
      <c r="AT74">
        <f t="shared" si="144"/>
        <v>1.4369806183593616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1.1823126034523528</v>
      </c>
      <c r="BG74">
        <f t="shared" si="144"/>
        <v>1.4674232048522795</v>
      </c>
      <c r="BH74">
        <f t="shared" si="144"/>
        <v>1.3714912681722591</v>
      </c>
      <c r="BI74">
        <f t="shared" si="144"/>
        <v>1.473115639577707</v>
      </c>
      <c r="BJ74">
        <f t="shared" si="144"/>
        <v>1.6287529181823115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>
        <f t="shared" si="145"/>
        <v>6.6666666666666666E-2</v>
      </c>
      <c r="AP75">
        <f t="shared" si="144"/>
        <v>1.4001449136115793</v>
      </c>
      <c r="AQ75">
        <f t="shared" si="144"/>
        <v>1.4051737032322276</v>
      </c>
      <c r="AR75">
        <f t="shared" si="144"/>
        <v>1.4102024928528754</v>
      </c>
      <c r="AS75">
        <f t="shared" si="144"/>
        <v>1.4152312824735236</v>
      </c>
      <c r="AT75">
        <f t="shared" si="144"/>
        <v>1.4202600720941716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>
        <f t="shared" si="144"/>
        <v>1.1870845204178537</v>
      </c>
      <c r="BG75">
        <f t="shared" si="144"/>
        <v>1.383253412025083</v>
      </c>
      <c r="BH75">
        <f t="shared" si="144"/>
        <v>1.452081316553727</v>
      </c>
      <c r="BI75">
        <f t="shared" si="144"/>
        <v>1.5057217426219633</v>
      </c>
      <c r="BJ75">
        <f t="shared" si="144"/>
        <v>1.6589250165892502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>
        <f t="shared" si="145"/>
        <v>0.05</v>
      </c>
      <c r="AP76">
        <f t="shared" si="144"/>
        <v>1.3968134300996324</v>
      </c>
      <c r="AQ76">
        <f t="shared" si="144"/>
        <v>1.4005850223151186</v>
      </c>
      <c r="AR76">
        <f t="shared" si="144"/>
        <v>1.4043566145306043</v>
      </c>
      <c r="AS76">
        <f t="shared" si="144"/>
        <v>1.4081282067460905</v>
      </c>
      <c r="AT76">
        <f t="shared" si="144"/>
        <v>1.4118997989615765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>
        <f t="shared" si="144"/>
        <v>1.3034410844629822</v>
      </c>
      <c r="BG76">
        <f t="shared" si="144"/>
        <v>1.3081300281247956</v>
      </c>
      <c r="BH76">
        <f t="shared" si="144"/>
        <v>1.3718675690506676</v>
      </c>
      <c r="BI76">
        <f t="shared" si="144"/>
        <v>1.4704440741103812</v>
      </c>
      <c r="BJ76">
        <f t="shared" si="144"/>
        <v>1.6292836582849073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0.25999999999999995</v>
      </c>
      <c r="X81">
        <f t="shared" si="103"/>
        <v>0.25999999999999995</v>
      </c>
      <c r="Y81">
        <f>AS20</f>
        <v>0.23054735830873455</v>
      </c>
      <c r="AA81">
        <f t="shared" ref="AA81:AA95" si="147">AB4-G4</f>
        <v>-2.9452641691265408E-2</v>
      </c>
      <c r="AB81">
        <f t="shared" si="99"/>
        <v>-2.9452641691265408E-2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0.39196666666666663</v>
      </c>
      <c r="X82">
        <f t="shared" si="103"/>
        <v>0.39196666666666663</v>
      </c>
      <c r="Y82">
        <f t="shared" ref="Y82:Y95" si="149">AS21</f>
        <v>0.3440127930884932</v>
      </c>
      <c r="AA82">
        <f t="shared" si="147"/>
        <v>-4.7953873578173434E-2</v>
      </c>
      <c r="AB82">
        <f t="shared" si="99"/>
        <v>-4.7953873578173434E-2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0.47696666666666671</v>
      </c>
      <c r="X83">
        <f t="shared" si="103"/>
        <v>0.47696666666666671</v>
      </c>
      <c r="Y83">
        <f t="shared" si="149"/>
        <v>0.46827437467970562</v>
      </c>
      <c r="AA83">
        <f t="shared" si="147"/>
        <v>-8.6922919869610871E-3</v>
      </c>
      <c r="AB83">
        <f t="shared" si="99"/>
        <v>-8.6922919869610871E-3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0.54243333333333332</v>
      </c>
      <c r="X84">
        <f t="shared" si="103"/>
        <v>0.54243333333333332</v>
      </c>
      <c r="Y84">
        <f t="shared" si="149"/>
        <v>0.6106395986562273</v>
      </c>
      <c r="AA84">
        <f t="shared" si="147"/>
        <v>6.8206265322893977E-2</v>
      </c>
      <c r="AB84">
        <f t="shared" si="99"/>
        <v>6.8206265322893977E-2</v>
      </c>
      <c r="AC84">
        <v>2</v>
      </c>
    </row>
    <row r="85" spans="23:74">
      <c r="W85">
        <f t="shared" si="148"/>
        <v>0.60583333333333333</v>
      </c>
      <c r="X85">
        <f t="shared" si="103"/>
        <v>0.60583333333333333</v>
      </c>
      <c r="Y85">
        <f t="shared" si="149"/>
        <v>0.67243062671967313</v>
      </c>
      <c r="AA85">
        <f t="shared" si="147"/>
        <v>6.6597293386339795E-2</v>
      </c>
      <c r="AB85">
        <f t="shared" si="99"/>
        <v>6.6597293386339795E-2</v>
      </c>
      <c r="AC85">
        <v>2</v>
      </c>
    </row>
    <row r="86" spans="23:74">
      <c r="W86">
        <f t="shared" si="148"/>
        <v>0.61396666666666677</v>
      </c>
      <c r="X86">
        <f t="shared" si="103"/>
        <v>0.61396666666666677</v>
      </c>
      <c r="Y86">
        <f t="shared" si="149"/>
        <v>0.69590361012782909</v>
      </c>
      <c r="AA86">
        <f t="shared" si="147"/>
        <v>8.1936943461162315E-2</v>
      </c>
      <c r="AB86">
        <f t="shared" ref="AB86:AB149" si="150">IFERROR(AA86,"")</f>
        <v>8.1936943461162315E-2</v>
      </c>
      <c r="AC86">
        <v>2</v>
      </c>
    </row>
    <row r="87" spans="23:74">
      <c r="W87">
        <f t="shared" si="148"/>
        <v>0.6028</v>
      </c>
      <c r="X87">
        <f t="shared" si="103"/>
        <v>0.6028</v>
      </c>
      <c r="Y87">
        <f t="shared" si="149"/>
        <v>0.70409639730665763</v>
      </c>
      <c r="AA87">
        <f t="shared" si="147"/>
        <v>0.10129639730665763</v>
      </c>
      <c r="AB87">
        <f t="shared" si="150"/>
        <v>0.10129639730665763</v>
      </c>
      <c r="AC87">
        <v>2</v>
      </c>
    </row>
    <row r="88" spans="23:74">
      <c r="W88">
        <f t="shared" si="148"/>
        <v>0.61376666666666668</v>
      </c>
      <c r="X88">
        <f t="shared" si="103"/>
        <v>0.61376666666666668</v>
      </c>
      <c r="Y88">
        <f t="shared" si="149"/>
        <v>0.70826555874253938</v>
      </c>
      <c r="AA88">
        <f t="shared" si="147"/>
        <v>9.4498892075872698E-2</v>
      </c>
      <c r="AB88">
        <f t="shared" si="150"/>
        <v>9.4498892075872698E-2</v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4.3105218290424213E-2</v>
      </c>
      <c r="BW1" t="s">
        <v>38</v>
      </c>
      <c r="CN1" t="s">
        <v>35</v>
      </c>
      <c r="CQ1" t="s">
        <v>40</v>
      </c>
      <c r="CR1">
        <f>SUM(CN4:DC18)</f>
        <v>1.9600651717354196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0.26216726037578636</v>
      </c>
      <c r="U4">
        <f>'Raw data and fitting summary'!F42</f>
        <v>0.8336214885503892</v>
      </c>
      <c r="V4">
        <f>'Raw data and fitting summary'!H42</f>
        <v>1118.1580227610812</v>
      </c>
      <c r="X4">
        <f>($U$4*B4/((B4*(1+$C$3/$V$4))+$T$4))*C20</f>
        <v>0.32791853073353794</v>
      </c>
      <c r="Y4">
        <f>($U$4*B4/((B4*(1+$D$3/$V$4))+$T$4))*D20</f>
        <v>0.31677445570064794</v>
      </c>
      <c r="Z4">
        <f>($U$4*B4/((B4*(1+$E$3/$V$4))+$T$4))*E20</f>
        <v>0.30636293215663701</v>
      </c>
      <c r="AA4">
        <f>($U$4*B4/((B4*(1+$F$3/$V$4))+$T$4))*F20</f>
        <v>0.29661402760845063</v>
      </c>
      <c r="AB4">
        <f>($U$4*B4/((B4*(1+$G$3/$V$4))+$T$4))*G20</f>
        <v>0.28746643644909758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0.32791853073353794</v>
      </c>
      <c r="AP4">
        <f t="shared" ref="AP4:BD18" si="4">IFERROR(Y4, 0)</f>
        <v>0.31677445570064794</v>
      </c>
      <c r="AQ4">
        <f t="shared" si="4"/>
        <v>0.30636293215663701</v>
      </c>
      <c r="AR4">
        <f t="shared" si="4"/>
        <v>0.29661402760845063</v>
      </c>
      <c r="AS4">
        <f t="shared" si="4"/>
        <v>0.28746643644909758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4.1149692394342241E-5</v>
      </c>
      <c r="BG4">
        <f>(D4-AP4)^2</f>
        <v>8.8562759568643241E-3</v>
      </c>
      <c r="BH4">
        <f t="shared" ref="BH4:BU18" si="5">(E4-AQ4)^2</f>
        <v>9.300222088347574E-4</v>
      </c>
      <c r="BI4">
        <f t="shared" si="5"/>
        <v>9.1926029963890655E-4</v>
      </c>
      <c r="BJ4">
        <f t="shared" si="5"/>
        <v>7.5440513121231888E-4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1.956218389197411E-2</v>
      </c>
      <c r="BX4">
        <f t="shared" ref="BX4:CL18" si="6">ABS((AP4-D4)/AP4)</f>
        <v>0.29708136922161799</v>
      </c>
      <c r="BY4">
        <f t="shared" si="6"/>
        <v>9.9542935156327131E-2</v>
      </c>
      <c r="BZ4">
        <f t="shared" si="6"/>
        <v>0.10221804399927484</v>
      </c>
      <c r="CA4">
        <f t="shared" si="6"/>
        <v>9.5546585501856254E-2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1.956218389197411E-2</v>
      </c>
      <c r="CO4">
        <f t="shared" ref="CO4:DC18" si="7">IFERROR(BX4, 0)</f>
        <v>0.29708136922161799</v>
      </c>
      <c r="CP4">
        <f t="shared" si="7"/>
        <v>9.9542935156327131E-2</v>
      </c>
      <c r="CQ4">
        <f t="shared" si="7"/>
        <v>0.10221804399927484</v>
      </c>
      <c r="CR4">
        <f t="shared" si="7"/>
        <v>9.5546585501856254E-2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0.46455640091796779</v>
      </c>
      <c r="Y5">
        <f t="shared" ref="Y5:Y18" si="9">($U$4*B5/((B5*(1+$D$3/$V$4))+$T$4))*D21</f>
        <v>0.44250266093992663</v>
      </c>
      <c r="Z5">
        <f t="shared" ref="Z5:Z18" si="10">($U$4*B5/((B5*(1+$E$3/$V$4))+$T$4))*E21</f>
        <v>0.42244792347393134</v>
      </c>
      <c r="AA5">
        <f t="shared" ref="AA5:AA18" si="11">($U$4*B5/((B5*(1+$F$3/$V$4))+$T$4))*F21</f>
        <v>0.40413218097900783</v>
      </c>
      <c r="AB5">
        <f t="shared" ref="AB5:AB18" si="12">($U$4*B5/((B5*(1+$G$3/$V$4))+$T$4))*G21</f>
        <v>0.38733864391543699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0.46455640091796779</v>
      </c>
      <c r="AP5">
        <f t="shared" si="4"/>
        <v>0.44250266093992663</v>
      </c>
      <c r="AQ5">
        <f t="shared" si="4"/>
        <v>0.42244792347393134</v>
      </c>
      <c r="AR5">
        <f t="shared" si="4"/>
        <v>0.40413218097900783</v>
      </c>
      <c r="AS5">
        <f t="shared" si="4"/>
        <v>0.38733864391543699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5.3499860866730725E-3</v>
      </c>
      <c r="BG5">
        <f t="shared" si="25"/>
        <v>1.9065453961047841E-3</v>
      </c>
      <c r="BH5">
        <f t="shared" si="5"/>
        <v>7.2002180482037497E-5</v>
      </c>
      <c r="BI5">
        <f t="shared" si="5"/>
        <v>1.2621366866621121E-4</v>
      </c>
      <c r="BJ5">
        <f t="shared" si="5"/>
        <v>2.1418594585899197E-5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0.15744826448952126</v>
      </c>
      <c r="BX5">
        <f t="shared" si="6"/>
        <v>9.8675125781148135E-2</v>
      </c>
      <c r="BY5">
        <f t="shared" si="6"/>
        <v>2.0086286114566903E-2</v>
      </c>
      <c r="BZ5">
        <f t="shared" si="6"/>
        <v>2.7799037583305937E-2</v>
      </c>
      <c r="CA5">
        <f t="shared" si="6"/>
        <v>1.1948259808128064E-2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0.15744826448952126</v>
      </c>
      <c r="CO5">
        <f t="shared" si="7"/>
        <v>9.8675125781148135E-2</v>
      </c>
      <c r="CP5">
        <f t="shared" si="7"/>
        <v>2.0086286114566903E-2</v>
      </c>
      <c r="CQ5">
        <f t="shared" si="7"/>
        <v>2.7799037583305937E-2</v>
      </c>
      <c r="CR5">
        <f t="shared" si="7"/>
        <v>1.1948259808128064E-2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0.59916972100436228</v>
      </c>
      <c r="Y6">
        <f t="shared" si="9"/>
        <v>0.56298113492492785</v>
      </c>
      <c r="Z6">
        <f t="shared" si="10"/>
        <v>0.53091499045939017</v>
      </c>
      <c r="AA6">
        <f t="shared" si="11"/>
        <v>0.50230483228770795</v>
      </c>
      <c r="AB6">
        <f t="shared" si="12"/>
        <v>0.47662051633281005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0.59916972100436228</v>
      </c>
      <c r="AP6">
        <f t="shared" si="4"/>
        <v>0.56298113492492785</v>
      </c>
      <c r="AQ6">
        <f t="shared" si="4"/>
        <v>0.53091499045939017</v>
      </c>
      <c r="AR6">
        <f t="shared" si="4"/>
        <v>0.50230483228770795</v>
      </c>
      <c r="AS6">
        <f t="shared" si="4"/>
        <v>0.47662051633281005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1.4387060646869248E-3</v>
      </c>
      <c r="BG6">
        <f t="shared" si="25"/>
        <v>1.2494670773587351E-3</v>
      </c>
      <c r="BH6">
        <f t="shared" si="5"/>
        <v>1.1322096940599609E-3</v>
      </c>
      <c r="BI6">
        <f t="shared" si="5"/>
        <v>9.3748297641733059E-6</v>
      </c>
      <c r="BJ6">
        <f t="shared" si="5"/>
        <v>1.1982005362907306E-7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6.330473264245888E-2</v>
      </c>
      <c r="BX6">
        <f t="shared" si="6"/>
        <v>6.2786831385225908E-2</v>
      </c>
      <c r="BY6">
        <f t="shared" si="6"/>
        <v>6.3377987808572248E-2</v>
      </c>
      <c r="BZ6">
        <f t="shared" si="6"/>
        <v>6.0955702237898025E-3</v>
      </c>
      <c r="CA6">
        <f t="shared" si="6"/>
        <v>7.2625982725205954E-4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6.330473264245888E-2</v>
      </c>
      <c r="CO6">
        <f t="shared" si="7"/>
        <v>6.2786831385225908E-2</v>
      </c>
      <c r="CP6">
        <f t="shared" si="7"/>
        <v>6.3377987808572248E-2</v>
      </c>
      <c r="CQ6">
        <f t="shared" si="7"/>
        <v>6.0955702237898025E-3</v>
      </c>
      <c r="CR6">
        <f t="shared" si="7"/>
        <v>7.2625982725205954E-4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0.73701136352924645</v>
      </c>
      <c r="Y7">
        <f t="shared" si="9"/>
        <v>0.68300718421576245</v>
      </c>
      <c r="Z7">
        <f t="shared" si="10"/>
        <v>0.63637694694352298</v>
      </c>
      <c r="AA7">
        <f t="shared" si="11"/>
        <v>0.59570687279896672</v>
      </c>
      <c r="AB7">
        <f t="shared" si="12"/>
        <v>0.55992288449307348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0.73701136352924645</v>
      </c>
      <c r="AP7">
        <f t="shared" si="4"/>
        <v>0.68300718421576245</v>
      </c>
      <c r="AQ7">
        <f t="shared" si="4"/>
        <v>0.63637694694352298</v>
      </c>
      <c r="AR7">
        <f t="shared" si="4"/>
        <v>0.59570687279896672</v>
      </c>
      <c r="AS7">
        <f t="shared" si="4"/>
        <v>0.55992288449307348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2.3476275867735243E-4</v>
      </c>
      <c r="BG7">
        <f t="shared" si="25"/>
        <v>1.8265801365240451E-5</v>
      </c>
      <c r="BH7">
        <f t="shared" si="5"/>
        <v>2.8034859672732682E-4</v>
      </c>
      <c r="BI7">
        <f t="shared" si="5"/>
        <v>2.3496840283263164E-3</v>
      </c>
      <c r="BJ7">
        <f t="shared" si="5"/>
        <v>3.0588439976916832E-4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2.0789326409726302E-2</v>
      </c>
      <c r="BX7">
        <f t="shared" si="6"/>
        <v>6.2574025298671541E-3</v>
      </c>
      <c r="BY7">
        <f t="shared" si="6"/>
        <v>2.6310842481972511E-2</v>
      </c>
      <c r="BZ7">
        <f t="shared" si="6"/>
        <v>8.1371462507856193E-2</v>
      </c>
      <c r="CA7">
        <f t="shared" si="6"/>
        <v>3.1235642700287797E-2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2.0789326409726302E-2</v>
      </c>
      <c r="CO7">
        <f t="shared" si="7"/>
        <v>6.2574025298671541E-3</v>
      </c>
      <c r="CP7">
        <f t="shared" si="7"/>
        <v>2.6310842481972511E-2</v>
      </c>
      <c r="CQ7">
        <f t="shared" si="7"/>
        <v>8.1371462507856193E-2</v>
      </c>
      <c r="CR7">
        <f t="shared" si="7"/>
        <v>3.1235642700287797E-2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0.79208950162756508</v>
      </c>
      <c r="Y8">
        <f t="shared" si="9"/>
        <v>0.73005178047367358</v>
      </c>
      <c r="Z8">
        <f t="shared" si="10"/>
        <v>0.67702601618830316</v>
      </c>
      <c r="AA8">
        <f t="shared" si="11"/>
        <v>0.63118148624393988</v>
      </c>
      <c r="AB8">
        <f t="shared" si="12"/>
        <v>0.59115188661334783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0.79208950162756508</v>
      </c>
      <c r="AP8">
        <f t="shared" si="4"/>
        <v>0.73005178047367358</v>
      </c>
      <c r="AQ8">
        <f t="shared" si="4"/>
        <v>0.67702601618830316</v>
      </c>
      <c r="AR8">
        <f t="shared" si="4"/>
        <v>0.63118148624393988</v>
      </c>
      <c r="AS8">
        <f t="shared" si="4"/>
        <v>0.59115188661334783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5.1274311431915426E-4</v>
      </c>
      <c r="BG8">
        <f t="shared" si="25"/>
        <v>1.2961281972745885E-3</v>
      </c>
      <c r="BH8">
        <f t="shared" si="5"/>
        <v>1.5031156939812423E-6</v>
      </c>
      <c r="BI8">
        <f t="shared" si="5"/>
        <v>1.7906417409675187E-4</v>
      </c>
      <c r="BJ8">
        <f t="shared" si="5"/>
        <v>2.1554487779177307E-4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2.8587466011404345E-2</v>
      </c>
      <c r="BX8">
        <f t="shared" si="6"/>
        <v>4.9314009549178681E-2</v>
      </c>
      <c r="BY8">
        <f t="shared" si="6"/>
        <v>1.8108848980510912E-3</v>
      </c>
      <c r="BZ8">
        <f t="shared" si="6"/>
        <v>2.1200695102086962E-2</v>
      </c>
      <c r="CA8">
        <f t="shared" si="6"/>
        <v>2.4835320756724798E-2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2.8587466011404345E-2</v>
      </c>
      <c r="CO8">
        <f t="shared" si="7"/>
        <v>4.9314009549178681E-2</v>
      </c>
      <c r="CP8">
        <f t="shared" si="7"/>
        <v>1.8108848980510912E-3</v>
      </c>
      <c r="CQ8">
        <f t="shared" si="7"/>
        <v>2.1200695102086962E-2</v>
      </c>
      <c r="CR8">
        <f t="shared" si="7"/>
        <v>2.4835320756724798E-2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4.3105218290424213E-2</v>
      </c>
      <c r="X9">
        <f t="shared" si="8"/>
        <v>0.81232498691496002</v>
      </c>
      <c r="Y9">
        <f t="shared" si="9"/>
        <v>0.74720731822856135</v>
      </c>
      <c r="Z9">
        <f t="shared" si="10"/>
        <v>0.69175480714097015</v>
      </c>
      <c r="AA9">
        <f t="shared" si="11"/>
        <v>0.64396427407597201</v>
      </c>
      <c r="AB9">
        <f t="shared" si="12"/>
        <v>0.60235033337514354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0.81232498691496002</v>
      </c>
      <c r="AP9">
        <f t="shared" si="4"/>
        <v>0.74720731822856135</v>
      </c>
      <c r="AQ9">
        <f t="shared" si="4"/>
        <v>0.69175480714097015</v>
      </c>
      <c r="AR9">
        <f t="shared" si="4"/>
        <v>0.64396427407597201</v>
      </c>
      <c r="AS9">
        <f t="shared" si="4"/>
        <v>0.60235033337514354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1.1205765010435973E-3</v>
      </c>
      <c r="BG9">
        <f t="shared" si="25"/>
        <v>4.3218332677824453E-3</v>
      </c>
      <c r="BH9">
        <f t="shared" si="5"/>
        <v>1.3971542203131862E-3</v>
      </c>
      <c r="BI9">
        <f t="shared" si="5"/>
        <v>1.2158512934933724E-3</v>
      </c>
      <c r="BJ9">
        <f t="shared" si="5"/>
        <v>1.3493919913975088E-4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4.1208892529787926E-2</v>
      </c>
      <c r="BX9">
        <f t="shared" si="6"/>
        <v>8.7981809008173345E-2</v>
      </c>
      <c r="BY9">
        <f t="shared" si="6"/>
        <v>5.4034356980978707E-2</v>
      </c>
      <c r="BZ9">
        <f t="shared" si="6"/>
        <v>5.4147505787328173E-2</v>
      </c>
      <c r="CA9">
        <f t="shared" si="6"/>
        <v>1.9285011807719181E-2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4.1208892529787926E-2</v>
      </c>
      <c r="CO9">
        <f t="shared" si="7"/>
        <v>8.7981809008173345E-2</v>
      </c>
      <c r="CP9">
        <f t="shared" si="7"/>
        <v>5.4034356980978707E-2</v>
      </c>
      <c r="CQ9">
        <f t="shared" si="7"/>
        <v>5.4147505787328173E-2</v>
      </c>
      <c r="CR9">
        <f t="shared" si="7"/>
        <v>1.9285011807719181E-2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1.9600651717354196</v>
      </c>
      <c r="X10">
        <f t="shared" si="8"/>
        <v>0.81930187993156323</v>
      </c>
      <c r="Y10">
        <f t="shared" si="9"/>
        <v>0.75310641832832736</v>
      </c>
      <c r="Z10">
        <f t="shared" si="10"/>
        <v>0.69680785631209796</v>
      </c>
      <c r="AA10">
        <f t="shared" si="11"/>
        <v>0.64834104270874815</v>
      </c>
      <c r="AB10">
        <f t="shared" si="12"/>
        <v>0.60617803122208214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0.81930187993156323</v>
      </c>
      <c r="AP10">
        <f t="shared" si="4"/>
        <v>0.75310641832832736</v>
      </c>
      <c r="AQ10">
        <f t="shared" si="4"/>
        <v>0.69680785631209796</v>
      </c>
      <c r="AR10">
        <f t="shared" si="4"/>
        <v>0.64834104270874815</v>
      </c>
      <c r="AS10">
        <f t="shared" si="4"/>
        <v>0.60617803122208214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5.3352315069592334E-4</v>
      </c>
      <c r="BG10">
        <f t="shared" si="25"/>
        <v>9.1041505811513502E-4</v>
      </c>
      <c r="BH10">
        <f t="shared" si="5"/>
        <v>6.6278968842878026E-5</v>
      </c>
      <c r="BI10">
        <f t="shared" si="5"/>
        <v>2.4939644317136173E-4</v>
      </c>
      <c r="BJ10">
        <f t="shared" si="5"/>
        <v>1.1411094937361717E-5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2.8192441191964811E-2</v>
      </c>
      <c r="BX10">
        <f t="shared" si="6"/>
        <v>4.0064835806298583E-2</v>
      </c>
      <c r="BY10">
        <f t="shared" si="6"/>
        <v>1.1683550309721107E-2</v>
      </c>
      <c r="BZ10">
        <f t="shared" si="6"/>
        <v>2.4357999238495711E-2</v>
      </c>
      <c r="CA10">
        <f t="shared" si="6"/>
        <v>5.5726718028231269E-3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2.8192441191964811E-2</v>
      </c>
      <c r="CO10">
        <f t="shared" si="7"/>
        <v>4.0064835806298583E-2</v>
      </c>
      <c r="CP10">
        <f t="shared" si="7"/>
        <v>1.1683550309721107E-2</v>
      </c>
      <c r="CQ10">
        <f t="shared" si="7"/>
        <v>2.4357999238495711E-2</v>
      </c>
      <c r="CR10">
        <f t="shared" si="7"/>
        <v>5.5726718028231269E-3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0.82283546260187046</v>
      </c>
      <c r="Y11">
        <f t="shared" si="9"/>
        <v>0.75609103625066831</v>
      </c>
      <c r="Z11">
        <f t="shared" si="10"/>
        <v>0.69936216556629649</v>
      </c>
      <c r="AA11">
        <f t="shared" si="11"/>
        <v>0.65055181346560231</v>
      </c>
      <c r="AB11">
        <f t="shared" si="12"/>
        <v>0.60811018092072089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0.82283546260187046</v>
      </c>
      <c r="AP11">
        <f t="shared" si="4"/>
        <v>0.75609103625066831</v>
      </c>
      <c r="AQ11">
        <f t="shared" si="4"/>
        <v>0.69936216556629649</v>
      </c>
      <c r="AR11">
        <f t="shared" si="4"/>
        <v>0.65055181346560231</v>
      </c>
      <c r="AS11">
        <f t="shared" si="4"/>
        <v>0.60811018092072089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3.0953046989241275E-3</v>
      </c>
      <c r="BG11">
        <f t="shared" si="25"/>
        <v>6.9872274962640626E-5</v>
      </c>
      <c r="BH11">
        <f t="shared" si="5"/>
        <v>8.7445396310623807E-4</v>
      </c>
      <c r="BI11">
        <f t="shared" si="5"/>
        <v>8.7112655948038114E-4</v>
      </c>
      <c r="BJ11">
        <f t="shared" si="5"/>
        <v>3.1995830994087948E-5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6.7614322827004511E-2</v>
      </c>
      <c r="BX11">
        <f t="shared" si="6"/>
        <v>1.1055499071622886E-2</v>
      </c>
      <c r="BY11">
        <f t="shared" si="6"/>
        <v>4.2283053363477402E-2</v>
      </c>
      <c r="BZ11">
        <f t="shared" si="6"/>
        <v>4.536895077401084E-2</v>
      </c>
      <c r="CA11">
        <f t="shared" si="6"/>
        <v>9.3017448538379732E-3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6.7614322827004511E-2</v>
      </c>
      <c r="CO11">
        <f t="shared" si="7"/>
        <v>1.1055499071622886E-2</v>
      </c>
      <c r="CP11">
        <f t="shared" si="7"/>
        <v>4.2283053363477402E-2</v>
      </c>
      <c r="CQ11">
        <f t="shared" si="7"/>
        <v>4.536895077401084E-2</v>
      </c>
      <c r="CR11">
        <f t="shared" si="7"/>
        <v>9.3017448538379732E-3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0.32791853073353794</v>
      </c>
      <c r="AP20">
        <f t="shared" ref="AP20:BD34" si="30">IFERROR(Y4, NA())</f>
        <v>0.31677445570064794</v>
      </c>
      <c r="AQ20">
        <f t="shared" si="30"/>
        <v>0.30636293215663701</v>
      </c>
      <c r="AR20">
        <f t="shared" si="30"/>
        <v>0.29661402760845063</v>
      </c>
      <c r="AS20">
        <f t="shared" si="30"/>
        <v>0.28746643644909758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0.33433333333333337</v>
      </c>
      <c r="BF20">
        <f t="shared" ref="BF20:BF34" si="32">IFERROR(AP52,NA())</f>
        <v>0.22266666666666668</v>
      </c>
      <c r="BG20">
        <f t="shared" ref="BG20:BG34" si="33">IFERROR(AQ52,NA())</f>
        <v>0.27586666666666665</v>
      </c>
      <c r="BH20">
        <f t="shared" ref="BH20:BH34" si="34">IFERROR(AR52,NA())</f>
        <v>0.32693333333333335</v>
      </c>
      <c r="BI20">
        <f t="shared" ref="BI20:BI34" si="35">IFERROR(AS52,NA())</f>
        <v>0.25999999999999995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0.33433333333333337</v>
      </c>
      <c r="X21">
        <f>IFERROR(W21, NA())</f>
        <v>0.33433333333333337</v>
      </c>
      <c r="Y21">
        <f>AO20</f>
        <v>0.32791853073353794</v>
      </c>
      <c r="AA21">
        <f t="shared" ref="AA21:AA35" si="49">X4-C4</f>
        <v>-6.4148025997954328E-3</v>
      </c>
      <c r="AB21">
        <f>IFERROR(AA21,"")</f>
        <v>-6.4148025997954328E-3</v>
      </c>
      <c r="AC21">
        <v>3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0.46455640091796779</v>
      </c>
      <c r="AP21">
        <f t="shared" si="30"/>
        <v>0.44250266093992663</v>
      </c>
      <c r="AQ21">
        <f t="shared" si="30"/>
        <v>0.42244792347393134</v>
      </c>
      <c r="AR21">
        <f t="shared" si="30"/>
        <v>0.40413218097900783</v>
      </c>
      <c r="AS21">
        <f t="shared" si="30"/>
        <v>0.38733864391543699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0.53770000000000007</v>
      </c>
      <c r="BF21">
        <f t="shared" si="32"/>
        <v>0.48616666666666664</v>
      </c>
      <c r="BG21">
        <f t="shared" si="33"/>
        <v>0.43093333333333339</v>
      </c>
      <c r="BH21">
        <f t="shared" si="34"/>
        <v>0.41536666666666666</v>
      </c>
      <c r="BI21">
        <f t="shared" si="35"/>
        <v>0.39196666666666663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0.53770000000000007</v>
      </c>
      <c r="X22">
        <f>IFERROR(W22, NA())</f>
        <v>0.53770000000000007</v>
      </c>
      <c r="Y22">
        <f t="shared" ref="Y22:Y34" si="53">AO21</f>
        <v>0.46455640091796779</v>
      </c>
      <c r="AA22">
        <f t="shared" si="49"/>
        <v>-7.3143599082032273E-2</v>
      </c>
      <c r="AB22">
        <f t="shared" ref="AB22:AB85" si="54">IFERROR(AA22,"")</f>
        <v>-7.3143599082032273E-2</v>
      </c>
      <c r="AC22">
        <v>3</v>
      </c>
      <c r="AM22">
        <f t="shared" si="29"/>
        <v>0.67</v>
      </c>
      <c r="AN22">
        <f t="shared" si="50"/>
        <v>0.67</v>
      </c>
      <c r="AO22">
        <f t="shared" si="51"/>
        <v>0.59916972100436228</v>
      </c>
      <c r="AP22">
        <f t="shared" si="30"/>
        <v>0.56298113492492785</v>
      </c>
      <c r="AQ22">
        <f t="shared" si="30"/>
        <v>0.53091499045939017</v>
      </c>
      <c r="AR22">
        <f t="shared" si="30"/>
        <v>0.50230483228770795</v>
      </c>
      <c r="AS22">
        <f t="shared" si="30"/>
        <v>0.47662051633281005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0.63710000000000011</v>
      </c>
      <c r="BF22">
        <f t="shared" si="32"/>
        <v>0.52763333333333329</v>
      </c>
      <c r="BG22">
        <f t="shared" si="33"/>
        <v>0.49726666666666669</v>
      </c>
      <c r="BH22">
        <f t="shared" si="34"/>
        <v>0.50536666666666663</v>
      </c>
      <c r="BI22">
        <f t="shared" si="35"/>
        <v>0.47696666666666671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0.63710000000000011</v>
      </c>
      <c r="X23">
        <f>IFERROR(W23, NA())</f>
        <v>0.63710000000000011</v>
      </c>
      <c r="Y23">
        <f t="shared" si="53"/>
        <v>0.59916972100436228</v>
      </c>
      <c r="AA23">
        <f t="shared" si="49"/>
        <v>-3.7930278995637834E-2</v>
      </c>
      <c r="AB23">
        <f t="shared" si="54"/>
        <v>-3.7930278995637834E-2</v>
      </c>
      <c r="AC23">
        <v>3</v>
      </c>
      <c r="AM23">
        <f t="shared" si="29"/>
        <v>2</v>
      </c>
      <c r="AN23">
        <f t="shared" si="50"/>
        <v>2</v>
      </c>
      <c r="AO23">
        <f t="shared" si="51"/>
        <v>0.73701136352924645</v>
      </c>
      <c r="AP23">
        <f t="shared" si="30"/>
        <v>0.68300718421576245</v>
      </c>
      <c r="AQ23">
        <f t="shared" si="30"/>
        <v>0.63637694694352298</v>
      </c>
      <c r="AR23">
        <f t="shared" si="30"/>
        <v>0.59570687279896672</v>
      </c>
      <c r="AS23">
        <f t="shared" si="30"/>
        <v>0.55992288449307348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0.75233333333333341</v>
      </c>
      <c r="BF23">
        <f t="shared" si="32"/>
        <v>0.6787333333333333</v>
      </c>
      <c r="BG23">
        <f t="shared" si="33"/>
        <v>0.61963333333333337</v>
      </c>
      <c r="BH23">
        <f t="shared" si="34"/>
        <v>0.54723333333333335</v>
      </c>
      <c r="BI23">
        <f t="shared" si="35"/>
        <v>0.54243333333333332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0.75233333333333341</v>
      </c>
      <c r="X24">
        <f>IFERROR(W24, NA())</f>
        <v>0.75233333333333341</v>
      </c>
      <c r="Y24">
        <f t="shared" si="53"/>
        <v>0.73701136352924645</v>
      </c>
      <c r="AA24">
        <f t="shared" si="49"/>
        <v>-1.5321969804086955E-2</v>
      </c>
      <c r="AB24">
        <f t="shared" si="54"/>
        <v>-1.5321969804086955E-2</v>
      </c>
      <c r="AC24">
        <v>3</v>
      </c>
      <c r="AM24">
        <f t="shared" si="29"/>
        <v>5</v>
      </c>
      <c r="AN24">
        <f t="shared" si="50"/>
        <v>5</v>
      </c>
      <c r="AO24">
        <f t="shared" si="51"/>
        <v>0.79208950162756508</v>
      </c>
      <c r="AP24">
        <f t="shared" si="30"/>
        <v>0.73005178047367358</v>
      </c>
      <c r="AQ24">
        <f t="shared" si="30"/>
        <v>0.67702601618830316</v>
      </c>
      <c r="AR24">
        <f t="shared" si="30"/>
        <v>0.63118148624393988</v>
      </c>
      <c r="AS24">
        <f t="shared" si="30"/>
        <v>0.59115188661334783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0.81473333333333331</v>
      </c>
      <c r="BF24">
        <f t="shared" si="32"/>
        <v>0.69404999999999994</v>
      </c>
      <c r="BG24">
        <f t="shared" si="33"/>
        <v>0.67580000000000007</v>
      </c>
      <c r="BH24">
        <f t="shared" si="34"/>
        <v>0.61780000000000002</v>
      </c>
      <c r="BI24">
        <f t="shared" si="35"/>
        <v>0.60583333333333333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0.81473333333333331</v>
      </c>
      <c r="X25">
        <f t="shared" ref="X25:X88" si="58">IFERROR(W25, NA())</f>
        <v>0.81473333333333331</v>
      </c>
      <c r="Y25">
        <f t="shared" si="53"/>
        <v>0.79208950162756508</v>
      </c>
      <c r="AA25">
        <f t="shared" si="49"/>
        <v>-2.2643831705768225E-2</v>
      </c>
      <c r="AB25">
        <f t="shared" si="54"/>
        <v>-2.2643831705768225E-2</v>
      </c>
      <c r="AC25">
        <v>3</v>
      </c>
      <c r="AM25">
        <f t="shared" si="29"/>
        <v>10</v>
      </c>
      <c r="AN25">
        <f t="shared" si="50"/>
        <v>10</v>
      </c>
      <c r="AO25">
        <f t="shared" si="51"/>
        <v>0.81232498691496002</v>
      </c>
      <c r="AP25">
        <f t="shared" si="30"/>
        <v>0.74720731822856135</v>
      </c>
      <c r="AQ25">
        <f t="shared" si="30"/>
        <v>0.69175480714097015</v>
      </c>
      <c r="AR25">
        <f t="shared" si="30"/>
        <v>0.64396427407597201</v>
      </c>
      <c r="AS25">
        <f t="shared" si="30"/>
        <v>0.60235033337514354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0.8458</v>
      </c>
      <c r="BF25">
        <f t="shared" si="32"/>
        <v>0.68146666666666667</v>
      </c>
      <c r="BG25">
        <f t="shared" si="33"/>
        <v>0.72913333333333341</v>
      </c>
      <c r="BH25">
        <f t="shared" si="34"/>
        <v>0.67883333333333329</v>
      </c>
      <c r="BI25">
        <f t="shared" si="35"/>
        <v>0.61396666666666677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0.8458</v>
      </c>
      <c r="X26">
        <f t="shared" si="58"/>
        <v>0.8458</v>
      </c>
      <c r="Y26">
        <f t="shared" si="53"/>
        <v>0.81232498691496002</v>
      </c>
      <c r="AA26">
        <f t="shared" si="49"/>
        <v>-3.3475013085039973E-2</v>
      </c>
      <c r="AB26">
        <f t="shared" si="54"/>
        <v>-3.3475013085039973E-2</v>
      </c>
      <c r="AC26">
        <v>3</v>
      </c>
      <c r="AM26">
        <f t="shared" si="29"/>
        <v>15</v>
      </c>
      <c r="AN26">
        <f t="shared" si="50"/>
        <v>15</v>
      </c>
      <c r="AO26">
        <f t="shared" si="51"/>
        <v>0.81930187993156323</v>
      </c>
      <c r="AP26">
        <f t="shared" si="30"/>
        <v>0.75310641832832736</v>
      </c>
      <c r="AQ26">
        <f t="shared" si="30"/>
        <v>0.69680785631209796</v>
      </c>
      <c r="AR26">
        <f t="shared" si="30"/>
        <v>0.64834104270874815</v>
      </c>
      <c r="AS26">
        <f t="shared" si="30"/>
        <v>0.60617803122208214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0.84240000000000004</v>
      </c>
      <c r="BF26">
        <f t="shared" si="32"/>
        <v>0.72293333333333332</v>
      </c>
      <c r="BG26">
        <f t="shared" si="33"/>
        <v>0.68866666666666665</v>
      </c>
      <c r="BH26">
        <f t="shared" si="34"/>
        <v>0.66413333333333335</v>
      </c>
      <c r="BI26">
        <f t="shared" si="35"/>
        <v>0.6028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0.84240000000000004</v>
      </c>
      <c r="X27">
        <f t="shared" si="58"/>
        <v>0.84240000000000004</v>
      </c>
      <c r="Y27">
        <f t="shared" si="53"/>
        <v>0.81930187993156323</v>
      </c>
      <c r="AA27">
        <f t="shared" si="49"/>
        <v>-2.3098120068436812E-2</v>
      </c>
      <c r="AB27">
        <f t="shared" si="54"/>
        <v>-2.3098120068436812E-2</v>
      </c>
      <c r="AC27">
        <v>3</v>
      </c>
      <c r="AM27">
        <f t="shared" si="29"/>
        <v>20</v>
      </c>
      <c r="AN27">
        <f t="shared" si="50"/>
        <v>20</v>
      </c>
      <c r="AO27">
        <f t="shared" si="51"/>
        <v>0.82283546260187046</v>
      </c>
      <c r="AP27">
        <f t="shared" si="30"/>
        <v>0.75609103625066831</v>
      </c>
      <c r="AQ27">
        <f t="shared" si="30"/>
        <v>0.69936216556629649</v>
      </c>
      <c r="AR27">
        <f t="shared" si="30"/>
        <v>0.65055181346560231</v>
      </c>
      <c r="AS27">
        <f t="shared" si="30"/>
        <v>0.60811018092072089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0.76719999999999999</v>
      </c>
      <c r="BF27">
        <f t="shared" si="32"/>
        <v>0.76444999999999996</v>
      </c>
      <c r="BG27">
        <f t="shared" si="33"/>
        <v>0.72893333333333332</v>
      </c>
      <c r="BH27">
        <f t="shared" si="34"/>
        <v>0.68006666666666671</v>
      </c>
      <c r="BI27">
        <f t="shared" si="35"/>
        <v>0.61376666666666668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0.76719999999999999</v>
      </c>
      <c r="X28">
        <f t="shared" si="58"/>
        <v>0.76719999999999999</v>
      </c>
      <c r="Y28">
        <f t="shared" si="53"/>
        <v>0.82283546260187046</v>
      </c>
      <c r="AA28">
        <f t="shared" si="49"/>
        <v>5.5635462601870467E-2</v>
      </c>
      <c r="AB28">
        <f t="shared" si="54"/>
        <v>5.5635462601870467E-2</v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0.22266666666666668</v>
      </c>
      <c r="X36">
        <f t="shared" si="58"/>
        <v>0.22266666666666668</v>
      </c>
      <c r="Y36">
        <f>AP20</f>
        <v>0.31677445570064794</v>
      </c>
      <c r="AA36">
        <f t="shared" ref="AA36:AA50" si="69">Y4-D4</f>
        <v>9.4107789033981259E-2</v>
      </c>
      <c r="AB36">
        <f t="shared" si="54"/>
        <v>9.4107789033981259E-2</v>
      </c>
      <c r="AC36">
        <v>3</v>
      </c>
      <c r="AN36">
        <f t="shared" ref="AN36:AN50" si="70">1/AN20</f>
        <v>5.8823529411764701</v>
      </c>
      <c r="AO36">
        <f t="shared" ref="AO36:BT44" si="71">1/AO20</f>
        <v>3.0495379378623348</v>
      </c>
      <c r="AP36">
        <f t="shared" si="71"/>
        <v>3.156820198106506</v>
      </c>
      <c r="AQ36">
        <f t="shared" si="71"/>
        <v>3.264102458350675</v>
      </c>
      <c r="AR36">
        <f t="shared" si="71"/>
        <v>3.3713847185948453</v>
      </c>
      <c r="AS36">
        <f t="shared" si="71"/>
        <v>3.4786669788390152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2.9910269192422727</v>
      </c>
      <c r="BF36">
        <f t="shared" si="71"/>
        <v>4.4910179640718564</v>
      </c>
      <c r="BG36">
        <f t="shared" si="71"/>
        <v>3.6249395843402614</v>
      </c>
      <c r="BH36">
        <f t="shared" si="71"/>
        <v>3.058727569331158</v>
      </c>
      <c r="BI36">
        <f t="shared" si="71"/>
        <v>3.8461538461538467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0.48616666666666664</v>
      </c>
      <c r="X37">
        <f t="shared" si="58"/>
        <v>0.48616666666666664</v>
      </c>
      <c r="Y37">
        <f t="shared" ref="Y37:Y49" si="72">AP21</f>
        <v>0.44250266093992663</v>
      </c>
      <c r="AA37">
        <f t="shared" si="69"/>
        <v>-4.3664005726740007E-2</v>
      </c>
      <c r="AB37">
        <f t="shared" si="54"/>
        <v>-4.3664005726740007E-2</v>
      </c>
      <c r="AC37">
        <v>3</v>
      </c>
      <c r="AN37">
        <f t="shared" si="70"/>
        <v>3.0303030303030303</v>
      </c>
      <c r="AO37">
        <f t="shared" ref="AO37:BC37" si="73">1/AO21</f>
        <v>2.1525911558294979</v>
      </c>
      <c r="AP37">
        <f t="shared" si="73"/>
        <v>2.2598734160736678</v>
      </c>
      <c r="AQ37">
        <f t="shared" si="73"/>
        <v>2.3671556763178376</v>
      </c>
      <c r="AR37">
        <f t="shared" si="73"/>
        <v>2.4744379365620079</v>
      </c>
      <c r="AS37">
        <f t="shared" si="73"/>
        <v>2.5817201968061778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1.8597731076808628</v>
      </c>
      <c r="BF37">
        <f t="shared" si="71"/>
        <v>2.0569077819677752</v>
      </c>
      <c r="BG37">
        <f t="shared" si="71"/>
        <v>2.3205445544554451</v>
      </c>
      <c r="BH37">
        <f t="shared" si="71"/>
        <v>2.4075114356793197</v>
      </c>
      <c r="BI37">
        <f t="shared" si="71"/>
        <v>2.551237350114806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0.52763333333333329</v>
      </c>
      <c r="X38">
        <f t="shared" si="58"/>
        <v>0.52763333333333329</v>
      </c>
      <c r="Y38">
        <f t="shared" si="72"/>
        <v>0.56298113492492785</v>
      </c>
      <c r="AA38">
        <f t="shared" si="69"/>
        <v>3.5347801591594563E-2</v>
      </c>
      <c r="AB38">
        <f t="shared" si="54"/>
        <v>3.5347801591594563E-2</v>
      </c>
      <c r="AC38">
        <v>3</v>
      </c>
      <c r="AN38">
        <f t="shared" si="70"/>
        <v>1.4925373134328357</v>
      </c>
      <c r="AO38">
        <f t="shared" si="71"/>
        <v>1.6689761931289573</v>
      </c>
      <c r="AP38">
        <f t="shared" si="71"/>
        <v>1.7762584533731269</v>
      </c>
      <c r="AQ38">
        <f t="shared" si="71"/>
        <v>1.8835407136172966</v>
      </c>
      <c r="AR38">
        <f t="shared" si="71"/>
        <v>1.9908229738614667</v>
      </c>
      <c r="AS38">
        <f t="shared" si="71"/>
        <v>2.098105234105637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1.5696123057604769</v>
      </c>
      <c r="BF38">
        <f t="shared" si="71"/>
        <v>1.8952555436224652</v>
      </c>
      <c r="BG38">
        <f t="shared" si="71"/>
        <v>2.0109934307547928</v>
      </c>
      <c r="BH38">
        <f t="shared" si="71"/>
        <v>1.9787612954290617</v>
      </c>
      <c r="BI38">
        <f t="shared" si="71"/>
        <v>2.0965825704102312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0.6787333333333333</v>
      </c>
      <c r="X39">
        <f t="shared" si="58"/>
        <v>0.6787333333333333</v>
      </c>
      <c r="Y39">
        <f t="shared" si="72"/>
        <v>0.68300718421576245</v>
      </c>
      <c r="AA39">
        <f t="shared" si="69"/>
        <v>4.2738508824291532E-3</v>
      </c>
      <c r="AB39">
        <f t="shared" si="54"/>
        <v>4.2738508824291532E-3</v>
      </c>
      <c r="AC39">
        <v>3</v>
      </c>
      <c r="AN39">
        <f t="shared" si="70"/>
        <v>0.5</v>
      </c>
      <c r="AO39">
        <f t="shared" si="71"/>
        <v>1.3568311826447401</v>
      </c>
      <c r="AP39">
        <f t="shared" si="71"/>
        <v>1.46411344288891</v>
      </c>
      <c r="AQ39">
        <f t="shared" si="71"/>
        <v>1.5713957031330799</v>
      </c>
      <c r="AR39">
        <f t="shared" si="71"/>
        <v>1.6786779633772499</v>
      </c>
      <c r="AS39">
        <f t="shared" si="71"/>
        <v>1.78596022362142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1.3291980505095258</v>
      </c>
      <c r="BF39">
        <f t="shared" si="71"/>
        <v>1.4733326785188097</v>
      </c>
      <c r="BG39">
        <f t="shared" si="71"/>
        <v>1.613857657754586</v>
      </c>
      <c r="BH39">
        <f t="shared" si="71"/>
        <v>1.8273740634707925</v>
      </c>
      <c r="BI39">
        <f t="shared" si="71"/>
        <v>1.8435445216001967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0.69404999999999994</v>
      </c>
      <c r="X40">
        <f t="shared" si="58"/>
        <v>0.69404999999999994</v>
      </c>
      <c r="Y40">
        <f t="shared" si="72"/>
        <v>0.73005178047367358</v>
      </c>
      <c r="AA40">
        <f t="shared" si="69"/>
        <v>3.6001780473673639E-2</v>
      </c>
      <c r="AB40">
        <f t="shared" si="54"/>
        <v>3.6001780473673639E-2</v>
      </c>
      <c r="AC40">
        <v>3</v>
      </c>
      <c r="AN40">
        <f t="shared" si="70"/>
        <v>0.2</v>
      </c>
      <c r="AO40">
        <f t="shared" si="71"/>
        <v>1.262483593009661</v>
      </c>
      <c r="AP40">
        <f t="shared" si="71"/>
        <v>1.369765853253831</v>
      </c>
      <c r="AQ40">
        <f t="shared" si="71"/>
        <v>1.4770481134980007</v>
      </c>
      <c r="AR40">
        <f t="shared" si="71"/>
        <v>1.5843303737421706</v>
      </c>
      <c r="AS40">
        <f t="shared" si="71"/>
        <v>1.6916126339863409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1.2273954668194091</v>
      </c>
      <c r="BF40">
        <f t="shared" si="71"/>
        <v>1.4408183848425906</v>
      </c>
      <c r="BG40">
        <f t="shared" si="71"/>
        <v>1.4797277300976619</v>
      </c>
      <c r="BH40">
        <f t="shared" si="71"/>
        <v>1.6186468112657817</v>
      </c>
      <c r="BI40">
        <f t="shared" si="71"/>
        <v>1.6506189821182944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0.68146666666666667</v>
      </c>
      <c r="X41">
        <f t="shared" si="58"/>
        <v>0.68146666666666667</v>
      </c>
      <c r="Y41">
        <f t="shared" si="72"/>
        <v>0.74720731822856135</v>
      </c>
      <c r="AA41">
        <f t="shared" si="69"/>
        <v>6.5740651561894681E-2</v>
      </c>
      <c r="AB41">
        <f t="shared" si="54"/>
        <v>6.5740651561894681E-2</v>
      </c>
      <c r="AC41">
        <v>3</v>
      </c>
      <c r="AN41">
        <f t="shared" si="70"/>
        <v>0.1</v>
      </c>
      <c r="AO41">
        <f t="shared" si="71"/>
        <v>1.2310343964646346</v>
      </c>
      <c r="AP41">
        <f t="shared" si="71"/>
        <v>1.3383166567088045</v>
      </c>
      <c r="AQ41">
        <f t="shared" si="71"/>
        <v>1.4455989169529742</v>
      </c>
      <c r="AR41">
        <f t="shared" si="71"/>
        <v>1.5528811771971445</v>
      </c>
      <c r="AS41">
        <f t="shared" si="71"/>
        <v>1.6601634374413143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1.1823126034523528</v>
      </c>
      <c r="BF41">
        <f t="shared" si="71"/>
        <v>1.4674232048522795</v>
      </c>
      <c r="BG41">
        <f t="shared" si="71"/>
        <v>1.3714912681722591</v>
      </c>
      <c r="BH41">
        <f t="shared" si="71"/>
        <v>1.473115639577707</v>
      </c>
      <c r="BI41">
        <f t="shared" si="71"/>
        <v>1.6287529181823115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0.72293333333333332</v>
      </c>
      <c r="X42">
        <f t="shared" si="58"/>
        <v>0.72293333333333332</v>
      </c>
      <c r="Y42">
        <f t="shared" si="72"/>
        <v>0.75310641832832736</v>
      </c>
      <c r="AA42">
        <f t="shared" si="69"/>
        <v>3.0173084994994048E-2</v>
      </c>
      <c r="AB42">
        <f t="shared" si="54"/>
        <v>3.0173084994994048E-2</v>
      </c>
      <c r="AC42">
        <v>3</v>
      </c>
      <c r="AN42">
        <f t="shared" si="70"/>
        <v>6.6666666666666666E-2</v>
      </c>
      <c r="AO42">
        <f t="shared" si="71"/>
        <v>1.2205513309496259</v>
      </c>
      <c r="AP42">
        <f t="shared" si="71"/>
        <v>1.3278335911937957</v>
      </c>
      <c r="AQ42">
        <f t="shared" si="71"/>
        <v>1.4351158514379656</v>
      </c>
      <c r="AR42">
        <f t="shared" si="71"/>
        <v>1.5423981116821357</v>
      </c>
      <c r="AS42">
        <f t="shared" si="71"/>
        <v>1.6496803719263053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1.1870845204178537</v>
      </c>
      <c r="BF42">
        <f t="shared" si="71"/>
        <v>1.383253412025083</v>
      </c>
      <c r="BG42">
        <f t="shared" si="71"/>
        <v>1.452081316553727</v>
      </c>
      <c r="BH42">
        <f t="shared" si="71"/>
        <v>1.5057217426219633</v>
      </c>
      <c r="BI42">
        <f t="shared" si="71"/>
        <v>1.6589250165892502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0.76444999999999996</v>
      </c>
      <c r="X43">
        <f t="shared" si="58"/>
        <v>0.76444999999999996</v>
      </c>
      <c r="Y43">
        <f t="shared" si="72"/>
        <v>0.75609103625066831</v>
      </c>
      <c r="AA43">
        <f t="shared" si="69"/>
        <v>-8.3589637493316493E-3</v>
      </c>
      <c r="AB43">
        <f t="shared" si="54"/>
        <v>-8.3589637493316493E-3</v>
      </c>
      <c r="AC43">
        <v>3</v>
      </c>
      <c r="AN43">
        <f t="shared" si="70"/>
        <v>0.05</v>
      </c>
      <c r="AO43">
        <f t="shared" si="71"/>
        <v>1.2153097981921213</v>
      </c>
      <c r="AP43">
        <f t="shared" si="71"/>
        <v>1.3225920584362914</v>
      </c>
      <c r="AQ43">
        <f t="shared" si="71"/>
        <v>1.429874318680461</v>
      </c>
      <c r="AR43">
        <f t="shared" si="71"/>
        <v>1.5371565789246311</v>
      </c>
      <c r="AS43">
        <f t="shared" si="71"/>
        <v>1.6444388391688014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1.3034410844629822</v>
      </c>
      <c r="BF43">
        <f t="shared" si="71"/>
        <v>1.3081300281247956</v>
      </c>
      <c r="BG43">
        <f t="shared" si="71"/>
        <v>1.3718675690506676</v>
      </c>
      <c r="BH43">
        <f t="shared" si="71"/>
        <v>1.4704440741103812</v>
      </c>
      <c r="BI43">
        <f t="shared" si="71"/>
        <v>1.6292836582849073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0.27586666666666665</v>
      </c>
      <c r="X51">
        <f t="shared" si="58"/>
        <v>0.27586666666666665</v>
      </c>
      <c r="Y51">
        <f>AQ20</f>
        <v>0.30636293215663701</v>
      </c>
      <c r="AA51">
        <f t="shared" ref="AA51:AA65" si="75">Z4-E4</f>
        <v>3.0496265489970364E-2</v>
      </c>
      <c r="AB51">
        <f t="shared" si="54"/>
        <v>3.0496265489970364E-2</v>
      </c>
      <c r="AC51">
        <v>3</v>
      </c>
    </row>
    <row r="52" spans="23:72">
      <c r="W52">
        <f t="shared" ref="W52:W65" si="76">E5*E21</f>
        <v>0.43093333333333339</v>
      </c>
      <c r="X52">
        <f t="shared" si="58"/>
        <v>0.43093333333333339</v>
      </c>
      <c r="Y52">
        <f t="shared" ref="Y52:Y65" si="77">AQ21</f>
        <v>0.42244792347393134</v>
      </c>
      <c r="AA52">
        <f t="shared" si="75"/>
        <v>-8.4854098594020488E-3</v>
      </c>
      <c r="AB52">
        <f t="shared" si="54"/>
        <v>-8.4854098594020488E-3</v>
      </c>
      <c r="AC52">
        <v>3</v>
      </c>
      <c r="AO52">
        <f t="shared" ref="AO52:AO66" si="78">C4*C20</f>
        <v>0.33433333333333337</v>
      </c>
      <c r="AP52">
        <f t="shared" ref="AP52:AP66" si="79">D4*D20</f>
        <v>0.22266666666666668</v>
      </c>
      <c r="AQ52">
        <f t="shared" ref="AQ52:AQ66" si="80">E4*E20</f>
        <v>0.27586666666666665</v>
      </c>
      <c r="AR52">
        <f t="shared" ref="AR52:AR66" si="81">F4*F20</f>
        <v>0.32693333333333335</v>
      </c>
      <c r="AS52">
        <f t="shared" ref="AS52:AS66" si="82">G4*G20</f>
        <v>0.25999999999999995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0.49726666666666669</v>
      </c>
      <c r="X53">
        <f t="shared" si="58"/>
        <v>0.49726666666666669</v>
      </c>
      <c r="Y53">
        <f t="shared" si="77"/>
        <v>0.53091499045939017</v>
      </c>
      <c r="AA53">
        <f t="shared" si="75"/>
        <v>3.3648323792723478E-2</v>
      </c>
      <c r="AB53">
        <f t="shared" si="54"/>
        <v>3.3648323792723478E-2</v>
      </c>
      <c r="AC53">
        <v>3</v>
      </c>
      <c r="AO53">
        <f t="shared" si="78"/>
        <v>0.53770000000000007</v>
      </c>
      <c r="AP53">
        <f t="shared" si="79"/>
        <v>0.48616666666666664</v>
      </c>
      <c r="AQ53">
        <f t="shared" si="80"/>
        <v>0.43093333333333339</v>
      </c>
      <c r="AR53">
        <f t="shared" si="81"/>
        <v>0.41536666666666666</v>
      </c>
      <c r="AS53">
        <f t="shared" si="82"/>
        <v>0.39196666666666663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0.61963333333333337</v>
      </c>
      <c r="X54">
        <f t="shared" si="58"/>
        <v>0.61963333333333337</v>
      </c>
      <c r="Y54">
        <f t="shared" si="77"/>
        <v>0.63637694694352298</v>
      </c>
      <c r="AA54">
        <f t="shared" si="75"/>
        <v>1.6743613610189612E-2</v>
      </c>
      <c r="AB54">
        <f t="shared" si="54"/>
        <v>1.6743613610189612E-2</v>
      </c>
      <c r="AC54">
        <v>3</v>
      </c>
      <c r="AO54">
        <f t="shared" si="78"/>
        <v>0.63710000000000011</v>
      </c>
      <c r="AP54">
        <f t="shared" si="79"/>
        <v>0.52763333333333329</v>
      </c>
      <c r="AQ54">
        <f t="shared" si="80"/>
        <v>0.49726666666666669</v>
      </c>
      <c r="AR54">
        <f t="shared" si="81"/>
        <v>0.50536666666666663</v>
      </c>
      <c r="AS54">
        <f t="shared" si="82"/>
        <v>0.47696666666666671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0.67580000000000007</v>
      </c>
      <c r="X55">
        <f t="shared" si="58"/>
        <v>0.67580000000000007</v>
      </c>
      <c r="Y55">
        <f t="shared" si="77"/>
        <v>0.67702601618830316</v>
      </c>
      <c r="AA55">
        <f t="shared" si="75"/>
        <v>1.2260161883030918E-3</v>
      </c>
      <c r="AB55">
        <f t="shared" si="54"/>
        <v>1.2260161883030918E-3</v>
      </c>
      <c r="AC55">
        <v>3</v>
      </c>
      <c r="AO55">
        <f t="shared" si="78"/>
        <v>0.75233333333333341</v>
      </c>
      <c r="AP55">
        <f t="shared" si="79"/>
        <v>0.6787333333333333</v>
      </c>
      <c r="AQ55">
        <f t="shared" si="80"/>
        <v>0.61963333333333337</v>
      </c>
      <c r="AR55">
        <f t="shared" si="81"/>
        <v>0.54723333333333335</v>
      </c>
      <c r="AS55">
        <f t="shared" si="82"/>
        <v>0.54243333333333332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0.72913333333333341</v>
      </c>
      <c r="X56">
        <f t="shared" si="58"/>
        <v>0.72913333333333341</v>
      </c>
      <c r="Y56">
        <f t="shared" si="77"/>
        <v>0.69175480714097015</v>
      </c>
      <c r="AA56">
        <f t="shared" si="75"/>
        <v>-3.7378526192363259E-2</v>
      </c>
      <c r="AB56">
        <f t="shared" si="54"/>
        <v>-3.7378526192363259E-2</v>
      </c>
      <c r="AC56">
        <v>3</v>
      </c>
      <c r="AO56">
        <f t="shared" si="78"/>
        <v>0.81473333333333331</v>
      </c>
      <c r="AP56">
        <f t="shared" si="79"/>
        <v>0.69404999999999994</v>
      </c>
      <c r="AQ56">
        <f t="shared" si="80"/>
        <v>0.67580000000000007</v>
      </c>
      <c r="AR56">
        <f t="shared" si="81"/>
        <v>0.61780000000000002</v>
      </c>
      <c r="AS56">
        <f t="shared" si="82"/>
        <v>0.60583333333333333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0.68866666666666665</v>
      </c>
      <c r="X57">
        <f t="shared" si="58"/>
        <v>0.68866666666666665</v>
      </c>
      <c r="Y57">
        <f t="shared" si="77"/>
        <v>0.69680785631209796</v>
      </c>
      <c r="AA57">
        <f t="shared" si="75"/>
        <v>8.1411896454313126E-3</v>
      </c>
      <c r="AB57">
        <f t="shared" si="54"/>
        <v>8.1411896454313126E-3</v>
      </c>
      <c r="AC57">
        <v>3</v>
      </c>
      <c r="AO57">
        <f t="shared" si="78"/>
        <v>0.8458</v>
      </c>
      <c r="AP57">
        <f t="shared" si="79"/>
        <v>0.68146666666666667</v>
      </c>
      <c r="AQ57">
        <f t="shared" si="80"/>
        <v>0.72913333333333341</v>
      </c>
      <c r="AR57">
        <f t="shared" si="81"/>
        <v>0.67883333333333329</v>
      </c>
      <c r="AS57">
        <f t="shared" si="82"/>
        <v>0.61396666666666677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0.72893333333333332</v>
      </c>
      <c r="X58">
        <f t="shared" si="58"/>
        <v>0.72893333333333332</v>
      </c>
      <c r="Y58">
        <f t="shared" si="77"/>
        <v>0.69936216556629649</v>
      </c>
      <c r="AA58">
        <f t="shared" si="75"/>
        <v>-2.9571167767036832E-2</v>
      </c>
      <c r="AB58">
        <f t="shared" si="54"/>
        <v>-2.9571167767036832E-2</v>
      </c>
      <c r="AC58">
        <v>3</v>
      </c>
      <c r="AO58">
        <f t="shared" si="78"/>
        <v>0.84240000000000004</v>
      </c>
      <c r="AP58">
        <f t="shared" si="79"/>
        <v>0.72293333333333332</v>
      </c>
      <c r="AQ58">
        <f t="shared" si="80"/>
        <v>0.68866666666666665</v>
      </c>
      <c r="AR58">
        <f t="shared" si="81"/>
        <v>0.66413333333333335</v>
      </c>
      <c r="AS58">
        <f t="shared" si="82"/>
        <v>0.6028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>
        <f t="shared" si="78"/>
        <v>0.76719999999999999</v>
      </c>
      <c r="AP59">
        <f t="shared" si="79"/>
        <v>0.76444999999999996</v>
      </c>
      <c r="AQ59">
        <f t="shared" si="80"/>
        <v>0.72893333333333332</v>
      </c>
      <c r="AR59">
        <f t="shared" si="81"/>
        <v>0.68006666666666671</v>
      </c>
      <c r="AS59">
        <f t="shared" si="82"/>
        <v>0.61376666666666668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0.32693333333333335</v>
      </c>
      <c r="X66">
        <f t="shared" si="58"/>
        <v>0.32693333333333335</v>
      </c>
      <c r="Y66">
        <f>AR20</f>
        <v>0.29661402760845063</v>
      </c>
      <c r="AA66">
        <f t="shared" ref="AA66:AA80" si="94">AA4-F4</f>
        <v>-3.0319305724882728E-2</v>
      </c>
      <c r="AB66">
        <f t="shared" si="54"/>
        <v>-3.0319305724882728E-2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0.41536666666666666</v>
      </c>
      <c r="X67">
        <f t="shared" si="58"/>
        <v>0.41536666666666666</v>
      </c>
      <c r="Y67">
        <f t="shared" ref="Y67:Y80" si="96">AR21</f>
        <v>0.40413218097900783</v>
      </c>
      <c r="AA67">
        <f t="shared" si="94"/>
        <v>-1.1234485687658835E-2</v>
      </c>
      <c r="AB67">
        <f t="shared" si="54"/>
        <v>-1.1234485687658835E-2</v>
      </c>
      <c r="AC67">
        <v>3</v>
      </c>
    </row>
    <row r="68" spans="23:74" ht="15" thickBot="1">
      <c r="W68">
        <f t="shared" si="95"/>
        <v>0.50536666666666663</v>
      </c>
      <c r="X68">
        <f t="shared" si="58"/>
        <v>0.50536666666666663</v>
      </c>
      <c r="Y68">
        <f t="shared" si="96"/>
        <v>0.50230483228770795</v>
      </c>
      <c r="AA68">
        <f t="shared" si="94"/>
        <v>-3.0618343789586833E-3</v>
      </c>
      <c r="AB68">
        <f t="shared" si="54"/>
        <v>-3.0618343789586833E-3</v>
      </c>
      <c r="AC68">
        <v>3</v>
      </c>
      <c r="AO68" t="s">
        <v>103</v>
      </c>
      <c r="AP68" s="68">
        <f>C3</f>
        <v>0</v>
      </c>
      <c r="AQ68" s="68">
        <f t="shared" ref="AQ68:AV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ref="AW68" si="98">J3</f>
        <v>0</v>
      </c>
      <c r="AX68" s="68">
        <f t="shared" ref="AX68" si="99">K3</f>
        <v>0</v>
      </c>
      <c r="AY68" s="68">
        <f t="shared" ref="AY68" si="100">L3</f>
        <v>0</v>
      </c>
      <c r="AZ68" s="68">
        <f t="shared" ref="AZ68" si="101">M3</f>
        <v>0</v>
      </c>
      <c r="BA68" s="68">
        <f t="shared" ref="BA68" si="102">N3</f>
        <v>0</v>
      </c>
      <c r="BB68" s="68">
        <f t="shared" ref="BB68" si="103">O3</f>
        <v>0</v>
      </c>
      <c r="BC68" s="68">
        <f t="shared" ref="BC68" si="104">P3</f>
        <v>0</v>
      </c>
      <c r="BD68" s="68">
        <f t="shared" ref="BD68" si="105">Q3</f>
        <v>0</v>
      </c>
      <c r="BE68" s="68">
        <f t="shared" ref="BE68" si="106">R3</f>
        <v>0</v>
      </c>
      <c r="BF68" s="68">
        <f t="shared" ref="BF68:BU68" si="107">AP68</f>
        <v>0</v>
      </c>
      <c r="BG68" s="68">
        <f t="shared" si="107"/>
        <v>100</v>
      </c>
      <c r="BH68" s="68">
        <f t="shared" si="107"/>
        <v>200</v>
      </c>
      <c r="BI68" s="68">
        <f t="shared" si="107"/>
        <v>300</v>
      </c>
      <c r="BJ68" s="68">
        <f t="shared" si="107"/>
        <v>400</v>
      </c>
      <c r="BK68" s="68">
        <f t="shared" si="107"/>
        <v>0</v>
      </c>
      <c r="BL68" s="68">
        <f t="shared" si="107"/>
        <v>0</v>
      </c>
      <c r="BM68" s="68">
        <f t="shared" si="107"/>
        <v>0</v>
      </c>
      <c r="BN68" s="68">
        <f t="shared" si="107"/>
        <v>0</v>
      </c>
      <c r="BO68" s="68">
        <f t="shared" si="107"/>
        <v>0</v>
      </c>
      <c r="BP68" s="68">
        <f t="shared" si="107"/>
        <v>0</v>
      </c>
      <c r="BQ68" s="68">
        <f t="shared" si="107"/>
        <v>0</v>
      </c>
      <c r="BR68" s="68">
        <f t="shared" si="107"/>
        <v>0</v>
      </c>
      <c r="BS68" s="68">
        <f t="shared" si="107"/>
        <v>0</v>
      </c>
      <c r="BT68" s="68">
        <f t="shared" si="107"/>
        <v>0</v>
      </c>
      <c r="BU68" s="68">
        <f t="shared" si="107"/>
        <v>0</v>
      </c>
    </row>
    <row r="69" spans="23:74">
      <c r="W69">
        <f t="shared" si="95"/>
        <v>0.54723333333333335</v>
      </c>
      <c r="X69">
        <f t="shared" si="58"/>
        <v>0.54723333333333335</v>
      </c>
      <c r="Y69">
        <f t="shared" si="96"/>
        <v>0.59570687279896672</v>
      </c>
      <c r="AA69">
        <f t="shared" si="94"/>
        <v>4.8473539465633375E-2</v>
      </c>
      <c r="AB69">
        <f t="shared" si="54"/>
        <v>4.8473539465633375E-2</v>
      </c>
      <c r="AC69">
        <v>3</v>
      </c>
      <c r="AN69">
        <v>1</v>
      </c>
      <c r="AO69">
        <f>AN36</f>
        <v>5.8823529411764701</v>
      </c>
      <c r="AP69">
        <f t="shared" ref="AP69:BU77" si="108">AO36</f>
        <v>3.0495379378623348</v>
      </c>
      <c r="AQ69">
        <f t="shared" si="108"/>
        <v>3.156820198106506</v>
      </c>
      <c r="AR69">
        <f t="shared" si="108"/>
        <v>3.264102458350675</v>
      </c>
      <c r="AS69">
        <f t="shared" si="108"/>
        <v>3.3713847185948453</v>
      </c>
      <c r="AT69">
        <f t="shared" si="108"/>
        <v>3.4786669788390152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2.9910269192422727</v>
      </c>
      <c r="BG69">
        <f t="shared" si="108"/>
        <v>4.4910179640718564</v>
      </c>
      <c r="BH69">
        <f t="shared" si="108"/>
        <v>3.6249395843402614</v>
      </c>
      <c r="BI69">
        <f t="shared" si="108"/>
        <v>3.058727569331158</v>
      </c>
      <c r="BJ69">
        <f t="shared" si="108"/>
        <v>3.8461538461538467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0.61780000000000002</v>
      </c>
      <c r="X70">
        <f t="shared" si="58"/>
        <v>0.61780000000000002</v>
      </c>
      <c r="Y70">
        <f t="shared" si="96"/>
        <v>0.63118148624393988</v>
      </c>
      <c r="AA70">
        <f t="shared" si="94"/>
        <v>1.3381486243939866E-2</v>
      </c>
      <c r="AB70">
        <f t="shared" si="54"/>
        <v>1.3381486243939866E-2</v>
      </c>
      <c r="AC70">
        <v>3</v>
      </c>
      <c r="AN70">
        <v>2</v>
      </c>
      <c r="AO70">
        <f t="shared" ref="AO70:BD83" si="109">AN37</f>
        <v>3.0303030303030303</v>
      </c>
      <c r="AP70">
        <f t="shared" si="109"/>
        <v>2.1525911558294979</v>
      </c>
      <c r="AQ70">
        <f t="shared" si="109"/>
        <v>2.2598734160736678</v>
      </c>
      <c r="AR70">
        <f t="shared" si="109"/>
        <v>2.3671556763178376</v>
      </c>
      <c r="AS70">
        <f t="shared" si="109"/>
        <v>2.4744379365620079</v>
      </c>
      <c r="AT70">
        <f t="shared" si="109"/>
        <v>2.5817201968061778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1.8597731076808628</v>
      </c>
      <c r="BG70">
        <f t="shared" si="108"/>
        <v>2.0569077819677752</v>
      </c>
      <c r="BH70">
        <f t="shared" si="108"/>
        <v>2.3205445544554451</v>
      </c>
      <c r="BI70">
        <f t="shared" si="108"/>
        <v>2.4075114356793197</v>
      </c>
      <c r="BJ70">
        <f t="shared" si="108"/>
        <v>2.551237350114806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0.67883333333333329</v>
      </c>
      <c r="X71">
        <f t="shared" si="58"/>
        <v>0.67883333333333329</v>
      </c>
      <c r="Y71">
        <f t="shared" si="96"/>
        <v>0.64396427407597201</v>
      </c>
      <c r="AA71">
        <f t="shared" si="94"/>
        <v>-3.4869059257361279E-2</v>
      </c>
      <c r="AB71">
        <f t="shared" si="54"/>
        <v>-3.4869059257361279E-2</v>
      </c>
      <c r="AC71">
        <v>3</v>
      </c>
      <c r="AN71">
        <v>3</v>
      </c>
      <c r="AO71">
        <f t="shared" si="109"/>
        <v>1.4925373134328357</v>
      </c>
      <c r="AP71">
        <f t="shared" si="108"/>
        <v>1.6689761931289573</v>
      </c>
      <c r="AQ71">
        <f t="shared" si="108"/>
        <v>1.7762584533731269</v>
      </c>
      <c r="AR71">
        <f t="shared" si="108"/>
        <v>1.8835407136172966</v>
      </c>
      <c r="AS71">
        <f t="shared" si="108"/>
        <v>1.9908229738614667</v>
      </c>
      <c r="AT71">
        <f t="shared" si="108"/>
        <v>2.098105234105637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1.5696123057604769</v>
      </c>
      <c r="BG71">
        <f t="shared" si="108"/>
        <v>1.8952555436224652</v>
      </c>
      <c r="BH71">
        <f t="shared" si="108"/>
        <v>2.0109934307547928</v>
      </c>
      <c r="BI71">
        <f t="shared" si="108"/>
        <v>1.9787612954290617</v>
      </c>
      <c r="BJ71">
        <f t="shared" si="108"/>
        <v>2.0965825704102312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>
        <f t="shared" si="95"/>
        <v>0.66413333333333335</v>
      </c>
      <c r="X72">
        <f t="shared" si="58"/>
        <v>0.66413333333333335</v>
      </c>
      <c r="Y72">
        <f t="shared" si="96"/>
        <v>0.64834104270874815</v>
      </c>
      <c r="AA72">
        <f t="shared" si="94"/>
        <v>-1.5792290624585203E-2</v>
      </c>
      <c r="AB72">
        <f t="shared" si="54"/>
        <v>-1.5792290624585203E-2</v>
      </c>
      <c r="AC72">
        <v>3</v>
      </c>
      <c r="AN72">
        <v>4</v>
      </c>
      <c r="AO72">
        <f t="shared" si="109"/>
        <v>0.5</v>
      </c>
      <c r="AP72">
        <f t="shared" si="108"/>
        <v>1.3568311826447401</v>
      </c>
      <c r="AQ72">
        <f t="shared" si="108"/>
        <v>1.46411344288891</v>
      </c>
      <c r="AR72">
        <f t="shared" si="108"/>
        <v>1.5713957031330799</v>
      </c>
      <c r="AS72">
        <f t="shared" si="108"/>
        <v>1.6786779633772499</v>
      </c>
      <c r="AT72">
        <f t="shared" si="108"/>
        <v>1.78596022362142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1.3291980505095258</v>
      </c>
      <c r="BG72">
        <f t="shared" si="108"/>
        <v>1.4733326785188097</v>
      </c>
      <c r="BH72">
        <f t="shared" si="108"/>
        <v>1.613857657754586</v>
      </c>
      <c r="BI72">
        <f t="shared" si="108"/>
        <v>1.8273740634707925</v>
      </c>
      <c r="BJ72">
        <f t="shared" si="108"/>
        <v>1.8435445216001967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>
        <f t="shared" si="95"/>
        <v>0.68006666666666671</v>
      </c>
      <c r="X73">
        <f t="shared" si="58"/>
        <v>0.68006666666666671</v>
      </c>
      <c r="Y73">
        <f t="shared" si="96"/>
        <v>0.65055181346560231</v>
      </c>
      <c r="AA73">
        <f t="shared" si="94"/>
        <v>-2.9514853201064395E-2</v>
      </c>
      <c r="AB73">
        <f t="shared" si="54"/>
        <v>-2.9514853201064395E-2</v>
      </c>
      <c r="AC73">
        <v>3</v>
      </c>
      <c r="AN73">
        <v>5</v>
      </c>
      <c r="AO73">
        <f t="shared" si="109"/>
        <v>0.2</v>
      </c>
      <c r="AP73">
        <f t="shared" si="108"/>
        <v>1.262483593009661</v>
      </c>
      <c r="AQ73">
        <f t="shared" si="108"/>
        <v>1.369765853253831</v>
      </c>
      <c r="AR73">
        <f t="shared" si="108"/>
        <v>1.4770481134980007</v>
      </c>
      <c r="AS73">
        <f t="shared" si="108"/>
        <v>1.5843303737421706</v>
      </c>
      <c r="AT73">
        <f t="shared" si="108"/>
        <v>1.6916126339863409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1.2273954668194091</v>
      </c>
      <c r="BG73">
        <f t="shared" si="108"/>
        <v>1.4408183848425906</v>
      </c>
      <c r="BH73">
        <f t="shared" si="108"/>
        <v>1.4797277300976619</v>
      </c>
      <c r="BI73">
        <f t="shared" si="108"/>
        <v>1.6186468112657817</v>
      </c>
      <c r="BJ73">
        <f t="shared" si="108"/>
        <v>1.6506189821182944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0.1</v>
      </c>
      <c r="AP74">
        <f t="shared" si="108"/>
        <v>1.2310343964646346</v>
      </c>
      <c r="AQ74">
        <f t="shared" si="108"/>
        <v>1.3383166567088045</v>
      </c>
      <c r="AR74">
        <f t="shared" si="108"/>
        <v>1.4455989169529742</v>
      </c>
      <c r="AS74">
        <f t="shared" si="108"/>
        <v>1.5528811771971445</v>
      </c>
      <c r="AT74">
        <f t="shared" si="108"/>
        <v>1.6601634374413143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1.1823126034523528</v>
      </c>
      <c r="BG74">
        <f t="shared" si="108"/>
        <v>1.4674232048522795</v>
      </c>
      <c r="BH74">
        <f t="shared" si="108"/>
        <v>1.3714912681722591</v>
      </c>
      <c r="BI74">
        <f t="shared" si="108"/>
        <v>1.473115639577707</v>
      </c>
      <c r="BJ74">
        <f t="shared" si="108"/>
        <v>1.6287529181823115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>
        <f t="shared" si="109"/>
        <v>6.6666666666666666E-2</v>
      </c>
      <c r="AP75">
        <f t="shared" si="108"/>
        <v>1.2205513309496259</v>
      </c>
      <c r="AQ75">
        <f t="shared" si="108"/>
        <v>1.3278335911937957</v>
      </c>
      <c r="AR75">
        <f t="shared" si="108"/>
        <v>1.4351158514379656</v>
      </c>
      <c r="AS75">
        <f t="shared" si="108"/>
        <v>1.5423981116821357</v>
      </c>
      <c r="AT75">
        <f t="shared" si="108"/>
        <v>1.6496803719263053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>
        <f t="shared" si="108"/>
        <v>1.1870845204178537</v>
      </c>
      <c r="BG75">
        <f t="shared" si="108"/>
        <v>1.383253412025083</v>
      </c>
      <c r="BH75">
        <f t="shared" si="108"/>
        <v>1.452081316553727</v>
      </c>
      <c r="BI75">
        <f t="shared" si="108"/>
        <v>1.5057217426219633</v>
      </c>
      <c r="BJ75">
        <f t="shared" si="108"/>
        <v>1.6589250165892502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>
        <f t="shared" si="109"/>
        <v>0.05</v>
      </c>
      <c r="AP76">
        <f t="shared" si="108"/>
        <v>1.2153097981921213</v>
      </c>
      <c r="AQ76">
        <f t="shared" si="108"/>
        <v>1.3225920584362914</v>
      </c>
      <c r="AR76">
        <f t="shared" si="108"/>
        <v>1.429874318680461</v>
      </c>
      <c r="AS76">
        <f t="shared" si="108"/>
        <v>1.5371565789246311</v>
      </c>
      <c r="AT76">
        <f t="shared" si="108"/>
        <v>1.6444388391688014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>
        <f t="shared" si="108"/>
        <v>1.3034410844629822</v>
      </c>
      <c r="BG76">
        <f t="shared" si="108"/>
        <v>1.3081300281247956</v>
      </c>
      <c r="BH76">
        <f t="shared" si="108"/>
        <v>1.3718675690506676</v>
      </c>
      <c r="BI76">
        <f t="shared" si="108"/>
        <v>1.4704440741103812</v>
      </c>
      <c r="BJ76">
        <f t="shared" si="108"/>
        <v>1.6292836582849073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0.25999999999999995</v>
      </c>
      <c r="X81">
        <f t="shared" si="58"/>
        <v>0.25999999999999995</v>
      </c>
      <c r="Y81">
        <f>AS20</f>
        <v>0.28746643644909758</v>
      </c>
      <c r="AA81">
        <f t="shared" ref="AA81:AA95" si="111">AB4-G4</f>
        <v>2.7466436449097631E-2</v>
      </c>
      <c r="AB81">
        <f t="shared" si="54"/>
        <v>2.7466436449097631E-2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0.39196666666666663</v>
      </c>
      <c r="X82">
        <f t="shared" si="58"/>
        <v>0.39196666666666663</v>
      </c>
      <c r="Y82">
        <f t="shared" ref="Y82:Y95" si="113">AS21</f>
        <v>0.38733864391543699</v>
      </c>
      <c r="AA82">
        <f t="shared" si="111"/>
        <v>-4.6280227512296435E-3</v>
      </c>
      <c r="AB82">
        <f t="shared" si="54"/>
        <v>-4.6280227512296435E-3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0.47696666666666671</v>
      </c>
      <c r="X83">
        <f t="shared" si="58"/>
        <v>0.47696666666666671</v>
      </c>
      <c r="Y83">
        <f t="shared" si="113"/>
        <v>0.47662051633281005</v>
      </c>
      <c r="AA83">
        <f t="shared" si="111"/>
        <v>-3.4615033385665406E-4</v>
      </c>
      <c r="AB83">
        <f t="shared" si="54"/>
        <v>-3.4615033385665406E-4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0.54243333333333332</v>
      </c>
      <c r="X84">
        <f t="shared" si="58"/>
        <v>0.54243333333333332</v>
      </c>
      <c r="Y84">
        <f t="shared" si="113"/>
        <v>0.55992288449307348</v>
      </c>
      <c r="AA84">
        <f t="shared" si="111"/>
        <v>1.7489551159740158E-2</v>
      </c>
      <c r="AB84">
        <f t="shared" si="54"/>
        <v>1.7489551159740158E-2</v>
      </c>
      <c r="AC84">
        <v>3</v>
      </c>
    </row>
    <row r="85" spans="23:74">
      <c r="W85">
        <f t="shared" si="112"/>
        <v>0.60583333333333333</v>
      </c>
      <c r="X85">
        <f t="shared" si="58"/>
        <v>0.60583333333333333</v>
      </c>
      <c r="Y85">
        <f t="shared" si="113"/>
        <v>0.59115188661334783</v>
      </c>
      <c r="AA85">
        <f t="shared" si="111"/>
        <v>-1.4681446719985503E-2</v>
      </c>
      <c r="AB85">
        <f t="shared" si="54"/>
        <v>-1.4681446719985503E-2</v>
      </c>
      <c r="AC85">
        <v>3</v>
      </c>
    </row>
    <row r="86" spans="23:74">
      <c r="W86">
        <f t="shared" si="112"/>
        <v>0.61396666666666677</v>
      </c>
      <c r="X86">
        <f t="shared" si="58"/>
        <v>0.61396666666666677</v>
      </c>
      <c r="Y86">
        <f t="shared" si="113"/>
        <v>0.60235033337514354</v>
      </c>
      <c r="AA86">
        <f t="shared" si="111"/>
        <v>-1.1616333291523229E-2</v>
      </c>
      <c r="AB86">
        <f t="shared" ref="AB86:AB149" si="114">IFERROR(AA86,"")</f>
        <v>-1.1616333291523229E-2</v>
      </c>
      <c r="AC86">
        <v>3</v>
      </c>
    </row>
    <row r="87" spans="23:74">
      <c r="W87">
        <f t="shared" si="112"/>
        <v>0.6028</v>
      </c>
      <c r="X87">
        <f t="shared" si="58"/>
        <v>0.6028</v>
      </c>
      <c r="Y87">
        <f t="shared" si="113"/>
        <v>0.60617803122208214</v>
      </c>
      <c r="AA87">
        <f t="shared" si="111"/>
        <v>3.378031222082134E-3</v>
      </c>
      <c r="AB87">
        <f t="shared" si="114"/>
        <v>3.378031222082134E-3</v>
      </c>
      <c r="AC87">
        <v>3</v>
      </c>
    </row>
    <row r="88" spans="23:74">
      <c r="W88">
        <f t="shared" si="112"/>
        <v>0.61376666666666668</v>
      </c>
      <c r="X88">
        <f t="shared" si="58"/>
        <v>0.61376666666666668</v>
      </c>
      <c r="Y88">
        <f t="shared" si="113"/>
        <v>0.60811018092072089</v>
      </c>
      <c r="AA88">
        <f t="shared" si="111"/>
        <v>-5.656485745945794E-3</v>
      </c>
      <c r="AB88">
        <f t="shared" si="114"/>
        <v>-5.656485745945794E-3</v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4.1028376892980403E-2</v>
      </c>
      <c r="BW1" t="s">
        <v>38</v>
      </c>
      <c r="CN1" t="s">
        <v>35</v>
      </c>
      <c r="CQ1" t="s">
        <v>40</v>
      </c>
      <c r="CR1">
        <f>SUM(CN4:DC18)</f>
        <v>1.9798667298693704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0.23645082429400519</v>
      </c>
      <c r="T4">
        <f>'Raw data and fitting summary'!F43</f>
        <v>0.82704927780938486</v>
      </c>
      <c r="U4">
        <f>'Raw data and fitting summary'!H43</f>
        <v>1567.405374920475</v>
      </c>
      <c r="V4">
        <f>'Raw data and fitting summary'!I43</f>
        <v>1199.5391817517118</v>
      </c>
      <c r="X4">
        <f>($T$4*B4/((B4*(1+$C$3/$V$4))+$S$4*(1+$C$3/$U$4)))*C20</f>
        <v>0.34591731354416927</v>
      </c>
      <c r="Y4">
        <f>($T$4*B4/((B4*(1+$D$3/$V$4))+$S$4*(1+$D$3/$U$4)))*D20</f>
        <v>0.32268913987084541</v>
      </c>
      <c r="Z4">
        <f>($T$4*B4/((B4*(1+$E$3/$V$4))+$S$4*(1+$E$3/$U$4)))*E20</f>
        <v>0.30238419333089411</v>
      </c>
      <c r="AA4">
        <f>($T$4*B4/((B4*(1+$F$3/$V$4))+$S$4*(1+$F$3/$U$4)))*F20</f>
        <v>0.28448331654214248</v>
      </c>
      <c r="AB4">
        <f>($T$4*B4/((B4*(1+$G$3/$V$4))+$S$4*(1+$G$3/$U$4)))*G20</f>
        <v>0.26858341588185269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0.34591731354416927</v>
      </c>
      <c r="AP4">
        <f t="shared" ref="AP4:BD18" si="4">IFERROR(Y4, 0)</f>
        <v>0.32268913987084541</v>
      </c>
      <c r="AQ4">
        <f t="shared" si="4"/>
        <v>0.30238419333089411</v>
      </c>
      <c r="AR4">
        <f t="shared" si="4"/>
        <v>0.28448331654214248</v>
      </c>
      <c r="AS4">
        <f t="shared" si="4"/>
        <v>0.26858341588185269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1.3418859752503771E-4</v>
      </c>
      <c r="BG4">
        <f>(D4-AP4)^2</f>
        <v>1.0004495145880652E-2</v>
      </c>
      <c r="BH4">
        <f t="shared" ref="BH4:BU18" si="5">(E4-AQ4)^2</f>
        <v>7.0317922038801454E-4</v>
      </c>
      <c r="BI4">
        <f t="shared" si="5"/>
        <v>1.8020039255723869E-3</v>
      </c>
      <c r="BJ4">
        <f t="shared" si="5"/>
        <v>7.3675028200841864E-5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3.3487714425594284E-2</v>
      </c>
      <c r="BX4">
        <f t="shared" ref="BX4:CL18" si="6">ABS((AP4-D4)/AP4)</f>
        <v>0.30996541514911902</v>
      </c>
      <c r="BY4">
        <f t="shared" si="6"/>
        <v>8.7694817550234061E-2</v>
      </c>
      <c r="BZ4">
        <f t="shared" si="6"/>
        <v>0.14921794819873893</v>
      </c>
      <c r="CA4">
        <f t="shared" si="6"/>
        <v>3.1958100814491477E-2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3.3487714425594284E-2</v>
      </c>
      <c r="CO4">
        <f t="shared" ref="CO4:DC18" si="7">IFERROR(BX4, 0)</f>
        <v>0.30996541514911902</v>
      </c>
      <c r="CP4">
        <f t="shared" si="7"/>
        <v>8.7694817550234061E-2</v>
      </c>
      <c r="CQ4">
        <f t="shared" si="7"/>
        <v>0.14921794819873893</v>
      </c>
      <c r="CR4">
        <f t="shared" si="7"/>
        <v>3.1958100814491477E-2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0.48181810312882511</v>
      </c>
      <c r="Y5">
        <f t="shared" ref="Y5:Y18" si="9">($T$4*B5/((B5*(1+$D$3/$V$4))+$S$4*(1+$D$3/$U$4)))*D21</f>
        <v>0.44812028426049938</v>
      </c>
      <c r="Z5">
        <f t="shared" ref="Z5:Z18" si="10">($T$4*B5/((B5*(1+$E$3/$V$4))+$S$4*(1+$E$3/$U$4)))*E21</f>
        <v>0.41882792775726718</v>
      </c>
      <c r="AA5">
        <f t="shared" ref="AA5:AA18" si="11">($T$4*B5/((B5*(1+$F$3/$V$4))+$S$4*(1+$F$3/$U$4)))*F21</f>
        <v>0.39313012270177133</v>
      </c>
      <c r="AB5">
        <f t="shared" ref="AB5:AB18" si="12">($T$4*B5/((B5*(1+$G$3/$V$4))+$S$4*(1+$G$3/$U$4)))*G21</f>
        <v>0.37040347155672165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0.48181810312882511</v>
      </c>
      <c r="AP5">
        <f t="shared" si="4"/>
        <v>0.44812028426049938</v>
      </c>
      <c r="AQ5">
        <f t="shared" si="4"/>
        <v>0.41882792775726718</v>
      </c>
      <c r="AR5">
        <f t="shared" si="4"/>
        <v>0.39313012270177133</v>
      </c>
      <c r="AS5">
        <f t="shared" si="4"/>
        <v>0.37040347155672165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3.1227863979206329E-3</v>
      </c>
      <c r="BG5">
        <f t="shared" si="25"/>
        <v>1.4475272141963133E-3</v>
      </c>
      <c r="BH5">
        <f t="shared" si="5"/>
        <v>1.4654084416105485E-4</v>
      </c>
      <c r="BI5">
        <f t="shared" si="5"/>
        <v>4.9446388750272279E-4</v>
      </c>
      <c r="BJ5">
        <f t="shared" si="5"/>
        <v>4.6497138334955496E-4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0.11598131433478673</v>
      </c>
      <c r="BX5">
        <f t="shared" si="6"/>
        <v>8.4902165205381089E-2</v>
      </c>
      <c r="BY5">
        <f t="shared" si="6"/>
        <v>2.8903052480019738E-2</v>
      </c>
      <c r="BZ5">
        <f t="shared" si="6"/>
        <v>5.6562808802529688E-2</v>
      </c>
      <c r="CA5">
        <f t="shared" si="6"/>
        <v>5.8215423897945033E-2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0.11598131433478673</v>
      </c>
      <c r="CO5">
        <f t="shared" si="7"/>
        <v>8.4902165205381089E-2</v>
      </c>
      <c r="CP5">
        <f t="shared" si="7"/>
        <v>2.8903052480019738E-2</v>
      </c>
      <c r="CQ5">
        <f t="shared" si="7"/>
        <v>5.6562808802529688E-2</v>
      </c>
      <c r="CR5">
        <f t="shared" si="7"/>
        <v>5.8215423897945033E-2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0.61131062080931964</v>
      </c>
      <c r="Y6">
        <f t="shared" si="9"/>
        <v>0.56694092716121802</v>
      </c>
      <c r="Z6">
        <f t="shared" si="10"/>
        <v>0.52857620169964947</v>
      </c>
      <c r="AA6">
        <f t="shared" si="11"/>
        <v>0.49507464628568915</v>
      </c>
      <c r="AB6">
        <f t="shared" si="12"/>
        <v>0.46556668144153962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0.61131062080931964</v>
      </c>
      <c r="AP6">
        <f t="shared" si="4"/>
        <v>0.56694092716121802</v>
      </c>
      <c r="AQ6">
        <f t="shared" si="4"/>
        <v>0.52857620169964947</v>
      </c>
      <c r="AR6">
        <f t="shared" si="4"/>
        <v>0.49507464628568915</v>
      </c>
      <c r="AS6">
        <f t="shared" si="4"/>
        <v>0.46556668144153962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6.6509207904070296E-4</v>
      </c>
      <c r="BG6">
        <f t="shared" si="25"/>
        <v>1.5450869325379622E-3</v>
      </c>
      <c r="BH6">
        <f t="shared" si="5"/>
        <v>9.8028698398157626E-4</v>
      </c>
      <c r="BI6">
        <f t="shared" si="5"/>
        <v>1.0592568352245593E-4</v>
      </c>
      <c r="BJ6">
        <f t="shared" si="5"/>
        <v>1.2995966313311582E-4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4.2187029494985186E-2</v>
      </c>
      <c r="BX6">
        <f t="shared" si="6"/>
        <v>6.9332785736082592E-2</v>
      </c>
      <c r="BY6">
        <f t="shared" si="6"/>
        <v>5.9233720572939567E-2</v>
      </c>
      <c r="BZ6">
        <f t="shared" si="6"/>
        <v>2.0788825398742685E-2</v>
      </c>
      <c r="CA6">
        <f t="shared" si="6"/>
        <v>2.4486256597721245E-2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4.2187029494985186E-2</v>
      </c>
      <c r="CO6">
        <f t="shared" si="7"/>
        <v>6.9332785736082592E-2</v>
      </c>
      <c r="CP6">
        <f t="shared" si="7"/>
        <v>5.9233720572939567E-2</v>
      </c>
      <c r="CQ6">
        <f t="shared" si="7"/>
        <v>2.0788825398742685E-2</v>
      </c>
      <c r="CR6">
        <f t="shared" si="7"/>
        <v>2.4486256597721245E-2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0.73960873078482725</v>
      </c>
      <c r="Y7">
        <f t="shared" si="9"/>
        <v>0.68400162108032192</v>
      </c>
      <c r="Z7">
        <f t="shared" si="10"/>
        <v>0.63617139531662492</v>
      </c>
      <c r="AA7">
        <f t="shared" si="11"/>
        <v>0.59459323553358145</v>
      </c>
      <c r="AB7">
        <f t="shared" si="12"/>
        <v>0.55811649812090047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0.73960873078482725</v>
      </c>
      <c r="AP7">
        <f t="shared" si="4"/>
        <v>0.68400162108032192</v>
      </c>
      <c r="AQ7">
        <f t="shared" si="4"/>
        <v>0.63617139531662492</v>
      </c>
      <c r="AR7">
        <f t="shared" si="4"/>
        <v>0.59459323553358145</v>
      </c>
      <c r="AS7">
        <f t="shared" si="4"/>
        <v>0.55811649812090047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1.6191551001744944E-4</v>
      </c>
      <c r="BG7">
        <f t="shared" si="25"/>
        <v>2.7754855785070432E-5</v>
      </c>
      <c r="BH7">
        <f t="shared" si="5"/>
        <v>2.7350749416319331E-4</v>
      </c>
      <c r="BI7">
        <f t="shared" si="5"/>
        <v>2.2429603364170652E-3</v>
      </c>
      <c r="BJ7">
        <f t="shared" si="5"/>
        <v>2.4596165775398615E-4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1.7204505597173785E-2</v>
      </c>
      <c r="BX7">
        <f t="shared" si="6"/>
        <v>7.7021568145815376E-3</v>
      </c>
      <c r="BY7">
        <f t="shared" si="6"/>
        <v>2.5996236399564138E-2</v>
      </c>
      <c r="BZ7">
        <f t="shared" si="6"/>
        <v>7.965092666711529E-2</v>
      </c>
      <c r="CA7">
        <f t="shared" si="6"/>
        <v>2.8100163389489747E-2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1.7204505597173785E-2</v>
      </c>
      <c r="CO7">
        <f t="shared" si="7"/>
        <v>7.7021568145815376E-3</v>
      </c>
      <c r="CP7">
        <f t="shared" si="7"/>
        <v>2.5996236399564138E-2</v>
      </c>
      <c r="CQ7">
        <f t="shared" si="7"/>
        <v>7.965092666711529E-2</v>
      </c>
      <c r="CR7">
        <f t="shared" si="7"/>
        <v>2.8100163389489747E-2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0.78970404340700573</v>
      </c>
      <c r="Y8">
        <f t="shared" si="9"/>
        <v>0.72953096889884261</v>
      </c>
      <c r="Z8">
        <f t="shared" si="10"/>
        <v>0.6778786530261095</v>
      </c>
      <c r="AA8">
        <f t="shared" si="11"/>
        <v>0.6330569024945093</v>
      </c>
      <c r="AB8">
        <f t="shared" si="12"/>
        <v>0.59379482596012056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0.78970404340700573</v>
      </c>
      <c r="AP8">
        <f t="shared" si="4"/>
        <v>0.72953096889884261</v>
      </c>
      <c r="AQ8">
        <f t="shared" si="4"/>
        <v>0.6778786530261095</v>
      </c>
      <c r="AR8">
        <f t="shared" si="4"/>
        <v>0.6330569024945093</v>
      </c>
      <c r="AS8">
        <f t="shared" si="4"/>
        <v>0.59379482596012056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6.2646535421616333E-4</v>
      </c>
      <c r="BG8">
        <f t="shared" si="25"/>
        <v>1.2588991540006408E-3</v>
      </c>
      <c r="BH8">
        <f t="shared" si="5"/>
        <v>4.3207984029539066E-6</v>
      </c>
      <c r="BI8">
        <f t="shared" si="5"/>
        <v>2.3277307372696361E-4</v>
      </c>
      <c r="BJ8">
        <f t="shared" si="5"/>
        <v>1.4492565977489822E-4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3.1694519149660386E-2</v>
      </c>
      <c r="BX8">
        <f t="shared" si="6"/>
        <v>4.8635315581458873E-2</v>
      </c>
      <c r="BY8">
        <f t="shared" si="6"/>
        <v>3.0664087397208116E-3</v>
      </c>
      <c r="BZ8">
        <f t="shared" si="6"/>
        <v>2.4100365124194521E-2</v>
      </c>
      <c r="CA8">
        <f t="shared" si="6"/>
        <v>2.0273850237323018E-2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3.1694519149660386E-2</v>
      </c>
      <c r="CO8">
        <f t="shared" si="7"/>
        <v>4.8635315581458873E-2</v>
      </c>
      <c r="CP8">
        <f t="shared" si="7"/>
        <v>3.0664087397208116E-3</v>
      </c>
      <c r="CQ8">
        <f t="shared" si="7"/>
        <v>2.4100365124194521E-2</v>
      </c>
      <c r="CR8">
        <f t="shared" si="7"/>
        <v>2.0273850237323018E-2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4.1028376892980403E-2</v>
      </c>
      <c r="X9">
        <f t="shared" si="8"/>
        <v>0.80794534356240155</v>
      </c>
      <c r="Y9">
        <f t="shared" si="9"/>
        <v>0.74608490587543441</v>
      </c>
      <c r="Z9">
        <f t="shared" si="10"/>
        <v>0.69302347558371979</v>
      </c>
      <c r="AA9">
        <f t="shared" si="11"/>
        <v>0.6470083527257755</v>
      </c>
      <c r="AB9">
        <f t="shared" si="12"/>
        <v>0.60672335421071777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0.80794534356240155</v>
      </c>
      <c r="AP9">
        <f t="shared" si="4"/>
        <v>0.74608490587543441</v>
      </c>
      <c r="AQ9">
        <f t="shared" si="4"/>
        <v>0.69302347558371979</v>
      </c>
      <c r="AR9">
        <f t="shared" si="4"/>
        <v>0.6470083527257755</v>
      </c>
      <c r="AS9">
        <f t="shared" si="4"/>
        <v>0.60672335421071777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1.4329750140086132E-3</v>
      </c>
      <c r="BG9">
        <f t="shared" si="25"/>
        <v>4.1755168384415295E-3</v>
      </c>
      <c r="BH9">
        <f t="shared" si="5"/>
        <v>1.3039218266973306E-3</v>
      </c>
      <c r="BI9">
        <f t="shared" si="5"/>
        <v>1.012829390671429E-3</v>
      </c>
      <c r="BJ9">
        <f t="shared" si="5"/>
        <v>5.2465575334505968E-5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4.6852991652491335E-2</v>
      </c>
      <c r="BX9">
        <f t="shared" si="6"/>
        <v>8.66097661270155E-2</v>
      </c>
      <c r="BY9">
        <f t="shared" si="6"/>
        <v>5.2104811773077395E-2</v>
      </c>
      <c r="BZ9">
        <f t="shared" si="6"/>
        <v>4.9187897611340903E-2</v>
      </c>
      <c r="CA9">
        <f t="shared" si="6"/>
        <v>1.1938410489195323E-2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4.6852991652491335E-2</v>
      </c>
      <c r="CO9">
        <f t="shared" si="7"/>
        <v>8.66097661270155E-2</v>
      </c>
      <c r="CP9">
        <f t="shared" si="7"/>
        <v>5.2104811773077395E-2</v>
      </c>
      <c r="CQ9">
        <f t="shared" si="7"/>
        <v>4.9187897611340903E-2</v>
      </c>
      <c r="CR9">
        <f t="shared" si="7"/>
        <v>1.1938410489195323E-2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1.9798667298693704</v>
      </c>
      <c r="X10">
        <f t="shared" si="8"/>
        <v>0.81421449852089189</v>
      </c>
      <c r="Y10">
        <f t="shared" si="9"/>
        <v>0.75177110335311648</v>
      </c>
      <c r="Z10">
        <f t="shared" si="10"/>
        <v>0.69822325941039809</v>
      </c>
      <c r="AA10">
        <f t="shared" si="11"/>
        <v>0.65179649861254285</v>
      </c>
      <c r="AB10">
        <f t="shared" si="12"/>
        <v>0.61115888455392631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0.81421449852089189</v>
      </c>
      <c r="AP10">
        <f t="shared" si="4"/>
        <v>0.75177110335311648</v>
      </c>
      <c r="AQ10">
        <f t="shared" si="4"/>
        <v>0.69822325941039809</v>
      </c>
      <c r="AR10">
        <f t="shared" si="4"/>
        <v>0.65179649861254285</v>
      </c>
      <c r="AS10">
        <f t="shared" si="4"/>
        <v>0.61115888455392631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7.9442249362880735E-4</v>
      </c>
      <c r="BG10">
        <f t="shared" si="25"/>
        <v>8.3161697971390438E-4</v>
      </c>
      <c r="BH10">
        <f t="shared" si="5"/>
        <v>9.1328464869540422E-5</v>
      </c>
      <c r="BI10">
        <f t="shared" si="5"/>
        <v>1.5219749092810206E-4</v>
      </c>
      <c r="BJ10">
        <f t="shared" si="5"/>
        <v>6.9870950985867752E-5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3.4616801260982377E-2</v>
      </c>
      <c r="BX10">
        <f t="shared" si="6"/>
        <v>3.8359774525993838E-2</v>
      </c>
      <c r="BY10">
        <f t="shared" si="6"/>
        <v>1.3687015743075261E-2</v>
      </c>
      <c r="BZ10">
        <f t="shared" si="6"/>
        <v>1.8927433251101387E-2</v>
      </c>
      <c r="CA10">
        <f t="shared" si="6"/>
        <v>1.3677105520649187E-2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3.4616801260982377E-2</v>
      </c>
      <c r="CO10">
        <f t="shared" si="7"/>
        <v>3.8359774525993838E-2</v>
      </c>
      <c r="CP10">
        <f t="shared" si="7"/>
        <v>1.3687015743075261E-2</v>
      </c>
      <c r="CQ10">
        <f t="shared" si="7"/>
        <v>1.8927433251101387E-2</v>
      </c>
      <c r="CR10">
        <f t="shared" si="7"/>
        <v>1.3677105520649187E-2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0.81738570166316526</v>
      </c>
      <c r="Y11">
        <f t="shared" si="9"/>
        <v>0.75464682893167978</v>
      </c>
      <c r="Z11">
        <f t="shared" si="10"/>
        <v>0.70085252215399663</v>
      </c>
      <c r="AA11">
        <f t="shared" si="11"/>
        <v>0.65421724604377762</v>
      </c>
      <c r="AB11">
        <f t="shared" si="12"/>
        <v>0.61340105884156959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0.81738570166316526</v>
      </c>
      <c r="AP11">
        <f t="shared" si="4"/>
        <v>0.75464682893167978</v>
      </c>
      <c r="AQ11">
        <f t="shared" si="4"/>
        <v>0.70085252215399663</v>
      </c>
      <c r="AR11">
        <f t="shared" si="4"/>
        <v>0.65421724604377762</v>
      </c>
      <c r="AS11">
        <f t="shared" si="4"/>
        <v>0.61340105884156959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2.5186046514242295E-3</v>
      </c>
      <c r="BG11">
        <f t="shared" si="25"/>
        <v>9.6102162994749868E-5</v>
      </c>
      <c r="BH11">
        <f t="shared" si="5"/>
        <v>7.8853195648956071E-4</v>
      </c>
      <c r="BI11">
        <f t="shared" si="5"/>
        <v>6.6819254653904358E-4</v>
      </c>
      <c r="BJ11">
        <f t="shared" si="5"/>
        <v>1.3366908177222565E-7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6.1397821812946507E-2</v>
      </c>
      <c r="BX11">
        <f t="shared" si="6"/>
        <v>1.2990409145690175E-2</v>
      </c>
      <c r="BY11">
        <f t="shared" si="6"/>
        <v>4.006664782061891E-2</v>
      </c>
      <c r="BZ11">
        <f t="shared" si="6"/>
        <v>3.951198287603587E-2</v>
      </c>
      <c r="CA11">
        <f t="shared" si="6"/>
        <v>5.9603389956247479E-4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6.1397821812946507E-2</v>
      </c>
      <c r="CO11">
        <f t="shared" si="7"/>
        <v>1.2990409145690175E-2</v>
      </c>
      <c r="CP11">
        <f t="shared" si="7"/>
        <v>4.006664782061891E-2</v>
      </c>
      <c r="CQ11">
        <f t="shared" si="7"/>
        <v>3.951198287603587E-2</v>
      </c>
      <c r="CR11">
        <f t="shared" si="7"/>
        <v>5.9603389956247479E-4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0.34591731354416927</v>
      </c>
      <c r="AP20">
        <f t="shared" ref="AP20:BD34" si="30">IFERROR(Y4, NA())</f>
        <v>0.32268913987084541</v>
      </c>
      <c r="AQ20">
        <f t="shared" si="30"/>
        <v>0.30238419333089411</v>
      </c>
      <c r="AR20">
        <f t="shared" si="30"/>
        <v>0.28448331654214248</v>
      </c>
      <c r="AS20">
        <f t="shared" si="30"/>
        <v>0.26858341588185269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0.33433333333333337</v>
      </c>
      <c r="BF20">
        <f t="shared" ref="BF20:BF34" si="32">IFERROR(AP52,NA())</f>
        <v>0.22266666666666668</v>
      </c>
      <c r="BG20">
        <f t="shared" ref="BG20:BG34" si="33">IFERROR(AQ52,NA())</f>
        <v>0.27586666666666665</v>
      </c>
      <c r="BH20">
        <f t="shared" ref="BH20:BH34" si="34">IFERROR(AR52,NA())</f>
        <v>0.32693333333333335</v>
      </c>
      <c r="BI20">
        <f t="shared" ref="BI20:BI34" si="35">IFERROR(AS52,NA())</f>
        <v>0.25999999999999995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0.33433333333333337</v>
      </c>
      <c r="X21">
        <f>IFERROR(W21, NA())</f>
        <v>0.33433333333333337</v>
      </c>
      <c r="Y21">
        <f>AO20</f>
        <v>0.34591731354416927</v>
      </c>
      <c r="AA21">
        <f t="shared" ref="AA21:AA35" si="49">X4-C4</f>
        <v>1.1583980210835898E-2</v>
      </c>
      <c r="AB21">
        <f>IFERROR(AA21,"")</f>
        <v>1.1583980210835898E-2</v>
      </c>
      <c r="AC21">
        <v>4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0.48181810312882511</v>
      </c>
      <c r="AP21">
        <f t="shared" si="30"/>
        <v>0.44812028426049938</v>
      </c>
      <c r="AQ21">
        <f t="shared" si="30"/>
        <v>0.41882792775726718</v>
      </c>
      <c r="AR21">
        <f t="shared" si="30"/>
        <v>0.39313012270177133</v>
      </c>
      <c r="AS21">
        <f t="shared" si="30"/>
        <v>0.37040347155672165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0.53770000000000007</v>
      </c>
      <c r="BF21">
        <f t="shared" si="32"/>
        <v>0.48616666666666664</v>
      </c>
      <c r="BG21">
        <f t="shared" si="33"/>
        <v>0.43093333333333339</v>
      </c>
      <c r="BH21">
        <f t="shared" si="34"/>
        <v>0.41536666666666666</v>
      </c>
      <c r="BI21">
        <f t="shared" si="35"/>
        <v>0.39196666666666663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0.53770000000000007</v>
      </c>
      <c r="X22">
        <f>IFERROR(W22, NA())</f>
        <v>0.53770000000000007</v>
      </c>
      <c r="Y22">
        <f t="shared" ref="Y22:Y34" si="53">AO21</f>
        <v>0.48181810312882511</v>
      </c>
      <c r="AA22">
        <f t="shared" si="49"/>
        <v>-5.5881896871174952E-2</v>
      </c>
      <c r="AB22">
        <f t="shared" ref="AB22:AB85" si="54">IFERROR(AA22,"")</f>
        <v>-5.5881896871174952E-2</v>
      </c>
      <c r="AC22">
        <v>4</v>
      </c>
      <c r="AM22">
        <f t="shared" si="29"/>
        <v>0.67</v>
      </c>
      <c r="AN22">
        <f t="shared" si="50"/>
        <v>0.67</v>
      </c>
      <c r="AO22">
        <f t="shared" si="51"/>
        <v>0.61131062080931964</v>
      </c>
      <c r="AP22">
        <f t="shared" si="30"/>
        <v>0.56694092716121802</v>
      </c>
      <c r="AQ22">
        <f t="shared" si="30"/>
        <v>0.52857620169964947</v>
      </c>
      <c r="AR22">
        <f t="shared" si="30"/>
        <v>0.49507464628568915</v>
      </c>
      <c r="AS22">
        <f t="shared" si="30"/>
        <v>0.46556668144153962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0.63710000000000011</v>
      </c>
      <c r="BF22">
        <f t="shared" si="32"/>
        <v>0.52763333333333329</v>
      </c>
      <c r="BG22">
        <f t="shared" si="33"/>
        <v>0.49726666666666669</v>
      </c>
      <c r="BH22">
        <f t="shared" si="34"/>
        <v>0.50536666666666663</v>
      </c>
      <c r="BI22">
        <f t="shared" si="35"/>
        <v>0.47696666666666671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0.63710000000000011</v>
      </c>
      <c r="X23">
        <f>IFERROR(W23, NA())</f>
        <v>0.63710000000000011</v>
      </c>
      <c r="Y23">
        <f t="shared" si="53"/>
        <v>0.61131062080931964</v>
      </c>
      <c r="AA23">
        <f t="shared" si="49"/>
        <v>-2.5789379190680473E-2</v>
      </c>
      <c r="AB23">
        <f t="shared" si="54"/>
        <v>-2.5789379190680473E-2</v>
      </c>
      <c r="AC23">
        <v>4</v>
      </c>
      <c r="AM23">
        <f t="shared" si="29"/>
        <v>2</v>
      </c>
      <c r="AN23">
        <f t="shared" si="50"/>
        <v>2</v>
      </c>
      <c r="AO23">
        <f t="shared" si="51"/>
        <v>0.73960873078482725</v>
      </c>
      <c r="AP23">
        <f t="shared" si="30"/>
        <v>0.68400162108032192</v>
      </c>
      <c r="AQ23">
        <f t="shared" si="30"/>
        <v>0.63617139531662492</v>
      </c>
      <c r="AR23">
        <f t="shared" si="30"/>
        <v>0.59459323553358145</v>
      </c>
      <c r="AS23">
        <f t="shared" si="30"/>
        <v>0.55811649812090047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0.75233333333333341</v>
      </c>
      <c r="BF23">
        <f t="shared" si="32"/>
        <v>0.6787333333333333</v>
      </c>
      <c r="BG23">
        <f t="shared" si="33"/>
        <v>0.61963333333333337</v>
      </c>
      <c r="BH23">
        <f t="shared" si="34"/>
        <v>0.54723333333333335</v>
      </c>
      <c r="BI23">
        <f t="shared" si="35"/>
        <v>0.54243333333333332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0.75233333333333341</v>
      </c>
      <c r="X24">
        <f>IFERROR(W24, NA())</f>
        <v>0.75233333333333341</v>
      </c>
      <c r="Y24">
        <f t="shared" si="53"/>
        <v>0.73960873078482725</v>
      </c>
      <c r="AA24">
        <f t="shared" si="49"/>
        <v>-1.2724602548506159E-2</v>
      </c>
      <c r="AB24">
        <f t="shared" si="54"/>
        <v>-1.2724602548506159E-2</v>
      </c>
      <c r="AC24">
        <v>4</v>
      </c>
      <c r="AM24">
        <f t="shared" si="29"/>
        <v>5</v>
      </c>
      <c r="AN24">
        <f t="shared" si="50"/>
        <v>5</v>
      </c>
      <c r="AO24">
        <f t="shared" si="51"/>
        <v>0.78970404340700573</v>
      </c>
      <c r="AP24">
        <f t="shared" si="30"/>
        <v>0.72953096889884261</v>
      </c>
      <c r="AQ24">
        <f t="shared" si="30"/>
        <v>0.6778786530261095</v>
      </c>
      <c r="AR24">
        <f t="shared" si="30"/>
        <v>0.6330569024945093</v>
      </c>
      <c r="AS24">
        <f t="shared" si="30"/>
        <v>0.59379482596012056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0.81473333333333331</v>
      </c>
      <c r="BF24">
        <f t="shared" si="32"/>
        <v>0.69404999999999994</v>
      </c>
      <c r="BG24">
        <f t="shared" si="33"/>
        <v>0.67580000000000007</v>
      </c>
      <c r="BH24">
        <f t="shared" si="34"/>
        <v>0.61780000000000002</v>
      </c>
      <c r="BI24">
        <f t="shared" si="35"/>
        <v>0.60583333333333333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0.81473333333333331</v>
      </c>
      <c r="X25">
        <f t="shared" ref="X25:X88" si="58">IFERROR(W25, NA())</f>
        <v>0.81473333333333331</v>
      </c>
      <c r="Y25">
        <f t="shared" si="53"/>
        <v>0.78970404340700573</v>
      </c>
      <c r="AA25">
        <f t="shared" si="49"/>
        <v>-2.502928992632758E-2</v>
      </c>
      <c r="AB25">
        <f t="shared" si="54"/>
        <v>-2.502928992632758E-2</v>
      </c>
      <c r="AC25">
        <v>4</v>
      </c>
      <c r="AM25">
        <f t="shared" si="29"/>
        <v>10</v>
      </c>
      <c r="AN25">
        <f t="shared" si="50"/>
        <v>10</v>
      </c>
      <c r="AO25">
        <f t="shared" si="51"/>
        <v>0.80794534356240155</v>
      </c>
      <c r="AP25">
        <f t="shared" si="30"/>
        <v>0.74608490587543441</v>
      </c>
      <c r="AQ25">
        <f t="shared" si="30"/>
        <v>0.69302347558371979</v>
      </c>
      <c r="AR25">
        <f t="shared" si="30"/>
        <v>0.6470083527257755</v>
      </c>
      <c r="AS25">
        <f t="shared" si="30"/>
        <v>0.60672335421071777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0.8458</v>
      </c>
      <c r="BF25">
        <f t="shared" si="32"/>
        <v>0.68146666666666667</v>
      </c>
      <c r="BG25">
        <f t="shared" si="33"/>
        <v>0.72913333333333341</v>
      </c>
      <c r="BH25">
        <f t="shared" si="34"/>
        <v>0.67883333333333329</v>
      </c>
      <c r="BI25">
        <f t="shared" si="35"/>
        <v>0.61396666666666677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0.8458</v>
      </c>
      <c r="X26">
        <f t="shared" si="58"/>
        <v>0.8458</v>
      </c>
      <c r="Y26">
        <f t="shared" si="53"/>
        <v>0.80794534356240155</v>
      </c>
      <c r="AA26">
        <f t="shared" si="49"/>
        <v>-3.7854656437598444E-2</v>
      </c>
      <c r="AB26">
        <f t="shared" si="54"/>
        <v>-3.7854656437598444E-2</v>
      </c>
      <c r="AC26">
        <v>4</v>
      </c>
      <c r="AM26">
        <f t="shared" si="29"/>
        <v>15</v>
      </c>
      <c r="AN26">
        <f t="shared" si="50"/>
        <v>15</v>
      </c>
      <c r="AO26">
        <f t="shared" si="51"/>
        <v>0.81421449852089189</v>
      </c>
      <c r="AP26">
        <f t="shared" si="30"/>
        <v>0.75177110335311648</v>
      </c>
      <c r="AQ26">
        <f t="shared" si="30"/>
        <v>0.69822325941039809</v>
      </c>
      <c r="AR26">
        <f t="shared" si="30"/>
        <v>0.65179649861254285</v>
      </c>
      <c r="AS26">
        <f t="shared" si="30"/>
        <v>0.61115888455392631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0.84240000000000004</v>
      </c>
      <c r="BF26">
        <f t="shared" si="32"/>
        <v>0.72293333333333332</v>
      </c>
      <c r="BG26">
        <f t="shared" si="33"/>
        <v>0.68866666666666665</v>
      </c>
      <c r="BH26">
        <f t="shared" si="34"/>
        <v>0.66413333333333335</v>
      </c>
      <c r="BI26">
        <f t="shared" si="35"/>
        <v>0.6028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0.84240000000000004</v>
      </c>
      <c r="X27">
        <f t="shared" si="58"/>
        <v>0.84240000000000004</v>
      </c>
      <c r="Y27">
        <f t="shared" si="53"/>
        <v>0.81421449852089189</v>
      </c>
      <c r="AA27">
        <f t="shared" si="49"/>
        <v>-2.8185501479108144E-2</v>
      </c>
      <c r="AB27">
        <f t="shared" si="54"/>
        <v>-2.8185501479108144E-2</v>
      </c>
      <c r="AC27">
        <v>4</v>
      </c>
      <c r="AM27">
        <f t="shared" si="29"/>
        <v>20</v>
      </c>
      <c r="AN27">
        <f t="shared" si="50"/>
        <v>20</v>
      </c>
      <c r="AO27">
        <f t="shared" si="51"/>
        <v>0.81738570166316526</v>
      </c>
      <c r="AP27">
        <f t="shared" si="30"/>
        <v>0.75464682893167978</v>
      </c>
      <c r="AQ27">
        <f t="shared" si="30"/>
        <v>0.70085252215399663</v>
      </c>
      <c r="AR27">
        <f t="shared" si="30"/>
        <v>0.65421724604377762</v>
      </c>
      <c r="AS27">
        <f t="shared" si="30"/>
        <v>0.61340105884156959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0.76719999999999999</v>
      </c>
      <c r="BF27">
        <f t="shared" si="32"/>
        <v>0.76444999999999996</v>
      </c>
      <c r="BG27">
        <f t="shared" si="33"/>
        <v>0.72893333333333332</v>
      </c>
      <c r="BH27">
        <f t="shared" si="34"/>
        <v>0.68006666666666671</v>
      </c>
      <c r="BI27">
        <f t="shared" si="35"/>
        <v>0.61376666666666668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0.76719999999999999</v>
      </c>
      <c r="X28">
        <f t="shared" si="58"/>
        <v>0.76719999999999999</v>
      </c>
      <c r="Y28">
        <f t="shared" si="53"/>
        <v>0.81738570166316526</v>
      </c>
      <c r="AA28">
        <f t="shared" si="49"/>
        <v>5.0185701663165272E-2</v>
      </c>
      <c r="AB28">
        <f t="shared" si="54"/>
        <v>5.0185701663165272E-2</v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0.22266666666666668</v>
      </c>
      <c r="X36">
        <f t="shared" si="58"/>
        <v>0.22266666666666668</v>
      </c>
      <c r="Y36">
        <f>AP20</f>
        <v>0.32268913987084541</v>
      </c>
      <c r="AA36">
        <f t="shared" ref="AA36:AA50" si="69">Y4-D4</f>
        <v>0.10002247320417873</v>
      </c>
      <c r="AB36">
        <f t="shared" si="54"/>
        <v>0.10002247320417873</v>
      </c>
      <c r="AC36">
        <v>4</v>
      </c>
      <c r="AN36">
        <f t="shared" ref="AN36:AN50" si="70">1/AN20</f>
        <v>5.8823529411764701</v>
      </c>
      <c r="AO36">
        <f t="shared" ref="AO36:BT44" si="71">1/AO20</f>
        <v>2.8908642639314226</v>
      </c>
      <c r="AP36">
        <f t="shared" si="71"/>
        <v>3.0989577163961721</v>
      </c>
      <c r="AQ36">
        <f t="shared" si="71"/>
        <v>3.3070511688609208</v>
      </c>
      <c r="AR36">
        <f t="shared" si="71"/>
        <v>3.5151446213256694</v>
      </c>
      <c r="AS36">
        <f t="shared" si="71"/>
        <v>3.723238073790418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2.9910269192422727</v>
      </c>
      <c r="BF36">
        <f t="shared" si="71"/>
        <v>4.4910179640718564</v>
      </c>
      <c r="BG36">
        <f t="shared" si="71"/>
        <v>3.6249395843402614</v>
      </c>
      <c r="BH36">
        <f t="shared" si="71"/>
        <v>3.058727569331158</v>
      </c>
      <c r="BI36">
        <f t="shared" si="71"/>
        <v>3.8461538461538467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0.48616666666666664</v>
      </c>
      <c r="X37">
        <f t="shared" si="58"/>
        <v>0.48616666666666664</v>
      </c>
      <c r="Y37">
        <f t="shared" ref="Y37:Y49" si="72">AP21</f>
        <v>0.44812028426049938</v>
      </c>
      <c r="AA37">
        <f t="shared" si="69"/>
        <v>-3.8046382406167256E-2</v>
      </c>
      <c r="AB37">
        <f t="shared" si="54"/>
        <v>-3.8046382406167256E-2</v>
      </c>
      <c r="AC37">
        <v>4</v>
      </c>
      <c r="AN37">
        <f t="shared" si="70"/>
        <v>3.0303030303030303</v>
      </c>
      <c r="AO37">
        <f t="shared" ref="AO37:BC37" si="73">1/AO21</f>
        <v>2.0754720370741802</v>
      </c>
      <c r="AP37">
        <f t="shared" si="73"/>
        <v>2.2315437062846373</v>
      </c>
      <c r="AQ37">
        <f t="shared" si="73"/>
        <v>2.3876153754950948</v>
      </c>
      <c r="AR37">
        <f t="shared" si="73"/>
        <v>2.5436870447055524</v>
      </c>
      <c r="AS37">
        <f t="shared" si="73"/>
        <v>2.6997587139160095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1.8597731076808628</v>
      </c>
      <c r="BF37">
        <f t="shared" si="71"/>
        <v>2.0569077819677752</v>
      </c>
      <c r="BG37">
        <f t="shared" si="71"/>
        <v>2.3205445544554451</v>
      </c>
      <c r="BH37">
        <f t="shared" si="71"/>
        <v>2.4075114356793197</v>
      </c>
      <c r="BI37">
        <f t="shared" si="71"/>
        <v>2.551237350114806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0.52763333333333329</v>
      </c>
      <c r="X38">
        <f t="shared" si="58"/>
        <v>0.52763333333333329</v>
      </c>
      <c r="Y38">
        <f t="shared" si="72"/>
        <v>0.56694092716121802</v>
      </c>
      <c r="AA38">
        <f t="shared" si="69"/>
        <v>3.9307593827884735E-2</v>
      </c>
      <c r="AB38">
        <f t="shared" si="54"/>
        <v>3.9307593827884735E-2</v>
      </c>
      <c r="AC38">
        <v>4</v>
      </c>
      <c r="AN38">
        <f t="shared" si="70"/>
        <v>1.4925373134328357</v>
      </c>
      <c r="AO38">
        <f t="shared" si="71"/>
        <v>1.6358295863992858</v>
      </c>
      <c r="AP38">
        <f t="shared" si="71"/>
        <v>1.7638521971013661</v>
      </c>
      <c r="AQ38">
        <f t="shared" si="71"/>
        <v>1.8918748078034462</v>
      </c>
      <c r="AR38">
        <f t="shared" si="71"/>
        <v>2.0198974185055261</v>
      </c>
      <c r="AS38">
        <f t="shared" si="71"/>
        <v>2.1479200292076062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1.5696123057604769</v>
      </c>
      <c r="BF38">
        <f t="shared" si="71"/>
        <v>1.8952555436224652</v>
      </c>
      <c r="BG38">
        <f t="shared" si="71"/>
        <v>2.0109934307547928</v>
      </c>
      <c r="BH38">
        <f t="shared" si="71"/>
        <v>1.9787612954290617</v>
      </c>
      <c r="BI38">
        <f t="shared" si="71"/>
        <v>2.0965825704102312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0.6787333333333333</v>
      </c>
      <c r="X39">
        <f t="shared" si="58"/>
        <v>0.6787333333333333</v>
      </c>
      <c r="Y39">
        <f t="shared" si="72"/>
        <v>0.68400162108032192</v>
      </c>
      <c r="AA39">
        <f t="shared" si="69"/>
        <v>5.2682877469886202E-3</v>
      </c>
      <c r="AB39">
        <f t="shared" si="54"/>
        <v>5.2682877469886202E-3</v>
      </c>
      <c r="AC39">
        <v>4</v>
      </c>
      <c r="AN39">
        <f t="shared" si="70"/>
        <v>0.5</v>
      </c>
      <c r="AO39">
        <f t="shared" si="71"/>
        <v>1.3520662458092694</v>
      </c>
      <c r="AP39">
        <f t="shared" si="71"/>
        <v>1.4619848391888104</v>
      </c>
      <c r="AQ39">
        <f t="shared" si="71"/>
        <v>1.571903432568351</v>
      </c>
      <c r="AR39">
        <f t="shared" si="71"/>
        <v>1.6818220259478918</v>
      </c>
      <c r="AS39">
        <f t="shared" si="71"/>
        <v>1.7917406193274323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1.3291980505095258</v>
      </c>
      <c r="BF39">
        <f t="shared" si="71"/>
        <v>1.4733326785188097</v>
      </c>
      <c r="BG39">
        <f t="shared" si="71"/>
        <v>1.613857657754586</v>
      </c>
      <c r="BH39">
        <f t="shared" si="71"/>
        <v>1.8273740634707925</v>
      </c>
      <c r="BI39">
        <f t="shared" si="71"/>
        <v>1.8435445216001967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0.69404999999999994</v>
      </c>
      <c r="X40">
        <f t="shared" si="58"/>
        <v>0.69404999999999994</v>
      </c>
      <c r="Y40">
        <f t="shared" si="72"/>
        <v>0.72953096889884261</v>
      </c>
      <c r="AA40">
        <f t="shared" si="69"/>
        <v>3.5480968898842669E-2</v>
      </c>
      <c r="AB40">
        <f t="shared" si="54"/>
        <v>3.5480968898842669E-2</v>
      </c>
      <c r="AC40">
        <v>4</v>
      </c>
      <c r="AN40">
        <f t="shared" si="70"/>
        <v>0.2</v>
      </c>
      <c r="AO40">
        <f t="shared" si="71"/>
        <v>1.2662971759467234</v>
      </c>
      <c r="AP40">
        <f t="shared" si="71"/>
        <v>1.3707437280002035</v>
      </c>
      <c r="AQ40">
        <f t="shared" si="71"/>
        <v>1.4751902800536831</v>
      </c>
      <c r="AR40">
        <f t="shared" si="71"/>
        <v>1.5796368321071632</v>
      </c>
      <c r="AS40">
        <f t="shared" si="71"/>
        <v>1.6840833841606433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1.2273954668194091</v>
      </c>
      <c r="BF40">
        <f t="shared" si="71"/>
        <v>1.4408183848425906</v>
      </c>
      <c r="BG40">
        <f t="shared" si="71"/>
        <v>1.4797277300976619</v>
      </c>
      <c r="BH40">
        <f t="shared" si="71"/>
        <v>1.6186468112657817</v>
      </c>
      <c r="BI40">
        <f t="shared" si="71"/>
        <v>1.6506189821182944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0.68146666666666667</v>
      </c>
      <c r="X41">
        <f t="shared" si="58"/>
        <v>0.68146666666666667</v>
      </c>
      <c r="Y41">
        <f t="shared" si="72"/>
        <v>0.74608490587543441</v>
      </c>
      <c r="AA41">
        <f t="shared" si="69"/>
        <v>6.4618239208767747E-2</v>
      </c>
      <c r="AB41">
        <f t="shared" si="54"/>
        <v>6.4618239208767747E-2</v>
      </c>
      <c r="AC41">
        <v>4</v>
      </c>
      <c r="AN41">
        <f t="shared" si="70"/>
        <v>0.1</v>
      </c>
      <c r="AO41">
        <f t="shared" si="71"/>
        <v>1.2377074859925412</v>
      </c>
      <c r="AP41">
        <f t="shared" si="71"/>
        <v>1.3403300242706679</v>
      </c>
      <c r="AQ41">
        <f t="shared" si="71"/>
        <v>1.442952562548794</v>
      </c>
      <c r="AR41">
        <f t="shared" si="71"/>
        <v>1.5455751008269201</v>
      </c>
      <c r="AS41">
        <f t="shared" si="71"/>
        <v>1.6481976391050466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1.1823126034523528</v>
      </c>
      <c r="BF41">
        <f t="shared" si="71"/>
        <v>1.4674232048522795</v>
      </c>
      <c r="BG41">
        <f t="shared" si="71"/>
        <v>1.3714912681722591</v>
      </c>
      <c r="BH41">
        <f t="shared" si="71"/>
        <v>1.473115639577707</v>
      </c>
      <c r="BI41">
        <f t="shared" si="71"/>
        <v>1.6287529181823115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0.72293333333333332</v>
      </c>
      <c r="X42">
        <f t="shared" si="58"/>
        <v>0.72293333333333332</v>
      </c>
      <c r="Y42">
        <f t="shared" si="72"/>
        <v>0.75177110335311648</v>
      </c>
      <c r="AA42">
        <f t="shared" si="69"/>
        <v>2.883777001978316E-2</v>
      </c>
      <c r="AB42">
        <f t="shared" si="54"/>
        <v>2.883777001978316E-2</v>
      </c>
      <c r="AC42">
        <v>4</v>
      </c>
      <c r="AN42">
        <f t="shared" si="70"/>
        <v>6.6666666666666666E-2</v>
      </c>
      <c r="AO42">
        <f t="shared" si="71"/>
        <v>1.2281775893411471</v>
      </c>
      <c r="AP42">
        <f t="shared" si="71"/>
        <v>1.3301921230274891</v>
      </c>
      <c r="AQ42">
        <f t="shared" si="71"/>
        <v>1.4322066567138307</v>
      </c>
      <c r="AR42">
        <f t="shared" si="71"/>
        <v>1.5342211904001728</v>
      </c>
      <c r="AS42">
        <f t="shared" si="71"/>
        <v>1.6362357240865142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1.1870845204178537</v>
      </c>
      <c r="BF42">
        <f t="shared" si="71"/>
        <v>1.383253412025083</v>
      </c>
      <c r="BG42">
        <f t="shared" si="71"/>
        <v>1.452081316553727</v>
      </c>
      <c r="BH42">
        <f t="shared" si="71"/>
        <v>1.5057217426219633</v>
      </c>
      <c r="BI42">
        <f t="shared" si="71"/>
        <v>1.6589250165892502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0.76444999999999996</v>
      </c>
      <c r="X43">
        <f t="shared" si="58"/>
        <v>0.76444999999999996</v>
      </c>
      <c r="Y43">
        <f t="shared" si="72"/>
        <v>0.75464682893167978</v>
      </c>
      <c r="AA43">
        <f t="shared" si="69"/>
        <v>-9.8031710683201823E-3</v>
      </c>
      <c r="AB43">
        <f t="shared" si="54"/>
        <v>-9.8031710683201823E-3</v>
      </c>
      <c r="AC43">
        <v>4</v>
      </c>
      <c r="AN43">
        <f t="shared" si="70"/>
        <v>0.05</v>
      </c>
      <c r="AO43">
        <f t="shared" si="71"/>
        <v>1.2234126410154504</v>
      </c>
      <c r="AP43">
        <f t="shared" si="71"/>
        <v>1.3251231724059001</v>
      </c>
      <c r="AQ43">
        <f t="shared" si="71"/>
        <v>1.4268337037963494</v>
      </c>
      <c r="AR43">
        <f t="shared" si="71"/>
        <v>1.528544235186799</v>
      </c>
      <c r="AS43">
        <f t="shared" si="71"/>
        <v>1.6302547665772484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1.3034410844629822</v>
      </c>
      <c r="BF43">
        <f t="shared" si="71"/>
        <v>1.3081300281247956</v>
      </c>
      <c r="BG43">
        <f t="shared" si="71"/>
        <v>1.3718675690506676</v>
      </c>
      <c r="BH43">
        <f t="shared" si="71"/>
        <v>1.4704440741103812</v>
      </c>
      <c r="BI43">
        <f t="shared" si="71"/>
        <v>1.6292836582849073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0.27586666666666665</v>
      </c>
      <c r="X51">
        <f t="shared" si="58"/>
        <v>0.27586666666666665</v>
      </c>
      <c r="Y51">
        <f>AQ20</f>
        <v>0.30238419333089411</v>
      </c>
      <c r="AA51">
        <f t="shared" ref="AA51:AA65" si="75">Z4-E4</f>
        <v>2.6517526664227464E-2</v>
      </c>
      <c r="AB51">
        <f t="shared" si="54"/>
        <v>2.6517526664227464E-2</v>
      </c>
      <c r="AC51">
        <v>4</v>
      </c>
    </row>
    <row r="52" spans="23:72">
      <c r="W52">
        <f t="shared" ref="W52:W65" si="76">E5*E21</f>
        <v>0.43093333333333339</v>
      </c>
      <c r="X52">
        <f t="shared" si="58"/>
        <v>0.43093333333333339</v>
      </c>
      <c r="Y52">
        <f t="shared" ref="Y52:Y65" si="77">AQ21</f>
        <v>0.41882792775726718</v>
      </c>
      <c r="AA52">
        <f t="shared" si="75"/>
        <v>-1.2105405576066208E-2</v>
      </c>
      <c r="AB52">
        <f t="shared" si="54"/>
        <v>-1.2105405576066208E-2</v>
      </c>
      <c r="AC52">
        <v>4</v>
      </c>
      <c r="AO52">
        <f t="shared" ref="AO52:AO66" si="78">C4*C20</f>
        <v>0.33433333333333337</v>
      </c>
      <c r="AP52">
        <f t="shared" ref="AP52:AP66" si="79">D4*D20</f>
        <v>0.22266666666666668</v>
      </c>
      <c r="AQ52">
        <f t="shared" ref="AQ52:AQ66" si="80">E4*E20</f>
        <v>0.27586666666666665</v>
      </c>
      <c r="AR52">
        <f t="shared" ref="AR52:AR66" si="81">F4*F20</f>
        <v>0.32693333333333335</v>
      </c>
      <c r="AS52">
        <f t="shared" ref="AS52:AS66" si="82">G4*G20</f>
        <v>0.25999999999999995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0.49726666666666669</v>
      </c>
      <c r="X53">
        <f t="shared" si="58"/>
        <v>0.49726666666666669</v>
      </c>
      <c r="Y53">
        <f t="shared" si="77"/>
        <v>0.52857620169964947</v>
      </c>
      <c r="AA53">
        <f t="shared" si="75"/>
        <v>3.1309535032982783E-2</v>
      </c>
      <c r="AB53">
        <f t="shared" si="54"/>
        <v>3.1309535032982783E-2</v>
      </c>
      <c r="AC53">
        <v>4</v>
      </c>
      <c r="AO53">
        <f t="shared" si="78"/>
        <v>0.53770000000000007</v>
      </c>
      <c r="AP53">
        <f t="shared" si="79"/>
        <v>0.48616666666666664</v>
      </c>
      <c r="AQ53">
        <f t="shared" si="80"/>
        <v>0.43093333333333339</v>
      </c>
      <c r="AR53">
        <f t="shared" si="81"/>
        <v>0.41536666666666666</v>
      </c>
      <c r="AS53">
        <f t="shared" si="82"/>
        <v>0.39196666666666663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0.61963333333333337</v>
      </c>
      <c r="X54">
        <f t="shared" si="58"/>
        <v>0.61963333333333337</v>
      </c>
      <c r="Y54">
        <f t="shared" si="77"/>
        <v>0.63617139531662492</v>
      </c>
      <c r="AA54">
        <f t="shared" si="75"/>
        <v>1.6538061983291552E-2</v>
      </c>
      <c r="AB54">
        <f t="shared" si="54"/>
        <v>1.6538061983291552E-2</v>
      </c>
      <c r="AC54">
        <v>4</v>
      </c>
      <c r="AO54">
        <f t="shared" si="78"/>
        <v>0.63710000000000011</v>
      </c>
      <c r="AP54">
        <f t="shared" si="79"/>
        <v>0.52763333333333329</v>
      </c>
      <c r="AQ54">
        <f t="shared" si="80"/>
        <v>0.49726666666666669</v>
      </c>
      <c r="AR54">
        <f t="shared" si="81"/>
        <v>0.50536666666666663</v>
      </c>
      <c r="AS54">
        <f t="shared" si="82"/>
        <v>0.47696666666666671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0.67580000000000007</v>
      </c>
      <c r="X55">
        <f t="shared" si="58"/>
        <v>0.67580000000000007</v>
      </c>
      <c r="Y55">
        <f t="shared" si="77"/>
        <v>0.6778786530261095</v>
      </c>
      <c r="AA55">
        <f t="shared" si="75"/>
        <v>2.0786530261094338E-3</v>
      </c>
      <c r="AB55">
        <f t="shared" si="54"/>
        <v>2.0786530261094338E-3</v>
      </c>
      <c r="AC55">
        <v>4</v>
      </c>
      <c r="AO55">
        <f t="shared" si="78"/>
        <v>0.75233333333333341</v>
      </c>
      <c r="AP55">
        <f t="shared" si="79"/>
        <v>0.6787333333333333</v>
      </c>
      <c r="AQ55">
        <f t="shared" si="80"/>
        <v>0.61963333333333337</v>
      </c>
      <c r="AR55">
        <f t="shared" si="81"/>
        <v>0.54723333333333335</v>
      </c>
      <c r="AS55">
        <f t="shared" si="82"/>
        <v>0.54243333333333332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0.72913333333333341</v>
      </c>
      <c r="X56">
        <f t="shared" si="58"/>
        <v>0.72913333333333341</v>
      </c>
      <c r="Y56">
        <f t="shared" si="77"/>
        <v>0.69302347558371979</v>
      </c>
      <c r="AA56">
        <f t="shared" si="75"/>
        <v>-3.6109857749613616E-2</v>
      </c>
      <c r="AB56">
        <f t="shared" si="54"/>
        <v>-3.6109857749613616E-2</v>
      </c>
      <c r="AC56">
        <v>4</v>
      </c>
      <c r="AO56">
        <f t="shared" si="78"/>
        <v>0.81473333333333331</v>
      </c>
      <c r="AP56">
        <f t="shared" si="79"/>
        <v>0.69404999999999994</v>
      </c>
      <c r="AQ56">
        <f t="shared" si="80"/>
        <v>0.67580000000000007</v>
      </c>
      <c r="AR56">
        <f t="shared" si="81"/>
        <v>0.61780000000000002</v>
      </c>
      <c r="AS56">
        <f t="shared" si="82"/>
        <v>0.60583333333333333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0.68866666666666665</v>
      </c>
      <c r="X57">
        <f t="shared" si="58"/>
        <v>0.68866666666666665</v>
      </c>
      <c r="Y57">
        <f t="shared" si="77"/>
        <v>0.69822325941039809</v>
      </c>
      <c r="AA57">
        <f t="shared" si="75"/>
        <v>9.5565927437314402E-3</v>
      </c>
      <c r="AB57">
        <f t="shared" si="54"/>
        <v>9.5565927437314402E-3</v>
      </c>
      <c r="AC57">
        <v>4</v>
      </c>
      <c r="AO57">
        <f t="shared" si="78"/>
        <v>0.8458</v>
      </c>
      <c r="AP57">
        <f t="shared" si="79"/>
        <v>0.68146666666666667</v>
      </c>
      <c r="AQ57">
        <f t="shared" si="80"/>
        <v>0.72913333333333341</v>
      </c>
      <c r="AR57">
        <f t="shared" si="81"/>
        <v>0.67883333333333329</v>
      </c>
      <c r="AS57">
        <f t="shared" si="82"/>
        <v>0.61396666666666677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0.72893333333333332</v>
      </c>
      <c r="X58">
        <f t="shared" si="58"/>
        <v>0.72893333333333332</v>
      </c>
      <c r="Y58">
        <f t="shared" si="77"/>
        <v>0.70085252215399663</v>
      </c>
      <c r="AA58">
        <f t="shared" si="75"/>
        <v>-2.8080811179336695E-2</v>
      </c>
      <c r="AB58">
        <f t="shared" si="54"/>
        <v>-2.8080811179336695E-2</v>
      </c>
      <c r="AC58">
        <v>4</v>
      </c>
      <c r="AO58">
        <f t="shared" si="78"/>
        <v>0.84240000000000004</v>
      </c>
      <c r="AP58">
        <f t="shared" si="79"/>
        <v>0.72293333333333332</v>
      </c>
      <c r="AQ58">
        <f t="shared" si="80"/>
        <v>0.68866666666666665</v>
      </c>
      <c r="AR58">
        <f t="shared" si="81"/>
        <v>0.66413333333333335</v>
      </c>
      <c r="AS58">
        <f t="shared" si="82"/>
        <v>0.6028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>
        <f t="shared" si="78"/>
        <v>0.76719999999999999</v>
      </c>
      <c r="AP59">
        <f t="shared" si="79"/>
        <v>0.76444999999999996</v>
      </c>
      <c r="AQ59">
        <f t="shared" si="80"/>
        <v>0.72893333333333332</v>
      </c>
      <c r="AR59">
        <f t="shared" si="81"/>
        <v>0.68006666666666671</v>
      </c>
      <c r="AS59">
        <f t="shared" si="82"/>
        <v>0.61376666666666668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0.32693333333333335</v>
      </c>
      <c r="X66">
        <f t="shared" si="58"/>
        <v>0.32693333333333335</v>
      </c>
      <c r="Y66">
        <f>AR20</f>
        <v>0.28448331654214248</v>
      </c>
      <c r="AA66">
        <f t="shared" ref="AA66:AA80" si="94">AA4-F4</f>
        <v>-4.245001679119087E-2</v>
      </c>
      <c r="AB66">
        <f t="shared" si="54"/>
        <v>-4.245001679119087E-2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0.41536666666666666</v>
      </c>
      <c r="X67">
        <f t="shared" si="58"/>
        <v>0.41536666666666666</v>
      </c>
      <c r="Y67">
        <f t="shared" ref="Y67:Y80" si="96">AR21</f>
        <v>0.39313012270177133</v>
      </c>
      <c r="AA67">
        <f t="shared" si="94"/>
        <v>-2.2236543964895328E-2</v>
      </c>
      <c r="AB67">
        <f t="shared" si="54"/>
        <v>-2.2236543964895328E-2</v>
      </c>
      <c r="AC67">
        <v>4</v>
      </c>
    </row>
    <row r="68" spans="23:74" ht="15" thickBot="1">
      <c r="W68">
        <f t="shared" si="95"/>
        <v>0.50536666666666663</v>
      </c>
      <c r="X68">
        <f t="shared" si="58"/>
        <v>0.50536666666666663</v>
      </c>
      <c r="Y68">
        <f t="shared" si="96"/>
        <v>0.49507464628568915</v>
      </c>
      <c r="AA68">
        <f t="shared" si="94"/>
        <v>-1.0292020380977485E-2</v>
      </c>
      <c r="AB68">
        <f t="shared" si="54"/>
        <v>-1.0292020380977485E-2</v>
      </c>
      <c r="AC68">
        <v>4</v>
      </c>
      <c r="AO68" t="s">
        <v>103</v>
      </c>
      <c r="AP68" s="68">
        <f>C3</f>
        <v>0</v>
      </c>
      <c r="AQ68" s="68">
        <f t="shared" ref="AQ68:BE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si="97"/>
        <v>0</v>
      </c>
      <c r="AX68" s="68">
        <f t="shared" si="97"/>
        <v>0</v>
      </c>
      <c r="AY68" s="68">
        <f t="shared" si="97"/>
        <v>0</v>
      </c>
      <c r="AZ68" s="68">
        <f t="shared" si="97"/>
        <v>0</v>
      </c>
      <c r="BA68" s="68">
        <f t="shared" si="97"/>
        <v>0</v>
      </c>
      <c r="BB68" s="68">
        <f t="shared" si="97"/>
        <v>0</v>
      </c>
      <c r="BC68" s="68">
        <f t="shared" si="97"/>
        <v>0</v>
      </c>
      <c r="BD68" s="68">
        <f t="shared" si="97"/>
        <v>0</v>
      </c>
      <c r="BE68" s="68">
        <f t="shared" si="97"/>
        <v>0</v>
      </c>
      <c r="BF68" s="68">
        <f t="shared" ref="BF68:BU68" si="98">AP68</f>
        <v>0</v>
      </c>
      <c r="BG68" s="68">
        <f t="shared" si="98"/>
        <v>100</v>
      </c>
      <c r="BH68" s="68">
        <f t="shared" si="98"/>
        <v>200</v>
      </c>
      <c r="BI68" s="68">
        <f t="shared" si="98"/>
        <v>300</v>
      </c>
      <c r="BJ68" s="68">
        <f t="shared" si="98"/>
        <v>400</v>
      </c>
      <c r="BK68" s="68">
        <f t="shared" si="98"/>
        <v>0</v>
      </c>
      <c r="BL68" s="68">
        <f t="shared" si="98"/>
        <v>0</v>
      </c>
      <c r="BM68" s="68">
        <f t="shared" si="98"/>
        <v>0</v>
      </c>
      <c r="BN68" s="68">
        <f t="shared" si="98"/>
        <v>0</v>
      </c>
      <c r="BO68" s="68">
        <f t="shared" si="98"/>
        <v>0</v>
      </c>
      <c r="BP68" s="68">
        <f t="shared" si="98"/>
        <v>0</v>
      </c>
      <c r="BQ68" s="68">
        <f t="shared" si="98"/>
        <v>0</v>
      </c>
      <c r="BR68" s="68">
        <f t="shared" si="98"/>
        <v>0</v>
      </c>
      <c r="BS68" s="68">
        <f t="shared" si="98"/>
        <v>0</v>
      </c>
      <c r="BT68" s="68">
        <f t="shared" si="98"/>
        <v>0</v>
      </c>
      <c r="BU68" s="68">
        <f t="shared" si="98"/>
        <v>0</v>
      </c>
    </row>
    <row r="69" spans="23:74">
      <c r="W69">
        <f t="shared" si="95"/>
        <v>0.54723333333333335</v>
      </c>
      <c r="X69">
        <f t="shared" si="58"/>
        <v>0.54723333333333335</v>
      </c>
      <c r="Y69">
        <f t="shared" si="96"/>
        <v>0.59459323553358145</v>
      </c>
      <c r="AA69">
        <f t="shared" si="94"/>
        <v>4.7359902200248105E-2</v>
      </c>
      <c r="AB69">
        <f t="shared" si="54"/>
        <v>4.7359902200248105E-2</v>
      </c>
      <c r="AC69">
        <v>4</v>
      </c>
      <c r="AN69">
        <v>1</v>
      </c>
      <c r="AO69">
        <f>AN36</f>
        <v>5.8823529411764701</v>
      </c>
      <c r="AP69">
        <f t="shared" ref="AP69:BU77" si="99">AO36</f>
        <v>2.8908642639314226</v>
      </c>
      <c r="AQ69">
        <f t="shared" si="99"/>
        <v>3.0989577163961721</v>
      </c>
      <c r="AR69">
        <f t="shared" si="99"/>
        <v>3.3070511688609208</v>
      </c>
      <c r="AS69">
        <f t="shared" si="99"/>
        <v>3.5151446213256694</v>
      </c>
      <c r="AT69">
        <f t="shared" si="99"/>
        <v>3.723238073790418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2.9910269192422727</v>
      </c>
      <c r="BG69">
        <f t="shared" si="99"/>
        <v>4.4910179640718564</v>
      </c>
      <c r="BH69">
        <f t="shared" si="99"/>
        <v>3.6249395843402614</v>
      </c>
      <c r="BI69">
        <f t="shared" si="99"/>
        <v>3.058727569331158</v>
      </c>
      <c r="BJ69">
        <f t="shared" si="99"/>
        <v>3.8461538461538467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0.61780000000000002</v>
      </c>
      <c r="X70">
        <f t="shared" si="58"/>
        <v>0.61780000000000002</v>
      </c>
      <c r="Y70">
        <f t="shared" si="96"/>
        <v>0.6330569024945093</v>
      </c>
      <c r="AA70">
        <f t="shared" si="94"/>
        <v>1.5256902494509283E-2</v>
      </c>
      <c r="AB70">
        <f t="shared" si="54"/>
        <v>1.5256902494509283E-2</v>
      </c>
      <c r="AC70">
        <v>4</v>
      </c>
      <c r="AN70">
        <v>2</v>
      </c>
      <c r="AO70">
        <f t="shared" ref="AO70:BD83" si="100">AN37</f>
        <v>3.0303030303030303</v>
      </c>
      <c r="AP70">
        <f t="shared" si="100"/>
        <v>2.0754720370741802</v>
      </c>
      <c r="AQ70">
        <f t="shared" si="100"/>
        <v>2.2315437062846373</v>
      </c>
      <c r="AR70">
        <f t="shared" si="100"/>
        <v>2.3876153754950948</v>
      </c>
      <c r="AS70">
        <f t="shared" si="100"/>
        <v>2.5436870447055524</v>
      </c>
      <c r="AT70">
        <f t="shared" si="100"/>
        <v>2.6997587139160095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1.8597731076808628</v>
      </c>
      <c r="BG70">
        <f t="shared" si="99"/>
        <v>2.0569077819677752</v>
      </c>
      <c r="BH70">
        <f t="shared" si="99"/>
        <v>2.3205445544554451</v>
      </c>
      <c r="BI70">
        <f t="shared" si="99"/>
        <v>2.4075114356793197</v>
      </c>
      <c r="BJ70">
        <f t="shared" si="99"/>
        <v>2.551237350114806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0.67883333333333329</v>
      </c>
      <c r="X71">
        <f t="shared" si="58"/>
        <v>0.67883333333333329</v>
      </c>
      <c r="Y71">
        <f t="shared" si="96"/>
        <v>0.6470083527257755</v>
      </c>
      <c r="AA71">
        <f t="shared" si="94"/>
        <v>-3.1824980607557785E-2</v>
      </c>
      <c r="AB71">
        <f t="shared" si="54"/>
        <v>-3.1824980607557785E-2</v>
      </c>
      <c r="AC71">
        <v>4</v>
      </c>
      <c r="AN71">
        <v>3</v>
      </c>
      <c r="AO71">
        <f t="shared" si="100"/>
        <v>1.4925373134328357</v>
      </c>
      <c r="AP71">
        <f t="shared" si="99"/>
        <v>1.6358295863992858</v>
      </c>
      <c r="AQ71">
        <f t="shared" si="99"/>
        <v>1.7638521971013661</v>
      </c>
      <c r="AR71">
        <f t="shared" si="99"/>
        <v>1.8918748078034462</v>
      </c>
      <c r="AS71">
        <f t="shared" si="99"/>
        <v>2.0198974185055261</v>
      </c>
      <c r="AT71">
        <f t="shared" si="99"/>
        <v>2.1479200292076062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1.5696123057604769</v>
      </c>
      <c r="BG71">
        <f t="shared" si="99"/>
        <v>1.8952555436224652</v>
      </c>
      <c r="BH71">
        <f t="shared" si="99"/>
        <v>2.0109934307547928</v>
      </c>
      <c r="BI71">
        <f t="shared" si="99"/>
        <v>1.9787612954290617</v>
      </c>
      <c r="BJ71">
        <f t="shared" si="99"/>
        <v>2.0965825704102312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>
        <f t="shared" si="95"/>
        <v>0.66413333333333335</v>
      </c>
      <c r="X72">
        <f t="shared" si="58"/>
        <v>0.66413333333333335</v>
      </c>
      <c r="Y72">
        <f t="shared" si="96"/>
        <v>0.65179649861254285</v>
      </c>
      <c r="AA72">
        <f t="shared" si="94"/>
        <v>-1.2336834720790502E-2</v>
      </c>
      <c r="AB72">
        <f t="shared" si="54"/>
        <v>-1.2336834720790502E-2</v>
      </c>
      <c r="AC72">
        <v>4</v>
      </c>
      <c r="AN72">
        <v>4</v>
      </c>
      <c r="AO72">
        <f t="shared" si="100"/>
        <v>0.5</v>
      </c>
      <c r="AP72">
        <f t="shared" si="99"/>
        <v>1.3520662458092694</v>
      </c>
      <c r="AQ72">
        <f t="shared" si="99"/>
        <v>1.4619848391888104</v>
      </c>
      <c r="AR72">
        <f t="shared" si="99"/>
        <v>1.571903432568351</v>
      </c>
      <c r="AS72">
        <f t="shared" si="99"/>
        <v>1.6818220259478918</v>
      </c>
      <c r="AT72">
        <f t="shared" si="99"/>
        <v>1.7917406193274323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1.3291980505095258</v>
      </c>
      <c r="BG72">
        <f t="shared" si="99"/>
        <v>1.4733326785188097</v>
      </c>
      <c r="BH72">
        <f t="shared" si="99"/>
        <v>1.613857657754586</v>
      </c>
      <c r="BI72">
        <f t="shared" si="99"/>
        <v>1.8273740634707925</v>
      </c>
      <c r="BJ72">
        <f t="shared" si="99"/>
        <v>1.8435445216001967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>
        <f t="shared" si="95"/>
        <v>0.68006666666666671</v>
      </c>
      <c r="X73">
        <f t="shared" si="58"/>
        <v>0.68006666666666671</v>
      </c>
      <c r="Y73">
        <f t="shared" si="96"/>
        <v>0.65421724604377762</v>
      </c>
      <c r="AA73">
        <f t="shared" si="94"/>
        <v>-2.5849420622889085E-2</v>
      </c>
      <c r="AB73">
        <f t="shared" si="54"/>
        <v>-2.5849420622889085E-2</v>
      </c>
      <c r="AC73">
        <v>4</v>
      </c>
      <c r="AN73">
        <v>5</v>
      </c>
      <c r="AO73">
        <f t="shared" si="100"/>
        <v>0.2</v>
      </c>
      <c r="AP73">
        <f t="shared" si="99"/>
        <v>1.2662971759467234</v>
      </c>
      <c r="AQ73">
        <f t="shared" si="99"/>
        <v>1.3707437280002035</v>
      </c>
      <c r="AR73">
        <f t="shared" si="99"/>
        <v>1.4751902800536831</v>
      </c>
      <c r="AS73">
        <f t="shared" si="99"/>
        <v>1.5796368321071632</v>
      </c>
      <c r="AT73">
        <f t="shared" si="99"/>
        <v>1.6840833841606433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1.2273954668194091</v>
      </c>
      <c r="BG73">
        <f t="shared" si="99"/>
        <v>1.4408183848425906</v>
      </c>
      <c r="BH73">
        <f t="shared" si="99"/>
        <v>1.4797277300976619</v>
      </c>
      <c r="BI73">
        <f t="shared" si="99"/>
        <v>1.6186468112657817</v>
      </c>
      <c r="BJ73">
        <f t="shared" si="99"/>
        <v>1.6506189821182944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0.1</v>
      </c>
      <c r="AP74">
        <f t="shared" si="99"/>
        <v>1.2377074859925412</v>
      </c>
      <c r="AQ74">
        <f t="shared" si="99"/>
        <v>1.3403300242706679</v>
      </c>
      <c r="AR74">
        <f t="shared" si="99"/>
        <v>1.442952562548794</v>
      </c>
      <c r="AS74">
        <f t="shared" si="99"/>
        <v>1.5455751008269201</v>
      </c>
      <c r="AT74">
        <f t="shared" si="99"/>
        <v>1.6481976391050466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1.1823126034523528</v>
      </c>
      <c r="BG74">
        <f t="shared" si="99"/>
        <v>1.4674232048522795</v>
      </c>
      <c r="BH74">
        <f t="shared" si="99"/>
        <v>1.3714912681722591</v>
      </c>
      <c r="BI74">
        <f t="shared" si="99"/>
        <v>1.473115639577707</v>
      </c>
      <c r="BJ74">
        <f t="shared" si="99"/>
        <v>1.6287529181823115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>
        <f t="shared" si="100"/>
        <v>6.6666666666666666E-2</v>
      </c>
      <c r="AP75">
        <f t="shared" si="99"/>
        <v>1.2281775893411471</v>
      </c>
      <c r="AQ75">
        <f t="shared" si="99"/>
        <v>1.3301921230274891</v>
      </c>
      <c r="AR75">
        <f t="shared" si="99"/>
        <v>1.4322066567138307</v>
      </c>
      <c r="AS75">
        <f t="shared" si="99"/>
        <v>1.5342211904001728</v>
      </c>
      <c r="AT75">
        <f t="shared" si="99"/>
        <v>1.6362357240865142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>
        <f t="shared" si="99"/>
        <v>1.1870845204178537</v>
      </c>
      <c r="BG75">
        <f t="shared" si="99"/>
        <v>1.383253412025083</v>
      </c>
      <c r="BH75">
        <f t="shared" si="99"/>
        <v>1.452081316553727</v>
      </c>
      <c r="BI75">
        <f t="shared" si="99"/>
        <v>1.5057217426219633</v>
      </c>
      <c r="BJ75">
        <f t="shared" si="99"/>
        <v>1.6589250165892502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>
        <f t="shared" si="100"/>
        <v>0.05</v>
      </c>
      <c r="AP76">
        <f t="shared" si="99"/>
        <v>1.2234126410154504</v>
      </c>
      <c r="AQ76">
        <f t="shared" si="99"/>
        <v>1.3251231724059001</v>
      </c>
      <c r="AR76">
        <f t="shared" si="99"/>
        <v>1.4268337037963494</v>
      </c>
      <c r="AS76">
        <f t="shared" si="99"/>
        <v>1.528544235186799</v>
      </c>
      <c r="AT76">
        <f t="shared" si="99"/>
        <v>1.6302547665772484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>
        <f t="shared" si="99"/>
        <v>1.3034410844629822</v>
      </c>
      <c r="BG76">
        <f t="shared" si="99"/>
        <v>1.3081300281247956</v>
      </c>
      <c r="BH76">
        <f t="shared" si="99"/>
        <v>1.3718675690506676</v>
      </c>
      <c r="BI76">
        <f t="shared" si="99"/>
        <v>1.4704440741103812</v>
      </c>
      <c r="BJ76">
        <f t="shared" si="99"/>
        <v>1.6292836582849073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0.25999999999999995</v>
      </c>
      <c r="X81">
        <f t="shared" si="58"/>
        <v>0.25999999999999995</v>
      </c>
      <c r="Y81">
        <f>AS20</f>
        <v>0.26858341588185269</v>
      </c>
      <c r="AA81">
        <f t="shared" ref="AA81:AA95" si="102">AB4-G4</f>
        <v>8.5834158818527406E-3</v>
      </c>
      <c r="AB81">
        <f t="shared" si="54"/>
        <v>8.5834158818527406E-3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0.39196666666666663</v>
      </c>
      <c r="X82">
        <f t="shared" si="58"/>
        <v>0.39196666666666663</v>
      </c>
      <c r="Y82">
        <f t="shared" ref="Y82:Y95" si="104">AS21</f>
        <v>0.37040347155672165</v>
      </c>
      <c r="AA82">
        <f t="shared" si="102"/>
        <v>-2.1563195109944977E-2</v>
      </c>
      <c r="AB82">
        <f t="shared" si="54"/>
        <v>-2.1563195109944977E-2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0.47696666666666671</v>
      </c>
      <c r="X83">
        <f t="shared" si="58"/>
        <v>0.47696666666666671</v>
      </c>
      <c r="Y83">
        <f t="shared" si="104"/>
        <v>0.46556668144153962</v>
      </c>
      <c r="AA83">
        <f t="shared" si="102"/>
        <v>-1.1399985225127085E-2</v>
      </c>
      <c r="AB83">
        <f t="shared" si="54"/>
        <v>-1.1399985225127085E-2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0.54243333333333332</v>
      </c>
      <c r="X84">
        <f t="shared" si="58"/>
        <v>0.54243333333333332</v>
      </c>
      <c r="Y84">
        <f t="shared" si="104"/>
        <v>0.55811649812090047</v>
      </c>
      <c r="AA84">
        <f t="shared" si="102"/>
        <v>1.568316478756715E-2</v>
      </c>
      <c r="AB84">
        <f t="shared" si="54"/>
        <v>1.568316478756715E-2</v>
      </c>
      <c r="AC84">
        <v>4</v>
      </c>
    </row>
    <row r="85" spans="23:74">
      <c r="W85">
        <f t="shared" si="103"/>
        <v>0.60583333333333333</v>
      </c>
      <c r="X85">
        <f t="shared" si="58"/>
        <v>0.60583333333333333</v>
      </c>
      <c r="Y85">
        <f t="shared" si="104"/>
        <v>0.59379482596012056</v>
      </c>
      <c r="AA85">
        <f t="shared" si="102"/>
        <v>-1.203850737321277E-2</v>
      </c>
      <c r="AB85">
        <f t="shared" si="54"/>
        <v>-1.203850737321277E-2</v>
      </c>
      <c r="AC85">
        <v>4</v>
      </c>
    </row>
    <row r="86" spans="23:74">
      <c r="W86">
        <f t="shared" si="103"/>
        <v>0.61396666666666677</v>
      </c>
      <c r="X86">
        <f t="shared" si="58"/>
        <v>0.61396666666666677</v>
      </c>
      <c r="Y86">
        <f t="shared" si="104"/>
        <v>0.60672335421071777</v>
      </c>
      <c r="AA86">
        <f t="shared" si="102"/>
        <v>-7.2433124559490025E-3</v>
      </c>
      <c r="AB86">
        <f t="shared" ref="AB86:AB149" si="105">IFERROR(AA86,"")</f>
        <v>-7.2433124559490025E-3</v>
      </c>
      <c r="AC86">
        <v>4</v>
      </c>
    </row>
    <row r="87" spans="23:74">
      <c r="W87">
        <f t="shared" si="103"/>
        <v>0.6028</v>
      </c>
      <c r="X87">
        <f t="shared" si="58"/>
        <v>0.6028</v>
      </c>
      <c r="Y87">
        <f t="shared" si="104"/>
        <v>0.61115888455392631</v>
      </c>
      <c r="AA87">
        <f t="shared" si="102"/>
        <v>8.3588845539263046E-3</v>
      </c>
      <c r="AB87">
        <f t="shared" si="105"/>
        <v>8.3588845539263046E-3</v>
      </c>
      <c r="AC87">
        <v>4</v>
      </c>
    </row>
    <row r="88" spans="23:74">
      <c r="W88">
        <f t="shared" si="103"/>
        <v>0.61376666666666668</v>
      </c>
      <c r="X88">
        <f t="shared" si="58"/>
        <v>0.61376666666666668</v>
      </c>
      <c r="Y88">
        <f t="shared" si="104"/>
        <v>0.61340105884156959</v>
      </c>
      <c r="AA88">
        <f t="shared" si="102"/>
        <v>-3.6560782509709178E-4</v>
      </c>
      <c r="AB88">
        <f t="shared" si="105"/>
        <v>-3.6560782509709178E-4</v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I1" zoomScale="80" zoomScaleNormal="80" workbookViewId="0">
      <selection activeCell="W4" sqref="W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3.8124697805693872E-2</v>
      </c>
      <c r="BW1" t="s">
        <v>38</v>
      </c>
      <c r="CN1" t="s">
        <v>35</v>
      </c>
      <c r="CQ1" t="s">
        <v>40</v>
      </c>
      <c r="CR1">
        <f>SUM(CN4:DC18)</f>
        <v>1.9285314656727925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s="44">
        <f>'Raw data and fitting summary'!D44</f>
        <v>0.23158134562785709</v>
      </c>
      <c r="U3" s="4" t="s">
        <v>44</v>
      </c>
      <c r="V3" s="44">
        <f>'Raw data and fitting summary'!F44</f>
        <v>0.83855838099251512</v>
      </c>
      <c r="W3">
        <f>'Raw data and fitting summary'!H44</f>
        <v>299.11696027042598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0.33433333333333337</v>
      </c>
      <c r="D4">
        <f>'Raw data and fitting summary'!D6</f>
        <v>0.22266666666666668</v>
      </c>
      <c r="E4">
        <f>'Raw data and fitting summary'!E6</f>
        <v>0.27586666666666665</v>
      </c>
      <c r="F4">
        <f>'Raw data and fitting summary'!F6</f>
        <v>0.32693333333333335</v>
      </c>
      <c r="G4">
        <f>'Raw data and fitting summary'!G6</f>
        <v>0.25999999999999995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0.22549159965010654</v>
      </c>
      <c r="U4" s="4" t="s">
        <v>45</v>
      </c>
      <c r="V4" s="44">
        <f>'Raw data and fitting summary'!G44</f>
        <v>0.48410472570524365</v>
      </c>
      <c r="X4">
        <f>(($V$3-(($V$3-$V$4)*($C$3/($C$3+$W$3))))*B4/((B4+($T$3-(($T$3-$T$4)*($C$3/($C$3+$W$3))))))*C20)</f>
        <v>0.35498393120290089</v>
      </c>
      <c r="Y4">
        <f>(($V$3-(($V$3-$V$4)*($D$3/($D$3+$W$3))))*B4/((B4+($T$3-(($T$3-$T$4)*($D$3/($D$3+$W$3))))))*D20)</f>
        <v>0.31859904927503435</v>
      </c>
      <c r="Z4">
        <f>(($V$3-(($V$3-$V$4)*($E$3/($E$3+$W$3))))*B4/((B4+($T$3-(($T$3-$T$4)*($E$3/($E$3+$W$3))))))*E20)</f>
        <v>0.29666055985662798</v>
      </c>
      <c r="AA4">
        <f>(($V$3-(($V$3-$V$4)*($F$3/($F$3+$W$3))))*B4/((B4+($T$3-(($T$3-$T$4)*($F$3/($F$3+$W$3))))))*F20)</f>
        <v>0.28198980711480409</v>
      </c>
      <c r="AB4">
        <f>(($V$3-(($V$3-$V$4)*($G$3/($G$3+$W$3))))*B4/((B4+($T$3-(($T$3-$T$4)*($G$3/($G$3+$W$3))))))*G20)</f>
        <v>0.27148852395373885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0.35498393120290089</v>
      </c>
      <c r="AP4">
        <f t="shared" ref="AP4:BD18" si="4">IFERROR(Y4, 0)</f>
        <v>0.31859904927503435</v>
      </c>
      <c r="AQ4">
        <f t="shared" si="4"/>
        <v>0.29666055985662798</v>
      </c>
      <c r="AR4">
        <f t="shared" si="4"/>
        <v>0.28198980711480409</v>
      </c>
      <c r="AS4">
        <f t="shared" si="4"/>
        <v>0.27148852395373885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4.2644719237058668E-4</v>
      </c>
      <c r="BG4">
        <f>(D4-AP4)^2</f>
        <v>9.2030220329182445E-3</v>
      </c>
      <c r="BH4">
        <f t="shared" ref="BH4:BU18" si="5">(E4-AQ4)^2</f>
        <v>4.3238599399552025E-4</v>
      </c>
      <c r="BI4">
        <f t="shared" si="5"/>
        <v>2.0199205489556272E-3</v>
      </c>
      <c r="BJ4">
        <f t="shared" si="5"/>
        <v>1.3198618263563235E-4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5.8173331394440218E-2</v>
      </c>
      <c r="BX4">
        <f t="shared" ref="BX4:CL18" si="6">ABS((AP4-D4)/AP4)</f>
        <v>0.30110693307673031</v>
      </c>
      <c r="BY4">
        <f t="shared" si="6"/>
        <v>7.0093217649190506E-2</v>
      </c>
      <c r="BZ4">
        <f t="shared" si="6"/>
        <v>0.15937996723488587</v>
      </c>
      <c r="CA4">
        <f t="shared" si="6"/>
        <v>4.2316794045027542E-2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5.8173331394440218E-2</v>
      </c>
      <c r="CO4">
        <f t="shared" ref="CO4:DC18" si="7">IFERROR(BX4, 0)</f>
        <v>0.30110693307673031</v>
      </c>
      <c r="CP4">
        <f t="shared" si="7"/>
        <v>7.0093217649190506E-2</v>
      </c>
      <c r="CQ4">
        <f t="shared" si="7"/>
        <v>0.15937996723488587</v>
      </c>
      <c r="CR4">
        <f t="shared" si="7"/>
        <v>4.2316794045027542E-2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0.53770000000000007</v>
      </c>
      <c r="D5">
        <f>'Raw data and fitting summary'!D7</f>
        <v>0.48616666666666664</v>
      </c>
      <c r="E5">
        <f>'Raw data and fitting summary'!E7</f>
        <v>0.43093333333333339</v>
      </c>
      <c r="F5">
        <f>'Raw data and fitting summary'!F7</f>
        <v>0.41536666666666666</v>
      </c>
      <c r="G5">
        <f>'Raw data and fitting summary'!G7</f>
        <v>0.39196666666666663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0.49275900612073886</v>
      </c>
      <c r="Y5">
        <f t="shared" ref="Y5:Y18" si="8">(($V$3-(($V$3-$V$4)*($D$3/($D$3+$W$3))))*B5/((B5+($T$3-(($T$3-$T$4)*($D$3/($D$3+$W$3))))))*D21)</f>
        <v>0.44177250784445432</v>
      </c>
      <c r="Z5">
        <f t="shared" ref="Z5:Z18" si="9">(($V$3-(($V$3-$V$4)*($E$3/($E$3+$W$3))))*B5/((B5+($T$3-(($T$3-$T$4)*($E$3/($E$3+$W$3))))))*E21)</f>
        <v>0.41108333915847312</v>
      </c>
      <c r="AA5">
        <f t="shared" ref="AA5:AA18" si="10">(($V$3-(($V$3-$V$4)*($F$3/($F$3+$W$3))))*B5/((B5+($T$3-(($T$3-$T$4)*($F$3/($F$3+$W$3))))))*F21)</f>
        <v>0.39058320310734268</v>
      </c>
      <c r="AB5">
        <f t="shared" ref="AB5:AB18" si="11">(($V$3-(($V$3-$V$4)*($G$3/($G$3+$W$3))))*B5/((B5+($T$3-(($T$3-$T$4)*($G$3/($G$3+$W$3))))))*G21)</f>
        <v>0.37592026787060445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0.49275900612073886</v>
      </c>
      <c r="AP5">
        <f t="shared" si="4"/>
        <v>0.44177250784445432</v>
      </c>
      <c r="AQ5">
        <f t="shared" si="4"/>
        <v>0.41108333915847312</v>
      </c>
      <c r="AR5">
        <f t="shared" si="4"/>
        <v>0.39058320310734268</v>
      </c>
      <c r="AS5">
        <f t="shared" si="4"/>
        <v>0.37592026787060445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2.0196929308557931E-3</v>
      </c>
      <c r="BG5">
        <f t="shared" si="24"/>
        <v>1.9708413375318116E-3</v>
      </c>
      <c r="BH5">
        <f t="shared" si="5"/>
        <v>3.9402226874198684E-4</v>
      </c>
      <c r="BI5">
        <f t="shared" si="5"/>
        <v>6.1422006599633975E-4</v>
      </c>
      <c r="BJ5">
        <f t="shared" si="5"/>
        <v>2.5748691432226571E-4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9.1202785379937798E-2</v>
      </c>
      <c r="BX5">
        <f t="shared" si="6"/>
        <v>0.10049099487613035</v>
      </c>
      <c r="BY5">
        <f t="shared" si="6"/>
        <v>4.828703156760162E-2</v>
      </c>
      <c r="BZ5">
        <f t="shared" si="6"/>
        <v>6.3452456127543258E-2</v>
      </c>
      <c r="CA5">
        <f t="shared" si="6"/>
        <v>4.2685644184488371E-2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9.1202785379937798E-2</v>
      </c>
      <c r="CO5">
        <f t="shared" si="7"/>
        <v>0.10049099487613035</v>
      </c>
      <c r="CP5">
        <f t="shared" si="7"/>
        <v>4.828703156760162E-2</v>
      </c>
      <c r="CQ5">
        <f t="shared" si="7"/>
        <v>6.3452456127543258E-2</v>
      </c>
      <c r="CR5">
        <f t="shared" si="7"/>
        <v>4.2685644184488371E-2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0.63710000000000011</v>
      </c>
      <c r="D6">
        <f>'Raw data and fitting summary'!D8</f>
        <v>0.52763333333333329</v>
      </c>
      <c r="E6">
        <f>'Raw data and fitting summary'!E8</f>
        <v>0.49726666666666669</v>
      </c>
      <c r="F6">
        <f>'Raw data and fitting summary'!F8</f>
        <v>0.50536666666666663</v>
      </c>
      <c r="G6">
        <f>'Raw data and fitting summary'!G8</f>
        <v>0.47696666666666671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0.62316519523119285</v>
      </c>
      <c r="Y6">
        <f t="shared" si="8"/>
        <v>0.55811196966826504</v>
      </c>
      <c r="Z6">
        <f t="shared" si="9"/>
        <v>0.5190202662207537</v>
      </c>
      <c r="AA6">
        <f t="shared" si="10"/>
        <v>0.4929341795247707</v>
      </c>
      <c r="AB6">
        <f t="shared" si="11"/>
        <v>0.47428902447929167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0.62316519523119285</v>
      </c>
      <c r="AP6">
        <f t="shared" si="4"/>
        <v>0.55811196966826504</v>
      </c>
      <c r="AQ6">
        <f t="shared" si="4"/>
        <v>0.5190202662207537</v>
      </c>
      <c r="AR6">
        <f t="shared" si="4"/>
        <v>0.4929341795247707</v>
      </c>
      <c r="AS6">
        <f t="shared" si="4"/>
        <v>0.47428902447929167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1.9417878394477364E-4</v>
      </c>
      <c r="BG6">
        <f t="shared" si="24"/>
        <v>9.2894727283702203E-4</v>
      </c>
      <c r="BH6">
        <f t="shared" si="5"/>
        <v>4.7321909355957462E-4</v>
      </c>
      <c r="BI6">
        <f t="shared" si="5"/>
        <v>1.5456673653340767E-4</v>
      </c>
      <c r="BJ6">
        <f t="shared" si="5"/>
        <v>7.1697676836105889E-6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2.2361333520299512E-2</v>
      </c>
      <c r="BX6">
        <f t="shared" si="6"/>
        <v>5.4610253840368057E-2</v>
      </c>
      <c r="BY6">
        <f t="shared" si="6"/>
        <v>4.1912813371404276E-2</v>
      </c>
      <c r="BZ6">
        <f t="shared" si="6"/>
        <v>2.5221393967612221E-2</v>
      </c>
      <c r="CA6">
        <f t="shared" si="6"/>
        <v>5.6455917155467531E-3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2.2361333520299512E-2</v>
      </c>
      <c r="CO6">
        <f t="shared" si="7"/>
        <v>5.4610253840368057E-2</v>
      </c>
      <c r="CP6">
        <f t="shared" si="7"/>
        <v>4.1912813371404276E-2</v>
      </c>
      <c r="CQ6">
        <f t="shared" si="7"/>
        <v>2.5221393967612221E-2</v>
      </c>
      <c r="CR6">
        <f t="shared" si="7"/>
        <v>5.6455917155467531E-3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0.75233333333333341</v>
      </c>
      <c r="D7">
        <f>'Raw data and fitting summary'!D9</f>
        <v>0.6787333333333333</v>
      </c>
      <c r="E7">
        <f>'Raw data and fitting summary'!E9</f>
        <v>0.61963333333333337</v>
      </c>
      <c r="F7">
        <f>'Raw data and fitting summary'!F9</f>
        <v>0.54723333333333335</v>
      </c>
      <c r="G7">
        <f>'Raw data and fitting summary'!G9</f>
        <v>0.54243333333333332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0.75153736397324655</v>
      </c>
      <c r="Y7">
        <f t="shared" si="8"/>
        <v>0.67240380137589251</v>
      </c>
      <c r="Z7">
        <f t="shared" si="9"/>
        <v>0.62492775068026996</v>
      </c>
      <c r="AA7">
        <f t="shared" si="10"/>
        <v>0.59327875289280396</v>
      </c>
      <c r="AB7">
        <f t="shared" si="11"/>
        <v>0.57067315980796884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0.75153736397324655</v>
      </c>
      <c r="AP7">
        <f t="shared" si="4"/>
        <v>0.67240380137589251</v>
      </c>
      <c r="AQ7">
        <f t="shared" si="4"/>
        <v>0.62492775068026996</v>
      </c>
      <c r="AR7">
        <f t="shared" si="4"/>
        <v>0.59327875289280396</v>
      </c>
      <c r="AS7">
        <f t="shared" si="4"/>
        <v>0.57067315980796884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6.3356722219708017E-7</v>
      </c>
      <c r="BG7">
        <f t="shared" si="24"/>
        <v>4.0062974800264275E-5</v>
      </c>
      <c r="BH7">
        <f t="shared" si="5"/>
        <v>2.803085504354304E-5</v>
      </c>
      <c r="BI7">
        <f t="shared" si="5"/>
        <v>2.1201806624076788E-3</v>
      </c>
      <c r="BJ7">
        <f t="shared" si="5"/>
        <v>7.974877993175253E-4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1.0591214731875817E-3</v>
      </c>
      <c r="BX7">
        <f t="shared" si="6"/>
        <v>9.4132899672624056E-3</v>
      </c>
      <c r="BY7">
        <f t="shared" si="6"/>
        <v>8.4720471145237307E-3</v>
      </c>
      <c r="BZ7">
        <f t="shared" si="6"/>
        <v>7.7611779176238738E-2</v>
      </c>
      <c r="CA7">
        <f t="shared" si="6"/>
        <v>4.9485114183639205E-2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1.0591214731875817E-3</v>
      </c>
      <c r="CO7">
        <f t="shared" si="7"/>
        <v>9.4132899672624056E-3</v>
      </c>
      <c r="CP7">
        <f t="shared" si="7"/>
        <v>8.4720471145237307E-3</v>
      </c>
      <c r="CQ7">
        <f t="shared" si="7"/>
        <v>7.7611779176238738E-2</v>
      </c>
      <c r="CR7">
        <f t="shared" si="7"/>
        <v>4.9485114183639205E-2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0.81473333333333331</v>
      </c>
      <c r="D8">
        <f>'Raw data and fitting summary'!D10</f>
        <v>0.69404999999999994</v>
      </c>
      <c r="E8">
        <f>'Raw data and fitting summary'!E10</f>
        <v>0.67580000000000007</v>
      </c>
      <c r="F8">
        <f>'Raw data and fitting summary'!F10</f>
        <v>0.61780000000000002</v>
      </c>
      <c r="G8">
        <f>'Raw data and fitting summary'!G10</f>
        <v>0.60583333333333333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0.80143872912663017</v>
      </c>
      <c r="Y8">
        <f t="shared" si="8"/>
        <v>0.7167695501525424</v>
      </c>
      <c r="Z8">
        <f t="shared" si="9"/>
        <v>0.66600428274218182</v>
      </c>
      <c r="AA8">
        <f t="shared" si="10"/>
        <v>0.63217585766214224</v>
      </c>
      <c r="AB8">
        <f t="shared" si="11"/>
        <v>0.60802008197541546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0.80143872912663017</v>
      </c>
      <c r="AP8">
        <f t="shared" si="4"/>
        <v>0.7167695501525424</v>
      </c>
      <c r="AQ8">
        <f t="shared" si="4"/>
        <v>0.66600428274218182</v>
      </c>
      <c r="AR8">
        <f t="shared" si="4"/>
        <v>0.63217585766214224</v>
      </c>
      <c r="AS8">
        <f t="shared" si="4"/>
        <v>0.60802008197541546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1.767465010128889E-4</v>
      </c>
      <c r="BG8">
        <f t="shared" si="24"/>
        <v>5.1617795913389193E-4</v>
      </c>
      <c r="BH8">
        <f t="shared" si="5"/>
        <v>9.5956076595118256E-5</v>
      </c>
      <c r="BI8">
        <f t="shared" si="5"/>
        <v>2.0666528352217321E-4</v>
      </c>
      <c r="BJ8">
        <f t="shared" si="5"/>
        <v>4.7818696236480212E-6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1.6588422450198995E-2</v>
      </c>
      <c r="BX8">
        <f t="shared" si="6"/>
        <v>3.1697147496998576E-2</v>
      </c>
      <c r="BY8">
        <f t="shared" si="6"/>
        <v>1.4708189589240655E-2</v>
      </c>
      <c r="BZ8">
        <f t="shared" si="6"/>
        <v>2.2740282609503261E-2</v>
      </c>
      <c r="CA8">
        <f t="shared" si="6"/>
        <v>3.5965072649862644E-3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1.6588422450198995E-2</v>
      </c>
      <c r="CO8">
        <f t="shared" si="7"/>
        <v>3.1697147496998576E-2</v>
      </c>
      <c r="CP8">
        <f t="shared" si="7"/>
        <v>1.4708189589240655E-2</v>
      </c>
      <c r="CQ8">
        <f t="shared" si="7"/>
        <v>2.2740282609503261E-2</v>
      </c>
      <c r="CR8">
        <f t="shared" si="7"/>
        <v>3.5965072649862644E-3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0.8458</v>
      </c>
      <c r="D9">
        <f>'Raw data and fitting summary'!D11</f>
        <v>0.68146666666666667</v>
      </c>
      <c r="E9">
        <f>'Raw data and fitting summary'!E11</f>
        <v>0.72913333333333341</v>
      </c>
      <c r="F9">
        <f>'Raw data and fitting summary'!F11</f>
        <v>0.67883333333333329</v>
      </c>
      <c r="G9">
        <f>'Raw data and fitting summary'!G11</f>
        <v>0.61396666666666677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3.8124697805693872E-2</v>
      </c>
      <c r="X9">
        <f t="shared" si="27"/>
        <v>0.81957847244291959</v>
      </c>
      <c r="Y9">
        <f t="shared" si="8"/>
        <v>0.73288840755355977</v>
      </c>
      <c r="Z9">
        <f t="shared" si="9"/>
        <v>0.68092332403453459</v>
      </c>
      <c r="AA9">
        <f t="shared" si="10"/>
        <v>0.64630030911865488</v>
      </c>
      <c r="AB9">
        <f t="shared" si="11"/>
        <v>0.62157955578382451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0.81957847244291959</v>
      </c>
      <c r="AP9">
        <f t="shared" si="4"/>
        <v>0.73288840755355977</v>
      </c>
      <c r="AQ9">
        <f t="shared" si="4"/>
        <v>0.68092332403453459</v>
      </c>
      <c r="AR9">
        <f t="shared" si="4"/>
        <v>0.64630030911865488</v>
      </c>
      <c r="AS9">
        <f t="shared" si="4"/>
        <v>0.62157955578382451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6.8756850742672699E-4</v>
      </c>
      <c r="BG9">
        <f t="shared" si="24"/>
        <v>2.6441954358387746E-3</v>
      </c>
      <c r="BH9">
        <f t="shared" si="5"/>
        <v>2.3242049965902685E-3</v>
      </c>
      <c r="BI9">
        <f t="shared" si="5"/>
        <v>1.0583976645528515E-3</v>
      </c>
      <c r="BJ9">
        <f t="shared" si="5"/>
        <v>5.7956080710138746E-5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3.1993919360670656E-2</v>
      </c>
      <c r="BX9">
        <f t="shared" si="6"/>
        <v>7.0163124913577221E-2</v>
      </c>
      <c r="BY9">
        <f t="shared" si="6"/>
        <v>7.0800936900134351E-2</v>
      </c>
      <c r="BZ9">
        <f t="shared" si="6"/>
        <v>5.03373180480804E-2</v>
      </c>
      <c r="CA9">
        <f t="shared" si="6"/>
        <v>1.2247650435603099E-2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3.1993919360670656E-2</v>
      </c>
      <c r="CO9">
        <f t="shared" si="7"/>
        <v>7.0163124913577221E-2</v>
      </c>
      <c r="CP9">
        <f t="shared" si="7"/>
        <v>7.0800936900134351E-2</v>
      </c>
      <c r="CQ9">
        <f t="shared" si="7"/>
        <v>5.03373180480804E-2</v>
      </c>
      <c r="CR9">
        <f t="shared" si="7"/>
        <v>1.2247650435603099E-2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0.84240000000000004</v>
      </c>
      <c r="D10">
        <f>'Raw data and fitting summary'!D12</f>
        <v>0.72293333333333332</v>
      </c>
      <c r="E10">
        <f>'Raw data and fitting summary'!E12</f>
        <v>0.68866666666666665</v>
      </c>
      <c r="F10">
        <f>'Raw data and fitting summary'!F12</f>
        <v>0.66413333333333335</v>
      </c>
      <c r="G10">
        <f>'Raw data and fitting summary'!G12</f>
        <v>0.6028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1.9285314656727925</v>
      </c>
      <c r="X10">
        <f t="shared" si="27"/>
        <v>0.82580891829056746</v>
      </c>
      <c r="Y10">
        <f t="shared" si="8"/>
        <v>0.73842368083180721</v>
      </c>
      <c r="Z10">
        <f t="shared" si="9"/>
        <v>0.68604598800165295</v>
      </c>
      <c r="AA10">
        <f t="shared" si="10"/>
        <v>0.65114976842844186</v>
      </c>
      <c r="AB10">
        <f t="shared" si="11"/>
        <v>0.62623478257869314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0.82580891829056746</v>
      </c>
      <c r="AP10">
        <f t="shared" si="4"/>
        <v>0.73842368083180721</v>
      </c>
      <c r="AQ10">
        <f t="shared" si="4"/>
        <v>0.68604598800165295</v>
      </c>
      <c r="AR10">
        <f t="shared" si="4"/>
        <v>0.65114976842844186</v>
      </c>
      <c r="AS10">
        <f t="shared" si="4"/>
        <v>0.62623478257869314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2.7526399228906817E-4</v>
      </c>
      <c r="BG10">
        <f t="shared" si="24"/>
        <v>2.3995086562347625E-4</v>
      </c>
      <c r="BH10">
        <f t="shared" si="5"/>
        <v>6.8679566652579791E-6</v>
      </c>
      <c r="BI10">
        <f t="shared" si="5"/>
        <v>1.6857295763953017E-4</v>
      </c>
      <c r="BJ10">
        <f t="shared" si="5"/>
        <v>5.4918903451061935E-4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5"/>
        <v>2.009070299673716E-2</v>
      </c>
      <c r="BX10">
        <f t="shared" si="6"/>
        <v>2.0977587664881739E-2</v>
      </c>
      <c r="BY10">
        <f t="shared" si="6"/>
        <v>3.8199752069789585E-3</v>
      </c>
      <c r="BZ10">
        <f t="shared" si="6"/>
        <v>1.9939444862627373E-2</v>
      </c>
      <c r="CA10">
        <f t="shared" si="6"/>
        <v>3.7421719825580436E-2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2.009070299673716E-2</v>
      </c>
      <c r="CO10">
        <f t="shared" si="7"/>
        <v>2.0977587664881739E-2</v>
      </c>
      <c r="CP10">
        <f t="shared" si="7"/>
        <v>3.8199752069789585E-3</v>
      </c>
      <c r="CQ10">
        <f t="shared" si="7"/>
        <v>1.9939444862627373E-2</v>
      </c>
      <c r="CR10">
        <f t="shared" si="7"/>
        <v>3.7421719825580436E-2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0.76719999999999999</v>
      </c>
      <c r="D11">
        <f>'Raw data and fitting summary'!D13</f>
        <v>0.76444999999999996</v>
      </c>
      <c r="E11">
        <f>'Raw data and fitting summary'!E13</f>
        <v>0.72893333333333332</v>
      </c>
      <c r="F11">
        <f>'Raw data and fitting summary'!F13</f>
        <v>0.68006666666666671</v>
      </c>
      <c r="G11">
        <f>'Raw data and fitting summary'!G13</f>
        <v>0.61376666666666668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7"/>
        <v>0.8289597996982393</v>
      </c>
      <c r="Y11">
        <f t="shared" si="8"/>
        <v>0.74122279094575061</v>
      </c>
      <c r="Z11">
        <f t="shared" si="9"/>
        <v>0.68863633290872595</v>
      </c>
      <c r="AA11">
        <f t="shared" si="10"/>
        <v>0.65360189148395587</v>
      </c>
      <c r="AB11">
        <f t="shared" si="11"/>
        <v>0.62858864272849324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0.8289597996982393</v>
      </c>
      <c r="AP11">
        <f t="shared" si="4"/>
        <v>0.74122279094575061</v>
      </c>
      <c r="AQ11">
        <f t="shared" si="4"/>
        <v>0.68863633290872595</v>
      </c>
      <c r="AR11">
        <f t="shared" si="4"/>
        <v>0.65360189148395587</v>
      </c>
      <c r="AS11">
        <f t="shared" si="4"/>
        <v>0.62858864272849324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3.8142728587666395E-3</v>
      </c>
      <c r="BG11">
        <f t="shared" si="24"/>
        <v>5.3950324044980318E-4</v>
      </c>
      <c r="BH11">
        <f t="shared" si="5"/>
        <v>1.623848243220807E-3</v>
      </c>
      <c r="BI11">
        <f t="shared" si="5"/>
        <v>7.0038432547142766E-4</v>
      </c>
      <c r="BJ11">
        <f t="shared" si="5"/>
        <v>2.1969097437735954E-4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5"/>
        <v>7.4502768072373729E-2</v>
      </c>
      <c r="BX11">
        <f t="shared" si="6"/>
        <v>3.1336339543220189E-2</v>
      </c>
      <c r="BY11">
        <f t="shared" si="6"/>
        <v>5.8517098937253535E-2</v>
      </c>
      <c r="BZ11">
        <f t="shared" si="6"/>
        <v>4.049066492544029E-2</v>
      </c>
      <c r="CA11">
        <f t="shared" si="6"/>
        <v>2.357977070264794E-2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7.4502768072373729E-2</v>
      </c>
      <c r="CO11">
        <f t="shared" si="7"/>
        <v>3.1336339543220189E-2</v>
      </c>
      <c r="CP11">
        <f t="shared" si="7"/>
        <v>5.8517098937253535E-2</v>
      </c>
      <c r="CQ11">
        <f t="shared" si="7"/>
        <v>4.049066492544029E-2</v>
      </c>
      <c r="CR11">
        <f t="shared" si="7"/>
        <v>2.357977070264794E-2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0.35498393120290089</v>
      </c>
      <c r="AP20">
        <f t="shared" ref="AP20:BD34" si="30">IFERROR(Y4, NA())</f>
        <v>0.31859904927503435</v>
      </c>
      <c r="AQ20">
        <f t="shared" si="30"/>
        <v>0.29666055985662798</v>
      </c>
      <c r="AR20">
        <f t="shared" si="30"/>
        <v>0.28198980711480409</v>
      </c>
      <c r="AS20">
        <f t="shared" si="30"/>
        <v>0.27148852395373885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0.33433333333333337</v>
      </c>
      <c r="BF20">
        <f t="shared" si="31"/>
        <v>0.22266666666666668</v>
      </c>
      <c r="BG20">
        <f t="shared" si="31"/>
        <v>0.27586666666666665</v>
      </c>
      <c r="BH20">
        <f t="shared" si="31"/>
        <v>0.32693333333333335</v>
      </c>
      <c r="BI20">
        <f t="shared" si="31"/>
        <v>0.25999999999999995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0.33433333333333337</v>
      </c>
      <c r="X21">
        <f>IFERROR(W21, NA())</f>
        <v>0.33433333333333337</v>
      </c>
      <c r="Y21">
        <f>AO20</f>
        <v>0.35498393120290089</v>
      </c>
      <c r="AA21">
        <f t="shared" ref="AA21:AA35" si="33">X4-C4</f>
        <v>2.0650597869567522E-2</v>
      </c>
      <c r="AB21">
        <f>IFERROR(AA21,"")</f>
        <v>2.0650597869567522E-2</v>
      </c>
      <c r="AC21">
        <v>5</v>
      </c>
      <c r="AM21">
        <f t="shared" si="29"/>
        <v>0.33</v>
      </c>
      <c r="AN21">
        <f t="shared" ref="AN21:AN34" si="34">IFERROR(AM21, NA())</f>
        <v>0.33</v>
      </c>
      <c r="AO21">
        <f t="shared" ref="AO21:AO34" si="35">IFERROR(X5, NA())</f>
        <v>0.49275900612073886</v>
      </c>
      <c r="AP21">
        <f t="shared" si="30"/>
        <v>0.44177250784445432</v>
      </c>
      <c r="AQ21">
        <f t="shared" si="30"/>
        <v>0.41108333915847312</v>
      </c>
      <c r="AR21">
        <f t="shared" si="30"/>
        <v>0.39058320310734268</v>
      </c>
      <c r="AS21">
        <f t="shared" si="30"/>
        <v>0.37592026787060445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0.53770000000000007</v>
      </c>
      <c r="BF21">
        <f t="shared" si="31"/>
        <v>0.48616666666666664</v>
      </c>
      <c r="BG21">
        <f t="shared" si="31"/>
        <v>0.43093333333333339</v>
      </c>
      <c r="BH21">
        <f t="shared" si="31"/>
        <v>0.41536666666666666</v>
      </c>
      <c r="BI21">
        <f t="shared" si="31"/>
        <v>0.39196666666666663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0.53770000000000007</v>
      </c>
      <c r="X22">
        <f>IFERROR(W22, NA())</f>
        <v>0.53770000000000007</v>
      </c>
      <c r="Y22">
        <f t="shared" ref="Y22:Y34" si="36">AO21</f>
        <v>0.49275900612073886</v>
      </c>
      <c r="AA22">
        <f t="shared" si="33"/>
        <v>-4.4940993879261204E-2</v>
      </c>
      <c r="AB22">
        <f t="shared" ref="AB22:AB85" si="37">IFERROR(AA22,"")</f>
        <v>-4.4940993879261204E-2</v>
      </c>
      <c r="AC22">
        <v>5</v>
      </c>
      <c r="AM22">
        <f t="shared" si="29"/>
        <v>0.67</v>
      </c>
      <c r="AN22">
        <f t="shared" si="34"/>
        <v>0.67</v>
      </c>
      <c r="AO22">
        <f t="shared" si="35"/>
        <v>0.62316519523119285</v>
      </c>
      <c r="AP22">
        <f t="shared" si="30"/>
        <v>0.55811196966826504</v>
      </c>
      <c r="AQ22">
        <f t="shared" si="30"/>
        <v>0.5190202662207537</v>
      </c>
      <c r="AR22">
        <f t="shared" si="30"/>
        <v>0.4929341795247707</v>
      </c>
      <c r="AS22">
        <f t="shared" si="30"/>
        <v>0.47428902447929167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0.63710000000000011</v>
      </c>
      <c r="BF22">
        <f t="shared" si="31"/>
        <v>0.52763333333333329</v>
      </c>
      <c r="BG22">
        <f t="shared" si="31"/>
        <v>0.49726666666666669</v>
      </c>
      <c r="BH22">
        <f t="shared" si="31"/>
        <v>0.50536666666666663</v>
      </c>
      <c r="BI22">
        <f t="shared" si="31"/>
        <v>0.47696666666666671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0.63710000000000011</v>
      </c>
      <c r="X23">
        <f>IFERROR(W23, NA())</f>
        <v>0.63710000000000011</v>
      </c>
      <c r="Y23">
        <f t="shared" si="36"/>
        <v>0.62316519523119285</v>
      </c>
      <c r="AA23">
        <f t="shared" si="33"/>
        <v>-1.3934804768807263E-2</v>
      </c>
      <c r="AB23">
        <f t="shared" si="37"/>
        <v>-1.3934804768807263E-2</v>
      </c>
      <c r="AC23">
        <v>5</v>
      </c>
      <c r="AM23">
        <f t="shared" si="29"/>
        <v>2</v>
      </c>
      <c r="AN23">
        <f t="shared" si="34"/>
        <v>2</v>
      </c>
      <c r="AO23">
        <f t="shared" si="35"/>
        <v>0.75153736397324655</v>
      </c>
      <c r="AP23">
        <f t="shared" si="30"/>
        <v>0.67240380137589251</v>
      </c>
      <c r="AQ23">
        <f t="shared" si="30"/>
        <v>0.62492775068026996</v>
      </c>
      <c r="AR23">
        <f t="shared" si="30"/>
        <v>0.59327875289280396</v>
      </c>
      <c r="AS23">
        <f t="shared" si="30"/>
        <v>0.57067315980796884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0.75233333333333341</v>
      </c>
      <c r="BF23">
        <f t="shared" si="31"/>
        <v>0.6787333333333333</v>
      </c>
      <c r="BG23">
        <f t="shared" si="31"/>
        <v>0.61963333333333337</v>
      </c>
      <c r="BH23">
        <f t="shared" si="31"/>
        <v>0.54723333333333335</v>
      </c>
      <c r="BI23">
        <f t="shared" si="31"/>
        <v>0.54243333333333332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0.75233333333333341</v>
      </c>
      <c r="X24">
        <f>IFERROR(W24, NA())</f>
        <v>0.75233333333333341</v>
      </c>
      <c r="Y24">
        <f t="shared" si="36"/>
        <v>0.75153736397324655</v>
      </c>
      <c r="AA24">
        <f t="shared" si="33"/>
        <v>-7.959693600868567E-4</v>
      </c>
      <c r="AB24">
        <f t="shared" si="37"/>
        <v>-7.959693600868567E-4</v>
      </c>
      <c r="AC24">
        <v>5</v>
      </c>
      <c r="AM24">
        <f t="shared" si="29"/>
        <v>5</v>
      </c>
      <c r="AN24">
        <f t="shared" si="34"/>
        <v>5</v>
      </c>
      <c r="AO24">
        <f t="shared" si="35"/>
        <v>0.80143872912663017</v>
      </c>
      <c r="AP24">
        <f t="shared" si="30"/>
        <v>0.7167695501525424</v>
      </c>
      <c r="AQ24">
        <f t="shared" si="30"/>
        <v>0.66600428274218182</v>
      </c>
      <c r="AR24">
        <f t="shared" si="30"/>
        <v>0.63217585766214224</v>
      </c>
      <c r="AS24">
        <f t="shared" si="30"/>
        <v>0.60802008197541546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0.81473333333333331</v>
      </c>
      <c r="BF24">
        <f t="shared" si="31"/>
        <v>0.69404999999999994</v>
      </c>
      <c r="BG24">
        <f t="shared" si="31"/>
        <v>0.67580000000000007</v>
      </c>
      <c r="BH24">
        <f t="shared" si="31"/>
        <v>0.61780000000000002</v>
      </c>
      <c r="BI24">
        <f t="shared" si="31"/>
        <v>0.60583333333333333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0.81473333333333331</v>
      </c>
      <c r="X25">
        <f t="shared" ref="X25:X88" si="38">IFERROR(W25, NA())</f>
        <v>0.81473333333333331</v>
      </c>
      <c r="Y25">
        <f t="shared" si="36"/>
        <v>0.80143872912663017</v>
      </c>
      <c r="AA25">
        <f t="shared" si="33"/>
        <v>-1.3294604206703142E-2</v>
      </c>
      <c r="AB25">
        <f t="shared" si="37"/>
        <v>-1.3294604206703142E-2</v>
      </c>
      <c r="AC25">
        <v>5</v>
      </c>
      <c r="AM25">
        <f t="shared" si="29"/>
        <v>10</v>
      </c>
      <c r="AN25">
        <f t="shared" si="34"/>
        <v>10</v>
      </c>
      <c r="AO25">
        <f t="shared" si="35"/>
        <v>0.81957847244291959</v>
      </c>
      <c r="AP25">
        <f t="shared" si="30"/>
        <v>0.73288840755355977</v>
      </c>
      <c r="AQ25">
        <f t="shared" si="30"/>
        <v>0.68092332403453459</v>
      </c>
      <c r="AR25">
        <f t="shared" si="30"/>
        <v>0.64630030911865488</v>
      </c>
      <c r="AS25">
        <f t="shared" si="30"/>
        <v>0.62157955578382451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0.8458</v>
      </c>
      <c r="BF25">
        <f t="shared" si="31"/>
        <v>0.68146666666666667</v>
      </c>
      <c r="BG25">
        <f t="shared" si="31"/>
        <v>0.72913333333333341</v>
      </c>
      <c r="BH25">
        <f t="shared" si="31"/>
        <v>0.67883333333333329</v>
      </c>
      <c r="BI25">
        <f t="shared" si="31"/>
        <v>0.61396666666666677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0.8458</v>
      </c>
      <c r="X26">
        <f t="shared" si="38"/>
        <v>0.8458</v>
      </c>
      <c r="Y26">
        <f t="shared" si="36"/>
        <v>0.81957847244291959</v>
      </c>
      <c r="AA26">
        <f t="shared" si="33"/>
        <v>-2.6221527557080404E-2</v>
      </c>
      <c r="AB26">
        <f t="shared" si="37"/>
        <v>-2.6221527557080404E-2</v>
      </c>
      <c r="AC26">
        <v>5</v>
      </c>
      <c r="AM26">
        <f t="shared" si="29"/>
        <v>15</v>
      </c>
      <c r="AN26">
        <f t="shared" si="34"/>
        <v>15</v>
      </c>
      <c r="AO26">
        <f t="shared" si="35"/>
        <v>0.82580891829056746</v>
      </c>
      <c r="AP26">
        <f t="shared" si="30"/>
        <v>0.73842368083180721</v>
      </c>
      <c r="AQ26">
        <f t="shared" si="30"/>
        <v>0.68604598800165295</v>
      </c>
      <c r="AR26">
        <f t="shared" si="30"/>
        <v>0.65114976842844186</v>
      </c>
      <c r="AS26">
        <f t="shared" si="30"/>
        <v>0.62623478257869314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0.84240000000000004</v>
      </c>
      <c r="BF26">
        <f t="shared" si="31"/>
        <v>0.72293333333333332</v>
      </c>
      <c r="BG26">
        <f t="shared" si="31"/>
        <v>0.68866666666666665</v>
      </c>
      <c r="BH26">
        <f t="shared" si="31"/>
        <v>0.66413333333333335</v>
      </c>
      <c r="BI26">
        <f t="shared" si="31"/>
        <v>0.6028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>
        <f t="shared" si="32"/>
        <v>0.84240000000000004</v>
      </c>
      <c r="X27">
        <f t="shared" si="38"/>
        <v>0.84240000000000004</v>
      </c>
      <c r="Y27">
        <f t="shared" si="36"/>
        <v>0.82580891829056746</v>
      </c>
      <c r="AA27">
        <f t="shared" si="33"/>
        <v>-1.6591081709432576E-2</v>
      </c>
      <c r="AB27">
        <f t="shared" si="37"/>
        <v>-1.6591081709432576E-2</v>
      </c>
      <c r="AC27">
        <v>5</v>
      </c>
      <c r="AM27">
        <f t="shared" si="29"/>
        <v>20</v>
      </c>
      <c r="AN27">
        <f t="shared" si="34"/>
        <v>20</v>
      </c>
      <c r="AO27">
        <f t="shared" si="35"/>
        <v>0.8289597996982393</v>
      </c>
      <c r="AP27">
        <f t="shared" si="30"/>
        <v>0.74122279094575061</v>
      </c>
      <c r="AQ27">
        <f t="shared" si="30"/>
        <v>0.68863633290872595</v>
      </c>
      <c r="AR27">
        <f t="shared" si="30"/>
        <v>0.65360189148395587</v>
      </c>
      <c r="AS27">
        <f t="shared" si="30"/>
        <v>0.62858864272849324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0.76719999999999999</v>
      </c>
      <c r="BF27">
        <f t="shared" si="31"/>
        <v>0.76444999999999996</v>
      </c>
      <c r="BG27">
        <f t="shared" si="31"/>
        <v>0.72893333333333332</v>
      </c>
      <c r="BH27">
        <f t="shared" si="31"/>
        <v>0.68006666666666671</v>
      </c>
      <c r="BI27">
        <f t="shared" si="31"/>
        <v>0.61376666666666668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>
        <f t="shared" si="32"/>
        <v>0.76719999999999999</v>
      </c>
      <c r="X28">
        <f t="shared" si="38"/>
        <v>0.76719999999999999</v>
      </c>
      <c r="Y28">
        <f t="shared" si="36"/>
        <v>0.8289597996982393</v>
      </c>
      <c r="AA28">
        <f t="shared" si="33"/>
        <v>6.1759799698239304E-2</v>
      </c>
      <c r="AB28">
        <f t="shared" si="37"/>
        <v>6.1759799698239304E-2</v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0.22266666666666668</v>
      </c>
      <c r="X36">
        <f t="shared" si="38"/>
        <v>0.22266666666666668</v>
      </c>
      <c r="Y36">
        <f>AP20</f>
        <v>0.31859904927503435</v>
      </c>
      <c r="AA36">
        <f t="shared" ref="AA36:AA50" si="40">Y4-D4</f>
        <v>9.5932382608367672E-2</v>
      </c>
      <c r="AB36">
        <f t="shared" si="37"/>
        <v>9.5932382608367672E-2</v>
      </c>
      <c r="AC36">
        <v>5</v>
      </c>
      <c r="AN36">
        <f t="shared" ref="AN36:BT43" si="41">1/AN20</f>
        <v>5.8823529411764701</v>
      </c>
      <c r="AO36">
        <f t="shared" si="41"/>
        <v>2.8170289190595006</v>
      </c>
      <c r="AP36">
        <f t="shared" si="41"/>
        <v>3.138741318517678</v>
      </c>
      <c r="AQ36">
        <f t="shared" si="41"/>
        <v>3.3708559050899329</v>
      </c>
      <c r="AR36">
        <f t="shared" si="41"/>
        <v>3.5462274691116003</v>
      </c>
      <c r="AS36">
        <f t="shared" si="41"/>
        <v>3.6833969459806641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2.9910269192422727</v>
      </c>
      <c r="BF36">
        <f t="shared" si="41"/>
        <v>4.4910179640718564</v>
      </c>
      <c r="BG36">
        <f t="shared" si="41"/>
        <v>3.6249395843402614</v>
      </c>
      <c r="BH36">
        <f t="shared" si="41"/>
        <v>3.058727569331158</v>
      </c>
      <c r="BI36">
        <f t="shared" si="41"/>
        <v>3.8461538461538467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0.48616666666666664</v>
      </c>
      <c r="X37">
        <f t="shared" si="38"/>
        <v>0.48616666666666664</v>
      </c>
      <c r="Y37">
        <f t="shared" ref="Y37:Y49" si="42">AP21</f>
        <v>0.44177250784445432</v>
      </c>
      <c r="AA37">
        <f t="shared" si="40"/>
        <v>-4.4394158822212315E-2</v>
      </c>
      <c r="AB37">
        <f t="shared" si="37"/>
        <v>-4.4394158822212315E-2</v>
      </c>
      <c r="AC37">
        <v>5</v>
      </c>
      <c r="AN37">
        <f t="shared" si="41"/>
        <v>3.0303030303030303</v>
      </c>
      <c r="AO37">
        <f t="shared" si="41"/>
        <v>2.0293895952760606</v>
      </c>
      <c r="AP37">
        <f t="shared" si="41"/>
        <v>2.2636084913461718</v>
      </c>
      <c r="AQ37">
        <f t="shared" si="41"/>
        <v>2.4325967626104612</v>
      </c>
      <c r="AR37">
        <f t="shared" si="41"/>
        <v>2.5602739494283204</v>
      </c>
      <c r="AS37">
        <f t="shared" si="41"/>
        <v>2.6601385598719833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1.8597731076808628</v>
      </c>
      <c r="BF37">
        <f t="shared" si="41"/>
        <v>2.0569077819677752</v>
      </c>
      <c r="BG37">
        <f t="shared" si="41"/>
        <v>2.3205445544554451</v>
      </c>
      <c r="BH37">
        <f t="shared" si="41"/>
        <v>2.4075114356793197</v>
      </c>
      <c r="BI37">
        <f t="shared" si="41"/>
        <v>2.551237350114806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0.52763333333333329</v>
      </c>
      <c r="X38">
        <f t="shared" si="38"/>
        <v>0.52763333333333329</v>
      </c>
      <c r="Y38">
        <f t="shared" si="42"/>
        <v>0.55811196966826504</v>
      </c>
      <c r="AA38">
        <f t="shared" si="40"/>
        <v>3.0478636334931752E-2</v>
      </c>
      <c r="AB38">
        <f t="shared" si="37"/>
        <v>3.0478636334931752E-2</v>
      </c>
      <c r="AC38">
        <v>5</v>
      </c>
      <c r="AN38">
        <f t="shared" si="41"/>
        <v>1.4925373134328357</v>
      </c>
      <c r="AO38">
        <f t="shared" si="41"/>
        <v>1.6047109300271531</v>
      </c>
      <c r="AP38">
        <f t="shared" si="41"/>
        <v>1.7917551572928776</v>
      </c>
      <c r="AQ38">
        <f t="shared" si="41"/>
        <v>1.9267070384004472</v>
      </c>
      <c r="AR38">
        <f t="shared" si="41"/>
        <v>2.0286684136289406</v>
      </c>
      <c r="AS38">
        <f t="shared" si="41"/>
        <v>2.1084190196006989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1.5696123057604769</v>
      </c>
      <c r="BF38">
        <f t="shared" si="41"/>
        <v>1.8952555436224652</v>
      </c>
      <c r="BG38">
        <f t="shared" si="41"/>
        <v>2.0109934307547928</v>
      </c>
      <c r="BH38">
        <f t="shared" si="41"/>
        <v>1.9787612954290617</v>
      </c>
      <c r="BI38">
        <f t="shared" si="41"/>
        <v>2.0965825704102312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0.6787333333333333</v>
      </c>
      <c r="X39">
        <f t="shared" si="38"/>
        <v>0.6787333333333333</v>
      </c>
      <c r="Y39">
        <f t="shared" si="42"/>
        <v>0.67240380137589251</v>
      </c>
      <c r="AA39">
        <f t="shared" si="40"/>
        <v>-6.3295319574407927E-3</v>
      </c>
      <c r="AB39">
        <f t="shared" si="37"/>
        <v>-6.3295319574407927E-3</v>
      </c>
      <c r="AC39">
        <v>5</v>
      </c>
      <c r="AN39">
        <f t="shared" si="41"/>
        <v>0.5</v>
      </c>
      <c r="AO39">
        <f t="shared" si="41"/>
        <v>1.3306058327069394</v>
      </c>
      <c r="AP39">
        <f t="shared" si="41"/>
        <v>1.4872015862399506</v>
      </c>
      <c r="AQ39">
        <f t="shared" si="41"/>
        <v>1.6001849796419543</v>
      </c>
      <c r="AR39">
        <f t="shared" si="41"/>
        <v>1.6855483111843113</v>
      </c>
      <c r="AS39">
        <f t="shared" si="41"/>
        <v>1.7523165104461884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1.3291980505095258</v>
      </c>
      <c r="BF39">
        <f t="shared" si="41"/>
        <v>1.4733326785188097</v>
      </c>
      <c r="BG39">
        <f t="shared" si="41"/>
        <v>1.613857657754586</v>
      </c>
      <c r="BH39">
        <f t="shared" si="41"/>
        <v>1.8273740634707925</v>
      </c>
      <c r="BI39">
        <f t="shared" si="41"/>
        <v>1.8435445216001967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0.69404999999999994</v>
      </c>
      <c r="X40">
        <f t="shared" si="38"/>
        <v>0.69404999999999994</v>
      </c>
      <c r="Y40">
        <f t="shared" si="42"/>
        <v>0.7167695501525424</v>
      </c>
      <c r="AA40">
        <f t="shared" si="40"/>
        <v>2.2719550152542456E-2</v>
      </c>
      <c r="AB40">
        <f t="shared" si="37"/>
        <v>2.2719550152542456E-2</v>
      </c>
      <c r="AC40">
        <v>5</v>
      </c>
      <c r="AN40">
        <f t="shared" si="41"/>
        <v>0.2</v>
      </c>
      <c r="AO40">
        <f t="shared" si="41"/>
        <v>1.2477560213364689</v>
      </c>
      <c r="AP40">
        <f t="shared" si="41"/>
        <v>1.3951485519818478</v>
      </c>
      <c r="AQ40">
        <f t="shared" si="41"/>
        <v>1.5014918460923949</v>
      </c>
      <c r="AR40">
        <f t="shared" si="41"/>
        <v>1.5818383253326267</v>
      </c>
      <c r="AS40">
        <f t="shared" si="41"/>
        <v>1.6446825189573817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1.2273954668194091</v>
      </c>
      <c r="BF40">
        <f t="shared" si="41"/>
        <v>1.4408183848425906</v>
      </c>
      <c r="BG40">
        <f t="shared" si="41"/>
        <v>1.4797277300976619</v>
      </c>
      <c r="BH40">
        <f t="shared" si="41"/>
        <v>1.6186468112657817</v>
      </c>
      <c r="BI40">
        <f t="shared" si="41"/>
        <v>1.6506189821182944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0.68146666666666667</v>
      </c>
      <c r="X41">
        <f t="shared" si="38"/>
        <v>0.68146666666666667</v>
      </c>
      <c r="Y41">
        <f t="shared" si="42"/>
        <v>0.73288840755355977</v>
      </c>
      <c r="AA41">
        <f t="shared" si="40"/>
        <v>5.1421740886893108E-2</v>
      </c>
      <c r="AB41">
        <f t="shared" si="37"/>
        <v>5.1421740886893108E-2</v>
      </c>
      <c r="AC41">
        <v>5</v>
      </c>
      <c r="AN41">
        <f t="shared" si="41"/>
        <v>0.1</v>
      </c>
      <c r="AO41">
        <f t="shared" si="41"/>
        <v>1.2201394175463121</v>
      </c>
      <c r="AP41">
        <f t="shared" si="41"/>
        <v>1.3644642072291471</v>
      </c>
      <c r="AQ41">
        <f t="shared" si="41"/>
        <v>1.4685941349092084</v>
      </c>
      <c r="AR41">
        <f t="shared" si="41"/>
        <v>1.5472683300487313</v>
      </c>
      <c r="AS41">
        <f t="shared" si="41"/>
        <v>1.608804521794446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1.1823126034523528</v>
      </c>
      <c r="BF41">
        <f t="shared" si="41"/>
        <v>1.4674232048522795</v>
      </c>
      <c r="BG41">
        <f t="shared" si="41"/>
        <v>1.3714912681722591</v>
      </c>
      <c r="BH41">
        <f t="shared" si="41"/>
        <v>1.473115639577707</v>
      </c>
      <c r="BI41">
        <f t="shared" si="41"/>
        <v>1.6287529181823115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>
        <f t="shared" si="39"/>
        <v>0.72293333333333332</v>
      </c>
      <c r="X42">
        <f t="shared" si="38"/>
        <v>0.72293333333333332</v>
      </c>
      <c r="Y42">
        <f t="shared" si="42"/>
        <v>0.73842368083180721</v>
      </c>
      <c r="AA42">
        <f t="shared" si="40"/>
        <v>1.5490347498473889E-2</v>
      </c>
      <c r="AB42">
        <f t="shared" si="37"/>
        <v>1.5490347498473889E-2</v>
      </c>
      <c r="AC42">
        <v>5</v>
      </c>
      <c r="AN42">
        <f t="shared" si="41"/>
        <v>6.6666666666666666E-2</v>
      </c>
      <c r="AO42">
        <f t="shared" si="41"/>
        <v>1.210933882949593</v>
      </c>
      <c r="AP42">
        <f t="shared" si="41"/>
        <v>1.3542360923115802</v>
      </c>
      <c r="AQ42">
        <f t="shared" si="41"/>
        <v>1.4576282311814797</v>
      </c>
      <c r="AR42">
        <f t="shared" si="41"/>
        <v>1.5357449982874332</v>
      </c>
      <c r="AS42">
        <f t="shared" si="41"/>
        <v>1.5968451894068008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>
        <f t="shared" si="41"/>
        <v>1.1870845204178537</v>
      </c>
      <c r="BF42">
        <f t="shared" si="41"/>
        <v>1.383253412025083</v>
      </c>
      <c r="BG42">
        <f t="shared" si="41"/>
        <v>1.452081316553727</v>
      </c>
      <c r="BH42">
        <f t="shared" si="41"/>
        <v>1.5057217426219633</v>
      </c>
      <c r="BI42">
        <f t="shared" si="41"/>
        <v>1.6589250165892502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>
        <f t="shared" si="39"/>
        <v>0.76444999999999996</v>
      </c>
      <c r="X43">
        <f t="shared" si="38"/>
        <v>0.76444999999999996</v>
      </c>
      <c r="Y43">
        <f t="shared" si="42"/>
        <v>0.74122279094575061</v>
      </c>
      <c r="AA43">
        <f t="shared" si="40"/>
        <v>-2.3227209054249354E-2</v>
      </c>
      <c r="AB43">
        <f t="shared" si="37"/>
        <v>-2.3227209054249354E-2</v>
      </c>
      <c r="AC43">
        <v>5</v>
      </c>
      <c r="AN43">
        <f t="shared" si="41"/>
        <v>0.05</v>
      </c>
      <c r="AO43">
        <f t="shared" si="41"/>
        <v>1.2063311156512335</v>
      </c>
      <c r="AP43">
        <f t="shared" si="41"/>
        <v>1.3491220348527964</v>
      </c>
      <c r="AQ43">
        <f t="shared" si="41"/>
        <v>1.4521452793176151</v>
      </c>
      <c r="AR43">
        <f t="shared" si="41"/>
        <v>1.529983332406784</v>
      </c>
      <c r="AS43">
        <f t="shared" si="41"/>
        <v>1.5908655232129778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>
        <f t="shared" si="41"/>
        <v>1.3034410844629822</v>
      </c>
      <c r="BF43">
        <f t="shared" si="41"/>
        <v>1.3081300281247956</v>
      </c>
      <c r="BG43">
        <f t="shared" si="41"/>
        <v>1.3718675690506676</v>
      </c>
      <c r="BH43">
        <f t="shared" si="41"/>
        <v>1.4704440741103812</v>
      </c>
      <c r="BI43">
        <f t="shared" si="41"/>
        <v>1.6292836582849073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0.27586666666666665</v>
      </c>
      <c r="X51">
        <f t="shared" si="38"/>
        <v>0.27586666666666665</v>
      </c>
      <c r="Y51">
        <f>AQ20</f>
        <v>0.29666055985662798</v>
      </c>
      <c r="AA51">
        <f t="shared" ref="AA51:AA65" si="45">Z4-E4</f>
        <v>2.0793893189961332E-2</v>
      </c>
      <c r="AB51">
        <f t="shared" si="37"/>
        <v>2.0793893189961332E-2</v>
      </c>
      <c r="AC51">
        <v>5</v>
      </c>
    </row>
    <row r="52" spans="23:72">
      <c r="W52">
        <f t="shared" ref="W52:W65" si="46">E5*E21</f>
        <v>0.43093333333333339</v>
      </c>
      <c r="X52">
        <f t="shared" si="38"/>
        <v>0.43093333333333339</v>
      </c>
      <c r="Y52">
        <f t="shared" ref="Y52:Y65" si="47">AQ21</f>
        <v>0.41108333915847312</v>
      </c>
      <c r="AA52">
        <f t="shared" si="45"/>
        <v>-1.9849994174860275E-2</v>
      </c>
      <c r="AB52">
        <f t="shared" si="37"/>
        <v>-1.9849994174860275E-2</v>
      </c>
      <c r="AC52">
        <v>5</v>
      </c>
      <c r="AO52">
        <f t="shared" ref="AO52:BD66" si="48">C4*C20</f>
        <v>0.33433333333333337</v>
      </c>
      <c r="AP52">
        <f t="shared" si="48"/>
        <v>0.22266666666666668</v>
      </c>
      <c r="AQ52">
        <f t="shared" si="48"/>
        <v>0.27586666666666665</v>
      </c>
      <c r="AR52">
        <f t="shared" si="48"/>
        <v>0.32693333333333335</v>
      </c>
      <c r="AS52">
        <f t="shared" si="48"/>
        <v>0.25999999999999995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0.49726666666666669</v>
      </c>
      <c r="X53">
        <f t="shared" si="38"/>
        <v>0.49726666666666669</v>
      </c>
      <c r="Y53">
        <f t="shared" si="47"/>
        <v>0.5190202662207537</v>
      </c>
      <c r="AA53">
        <f t="shared" si="45"/>
        <v>2.1753599554087011E-2</v>
      </c>
      <c r="AB53">
        <f t="shared" si="37"/>
        <v>2.1753599554087011E-2</v>
      </c>
      <c r="AC53">
        <v>5</v>
      </c>
      <c r="AO53">
        <f t="shared" si="48"/>
        <v>0.53770000000000007</v>
      </c>
      <c r="AP53">
        <f t="shared" si="48"/>
        <v>0.48616666666666664</v>
      </c>
      <c r="AQ53">
        <f t="shared" si="48"/>
        <v>0.43093333333333339</v>
      </c>
      <c r="AR53">
        <f t="shared" si="48"/>
        <v>0.41536666666666666</v>
      </c>
      <c r="AS53">
        <f t="shared" si="48"/>
        <v>0.39196666666666663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0.61963333333333337</v>
      </c>
      <c r="X54">
        <f t="shared" si="38"/>
        <v>0.61963333333333337</v>
      </c>
      <c r="Y54">
        <f t="shared" si="47"/>
        <v>0.62492775068026996</v>
      </c>
      <c r="AA54">
        <f t="shared" si="45"/>
        <v>5.2944173469365863E-3</v>
      </c>
      <c r="AB54">
        <f t="shared" si="37"/>
        <v>5.2944173469365863E-3</v>
      </c>
      <c r="AC54">
        <v>5</v>
      </c>
      <c r="AO54">
        <f t="shared" si="48"/>
        <v>0.63710000000000011</v>
      </c>
      <c r="AP54">
        <f t="shared" si="48"/>
        <v>0.52763333333333329</v>
      </c>
      <c r="AQ54">
        <f t="shared" si="48"/>
        <v>0.49726666666666669</v>
      </c>
      <c r="AR54">
        <f t="shared" si="48"/>
        <v>0.50536666666666663</v>
      </c>
      <c r="AS54">
        <f t="shared" si="48"/>
        <v>0.47696666666666671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0.67580000000000007</v>
      </c>
      <c r="X55">
        <f t="shared" si="38"/>
        <v>0.67580000000000007</v>
      </c>
      <c r="Y55">
        <f t="shared" si="47"/>
        <v>0.66600428274218182</v>
      </c>
      <c r="AA55">
        <f t="shared" si="45"/>
        <v>-9.7957172578182483E-3</v>
      </c>
      <c r="AB55">
        <f t="shared" si="37"/>
        <v>-9.7957172578182483E-3</v>
      </c>
      <c r="AC55">
        <v>5</v>
      </c>
      <c r="AO55">
        <f t="shared" si="48"/>
        <v>0.75233333333333341</v>
      </c>
      <c r="AP55">
        <f t="shared" si="48"/>
        <v>0.6787333333333333</v>
      </c>
      <c r="AQ55">
        <f t="shared" si="48"/>
        <v>0.61963333333333337</v>
      </c>
      <c r="AR55">
        <f t="shared" si="48"/>
        <v>0.54723333333333335</v>
      </c>
      <c r="AS55">
        <f t="shared" si="48"/>
        <v>0.54243333333333332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0.72913333333333341</v>
      </c>
      <c r="X56">
        <f t="shared" si="38"/>
        <v>0.72913333333333341</v>
      </c>
      <c r="Y56">
        <f t="shared" si="47"/>
        <v>0.68092332403453459</v>
      </c>
      <c r="AA56">
        <f t="shared" si="45"/>
        <v>-4.8210009298798817E-2</v>
      </c>
      <c r="AB56">
        <f t="shared" si="37"/>
        <v>-4.8210009298798817E-2</v>
      </c>
      <c r="AC56">
        <v>5</v>
      </c>
      <c r="AO56">
        <f t="shared" si="48"/>
        <v>0.81473333333333331</v>
      </c>
      <c r="AP56">
        <f t="shared" si="48"/>
        <v>0.69404999999999994</v>
      </c>
      <c r="AQ56">
        <f t="shared" si="48"/>
        <v>0.67580000000000007</v>
      </c>
      <c r="AR56">
        <f t="shared" si="48"/>
        <v>0.61780000000000002</v>
      </c>
      <c r="AS56">
        <f t="shared" si="48"/>
        <v>0.60583333333333333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>
        <f t="shared" si="46"/>
        <v>0.68866666666666665</v>
      </c>
      <c r="X57">
        <f t="shared" si="38"/>
        <v>0.68866666666666665</v>
      </c>
      <c r="Y57">
        <f t="shared" si="47"/>
        <v>0.68604598800165295</v>
      </c>
      <c r="AA57">
        <f t="shared" si="45"/>
        <v>-2.6206786650136982E-3</v>
      </c>
      <c r="AB57">
        <f t="shared" si="37"/>
        <v>-2.6206786650136982E-3</v>
      </c>
      <c r="AC57">
        <v>5</v>
      </c>
      <c r="AO57">
        <f t="shared" si="48"/>
        <v>0.8458</v>
      </c>
      <c r="AP57">
        <f t="shared" si="48"/>
        <v>0.68146666666666667</v>
      </c>
      <c r="AQ57">
        <f t="shared" si="48"/>
        <v>0.72913333333333341</v>
      </c>
      <c r="AR57">
        <f t="shared" si="48"/>
        <v>0.67883333333333329</v>
      </c>
      <c r="AS57">
        <f t="shared" si="48"/>
        <v>0.61396666666666677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>
        <f t="shared" si="46"/>
        <v>0.72893333333333332</v>
      </c>
      <c r="X58">
        <f t="shared" si="38"/>
        <v>0.72893333333333332</v>
      </c>
      <c r="Y58">
        <f t="shared" si="47"/>
        <v>0.68863633290872595</v>
      </c>
      <c r="AA58">
        <f t="shared" si="45"/>
        <v>-4.0297000424607377E-2</v>
      </c>
      <c r="AB58">
        <f t="shared" si="37"/>
        <v>-4.0297000424607377E-2</v>
      </c>
      <c r="AC58">
        <v>5</v>
      </c>
      <c r="AO58">
        <f t="shared" si="48"/>
        <v>0.84240000000000004</v>
      </c>
      <c r="AP58">
        <f t="shared" si="48"/>
        <v>0.72293333333333332</v>
      </c>
      <c r="AQ58">
        <f t="shared" si="48"/>
        <v>0.68866666666666665</v>
      </c>
      <c r="AR58">
        <f t="shared" si="48"/>
        <v>0.66413333333333335</v>
      </c>
      <c r="AS58">
        <f t="shared" si="48"/>
        <v>0.6028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>
        <f t="shared" si="48"/>
        <v>0.76719999999999999</v>
      </c>
      <c r="AP59">
        <f t="shared" si="48"/>
        <v>0.76444999999999996</v>
      </c>
      <c r="AQ59">
        <f t="shared" si="48"/>
        <v>0.72893333333333332</v>
      </c>
      <c r="AR59">
        <f t="shared" si="48"/>
        <v>0.68006666666666671</v>
      </c>
      <c r="AS59">
        <f t="shared" si="48"/>
        <v>0.61376666666666668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0.32693333333333335</v>
      </c>
      <c r="X66">
        <f t="shared" si="38"/>
        <v>0.32693333333333335</v>
      </c>
      <c r="Y66">
        <f>AR20</f>
        <v>0.28198980711480409</v>
      </c>
      <c r="AA66">
        <f t="shared" ref="AA66:AA80" si="49">AA4-F4</f>
        <v>-4.4943526218529262E-2</v>
      </c>
      <c r="AB66">
        <f t="shared" si="37"/>
        <v>-4.4943526218529262E-2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0.41536666666666666</v>
      </c>
      <c r="X67">
        <f t="shared" si="38"/>
        <v>0.41536666666666666</v>
      </c>
      <c r="Y67">
        <f t="shared" ref="Y67:Y80" si="51">AR21</f>
        <v>0.39058320310734268</v>
      </c>
      <c r="AA67">
        <f t="shared" si="49"/>
        <v>-2.4783463559323982E-2</v>
      </c>
      <c r="AB67">
        <f t="shared" si="37"/>
        <v>-2.4783463559323982E-2</v>
      </c>
      <c r="AC67">
        <v>5</v>
      </c>
    </row>
    <row r="68" spans="23:74" ht="15" thickBot="1">
      <c r="W68">
        <f t="shared" si="50"/>
        <v>0.50536666666666663</v>
      </c>
      <c r="X68">
        <f t="shared" si="38"/>
        <v>0.50536666666666663</v>
      </c>
      <c r="Y68">
        <f t="shared" si="51"/>
        <v>0.4929341795247707</v>
      </c>
      <c r="AA68">
        <f t="shared" si="49"/>
        <v>-1.2432487141895932E-2</v>
      </c>
      <c r="AB68">
        <f t="shared" si="37"/>
        <v>-1.2432487141895932E-2</v>
      </c>
      <c r="AC68">
        <v>5</v>
      </c>
      <c r="AO68" t="s">
        <v>103</v>
      </c>
      <c r="AP68" s="68">
        <f>C3</f>
        <v>0</v>
      </c>
      <c r="AQ68" s="68">
        <f t="shared" ref="AQ68:BE68" si="52">D3</f>
        <v>100</v>
      </c>
      <c r="AR68" s="68">
        <f t="shared" si="52"/>
        <v>200</v>
      </c>
      <c r="AS68" s="68">
        <f t="shared" si="52"/>
        <v>300</v>
      </c>
      <c r="AT68" s="68">
        <f t="shared" si="52"/>
        <v>400</v>
      </c>
      <c r="AU68" s="68">
        <f t="shared" si="52"/>
        <v>0</v>
      </c>
      <c r="AV68" s="68">
        <f t="shared" si="52"/>
        <v>0</v>
      </c>
      <c r="AW68" s="68">
        <f t="shared" si="52"/>
        <v>0</v>
      </c>
      <c r="AX68" s="68">
        <f t="shared" si="52"/>
        <v>0</v>
      </c>
      <c r="AY68" s="68">
        <f t="shared" si="52"/>
        <v>0</v>
      </c>
      <c r="AZ68" s="68">
        <f t="shared" si="52"/>
        <v>0</v>
      </c>
      <c r="BA68" s="68">
        <f t="shared" si="52"/>
        <v>0</v>
      </c>
      <c r="BB68" s="68">
        <f t="shared" si="52"/>
        <v>0</v>
      </c>
      <c r="BC68" s="68">
        <f t="shared" si="52"/>
        <v>0</v>
      </c>
      <c r="BD68" s="68">
        <f t="shared" si="52"/>
        <v>0</v>
      </c>
      <c r="BE68" s="68">
        <f t="shared" si="52"/>
        <v>0</v>
      </c>
      <c r="BF68" s="68">
        <f t="shared" ref="BF68:BU68" si="53">AP68</f>
        <v>0</v>
      </c>
      <c r="BG68" s="68">
        <f t="shared" si="53"/>
        <v>100</v>
      </c>
      <c r="BH68" s="68">
        <f t="shared" si="53"/>
        <v>200</v>
      </c>
      <c r="BI68" s="68">
        <f t="shared" si="53"/>
        <v>300</v>
      </c>
      <c r="BJ68" s="68">
        <f t="shared" si="53"/>
        <v>400</v>
      </c>
      <c r="BK68" s="68">
        <f t="shared" si="53"/>
        <v>0</v>
      </c>
      <c r="BL68" s="68">
        <f t="shared" si="53"/>
        <v>0</v>
      </c>
      <c r="BM68" s="68">
        <f t="shared" si="53"/>
        <v>0</v>
      </c>
      <c r="BN68" s="68">
        <f t="shared" si="53"/>
        <v>0</v>
      </c>
      <c r="BO68" s="68">
        <f t="shared" si="53"/>
        <v>0</v>
      </c>
      <c r="BP68" s="68">
        <f t="shared" si="53"/>
        <v>0</v>
      </c>
      <c r="BQ68" s="68">
        <f t="shared" si="53"/>
        <v>0</v>
      </c>
      <c r="BR68" s="68">
        <f t="shared" si="53"/>
        <v>0</v>
      </c>
      <c r="BS68" s="68">
        <f t="shared" si="53"/>
        <v>0</v>
      </c>
      <c r="BT68" s="68">
        <f t="shared" si="53"/>
        <v>0</v>
      </c>
      <c r="BU68" s="68">
        <f t="shared" si="53"/>
        <v>0</v>
      </c>
    </row>
    <row r="69" spans="23:74">
      <c r="W69">
        <f t="shared" si="50"/>
        <v>0.54723333333333335</v>
      </c>
      <c r="X69">
        <f t="shared" si="38"/>
        <v>0.54723333333333335</v>
      </c>
      <c r="Y69">
        <f t="shared" si="51"/>
        <v>0.59327875289280396</v>
      </c>
      <c r="AA69">
        <f t="shared" si="49"/>
        <v>4.6045419559470613E-2</v>
      </c>
      <c r="AB69">
        <f t="shared" si="37"/>
        <v>4.6045419559470613E-2</v>
      </c>
      <c r="AC69">
        <v>5</v>
      </c>
      <c r="AN69">
        <v>1</v>
      </c>
      <c r="AO69">
        <f>AN36</f>
        <v>5.8823529411764701</v>
      </c>
      <c r="AP69">
        <f t="shared" ref="AP69:BU77" si="54">AO36</f>
        <v>2.8170289190595006</v>
      </c>
      <c r="AQ69">
        <f t="shared" si="54"/>
        <v>3.138741318517678</v>
      </c>
      <c r="AR69">
        <f t="shared" si="54"/>
        <v>3.3708559050899329</v>
      </c>
      <c r="AS69">
        <f t="shared" si="54"/>
        <v>3.5462274691116003</v>
      </c>
      <c r="AT69">
        <f t="shared" si="54"/>
        <v>3.6833969459806641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2.9910269192422727</v>
      </c>
      <c r="BG69">
        <f t="shared" si="54"/>
        <v>4.4910179640718564</v>
      </c>
      <c r="BH69">
        <f t="shared" si="54"/>
        <v>3.6249395843402614</v>
      </c>
      <c r="BI69">
        <f t="shared" si="54"/>
        <v>3.058727569331158</v>
      </c>
      <c r="BJ69">
        <f t="shared" si="54"/>
        <v>3.8461538461538467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0.61780000000000002</v>
      </c>
      <c r="X70">
        <f t="shared" si="38"/>
        <v>0.61780000000000002</v>
      </c>
      <c r="Y70">
        <f t="shared" si="51"/>
        <v>0.63217585766214224</v>
      </c>
      <c r="AA70">
        <f t="shared" si="49"/>
        <v>1.4375857662142222E-2</v>
      </c>
      <c r="AB70">
        <f t="shared" si="37"/>
        <v>1.4375857662142222E-2</v>
      </c>
      <c r="AC70">
        <v>5</v>
      </c>
      <c r="AN70">
        <v>2</v>
      </c>
      <c r="AO70">
        <f t="shared" ref="AO70:BD83" si="55">AN37</f>
        <v>3.0303030303030303</v>
      </c>
      <c r="AP70">
        <f t="shared" si="55"/>
        <v>2.0293895952760606</v>
      </c>
      <c r="AQ70">
        <f t="shared" si="55"/>
        <v>2.2636084913461718</v>
      </c>
      <c r="AR70">
        <f t="shared" si="55"/>
        <v>2.4325967626104612</v>
      </c>
      <c r="AS70">
        <f t="shared" si="55"/>
        <v>2.5602739494283204</v>
      </c>
      <c r="AT70">
        <f t="shared" si="55"/>
        <v>2.6601385598719833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1.8597731076808628</v>
      </c>
      <c r="BG70">
        <f t="shared" si="54"/>
        <v>2.0569077819677752</v>
      </c>
      <c r="BH70">
        <f t="shared" si="54"/>
        <v>2.3205445544554451</v>
      </c>
      <c r="BI70">
        <f t="shared" si="54"/>
        <v>2.4075114356793197</v>
      </c>
      <c r="BJ70">
        <f t="shared" si="54"/>
        <v>2.551237350114806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0.67883333333333329</v>
      </c>
      <c r="X71">
        <f t="shared" si="38"/>
        <v>0.67883333333333329</v>
      </c>
      <c r="Y71">
        <f t="shared" si="51"/>
        <v>0.64630030911865488</v>
      </c>
      <c r="AA71">
        <f t="shared" si="49"/>
        <v>-3.2533024214678408E-2</v>
      </c>
      <c r="AB71">
        <f t="shared" si="37"/>
        <v>-3.2533024214678408E-2</v>
      </c>
      <c r="AC71">
        <v>5</v>
      </c>
      <c r="AN71">
        <v>3</v>
      </c>
      <c r="AO71">
        <f t="shared" si="55"/>
        <v>1.4925373134328357</v>
      </c>
      <c r="AP71">
        <f t="shared" si="54"/>
        <v>1.6047109300271531</v>
      </c>
      <c r="AQ71">
        <f t="shared" si="54"/>
        <v>1.7917551572928776</v>
      </c>
      <c r="AR71">
        <f t="shared" si="54"/>
        <v>1.9267070384004472</v>
      </c>
      <c r="AS71">
        <f t="shared" si="54"/>
        <v>2.0286684136289406</v>
      </c>
      <c r="AT71">
        <f t="shared" si="54"/>
        <v>2.1084190196006989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1.5696123057604769</v>
      </c>
      <c r="BG71">
        <f t="shared" si="54"/>
        <v>1.8952555436224652</v>
      </c>
      <c r="BH71">
        <f t="shared" si="54"/>
        <v>2.0109934307547928</v>
      </c>
      <c r="BI71">
        <f t="shared" si="54"/>
        <v>1.9787612954290617</v>
      </c>
      <c r="BJ71">
        <f t="shared" si="54"/>
        <v>2.0965825704102312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>
        <f t="shared" si="50"/>
        <v>0.66413333333333335</v>
      </c>
      <c r="X72">
        <f t="shared" si="38"/>
        <v>0.66413333333333335</v>
      </c>
      <c r="Y72">
        <f t="shared" si="51"/>
        <v>0.65114976842844186</v>
      </c>
      <c r="AA72">
        <f t="shared" si="49"/>
        <v>-1.2983564904891498E-2</v>
      </c>
      <c r="AB72">
        <f t="shared" si="37"/>
        <v>-1.2983564904891498E-2</v>
      </c>
      <c r="AC72">
        <v>5</v>
      </c>
      <c r="AN72">
        <v>4</v>
      </c>
      <c r="AO72">
        <f t="shared" si="55"/>
        <v>0.5</v>
      </c>
      <c r="AP72">
        <f t="shared" si="54"/>
        <v>1.3306058327069394</v>
      </c>
      <c r="AQ72">
        <f t="shared" si="54"/>
        <v>1.4872015862399506</v>
      </c>
      <c r="AR72">
        <f t="shared" si="54"/>
        <v>1.6001849796419543</v>
      </c>
      <c r="AS72">
        <f t="shared" si="54"/>
        <v>1.6855483111843113</v>
      </c>
      <c r="AT72">
        <f t="shared" si="54"/>
        <v>1.7523165104461884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1.3291980505095258</v>
      </c>
      <c r="BG72">
        <f t="shared" si="54"/>
        <v>1.4733326785188097</v>
      </c>
      <c r="BH72">
        <f t="shared" si="54"/>
        <v>1.613857657754586</v>
      </c>
      <c r="BI72">
        <f t="shared" si="54"/>
        <v>1.8273740634707925</v>
      </c>
      <c r="BJ72">
        <f t="shared" si="54"/>
        <v>1.8435445216001967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>
        <f t="shared" si="50"/>
        <v>0.68006666666666671</v>
      </c>
      <c r="X73">
        <f t="shared" si="38"/>
        <v>0.68006666666666671</v>
      </c>
      <c r="Y73">
        <f t="shared" si="51"/>
        <v>0.65360189148395587</v>
      </c>
      <c r="AA73">
        <f t="shared" si="49"/>
        <v>-2.6464775182710842E-2</v>
      </c>
      <c r="AB73">
        <f t="shared" si="37"/>
        <v>-2.6464775182710842E-2</v>
      </c>
      <c r="AC73">
        <v>5</v>
      </c>
      <c r="AN73">
        <v>5</v>
      </c>
      <c r="AO73">
        <f t="shared" si="55"/>
        <v>0.2</v>
      </c>
      <c r="AP73">
        <f t="shared" si="54"/>
        <v>1.2477560213364689</v>
      </c>
      <c r="AQ73">
        <f t="shared" si="54"/>
        <v>1.3951485519818478</v>
      </c>
      <c r="AR73">
        <f t="shared" si="54"/>
        <v>1.5014918460923949</v>
      </c>
      <c r="AS73">
        <f t="shared" si="54"/>
        <v>1.5818383253326267</v>
      </c>
      <c r="AT73">
        <f t="shared" si="54"/>
        <v>1.6446825189573817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1.2273954668194091</v>
      </c>
      <c r="BG73">
        <f t="shared" si="54"/>
        <v>1.4408183848425906</v>
      </c>
      <c r="BH73">
        <f t="shared" si="54"/>
        <v>1.4797277300976619</v>
      </c>
      <c r="BI73">
        <f t="shared" si="54"/>
        <v>1.6186468112657817</v>
      </c>
      <c r="BJ73">
        <f t="shared" si="54"/>
        <v>1.6506189821182944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0.1</v>
      </c>
      <c r="AP74">
        <f t="shared" si="54"/>
        <v>1.2201394175463121</v>
      </c>
      <c r="AQ74">
        <f t="shared" si="54"/>
        <v>1.3644642072291471</v>
      </c>
      <c r="AR74">
        <f t="shared" si="54"/>
        <v>1.4685941349092084</v>
      </c>
      <c r="AS74">
        <f t="shared" si="54"/>
        <v>1.5472683300487313</v>
      </c>
      <c r="AT74">
        <f t="shared" si="54"/>
        <v>1.608804521794446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1.1823126034523528</v>
      </c>
      <c r="BG74">
        <f t="shared" si="54"/>
        <v>1.4674232048522795</v>
      </c>
      <c r="BH74">
        <f t="shared" si="54"/>
        <v>1.3714912681722591</v>
      </c>
      <c r="BI74">
        <f t="shared" si="54"/>
        <v>1.473115639577707</v>
      </c>
      <c r="BJ74">
        <f t="shared" si="54"/>
        <v>1.6287529181823115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>
        <f t="shared" si="55"/>
        <v>6.6666666666666666E-2</v>
      </c>
      <c r="AP75">
        <f t="shared" si="54"/>
        <v>1.210933882949593</v>
      </c>
      <c r="AQ75">
        <f t="shared" si="54"/>
        <v>1.3542360923115802</v>
      </c>
      <c r="AR75">
        <f t="shared" si="54"/>
        <v>1.4576282311814797</v>
      </c>
      <c r="AS75">
        <f t="shared" si="54"/>
        <v>1.5357449982874332</v>
      </c>
      <c r="AT75">
        <f t="shared" si="54"/>
        <v>1.5968451894068008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>
        <f t="shared" si="54"/>
        <v>1.1870845204178537</v>
      </c>
      <c r="BG75">
        <f t="shared" si="54"/>
        <v>1.383253412025083</v>
      </c>
      <c r="BH75">
        <f t="shared" si="54"/>
        <v>1.452081316553727</v>
      </c>
      <c r="BI75">
        <f t="shared" si="54"/>
        <v>1.5057217426219633</v>
      </c>
      <c r="BJ75">
        <f t="shared" si="54"/>
        <v>1.6589250165892502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>
        <f t="shared" si="55"/>
        <v>0.05</v>
      </c>
      <c r="AP76">
        <f t="shared" si="54"/>
        <v>1.2063311156512335</v>
      </c>
      <c r="AQ76">
        <f t="shared" si="54"/>
        <v>1.3491220348527964</v>
      </c>
      <c r="AR76">
        <f t="shared" si="54"/>
        <v>1.4521452793176151</v>
      </c>
      <c r="AS76">
        <f t="shared" si="54"/>
        <v>1.529983332406784</v>
      </c>
      <c r="AT76">
        <f t="shared" si="54"/>
        <v>1.5908655232129778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>
        <f t="shared" si="54"/>
        <v>1.3034410844629822</v>
      </c>
      <c r="BG76">
        <f t="shared" si="54"/>
        <v>1.3081300281247956</v>
      </c>
      <c r="BH76">
        <f t="shared" si="54"/>
        <v>1.3718675690506676</v>
      </c>
      <c r="BI76">
        <f t="shared" si="54"/>
        <v>1.4704440741103812</v>
      </c>
      <c r="BJ76">
        <f t="shared" si="54"/>
        <v>1.6292836582849073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0.25999999999999995</v>
      </c>
      <c r="X81">
        <f t="shared" si="38"/>
        <v>0.25999999999999995</v>
      </c>
      <c r="Y81">
        <f>AS20</f>
        <v>0.27148852395373885</v>
      </c>
      <c r="AA81">
        <f t="shared" ref="AA81:AA95" si="57">AB4-G4</f>
        <v>1.1488523953738894E-2</v>
      </c>
      <c r="AB81">
        <f t="shared" si="37"/>
        <v>1.1488523953738894E-2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0.39196666666666663</v>
      </c>
      <c r="X82">
        <f t="shared" si="38"/>
        <v>0.39196666666666663</v>
      </c>
      <c r="Y82">
        <f t="shared" ref="Y82:Y95" si="59">AS21</f>
        <v>0.37592026787060445</v>
      </c>
      <c r="AA82">
        <f t="shared" si="57"/>
        <v>-1.6046398796062178E-2</v>
      </c>
      <c r="AB82">
        <f t="shared" si="37"/>
        <v>-1.6046398796062178E-2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0.47696666666666671</v>
      </c>
      <c r="X83">
        <f t="shared" si="38"/>
        <v>0.47696666666666671</v>
      </c>
      <c r="Y83">
        <f t="shared" si="59"/>
        <v>0.47428902447929167</v>
      </c>
      <c r="AA83">
        <f t="shared" si="57"/>
        <v>-2.67764218737504E-3</v>
      </c>
      <c r="AB83">
        <f t="shared" si="37"/>
        <v>-2.67764218737504E-3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0.54243333333333332</v>
      </c>
      <c r="X84">
        <f t="shared" si="38"/>
        <v>0.54243333333333332</v>
      </c>
      <c r="Y84">
        <f t="shared" si="59"/>
        <v>0.57067315980796884</v>
      </c>
      <c r="AA84">
        <f t="shared" si="57"/>
        <v>2.8239826474635521E-2</v>
      </c>
      <c r="AB84">
        <f t="shared" si="37"/>
        <v>2.8239826474635521E-2</v>
      </c>
      <c r="AC84">
        <v>5</v>
      </c>
    </row>
    <row r="85" spans="23:74">
      <c r="W85">
        <f t="shared" si="58"/>
        <v>0.60583333333333333</v>
      </c>
      <c r="X85">
        <f t="shared" si="38"/>
        <v>0.60583333333333333</v>
      </c>
      <c r="Y85">
        <f t="shared" si="59"/>
        <v>0.60802008197541546</v>
      </c>
      <c r="AA85">
        <f t="shared" si="57"/>
        <v>2.1867486420821258E-3</v>
      </c>
      <c r="AB85">
        <f t="shared" si="37"/>
        <v>2.1867486420821258E-3</v>
      </c>
      <c r="AC85">
        <v>5</v>
      </c>
    </row>
    <row r="86" spans="23:74">
      <c r="W86">
        <f t="shared" si="58"/>
        <v>0.61396666666666677</v>
      </c>
      <c r="X86">
        <f t="shared" si="38"/>
        <v>0.61396666666666677</v>
      </c>
      <c r="Y86">
        <f t="shared" si="59"/>
        <v>0.62157955578382451</v>
      </c>
      <c r="AA86">
        <f t="shared" si="57"/>
        <v>7.6128891171577395E-3</v>
      </c>
      <c r="AB86">
        <f t="shared" ref="AB86:AB149" si="60">IFERROR(AA86,"")</f>
        <v>7.6128891171577395E-3</v>
      </c>
      <c r="AC86">
        <v>5</v>
      </c>
    </row>
    <row r="87" spans="23:74">
      <c r="W87">
        <f t="shared" si="58"/>
        <v>0.6028</v>
      </c>
      <c r="X87">
        <f t="shared" si="38"/>
        <v>0.6028</v>
      </c>
      <c r="Y87">
        <f t="shared" si="59"/>
        <v>0.62623478257869314</v>
      </c>
      <c r="AA87">
        <f t="shared" si="57"/>
        <v>2.3434782578693136E-2</v>
      </c>
      <c r="AB87">
        <f t="shared" si="60"/>
        <v>2.3434782578693136E-2</v>
      </c>
      <c r="AC87">
        <v>5</v>
      </c>
    </row>
    <row r="88" spans="23:74">
      <c r="W88">
        <f t="shared" si="58"/>
        <v>0.61376666666666668</v>
      </c>
      <c r="X88">
        <f t="shared" si="38"/>
        <v>0.61376666666666668</v>
      </c>
      <c r="Y88">
        <f t="shared" si="59"/>
        <v>0.62858864272849324</v>
      </c>
      <c r="AA88">
        <f t="shared" si="57"/>
        <v>1.4821976061826558E-2</v>
      </c>
      <c r="AB88">
        <f t="shared" si="60"/>
        <v>1.4821976061826558E-2</v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 and fitting summary</vt:lpstr>
      <vt:lpstr>modified direct linear plot</vt:lpstr>
      <vt:lpstr>Substrate activation hill coefs</vt:lpstr>
      <vt:lpstr>Substrate activation</vt:lpstr>
      <vt:lpstr>Non-competitive</vt:lpstr>
      <vt:lpstr>Competitive</vt:lpstr>
      <vt:lpstr>Uncompetitive</vt:lpstr>
      <vt:lpstr>Mixed Non-competitive</vt:lpstr>
      <vt:lpstr>Modifier equation</vt:lpstr>
      <vt:lpstr>Modifier equation Hill inhib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2018-11-23T17:35:04Z</dcterms:modified>
</cp:coreProperties>
</file>