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432" windowHeight="9396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J15" i="1" s="1"/>
  <c r="C16" i="1"/>
  <c r="J16" i="1" s="1"/>
  <c r="C17" i="1"/>
  <c r="J17" i="1" s="1"/>
  <c r="C18" i="1"/>
  <c r="J18" i="1" s="1"/>
  <c r="C19" i="1"/>
  <c r="J19" i="1" s="1"/>
  <c r="M19" i="1" s="1"/>
  <c r="C20" i="1"/>
  <c r="C21" i="1"/>
  <c r="J21" i="1" s="1"/>
  <c r="M21" i="1" s="1"/>
  <c r="C22" i="1"/>
  <c r="J22" i="1" s="1"/>
  <c r="M22" i="1" s="1"/>
  <c r="C23" i="1"/>
  <c r="J23" i="1" s="1"/>
  <c r="M23" i="1" s="1"/>
  <c r="C24" i="1"/>
  <c r="J24" i="1" s="1"/>
  <c r="M24" i="1" s="1"/>
  <c r="C25" i="1"/>
  <c r="J25" i="1" s="1"/>
  <c r="M25" i="1" s="1"/>
  <c r="C26" i="1"/>
  <c r="J26" i="1" s="1"/>
  <c r="M26" i="1" s="1"/>
  <c r="C27" i="1"/>
  <c r="J27" i="1" s="1"/>
  <c r="M27" i="1" s="1"/>
  <c r="C28" i="1"/>
  <c r="C29" i="1"/>
  <c r="J29" i="1" s="1"/>
  <c r="M29" i="1" s="1"/>
  <c r="C30" i="1"/>
  <c r="J30" i="1" s="1"/>
  <c r="M30" i="1" s="1"/>
  <c r="C31" i="1"/>
  <c r="J31" i="1" s="1"/>
  <c r="M31" i="1" s="1"/>
  <c r="C32" i="1"/>
  <c r="J32" i="1" s="1"/>
  <c r="M32" i="1" s="1"/>
  <c r="C33" i="1"/>
  <c r="J33" i="1" s="1"/>
  <c r="M33" i="1" s="1"/>
  <c r="C34" i="1"/>
  <c r="J34" i="1" s="1"/>
  <c r="C35" i="1"/>
  <c r="J35" i="1" s="1"/>
  <c r="M35" i="1" s="1"/>
  <c r="C36" i="1"/>
  <c r="C37" i="1"/>
  <c r="J37" i="1" s="1"/>
  <c r="M37" i="1" s="1"/>
  <c r="C38" i="1"/>
  <c r="J38" i="1" s="1"/>
  <c r="M38" i="1" s="1"/>
  <c r="C39" i="1"/>
  <c r="J39" i="1" s="1"/>
  <c r="M39" i="1" s="1"/>
  <c r="C40" i="1"/>
  <c r="J40" i="1" s="1"/>
  <c r="M40" i="1" s="1"/>
  <c r="C41" i="1"/>
  <c r="J41" i="1" s="1"/>
  <c r="M41" i="1" s="1"/>
  <c r="C14" i="1"/>
  <c r="J20" i="1"/>
  <c r="M20" i="1" s="1"/>
  <c r="J28" i="1"/>
  <c r="M28" i="1" s="1"/>
  <c r="J36" i="1"/>
  <c r="M36" i="1" s="1"/>
  <c r="J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4" i="1"/>
  <c r="L35" i="1" l="1"/>
  <c r="M34" i="1"/>
  <c r="K23" i="1"/>
  <c r="L17" i="1"/>
  <c r="K41" i="1"/>
  <c r="K29" i="1"/>
  <c r="L23" i="1"/>
  <c r="L29" i="1"/>
  <c r="L41" i="1"/>
  <c r="M18" i="1"/>
  <c r="K35" i="1"/>
  <c r="K17" i="1"/>
</calcChain>
</file>

<file path=xl/sharedStrings.xml><?xml version="1.0" encoding="utf-8"?>
<sst xmlns="http://schemas.openxmlformats.org/spreadsheetml/2006/main" count="58" uniqueCount="26">
  <si>
    <t>A</t>
  </si>
  <si>
    <t>Lum</t>
  </si>
  <si>
    <t>B</t>
  </si>
  <si>
    <t>C</t>
  </si>
  <si>
    <t>D</t>
  </si>
  <si>
    <t>E</t>
  </si>
  <si>
    <t>F</t>
  </si>
  <si>
    <t>G</t>
  </si>
  <si>
    <t>H</t>
  </si>
  <si>
    <t>Condition</t>
  </si>
  <si>
    <t>LU</t>
  </si>
  <si>
    <t>Total LU</t>
  </si>
  <si>
    <t>Avg LU</t>
  </si>
  <si>
    <t xml:space="preserve">LU Std. Error </t>
  </si>
  <si>
    <t>A II@595 nm</t>
  </si>
  <si>
    <t>mgProtein</t>
  </si>
  <si>
    <t>AVG prtn</t>
  </si>
  <si>
    <t>mg Std. Error</t>
  </si>
  <si>
    <t>LU/mgProtein</t>
  </si>
  <si>
    <t>Average LU/mg</t>
  </si>
  <si>
    <t>LU/mg S.E</t>
  </si>
  <si>
    <t>NV</t>
  </si>
  <si>
    <t>Parental</t>
  </si>
  <si>
    <t>Parental + 50Dox</t>
  </si>
  <si>
    <t>JR1 KO</t>
  </si>
  <si>
    <t>JR1 KO + 50Dox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</si>
</sst>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27413E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247CBD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5" workbookViewId="0">
      <selection activeCell="M36" sqref="M36:M41"/>
    </sheetView>
  </sheetViews>
  <sheetFormatPr defaultRowHeight="14.4" x14ac:dyDescent="0.3"/>
  <sheetData>
    <row r="1" spans="1:14" x14ac:dyDescent="0.25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14" x14ac:dyDescent="0.25">
      <c r="A2" s="2" t="s">
        <v>0</v>
      </c>
      <c r="B2" s="3">
        <v>84</v>
      </c>
      <c r="C2" s="3">
        <v>143</v>
      </c>
      <c r="D2" s="3">
        <v>137</v>
      </c>
      <c r="E2" s="3">
        <v>253</v>
      </c>
      <c r="F2" s="3">
        <v>140</v>
      </c>
      <c r="G2" s="3">
        <v>158</v>
      </c>
      <c r="H2" s="3">
        <v>164</v>
      </c>
      <c r="I2" s="3">
        <v>290</v>
      </c>
      <c r="J2" s="3">
        <v>144</v>
      </c>
      <c r="K2" s="3">
        <v>64</v>
      </c>
      <c r="L2" s="3">
        <v>36</v>
      </c>
      <c r="M2" s="3">
        <v>39</v>
      </c>
      <c r="N2" s="4" t="s">
        <v>1</v>
      </c>
    </row>
    <row r="3" spans="1:14" x14ac:dyDescent="0.25">
      <c r="A3" s="2" t="s">
        <v>2</v>
      </c>
      <c r="B3" s="3">
        <v>156</v>
      </c>
      <c r="C3" s="5">
        <v>3489</v>
      </c>
      <c r="D3" s="3">
        <v>290</v>
      </c>
      <c r="E3" s="6">
        <v>8543</v>
      </c>
      <c r="F3" s="3">
        <v>322</v>
      </c>
      <c r="G3" s="7">
        <v>2020</v>
      </c>
      <c r="H3" s="3">
        <v>340</v>
      </c>
      <c r="I3" s="8">
        <v>11190</v>
      </c>
      <c r="J3" s="3">
        <v>335</v>
      </c>
      <c r="K3" s="3">
        <v>105</v>
      </c>
      <c r="L3" s="3">
        <v>55</v>
      </c>
      <c r="M3" s="3">
        <v>35</v>
      </c>
      <c r="N3" s="4" t="s">
        <v>1</v>
      </c>
    </row>
    <row r="4" spans="1:14" x14ac:dyDescent="0.25">
      <c r="A4" s="2" t="s">
        <v>3</v>
      </c>
      <c r="B4" s="3">
        <v>177</v>
      </c>
      <c r="C4" s="5">
        <v>3322</v>
      </c>
      <c r="D4" s="3">
        <v>389</v>
      </c>
      <c r="E4" s="6">
        <v>8318</v>
      </c>
      <c r="F4" s="3">
        <v>424</v>
      </c>
      <c r="G4" s="7">
        <v>2116</v>
      </c>
      <c r="H4" s="3">
        <v>373</v>
      </c>
      <c r="I4" s="9">
        <v>10476</v>
      </c>
      <c r="J4" s="3">
        <v>369</v>
      </c>
      <c r="K4" s="3">
        <v>134</v>
      </c>
      <c r="L4" s="3">
        <v>66</v>
      </c>
      <c r="M4" s="3">
        <v>43</v>
      </c>
      <c r="N4" s="4" t="s">
        <v>1</v>
      </c>
    </row>
    <row r="5" spans="1:14" x14ac:dyDescent="0.25">
      <c r="A5" s="2" t="s">
        <v>4</v>
      </c>
      <c r="B5" s="3">
        <v>205</v>
      </c>
      <c r="C5" s="5">
        <v>3469</v>
      </c>
      <c r="D5" s="3">
        <v>422</v>
      </c>
      <c r="E5" s="10">
        <v>9497</v>
      </c>
      <c r="F5" s="3">
        <v>416</v>
      </c>
      <c r="G5" s="7">
        <v>2057</v>
      </c>
      <c r="H5" s="3">
        <v>415</v>
      </c>
      <c r="I5" s="9">
        <v>10253</v>
      </c>
      <c r="J5" s="3">
        <v>367</v>
      </c>
      <c r="K5" s="3">
        <v>129</v>
      </c>
      <c r="L5" s="3">
        <v>60</v>
      </c>
      <c r="M5" s="3">
        <v>39</v>
      </c>
      <c r="N5" s="4" t="s">
        <v>1</v>
      </c>
    </row>
    <row r="6" spans="1:14" x14ac:dyDescent="0.25">
      <c r="A6" s="2" t="s">
        <v>5</v>
      </c>
      <c r="B6" s="3">
        <v>165</v>
      </c>
      <c r="C6" s="5">
        <v>3435</v>
      </c>
      <c r="D6" s="3">
        <v>421</v>
      </c>
      <c r="E6" s="10">
        <v>9737</v>
      </c>
      <c r="F6" s="3">
        <v>435</v>
      </c>
      <c r="G6" s="7">
        <v>2201</v>
      </c>
      <c r="H6" s="3">
        <v>411</v>
      </c>
      <c r="I6" s="8">
        <v>10928</v>
      </c>
      <c r="J6" s="3">
        <v>399</v>
      </c>
      <c r="K6" s="3">
        <v>138</v>
      </c>
      <c r="L6" s="3">
        <v>74</v>
      </c>
      <c r="M6" s="3">
        <v>48</v>
      </c>
      <c r="N6" s="4" t="s">
        <v>1</v>
      </c>
    </row>
    <row r="7" spans="1:14" x14ac:dyDescent="0.25">
      <c r="A7" s="2" t="s">
        <v>6</v>
      </c>
      <c r="B7" s="3">
        <v>177</v>
      </c>
      <c r="C7" s="5">
        <v>3464</v>
      </c>
      <c r="D7" s="3">
        <v>429</v>
      </c>
      <c r="E7" s="10">
        <v>9781</v>
      </c>
      <c r="F7" s="3">
        <v>452</v>
      </c>
      <c r="G7" s="7">
        <v>2387</v>
      </c>
      <c r="H7" s="3">
        <v>415</v>
      </c>
      <c r="I7" s="8">
        <v>11146</v>
      </c>
      <c r="J7" s="3">
        <v>395</v>
      </c>
      <c r="K7" s="3">
        <v>122</v>
      </c>
      <c r="L7" s="3">
        <v>56</v>
      </c>
      <c r="M7" s="3">
        <v>44</v>
      </c>
      <c r="N7" s="4" t="s">
        <v>1</v>
      </c>
    </row>
    <row r="8" spans="1:14" x14ac:dyDescent="0.25">
      <c r="A8" s="2" t="s">
        <v>7</v>
      </c>
      <c r="B8" s="3">
        <v>156</v>
      </c>
      <c r="C8" s="11">
        <v>4080</v>
      </c>
      <c r="D8" s="3">
        <v>366</v>
      </c>
      <c r="E8" s="8">
        <v>11522</v>
      </c>
      <c r="F8" s="3">
        <v>363</v>
      </c>
      <c r="G8" s="7">
        <v>2536</v>
      </c>
      <c r="H8" s="3">
        <v>374</v>
      </c>
      <c r="I8" s="12">
        <v>12452</v>
      </c>
      <c r="J8" s="3">
        <v>364</v>
      </c>
      <c r="K8" s="3">
        <v>107</v>
      </c>
      <c r="L8" s="3">
        <v>46</v>
      </c>
      <c r="M8" s="3">
        <v>36</v>
      </c>
      <c r="N8" s="4" t="s">
        <v>1</v>
      </c>
    </row>
    <row r="9" spans="1:14" x14ac:dyDescent="0.25">
      <c r="A9" s="2" t="s">
        <v>8</v>
      </c>
      <c r="B9" s="3">
        <v>82</v>
      </c>
      <c r="C9" s="3">
        <v>161</v>
      </c>
      <c r="D9" s="3">
        <v>178</v>
      </c>
      <c r="E9" s="3">
        <v>315</v>
      </c>
      <c r="F9" s="3">
        <v>188</v>
      </c>
      <c r="G9" s="3">
        <v>169</v>
      </c>
      <c r="H9" s="3">
        <v>171</v>
      </c>
      <c r="I9" s="3">
        <v>292</v>
      </c>
      <c r="J9" s="3">
        <v>162</v>
      </c>
      <c r="K9" s="3">
        <v>76</v>
      </c>
      <c r="L9" s="3">
        <v>49</v>
      </c>
      <c r="M9" s="3">
        <v>35</v>
      </c>
      <c r="N9" s="4" t="s">
        <v>1</v>
      </c>
    </row>
    <row r="12" spans="1:14" x14ac:dyDescent="0.3">
      <c r="A12" t="s">
        <v>9</v>
      </c>
      <c r="B12" t="s">
        <v>10</v>
      </c>
      <c r="C12" t="s">
        <v>11</v>
      </c>
      <c r="D12" t="s">
        <v>12</v>
      </c>
      <c r="E12" t="s">
        <v>13</v>
      </c>
      <c r="F12" t="s">
        <v>14</v>
      </c>
      <c r="G12" t="s">
        <v>15</v>
      </c>
      <c r="H12" t="s">
        <v>16</v>
      </c>
      <c r="I12" t="s">
        <v>17</v>
      </c>
      <c r="J12" t="s">
        <v>18</v>
      </c>
      <c r="K12" t="s">
        <v>19</v>
      </c>
      <c r="L12" t="s">
        <v>20</v>
      </c>
    </row>
    <row r="13" spans="1:14" x14ac:dyDescent="0.3">
      <c r="A13" t="s">
        <v>9</v>
      </c>
      <c r="B13" t="s">
        <v>10</v>
      </c>
      <c r="C13" t="e">
        <v>#VALUE!</v>
      </c>
      <c r="J13" t="e">
        <v>#VALUE!</v>
      </c>
    </row>
    <row r="14" spans="1:14" x14ac:dyDescent="0.3">
      <c r="A14" t="s">
        <v>21</v>
      </c>
      <c r="B14">
        <v>213</v>
      </c>
      <c r="C14">
        <f>B14*60</f>
        <v>12780</v>
      </c>
      <c r="F14">
        <v>0.26</v>
      </c>
      <c r="G14">
        <f>F14*0.4</f>
        <v>0.10400000000000001</v>
      </c>
      <c r="J14">
        <f>C14/G14</f>
        <v>122884.61538461538</v>
      </c>
    </row>
    <row r="15" spans="1:14" x14ac:dyDescent="0.3">
      <c r="A15" t="s">
        <v>21</v>
      </c>
      <c r="B15">
        <v>244</v>
      </c>
      <c r="C15">
        <f t="shared" ref="C15:C41" si="0">B15*60</f>
        <v>14640</v>
      </c>
      <c r="F15">
        <v>0.28000000000000003</v>
      </c>
      <c r="G15">
        <f t="shared" ref="G15:G41" si="1">F15*0.4</f>
        <v>0.11200000000000002</v>
      </c>
      <c r="J15">
        <f t="shared" ref="J15:J41" si="2">C15/G15</f>
        <v>130714.2857142857</v>
      </c>
    </row>
    <row r="16" spans="1:14" x14ac:dyDescent="0.3">
      <c r="A16" t="s">
        <v>21</v>
      </c>
      <c r="B16">
        <v>276</v>
      </c>
      <c r="C16">
        <f t="shared" si="0"/>
        <v>16560</v>
      </c>
      <c r="F16">
        <v>0.26</v>
      </c>
      <c r="G16">
        <f t="shared" si="1"/>
        <v>0.10400000000000001</v>
      </c>
      <c r="J16">
        <f t="shared" si="2"/>
        <v>159230.76923076922</v>
      </c>
    </row>
    <row r="17" spans="1:13" x14ac:dyDescent="0.3">
      <c r="A17" t="s">
        <v>21</v>
      </c>
      <c r="B17">
        <v>235</v>
      </c>
      <c r="C17">
        <f t="shared" si="0"/>
        <v>14100</v>
      </c>
      <c r="F17">
        <v>0.28000000000000003</v>
      </c>
      <c r="G17">
        <f t="shared" si="1"/>
        <v>0.11200000000000002</v>
      </c>
      <c r="J17">
        <f t="shared" si="2"/>
        <v>125892.85714285713</v>
      </c>
      <c r="K17">
        <f>AVERAGE(J14:J17)</f>
        <v>134680.63186813187</v>
      </c>
      <c r="L17">
        <f>STDEVA(J14:J17)/SQRT(4)</f>
        <v>8340.7240684789231</v>
      </c>
    </row>
    <row r="18" spans="1:13" x14ac:dyDescent="0.3">
      <c r="A18" t="s">
        <v>22</v>
      </c>
      <c r="B18" s="5">
        <v>3489</v>
      </c>
      <c r="C18">
        <f t="shared" si="0"/>
        <v>209340</v>
      </c>
      <c r="F18">
        <v>0.33300000000000002</v>
      </c>
      <c r="G18">
        <f t="shared" si="1"/>
        <v>0.13320000000000001</v>
      </c>
      <c r="J18">
        <f t="shared" si="2"/>
        <v>1571621.6216216215</v>
      </c>
      <c r="M18">
        <f>J18-135260.2</f>
        <v>1436361.4216216216</v>
      </c>
    </row>
    <row r="19" spans="1:13" x14ac:dyDescent="0.3">
      <c r="A19" t="s">
        <v>22</v>
      </c>
      <c r="B19" s="5">
        <v>3322</v>
      </c>
      <c r="C19">
        <f t="shared" si="0"/>
        <v>199320</v>
      </c>
      <c r="F19">
        <v>0.3</v>
      </c>
      <c r="G19">
        <f t="shared" si="1"/>
        <v>0.12</v>
      </c>
      <c r="J19">
        <f t="shared" si="2"/>
        <v>1661000</v>
      </c>
      <c r="M19">
        <f t="shared" ref="M19:M41" si="3">J19-135260.2</f>
        <v>1525739.8</v>
      </c>
    </row>
    <row r="20" spans="1:13" x14ac:dyDescent="0.3">
      <c r="A20" t="s">
        <v>22</v>
      </c>
      <c r="B20" s="5">
        <v>3469</v>
      </c>
      <c r="C20">
        <f t="shared" si="0"/>
        <v>208140</v>
      </c>
      <c r="F20">
        <v>0.309</v>
      </c>
      <c r="G20">
        <f t="shared" si="1"/>
        <v>0.1236</v>
      </c>
      <c r="J20">
        <f t="shared" si="2"/>
        <v>1683980.5825242719</v>
      </c>
      <c r="M20">
        <f t="shared" si="3"/>
        <v>1548720.382524272</v>
      </c>
    </row>
    <row r="21" spans="1:13" x14ac:dyDescent="0.3">
      <c r="A21" t="s">
        <v>22</v>
      </c>
      <c r="B21" s="5">
        <v>3435</v>
      </c>
      <c r="C21">
        <f t="shared" si="0"/>
        <v>206100</v>
      </c>
      <c r="F21">
        <v>0.29599999999999999</v>
      </c>
      <c r="G21">
        <f t="shared" si="1"/>
        <v>0.11840000000000001</v>
      </c>
      <c r="J21">
        <f t="shared" si="2"/>
        <v>1740709.4594594594</v>
      </c>
      <c r="M21">
        <f t="shared" si="3"/>
        <v>1605449.2594594595</v>
      </c>
    </row>
    <row r="22" spans="1:13" x14ac:dyDescent="0.3">
      <c r="A22" t="s">
        <v>22</v>
      </c>
      <c r="B22" s="5">
        <v>3464</v>
      </c>
      <c r="C22">
        <f t="shared" si="0"/>
        <v>207840</v>
      </c>
      <c r="F22">
        <v>0.314</v>
      </c>
      <c r="G22">
        <f t="shared" si="1"/>
        <v>0.12560000000000002</v>
      </c>
      <c r="J22">
        <f t="shared" si="2"/>
        <v>1654777.0700636941</v>
      </c>
      <c r="M22">
        <f t="shared" si="3"/>
        <v>1519516.8700636942</v>
      </c>
    </row>
    <row r="23" spans="1:13" x14ac:dyDescent="0.3">
      <c r="A23" t="s">
        <v>22</v>
      </c>
      <c r="B23" s="11">
        <v>4080</v>
      </c>
      <c r="C23">
        <f t="shared" si="0"/>
        <v>244800</v>
      </c>
      <c r="F23">
        <v>0.30299999999999999</v>
      </c>
      <c r="G23">
        <f t="shared" si="1"/>
        <v>0.1212</v>
      </c>
      <c r="J23">
        <f t="shared" si="2"/>
        <v>2019801.9801980196</v>
      </c>
      <c r="K23">
        <f>AVERAGE(J18:J23)</f>
        <v>1721981.785644511</v>
      </c>
      <c r="L23">
        <f>STDEVA(J18:J23)/SQRT(6)</f>
        <v>63596.41404740687</v>
      </c>
      <c r="M23">
        <f t="shared" si="3"/>
        <v>1884541.7801980197</v>
      </c>
    </row>
    <row r="24" spans="1:13" x14ac:dyDescent="0.3">
      <c r="A24" t="s">
        <v>23</v>
      </c>
      <c r="B24" s="6">
        <v>8543</v>
      </c>
      <c r="C24">
        <f t="shared" si="0"/>
        <v>512580</v>
      </c>
      <c r="F24">
        <v>0.32</v>
      </c>
      <c r="G24">
        <f t="shared" si="1"/>
        <v>0.128</v>
      </c>
      <c r="J24">
        <f t="shared" si="2"/>
        <v>4004531.25</v>
      </c>
      <c r="M24">
        <f t="shared" si="3"/>
        <v>3869271.05</v>
      </c>
    </row>
    <row r="25" spans="1:13" x14ac:dyDescent="0.3">
      <c r="A25" t="s">
        <v>23</v>
      </c>
      <c r="B25" s="6">
        <v>8318</v>
      </c>
      <c r="C25">
        <f t="shared" si="0"/>
        <v>499080</v>
      </c>
      <c r="F25">
        <v>0.32300000000000001</v>
      </c>
      <c r="G25">
        <f t="shared" si="1"/>
        <v>0.12920000000000001</v>
      </c>
      <c r="J25">
        <f t="shared" si="2"/>
        <v>3862848.2972136219</v>
      </c>
      <c r="M25">
        <f t="shared" si="3"/>
        <v>3727588.0972136217</v>
      </c>
    </row>
    <row r="26" spans="1:13" x14ac:dyDescent="0.3">
      <c r="A26" t="s">
        <v>23</v>
      </c>
      <c r="B26" s="10">
        <v>9497</v>
      </c>
      <c r="C26">
        <f t="shared" si="0"/>
        <v>569820</v>
      </c>
      <c r="F26">
        <v>0.32400000000000001</v>
      </c>
      <c r="G26">
        <f t="shared" si="1"/>
        <v>0.12960000000000002</v>
      </c>
      <c r="J26">
        <f t="shared" si="2"/>
        <v>4396759.2592592584</v>
      </c>
      <c r="M26">
        <f t="shared" si="3"/>
        <v>4261499.0592592582</v>
      </c>
    </row>
    <row r="27" spans="1:13" x14ac:dyDescent="0.3">
      <c r="A27" t="s">
        <v>23</v>
      </c>
      <c r="B27" s="10">
        <v>9737</v>
      </c>
      <c r="C27">
        <f t="shared" si="0"/>
        <v>584220</v>
      </c>
      <c r="F27">
        <v>0.308</v>
      </c>
      <c r="G27">
        <f t="shared" si="1"/>
        <v>0.1232</v>
      </c>
      <c r="J27">
        <f t="shared" si="2"/>
        <v>4742045.4545454541</v>
      </c>
      <c r="M27">
        <f t="shared" si="3"/>
        <v>4606785.2545454539</v>
      </c>
    </row>
    <row r="28" spans="1:13" x14ac:dyDescent="0.3">
      <c r="A28" t="s">
        <v>23</v>
      </c>
      <c r="B28" s="10">
        <v>9781</v>
      </c>
      <c r="C28">
        <f t="shared" si="0"/>
        <v>586860</v>
      </c>
      <c r="F28">
        <v>0.315</v>
      </c>
      <c r="G28">
        <f t="shared" si="1"/>
        <v>0.126</v>
      </c>
      <c r="J28">
        <f t="shared" si="2"/>
        <v>4657619.0476190476</v>
      </c>
      <c r="M28">
        <f t="shared" si="3"/>
        <v>4522358.8476190474</v>
      </c>
    </row>
    <row r="29" spans="1:13" x14ac:dyDescent="0.3">
      <c r="A29" t="s">
        <v>23</v>
      </c>
      <c r="B29" s="8">
        <v>11522</v>
      </c>
      <c r="C29">
        <f t="shared" si="0"/>
        <v>691320</v>
      </c>
      <c r="F29">
        <v>0.309</v>
      </c>
      <c r="G29">
        <f t="shared" si="1"/>
        <v>0.1236</v>
      </c>
      <c r="J29">
        <f t="shared" si="2"/>
        <v>5593203.8834951455</v>
      </c>
      <c r="K29">
        <f t="shared" ref="K29:K41" si="4">AVERAGE(J24:J29)</f>
        <v>4542834.5320220878</v>
      </c>
      <c r="L29">
        <f t="shared" ref="L29:L41" si="5">STDEVA(J24:J29)/SQRT(6)</f>
        <v>253615.58439659944</v>
      </c>
      <c r="M29">
        <f t="shared" si="3"/>
        <v>5457943.6834951453</v>
      </c>
    </row>
    <row r="30" spans="1:13" x14ac:dyDescent="0.3">
      <c r="A30" t="s">
        <v>24</v>
      </c>
      <c r="B30" s="7">
        <v>2020</v>
      </c>
      <c r="C30">
        <f t="shared" si="0"/>
        <v>121200</v>
      </c>
      <c r="F30">
        <v>0.28199999999999997</v>
      </c>
      <c r="G30">
        <f t="shared" si="1"/>
        <v>0.1128</v>
      </c>
      <c r="J30">
        <f t="shared" si="2"/>
        <v>1074468.0851063831</v>
      </c>
      <c r="M30">
        <f t="shared" si="3"/>
        <v>939207.88510638312</v>
      </c>
    </row>
    <row r="31" spans="1:13" x14ac:dyDescent="0.3">
      <c r="A31" t="s">
        <v>24</v>
      </c>
      <c r="B31" s="7">
        <v>2116</v>
      </c>
      <c r="C31">
        <f t="shared" si="0"/>
        <v>126960</v>
      </c>
      <c r="F31">
        <v>0.28399999999999997</v>
      </c>
      <c r="G31">
        <f t="shared" si="1"/>
        <v>0.11359999999999999</v>
      </c>
      <c r="J31">
        <f t="shared" si="2"/>
        <v>1117605.633802817</v>
      </c>
      <c r="M31">
        <f t="shared" si="3"/>
        <v>982345.43380281702</v>
      </c>
    </row>
    <row r="32" spans="1:13" x14ac:dyDescent="0.3">
      <c r="A32" t="s">
        <v>24</v>
      </c>
      <c r="B32" s="7">
        <v>2057</v>
      </c>
      <c r="C32">
        <f t="shared" si="0"/>
        <v>123420</v>
      </c>
      <c r="F32">
        <v>0.28699999999999998</v>
      </c>
      <c r="G32">
        <f t="shared" si="1"/>
        <v>0.1148</v>
      </c>
      <c r="J32">
        <f t="shared" si="2"/>
        <v>1075087.1080139372</v>
      </c>
      <c r="M32">
        <f t="shared" si="3"/>
        <v>939826.9080139373</v>
      </c>
    </row>
    <row r="33" spans="1:13" x14ac:dyDescent="0.3">
      <c r="A33" t="s">
        <v>24</v>
      </c>
      <c r="B33" s="7">
        <v>2201</v>
      </c>
      <c r="C33">
        <f t="shared" si="0"/>
        <v>132060</v>
      </c>
      <c r="F33">
        <v>0.29899999999999999</v>
      </c>
      <c r="G33">
        <f t="shared" si="1"/>
        <v>0.1196</v>
      </c>
      <c r="J33">
        <f t="shared" si="2"/>
        <v>1104180.6020066889</v>
      </c>
      <c r="M33">
        <f t="shared" si="3"/>
        <v>968920.40200668899</v>
      </c>
    </row>
    <row r="34" spans="1:13" x14ac:dyDescent="0.3">
      <c r="A34" t="s">
        <v>24</v>
      </c>
      <c r="B34" s="7">
        <v>2387</v>
      </c>
      <c r="C34">
        <f t="shared" si="0"/>
        <v>143220</v>
      </c>
      <c r="F34">
        <v>0.28799999999999998</v>
      </c>
      <c r="G34">
        <f t="shared" si="1"/>
        <v>0.1152</v>
      </c>
      <c r="J34">
        <f t="shared" si="2"/>
        <v>1243229.1666666667</v>
      </c>
      <c r="M34">
        <f t="shared" si="3"/>
        <v>1107968.9666666668</v>
      </c>
    </row>
    <row r="35" spans="1:13" x14ac:dyDescent="0.3">
      <c r="A35" t="s">
        <v>24</v>
      </c>
      <c r="B35" s="7">
        <v>2536</v>
      </c>
      <c r="C35">
        <f t="shared" si="0"/>
        <v>152160</v>
      </c>
      <c r="F35">
        <v>0.28699999999999998</v>
      </c>
      <c r="G35">
        <f t="shared" si="1"/>
        <v>0.1148</v>
      </c>
      <c r="J35">
        <f t="shared" si="2"/>
        <v>1325435.5400696865</v>
      </c>
      <c r="K35">
        <f t="shared" si="4"/>
        <v>1156667.6892776967</v>
      </c>
      <c r="L35">
        <f t="shared" si="5"/>
        <v>42295.934202583812</v>
      </c>
      <c r="M35">
        <f t="shared" si="3"/>
        <v>1190175.3400696865</v>
      </c>
    </row>
    <row r="36" spans="1:13" x14ac:dyDescent="0.3">
      <c r="A36" t="s">
        <v>25</v>
      </c>
      <c r="B36" s="8">
        <v>11190</v>
      </c>
      <c r="C36">
        <f t="shared" si="0"/>
        <v>671400</v>
      </c>
      <c r="F36">
        <v>0.30299999999999999</v>
      </c>
      <c r="G36">
        <f t="shared" si="1"/>
        <v>0.1212</v>
      </c>
      <c r="J36">
        <f t="shared" si="2"/>
        <v>5539603.9603960393</v>
      </c>
      <c r="M36">
        <f t="shared" si="3"/>
        <v>5404343.7603960391</v>
      </c>
    </row>
    <row r="37" spans="1:13" x14ac:dyDescent="0.3">
      <c r="A37" t="s">
        <v>25</v>
      </c>
      <c r="B37" s="9">
        <v>10476</v>
      </c>
      <c r="C37">
        <f t="shared" si="0"/>
        <v>628560</v>
      </c>
      <c r="F37">
        <v>0.308</v>
      </c>
      <c r="G37">
        <f t="shared" si="1"/>
        <v>0.1232</v>
      </c>
      <c r="J37">
        <f t="shared" si="2"/>
        <v>5101948.0519480519</v>
      </c>
      <c r="M37">
        <f t="shared" si="3"/>
        <v>4966687.8519480517</v>
      </c>
    </row>
    <row r="38" spans="1:13" x14ac:dyDescent="0.3">
      <c r="A38" t="s">
        <v>25</v>
      </c>
      <c r="B38" s="9">
        <v>10253</v>
      </c>
      <c r="C38">
        <f t="shared" si="0"/>
        <v>615180</v>
      </c>
      <c r="F38">
        <v>0.29299999999999998</v>
      </c>
      <c r="G38">
        <f t="shared" si="1"/>
        <v>0.1172</v>
      </c>
      <c r="J38">
        <f t="shared" si="2"/>
        <v>5248976.1092150174</v>
      </c>
      <c r="M38">
        <f t="shared" si="3"/>
        <v>5113715.9092150172</v>
      </c>
    </row>
    <row r="39" spans="1:13" x14ac:dyDescent="0.3">
      <c r="A39" t="s">
        <v>25</v>
      </c>
      <c r="B39" s="8">
        <v>10928</v>
      </c>
      <c r="C39">
        <f t="shared" si="0"/>
        <v>655680</v>
      </c>
      <c r="F39">
        <v>0.29899999999999999</v>
      </c>
      <c r="G39">
        <f t="shared" si="1"/>
        <v>0.1196</v>
      </c>
      <c r="J39">
        <f t="shared" si="2"/>
        <v>5482274.2474916391</v>
      </c>
      <c r="M39">
        <f t="shared" si="3"/>
        <v>5347014.0474916389</v>
      </c>
    </row>
    <row r="40" spans="1:13" x14ac:dyDescent="0.3">
      <c r="A40" t="s">
        <v>25</v>
      </c>
      <c r="B40" s="8">
        <v>11146</v>
      </c>
      <c r="C40">
        <f t="shared" si="0"/>
        <v>668760</v>
      </c>
      <c r="F40">
        <v>0.309</v>
      </c>
      <c r="G40">
        <f t="shared" si="1"/>
        <v>0.1236</v>
      </c>
      <c r="J40">
        <f t="shared" si="2"/>
        <v>5410679.6116504855</v>
      </c>
      <c r="M40">
        <f t="shared" si="3"/>
        <v>5275419.4116504854</v>
      </c>
    </row>
    <row r="41" spans="1:13" x14ac:dyDescent="0.3">
      <c r="A41" t="s">
        <v>25</v>
      </c>
      <c r="B41" s="12">
        <v>12452</v>
      </c>
      <c r="C41">
        <f t="shared" si="0"/>
        <v>747120</v>
      </c>
      <c r="F41">
        <v>0.29299999999999998</v>
      </c>
      <c r="G41">
        <f t="shared" si="1"/>
        <v>0.1172</v>
      </c>
      <c r="J41">
        <f t="shared" si="2"/>
        <v>6374744.0273037544</v>
      </c>
      <c r="K41">
        <f t="shared" si="4"/>
        <v>5526371.0013341652</v>
      </c>
      <c r="L41">
        <f t="shared" si="5"/>
        <v>181872.08782402729</v>
      </c>
      <c r="M41">
        <f t="shared" si="3"/>
        <v>6239483.8273037542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Ju&amp;ZhongLab</dc:creator>
  <cp:lastModifiedBy>WSUadm</cp:lastModifiedBy>
  <dcterms:created xsi:type="dcterms:W3CDTF">2019-06-16T18:21:44Z</dcterms:created>
  <dcterms:modified xsi:type="dcterms:W3CDTF">2019-06-17T00:15:06Z</dcterms:modified>
</cp:coreProperties>
</file>