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23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laurelklein/Dropbox/Professional/Manuscripts/SA_Anticoagulant_MS/SA_ARs_MS/To Submit/"/>
    </mc:Choice>
  </mc:AlternateContent>
  <xr:revisionPtr revIDLastSave="0" documentId="8_{BAFFBDDD-7E9D-3946-830A-A923B2410635}" xr6:coauthVersionLast="40" xr6:coauthVersionMax="40" xr10:uidLastSave="{00000000-0000-0000-0000-000000000000}"/>
  <bookViews>
    <workbookView xWindow="1220" yWindow="460" windowWidth="38400" windowHeight="17520" tabRatio="500" xr2:uid="{00000000-000D-0000-FFFF-FFFF00000000}"/>
  </bookViews>
  <sheets>
    <sheet name="Anticoagulant_Result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V25" i="1" l="1"/>
  <c r="V55" i="1"/>
  <c r="V26" i="1"/>
  <c r="V36" i="1"/>
  <c r="V27" i="1"/>
  <c r="V32" i="1"/>
  <c r="V3" i="1"/>
  <c r="V24" i="1"/>
  <c r="V34" i="1"/>
  <c r="V56" i="1"/>
  <c r="V28" i="1"/>
  <c r="V29" i="1"/>
  <c r="V30" i="1"/>
  <c r="V31" i="1"/>
  <c r="V33" i="1"/>
  <c r="V35" i="1"/>
  <c r="V4" i="1"/>
  <c r="V52" i="1"/>
  <c r="V53" i="1"/>
  <c r="V51" i="1"/>
  <c r="K44" i="1"/>
  <c r="K10" i="1"/>
</calcChain>
</file>

<file path=xl/sharedStrings.xml><?xml version="1.0" encoding="utf-8"?>
<sst xmlns="http://schemas.openxmlformats.org/spreadsheetml/2006/main" count="783" uniqueCount="121">
  <si>
    <t>Collection date</t>
  </si>
  <si>
    <t>Brodifacoum</t>
  </si>
  <si>
    <t>Bromadiolone</t>
  </si>
  <si>
    <t>Chrlorophacinone</t>
  </si>
  <si>
    <t>Coumachlore</t>
  </si>
  <si>
    <t>Difethialone</t>
  </si>
  <si>
    <t>Diphacinone</t>
  </si>
  <si>
    <t>Warfarin</t>
  </si>
  <si>
    <t>Difenacoum</t>
  </si>
  <si>
    <t>Exposed</t>
  </si>
  <si>
    <t>CM01</t>
  </si>
  <si>
    <t>Caracal caracal</t>
  </si>
  <si>
    <t>dry</t>
  </si>
  <si>
    <t>CM03</t>
  </si>
  <si>
    <t>CM04</t>
  </si>
  <si>
    <t>CM05</t>
  </si>
  <si>
    <t>CM06</t>
  </si>
  <si>
    <t>CM08</t>
  </si>
  <si>
    <t>CM09</t>
  </si>
  <si>
    <t>CM17</t>
  </si>
  <si>
    <t>CM25</t>
  </si>
  <si>
    <t>NA</t>
  </si>
  <si>
    <t>CM27</t>
  </si>
  <si>
    <t>CM28</t>
  </si>
  <si>
    <t>CM29</t>
  </si>
  <si>
    <t xml:space="preserve">-34.04028  </t>
  </si>
  <si>
    <t>CM31</t>
  </si>
  <si>
    <t>CM32</t>
  </si>
  <si>
    <t>CM34</t>
  </si>
  <si>
    <t>CRTB12</t>
  </si>
  <si>
    <t>CRTB19</t>
  </si>
  <si>
    <t>CRTB21</t>
  </si>
  <si>
    <t>CRTB24</t>
  </si>
  <si>
    <t>TMC01</t>
  </si>
  <si>
    <t>TMC05</t>
  </si>
  <si>
    <t> 18.365352</t>
  </si>
  <si>
    <t>TMC08</t>
  </si>
  <si>
    <t>TMC09</t>
  </si>
  <si>
    <t>TMC11</t>
  </si>
  <si>
    <t>TMC21</t>
  </si>
  <si>
    <t>TMC26</t>
  </si>
  <si>
    <t>TMC29</t>
  </si>
  <si>
    <t>TMC31</t>
  </si>
  <si>
    <t>Genetta tigrina</t>
  </si>
  <si>
    <t>LSGM03</t>
  </si>
  <si>
    <t>Hout Bay</t>
  </si>
  <si>
    <t>Aonyx capensis</t>
  </si>
  <si>
    <t>WLEI</t>
  </si>
  <si>
    <t>WM2</t>
  </si>
  <si>
    <t>Atilax paludinosus</t>
  </si>
  <si>
    <t>LSGM01</t>
  </si>
  <si>
    <t>LSGM02</t>
  </si>
  <si>
    <t>MECA01</t>
  </si>
  <si>
    <t>Mellivora capensis</t>
  </si>
  <si>
    <t>LSGM06</t>
  </si>
  <si>
    <t>SGMM01</t>
  </si>
  <si>
    <t>Galerella pulverulenta</t>
  </si>
  <si>
    <t>BUAF01</t>
  </si>
  <si>
    <t>Bubo capensis</t>
  </si>
  <si>
    <t>wet</t>
  </si>
  <si>
    <t>9</t>
  </si>
  <si>
    <t>2</t>
  </si>
  <si>
    <t>1</t>
  </si>
  <si>
    <t>0</t>
  </si>
  <si>
    <t>7</t>
  </si>
  <si>
    <t>adult</t>
  </si>
  <si>
    <t>juvenile</t>
  </si>
  <si>
    <t>species</t>
  </si>
  <si>
    <t>male</t>
  </si>
  <si>
    <t>female</t>
  </si>
  <si>
    <t>TMC03</t>
  </si>
  <si>
    <t>TMC04</t>
  </si>
  <si>
    <t>TMC06</t>
  </si>
  <si>
    <t>TMC10</t>
  </si>
  <si>
    <t>TMCO7</t>
  </si>
  <si>
    <t>LP Male</t>
  </si>
  <si>
    <t>ST Male</t>
  </si>
  <si>
    <t>LS Female</t>
  </si>
  <si>
    <t>M3 Female</t>
  </si>
  <si>
    <t>BB Female</t>
  </si>
  <si>
    <t>HB Male</t>
  </si>
  <si>
    <t>-34.357608</t>
  </si>
  <si>
    <t>18.921995</t>
  </si>
  <si>
    <t>-34.12884</t>
  </si>
  <si>
    <t>18.362207</t>
  </si>
  <si>
    <t>Central Karoo</t>
  </si>
  <si>
    <t>Greater Cape Town</t>
  </si>
  <si>
    <t>OK Female</t>
  </si>
  <si>
    <t>dog attack</t>
  </si>
  <si>
    <t>Sex</t>
  </si>
  <si>
    <t>Age_class</t>
  </si>
  <si>
    <t>Season</t>
  </si>
  <si>
    <t>Cause of death</t>
  </si>
  <si>
    <t>hit by car</t>
  </si>
  <si>
    <t>culling operation</t>
  </si>
  <si>
    <t>Animal_ID</t>
  </si>
  <si>
    <t>Latitude</t>
  </si>
  <si>
    <t>Longitude</t>
  </si>
  <si>
    <t>Proportion urban in home range</t>
  </si>
  <si>
    <t>proportion agriculture in home range</t>
  </si>
  <si>
    <t>Age (years)</t>
  </si>
  <si>
    <t>anticoagulant toxicity</t>
  </si>
  <si>
    <t>unknown disease</t>
  </si>
  <si>
    <t>Study area</t>
  </si>
  <si>
    <t>Grreater Cape Town</t>
  </si>
  <si>
    <t>Home range size (95% KUD)</t>
  </si>
  <si>
    <t>Total concentration</t>
  </si>
  <si>
    <t>Total compounds</t>
  </si>
  <si>
    <t>Closest human structure</t>
  </si>
  <si>
    <t>Vineyards</t>
  </si>
  <si>
    <t>Altered open</t>
  </si>
  <si>
    <t>Residential</t>
  </si>
  <si>
    <t>Euclidean distance from land use (meters)</t>
  </si>
  <si>
    <t>anticoagulant exposure measures</t>
  </si>
  <si>
    <t>GPS collar spatial data</t>
  </si>
  <si>
    <t>Location information</t>
  </si>
  <si>
    <t>Sample type</t>
  </si>
  <si>
    <t>liver</t>
  </si>
  <si>
    <t>blood - capture event</t>
  </si>
  <si>
    <t>blood - mortality</t>
  </si>
  <si>
    <t>Sample information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</si>
</sst>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00"/>
    <numFmt numFmtId="165" formatCode="m/d/yy;@"/>
  </numFmts>
  <fonts count="6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0"/>
      <color theme="1"/>
      <name val="Times Roman"/>
    </font>
    <font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28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9">
    <xf numFmtId="0" fontId="0" fillId="0" borderId="0" xfId="0"/>
    <xf numFmtId="0" fontId="4" fillId="0" borderId="0" xfId="1" applyFont="1" applyFill="1" applyAlignment="1">
      <alignment horizontal="center" wrapText="1"/>
    </xf>
    <xf numFmtId="0" fontId="4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4" fillId="0" borderId="0" xfId="1" applyNumberFormat="1" applyFont="1" applyFill="1" applyAlignment="1">
      <alignment horizontal="center"/>
    </xf>
    <xf numFmtId="0" fontId="4" fillId="0" borderId="0" xfId="0" applyFont="1" applyFill="1" applyAlignment="1">
      <alignment horizontal="center" vertical="top" wrapText="1"/>
    </xf>
    <xf numFmtId="1" fontId="4" fillId="0" borderId="0" xfId="1" applyNumberFormat="1" applyFont="1" applyFill="1" applyAlignment="1">
      <alignment horizontal="center"/>
    </xf>
    <xf numFmtId="49" fontId="4" fillId="0" borderId="0" xfId="0" applyNumberFormat="1" applyFont="1" applyFill="1" applyAlignment="1">
      <alignment horizontal="center"/>
    </xf>
    <xf numFmtId="49" fontId="4" fillId="0" borderId="0" xfId="0" quotePrefix="1" applyNumberFormat="1" applyFont="1" applyFill="1" applyAlignment="1">
      <alignment horizontal="center" vertical="top" wrapText="1"/>
    </xf>
    <xf numFmtId="0" fontId="4" fillId="0" borderId="0" xfId="1" quotePrefix="1" applyFont="1" applyFill="1" applyAlignment="1">
      <alignment horizontal="center" vertical="top" wrapText="1"/>
    </xf>
    <xf numFmtId="0" fontId="4" fillId="0" borderId="0" xfId="0" quotePrefix="1" applyFont="1" applyFill="1" applyAlignment="1">
      <alignment horizontal="center" vertical="top" wrapText="1"/>
    </xf>
    <xf numFmtId="14" fontId="4" fillId="0" borderId="0" xfId="0" quotePrefix="1" applyNumberFormat="1" applyFont="1" applyFill="1" applyAlignment="1">
      <alignment horizontal="center" vertical="top" wrapText="1"/>
    </xf>
    <xf numFmtId="49" fontId="4" fillId="0" borderId="0" xfId="0" applyNumberFormat="1" applyFont="1" applyFill="1" applyAlignment="1">
      <alignment horizontal="center" vertical="top" wrapText="1"/>
    </xf>
    <xf numFmtId="14" fontId="4" fillId="0" borderId="0" xfId="0" applyNumberFormat="1" applyFont="1" applyFill="1" applyAlignment="1">
      <alignment horizontal="center" vertical="top" wrapText="1"/>
    </xf>
    <xf numFmtId="164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5" fillId="0" borderId="0" xfId="0" applyNumberFormat="1" applyFont="1" applyFill="1" applyAlignment="1">
      <alignment horizontal="center" vertical="top"/>
    </xf>
  </cellXfs>
  <cellStyles count="528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Followed Hyperlink" xfId="361" builtinId="9" hidden="1"/>
    <cellStyle name="Followed Hyperlink" xfId="363" builtinId="9" hidden="1"/>
    <cellStyle name="Followed Hyperlink" xfId="365" builtinId="9" hidden="1"/>
    <cellStyle name="Followed Hyperlink" xfId="367" builtinId="9" hidden="1"/>
    <cellStyle name="Followed Hyperlink" xfId="369" builtinId="9" hidden="1"/>
    <cellStyle name="Followed Hyperlink" xfId="371" builtinId="9" hidden="1"/>
    <cellStyle name="Followed Hyperlink" xfId="373" builtinId="9" hidden="1"/>
    <cellStyle name="Followed Hyperlink" xfId="375" builtinId="9" hidden="1"/>
    <cellStyle name="Followed Hyperlink" xfId="377" builtinId="9" hidden="1"/>
    <cellStyle name="Followed Hyperlink" xfId="379" builtinId="9" hidden="1"/>
    <cellStyle name="Followed Hyperlink" xfId="381" builtinId="9" hidden="1"/>
    <cellStyle name="Followed Hyperlink" xfId="383" builtinId="9" hidden="1"/>
    <cellStyle name="Followed Hyperlink" xfId="385" builtinId="9" hidden="1"/>
    <cellStyle name="Followed Hyperlink" xfId="387" builtinId="9" hidden="1"/>
    <cellStyle name="Followed Hyperlink" xfId="389" builtinId="9" hidden="1"/>
    <cellStyle name="Followed Hyperlink" xfId="391" builtinId="9" hidden="1"/>
    <cellStyle name="Followed Hyperlink" xfId="393" builtinId="9" hidden="1"/>
    <cellStyle name="Followed Hyperlink" xfId="395" builtinId="9" hidden="1"/>
    <cellStyle name="Followed Hyperlink" xfId="397" builtinId="9" hidden="1"/>
    <cellStyle name="Followed Hyperlink" xfId="399" builtinId="9" hidden="1"/>
    <cellStyle name="Followed Hyperlink" xfId="401" builtinId="9" hidden="1"/>
    <cellStyle name="Followed Hyperlink" xfId="403" builtinId="9" hidden="1"/>
    <cellStyle name="Followed Hyperlink" xfId="405" builtinId="9" hidden="1"/>
    <cellStyle name="Followed Hyperlink" xfId="407" builtinId="9" hidden="1"/>
    <cellStyle name="Followed Hyperlink" xfId="409" builtinId="9" hidden="1"/>
    <cellStyle name="Followed Hyperlink" xfId="411" builtinId="9" hidden="1"/>
    <cellStyle name="Followed Hyperlink" xfId="413" builtinId="9" hidden="1"/>
    <cellStyle name="Followed Hyperlink" xfId="415" builtinId="9" hidden="1"/>
    <cellStyle name="Followed Hyperlink" xfId="417" builtinId="9" hidden="1"/>
    <cellStyle name="Followed Hyperlink" xfId="419" builtinId="9" hidden="1"/>
    <cellStyle name="Followed Hyperlink" xfId="421" builtinId="9" hidden="1"/>
    <cellStyle name="Followed Hyperlink" xfId="423" builtinId="9" hidden="1"/>
    <cellStyle name="Followed Hyperlink" xfId="425" builtinId="9" hidden="1"/>
    <cellStyle name="Followed Hyperlink" xfId="427" builtinId="9" hidden="1"/>
    <cellStyle name="Followed Hyperlink" xfId="429" builtinId="9" hidden="1"/>
    <cellStyle name="Followed Hyperlink" xfId="431" builtinId="9" hidden="1"/>
    <cellStyle name="Followed Hyperlink" xfId="433" builtinId="9" hidden="1"/>
    <cellStyle name="Followed Hyperlink" xfId="435" builtinId="9" hidden="1"/>
    <cellStyle name="Followed Hyperlink" xfId="437" builtinId="9" hidden="1"/>
    <cellStyle name="Followed Hyperlink" xfId="439" builtinId="9" hidden="1"/>
    <cellStyle name="Followed Hyperlink" xfId="441" builtinId="9" hidden="1"/>
    <cellStyle name="Followed Hyperlink" xfId="443" builtinId="9" hidden="1"/>
    <cellStyle name="Followed Hyperlink" xfId="445" builtinId="9" hidden="1"/>
    <cellStyle name="Followed Hyperlink" xfId="447" builtinId="9" hidden="1"/>
    <cellStyle name="Followed Hyperlink" xfId="449" builtinId="9" hidden="1"/>
    <cellStyle name="Followed Hyperlink" xfId="451" builtinId="9" hidden="1"/>
    <cellStyle name="Followed Hyperlink" xfId="453" builtinId="9" hidden="1"/>
    <cellStyle name="Followed Hyperlink" xfId="455" builtinId="9" hidden="1"/>
    <cellStyle name="Followed Hyperlink" xfId="457" builtinId="9" hidden="1"/>
    <cellStyle name="Followed Hyperlink" xfId="459" builtinId="9" hidden="1"/>
    <cellStyle name="Followed Hyperlink" xfId="461" builtinId="9" hidden="1"/>
    <cellStyle name="Followed Hyperlink" xfId="463" builtinId="9" hidden="1"/>
    <cellStyle name="Followed Hyperlink" xfId="465" builtinId="9" hidden="1"/>
    <cellStyle name="Followed Hyperlink" xfId="467" builtinId="9" hidden="1"/>
    <cellStyle name="Followed Hyperlink" xfId="469" builtinId="9" hidden="1"/>
    <cellStyle name="Followed Hyperlink" xfId="471" builtinId="9" hidden="1"/>
    <cellStyle name="Followed Hyperlink" xfId="473" builtinId="9" hidden="1"/>
    <cellStyle name="Followed Hyperlink" xfId="475" builtinId="9" hidden="1"/>
    <cellStyle name="Followed Hyperlink" xfId="477" builtinId="9" hidden="1"/>
    <cellStyle name="Followed Hyperlink" xfId="479" builtinId="9" hidden="1"/>
    <cellStyle name="Followed Hyperlink" xfId="481" builtinId="9" hidden="1"/>
    <cellStyle name="Followed Hyperlink" xfId="483" builtinId="9" hidden="1"/>
    <cellStyle name="Followed Hyperlink" xfId="485" builtinId="9" hidden="1"/>
    <cellStyle name="Followed Hyperlink" xfId="487" builtinId="9" hidden="1"/>
    <cellStyle name="Followed Hyperlink" xfId="489" builtinId="9" hidden="1"/>
    <cellStyle name="Followed Hyperlink" xfId="491" builtinId="9" hidden="1"/>
    <cellStyle name="Followed Hyperlink" xfId="493" builtinId="9" hidden="1"/>
    <cellStyle name="Followed Hyperlink" xfId="495" builtinId="9" hidden="1"/>
    <cellStyle name="Followed Hyperlink" xfId="497" builtinId="9" hidden="1"/>
    <cellStyle name="Followed Hyperlink" xfId="499" builtinId="9" hidden="1"/>
    <cellStyle name="Followed Hyperlink" xfId="501" builtinId="9" hidden="1"/>
    <cellStyle name="Followed Hyperlink" xfId="503" builtinId="9" hidden="1"/>
    <cellStyle name="Followed Hyperlink" xfId="505" builtinId="9" hidden="1"/>
    <cellStyle name="Followed Hyperlink" xfId="507" builtinId="9" hidden="1"/>
    <cellStyle name="Followed Hyperlink" xfId="509" builtinId="9" hidden="1"/>
    <cellStyle name="Followed Hyperlink" xfId="511" builtinId="9" hidden="1"/>
    <cellStyle name="Followed Hyperlink" xfId="513" builtinId="9" hidden="1"/>
    <cellStyle name="Followed Hyperlink" xfId="515" builtinId="9" hidden="1"/>
    <cellStyle name="Followed Hyperlink" xfId="517" builtinId="9" hidden="1"/>
    <cellStyle name="Followed Hyperlink" xfId="519" builtinId="9" hidden="1"/>
    <cellStyle name="Followed Hyperlink" xfId="521" builtinId="9" hidden="1"/>
    <cellStyle name="Followed Hyperlink" xfId="523" builtinId="9" hidden="1"/>
    <cellStyle name="Followed Hyperlink" xfId="525" builtinId="9" hidden="1"/>
    <cellStyle name="Followed Hyperlink" xfId="527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Hyperlink" xfId="360" builtinId="8" hidden="1"/>
    <cellStyle name="Hyperlink" xfId="362" builtinId="8" hidden="1"/>
    <cellStyle name="Hyperlink" xfId="364" builtinId="8" hidden="1"/>
    <cellStyle name="Hyperlink" xfId="366" builtinId="8" hidden="1"/>
    <cellStyle name="Hyperlink" xfId="368" builtinId="8" hidden="1"/>
    <cellStyle name="Hyperlink" xfId="370" builtinId="8" hidden="1"/>
    <cellStyle name="Hyperlink" xfId="372" builtinId="8" hidden="1"/>
    <cellStyle name="Hyperlink" xfId="374" builtinId="8" hidden="1"/>
    <cellStyle name="Hyperlink" xfId="376" builtinId="8" hidden="1"/>
    <cellStyle name="Hyperlink" xfId="378" builtinId="8" hidden="1"/>
    <cellStyle name="Hyperlink" xfId="380" builtinId="8" hidden="1"/>
    <cellStyle name="Hyperlink" xfId="382" builtinId="8" hidden="1"/>
    <cellStyle name="Hyperlink" xfId="384" builtinId="8" hidden="1"/>
    <cellStyle name="Hyperlink" xfId="386" builtinId="8" hidden="1"/>
    <cellStyle name="Hyperlink" xfId="388" builtinId="8" hidden="1"/>
    <cellStyle name="Hyperlink" xfId="390" builtinId="8" hidden="1"/>
    <cellStyle name="Hyperlink" xfId="392" builtinId="8" hidden="1"/>
    <cellStyle name="Hyperlink" xfId="394" builtinId="8" hidden="1"/>
    <cellStyle name="Hyperlink" xfId="396" builtinId="8" hidden="1"/>
    <cellStyle name="Hyperlink" xfId="398" builtinId="8" hidden="1"/>
    <cellStyle name="Hyperlink" xfId="400" builtinId="8" hidden="1"/>
    <cellStyle name="Hyperlink" xfId="402" builtinId="8" hidden="1"/>
    <cellStyle name="Hyperlink" xfId="404" builtinId="8" hidden="1"/>
    <cellStyle name="Hyperlink" xfId="406" builtinId="8" hidden="1"/>
    <cellStyle name="Hyperlink" xfId="408" builtinId="8" hidden="1"/>
    <cellStyle name="Hyperlink" xfId="410" builtinId="8" hidden="1"/>
    <cellStyle name="Hyperlink" xfId="412" builtinId="8" hidden="1"/>
    <cellStyle name="Hyperlink" xfId="414" builtinId="8" hidden="1"/>
    <cellStyle name="Hyperlink" xfId="416" builtinId="8" hidden="1"/>
    <cellStyle name="Hyperlink" xfId="418" builtinId="8" hidden="1"/>
    <cellStyle name="Hyperlink" xfId="420" builtinId="8" hidden="1"/>
    <cellStyle name="Hyperlink" xfId="422" builtinId="8" hidden="1"/>
    <cellStyle name="Hyperlink" xfId="424" builtinId="8" hidden="1"/>
    <cellStyle name="Hyperlink" xfId="426" builtinId="8" hidden="1"/>
    <cellStyle name="Hyperlink" xfId="428" builtinId="8" hidden="1"/>
    <cellStyle name="Hyperlink" xfId="430" builtinId="8" hidden="1"/>
    <cellStyle name="Hyperlink" xfId="432" builtinId="8" hidden="1"/>
    <cellStyle name="Hyperlink" xfId="434" builtinId="8" hidden="1"/>
    <cellStyle name="Hyperlink" xfId="436" builtinId="8" hidden="1"/>
    <cellStyle name="Hyperlink" xfId="438" builtinId="8" hidden="1"/>
    <cellStyle name="Hyperlink" xfId="440" builtinId="8" hidden="1"/>
    <cellStyle name="Hyperlink" xfId="442" builtinId="8" hidden="1"/>
    <cellStyle name="Hyperlink" xfId="444" builtinId="8" hidden="1"/>
    <cellStyle name="Hyperlink" xfId="446" builtinId="8" hidden="1"/>
    <cellStyle name="Hyperlink" xfId="448" builtinId="8" hidden="1"/>
    <cellStyle name="Hyperlink" xfId="450" builtinId="8" hidden="1"/>
    <cellStyle name="Hyperlink" xfId="452" builtinId="8" hidden="1"/>
    <cellStyle name="Hyperlink" xfId="454" builtinId="8" hidden="1"/>
    <cellStyle name="Hyperlink" xfId="456" builtinId="8" hidden="1"/>
    <cellStyle name="Hyperlink" xfId="458" builtinId="8" hidden="1"/>
    <cellStyle name="Hyperlink" xfId="460" builtinId="8" hidden="1"/>
    <cellStyle name="Hyperlink" xfId="462" builtinId="8" hidden="1"/>
    <cellStyle name="Hyperlink" xfId="464" builtinId="8" hidden="1"/>
    <cellStyle name="Hyperlink" xfId="466" builtinId="8" hidden="1"/>
    <cellStyle name="Hyperlink" xfId="468" builtinId="8" hidden="1"/>
    <cellStyle name="Hyperlink" xfId="470" builtinId="8" hidden="1"/>
    <cellStyle name="Hyperlink" xfId="472" builtinId="8" hidden="1"/>
    <cellStyle name="Hyperlink" xfId="474" builtinId="8" hidden="1"/>
    <cellStyle name="Hyperlink" xfId="476" builtinId="8" hidden="1"/>
    <cellStyle name="Hyperlink" xfId="478" builtinId="8" hidden="1"/>
    <cellStyle name="Hyperlink" xfId="480" builtinId="8" hidden="1"/>
    <cellStyle name="Hyperlink" xfId="482" builtinId="8" hidden="1"/>
    <cellStyle name="Hyperlink" xfId="484" builtinId="8" hidden="1"/>
    <cellStyle name="Hyperlink" xfId="486" builtinId="8" hidden="1"/>
    <cellStyle name="Hyperlink" xfId="488" builtinId="8" hidden="1"/>
    <cellStyle name="Hyperlink" xfId="490" builtinId="8" hidden="1"/>
    <cellStyle name="Hyperlink" xfId="492" builtinId="8" hidden="1"/>
    <cellStyle name="Hyperlink" xfId="494" builtinId="8" hidden="1"/>
    <cellStyle name="Hyperlink" xfId="496" builtinId="8" hidden="1"/>
    <cellStyle name="Hyperlink" xfId="498" builtinId="8" hidden="1"/>
    <cellStyle name="Hyperlink" xfId="500" builtinId="8" hidden="1"/>
    <cellStyle name="Hyperlink" xfId="502" builtinId="8" hidden="1"/>
    <cellStyle name="Hyperlink" xfId="504" builtinId="8" hidden="1"/>
    <cellStyle name="Hyperlink" xfId="506" builtinId="8" hidden="1"/>
    <cellStyle name="Hyperlink" xfId="508" builtinId="8" hidden="1"/>
    <cellStyle name="Hyperlink" xfId="510" builtinId="8" hidden="1"/>
    <cellStyle name="Hyperlink" xfId="512" builtinId="8" hidden="1"/>
    <cellStyle name="Hyperlink" xfId="514" builtinId="8" hidden="1"/>
    <cellStyle name="Hyperlink" xfId="516" builtinId="8" hidden="1"/>
    <cellStyle name="Hyperlink" xfId="518" builtinId="8" hidden="1"/>
    <cellStyle name="Hyperlink" xfId="520" builtinId="8" hidden="1"/>
    <cellStyle name="Hyperlink" xfId="522" builtinId="8" hidden="1"/>
    <cellStyle name="Hyperlink" xfId="524" builtinId="8" hidden="1"/>
    <cellStyle name="Hyperlink" xfId="526" builtinId="8" hidden="1"/>
    <cellStyle name="Normal" xfId="0" builtinId="0"/>
    <cellStyle name="Normal 2" xfId="1" xr:uid="{00000000-0005-0000-0000-00000F020000}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73"/>
  <sheetViews>
    <sheetView tabSelected="1" zoomScale="150" zoomScaleNormal="150" zoomScalePageLayoutView="150" workbookViewId="0">
      <pane xSplit="1" ySplit="2" topLeftCell="B35" activePane="bottomRight" state="frozen"/>
      <selection pane="topRight" activeCell="C1" sqref="C1"/>
      <selection pane="bottomLeft" activeCell="A2" sqref="A2"/>
      <selection pane="bottomRight" sqref="A1:XFD1048576"/>
    </sheetView>
  </sheetViews>
  <sheetFormatPr baseColWidth="10" defaultColWidth="19.33203125" defaultRowHeight="14"/>
  <cols>
    <col min="1" max="11" width="19.33203125" style="4"/>
    <col min="12" max="12" width="19.33203125" style="5"/>
    <col min="13" max="26" width="19.33203125" style="4"/>
    <col min="27" max="30" width="19.33203125" style="5"/>
    <col min="31" max="16384" width="19.33203125" style="4"/>
  </cols>
  <sheetData>
    <row r="1" spans="1:34" ht="15" customHeight="1">
      <c r="A1" s="2" t="s">
        <v>120</v>
      </c>
      <c r="B1" s="2"/>
      <c r="C1" s="2"/>
      <c r="D1" s="2"/>
      <c r="E1" s="2"/>
      <c r="F1" s="2"/>
      <c r="G1" s="2"/>
      <c r="H1" s="2"/>
      <c r="I1" s="2"/>
      <c r="J1" s="1" t="s">
        <v>115</v>
      </c>
      <c r="K1" s="1"/>
      <c r="L1" s="1"/>
      <c r="M1" s="2" t="s">
        <v>113</v>
      </c>
      <c r="N1" s="2"/>
      <c r="O1" s="2"/>
      <c r="P1" s="2"/>
      <c r="Q1" s="2"/>
      <c r="R1" s="2"/>
      <c r="S1" s="2"/>
      <c r="T1" s="2"/>
      <c r="U1" s="2"/>
      <c r="V1" s="2"/>
      <c r="W1" s="2"/>
      <c r="X1" s="2" t="s">
        <v>112</v>
      </c>
      <c r="Y1" s="2"/>
      <c r="Z1" s="2"/>
      <c r="AA1" s="2"/>
      <c r="AB1" s="3" t="s">
        <v>114</v>
      </c>
      <c r="AC1" s="3"/>
      <c r="AD1" s="3"/>
    </row>
    <row r="2" spans="1:34">
      <c r="A2" s="4" t="s">
        <v>95</v>
      </c>
      <c r="B2" s="4" t="s">
        <v>67</v>
      </c>
      <c r="C2" s="4" t="s">
        <v>0</v>
      </c>
      <c r="D2" s="4" t="s">
        <v>89</v>
      </c>
      <c r="E2" s="4" t="s">
        <v>90</v>
      </c>
      <c r="F2" s="4" t="s">
        <v>116</v>
      </c>
      <c r="G2" s="4" t="s">
        <v>100</v>
      </c>
      <c r="H2" s="4" t="s">
        <v>91</v>
      </c>
      <c r="I2" s="4" t="s">
        <v>92</v>
      </c>
      <c r="J2" s="4" t="s">
        <v>103</v>
      </c>
      <c r="K2" s="4" t="s">
        <v>96</v>
      </c>
      <c r="L2" s="4" t="s">
        <v>97</v>
      </c>
      <c r="M2" s="4" t="s">
        <v>1</v>
      </c>
      <c r="N2" s="4" t="s">
        <v>2</v>
      </c>
      <c r="O2" s="4" t="s">
        <v>3</v>
      </c>
      <c r="P2" s="4" t="s">
        <v>4</v>
      </c>
      <c r="Q2" s="4" t="s">
        <v>5</v>
      </c>
      <c r="R2" s="4" t="s">
        <v>6</v>
      </c>
      <c r="S2" s="4" t="s">
        <v>7</v>
      </c>
      <c r="T2" s="4" t="s">
        <v>8</v>
      </c>
      <c r="U2" s="4" t="s">
        <v>9</v>
      </c>
      <c r="V2" s="4" t="s">
        <v>106</v>
      </c>
      <c r="W2" s="4" t="s">
        <v>107</v>
      </c>
      <c r="X2" s="4" t="s">
        <v>108</v>
      </c>
      <c r="Y2" s="4" t="s">
        <v>109</v>
      </c>
      <c r="Z2" s="4" t="s">
        <v>110</v>
      </c>
      <c r="AA2" s="4" t="s">
        <v>111</v>
      </c>
      <c r="AB2" s="4" t="s">
        <v>105</v>
      </c>
      <c r="AC2" s="4" t="s">
        <v>98</v>
      </c>
      <c r="AD2" s="4" t="s">
        <v>99</v>
      </c>
    </row>
    <row r="3" spans="1:34" ht="15">
      <c r="A3" s="5" t="s">
        <v>79</v>
      </c>
      <c r="B3" s="5" t="s">
        <v>46</v>
      </c>
      <c r="C3" s="6">
        <v>41696</v>
      </c>
      <c r="D3" s="4" t="s">
        <v>69</v>
      </c>
      <c r="E3" s="5" t="s">
        <v>65</v>
      </c>
      <c r="F3" s="7" t="s">
        <v>117</v>
      </c>
      <c r="G3" s="8" t="s">
        <v>21</v>
      </c>
      <c r="H3" s="4" t="s">
        <v>12</v>
      </c>
      <c r="I3" s="4" t="s">
        <v>93</v>
      </c>
      <c r="J3" s="4" t="s">
        <v>86</v>
      </c>
      <c r="K3" s="9" t="s">
        <v>81</v>
      </c>
      <c r="L3" s="9" t="s">
        <v>82</v>
      </c>
      <c r="M3" s="5">
        <v>0</v>
      </c>
      <c r="N3" s="5"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4">
        <f>SUM(M3:T3)</f>
        <v>0</v>
      </c>
      <c r="W3" s="4">
        <v>0</v>
      </c>
      <c r="X3" s="4">
        <v>65</v>
      </c>
      <c r="Y3" s="4">
        <v>13562</v>
      </c>
      <c r="Z3" s="4">
        <v>365</v>
      </c>
      <c r="AA3" s="5">
        <v>65</v>
      </c>
      <c r="AB3" s="5" t="s">
        <v>21</v>
      </c>
      <c r="AC3" s="5" t="s">
        <v>21</v>
      </c>
      <c r="AD3" s="7" t="s">
        <v>21</v>
      </c>
    </row>
    <row r="4" spans="1:34" ht="15">
      <c r="A4" s="4" t="s">
        <v>57</v>
      </c>
      <c r="B4" s="4" t="s">
        <v>58</v>
      </c>
      <c r="C4" s="6">
        <v>42647</v>
      </c>
      <c r="D4" s="4" t="s">
        <v>21</v>
      </c>
      <c r="E4" s="4" t="s">
        <v>21</v>
      </c>
      <c r="F4" s="7" t="s">
        <v>117</v>
      </c>
      <c r="G4" s="8" t="s">
        <v>21</v>
      </c>
      <c r="H4" s="4" t="s">
        <v>59</v>
      </c>
      <c r="I4" s="4" t="s">
        <v>93</v>
      </c>
      <c r="J4" s="4" t="s">
        <v>104</v>
      </c>
      <c r="K4" s="4">
        <v>-34.060642999999999</v>
      </c>
      <c r="L4" s="5">
        <v>18.425847000000001</v>
      </c>
      <c r="M4" s="4">
        <v>0.66</v>
      </c>
      <c r="N4" s="4">
        <v>0</v>
      </c>
      <c r="O4" s="4">
        <v>0</v>
      </c>
      <c r="P4" s="4">
        <v>0</v>
      </c>
      <c r="Q4" s="4">
        <v>0</v>
      </c>
      <c r="R4" s="4">
        <v>0</v>
      </c>
      <c r="S4" s="4">
        <v>0</v>
      </c>
      <c r="T4" s="4">
        <v>4.9000000000000002E-2</v>
      </c>
      <c r="U4" s="4">
        <v>1</v>
      </c>
      <c r="V4" s="4">
        <f>SUM(M4:T4)</f>
        <v>0.70900000000000007</v>
      </c>
      <c r="W4" s="4">
        <v>2</v>
      </c>
      <c r="X4" s="4">
        <v>194</v>
      </c>
      <c r="Y4" s="4">
        <v>1188</v>
      </c>
      <c r="Z4" s="4">
        <v>139</v>
      </c>
      <c r="AA4" s="4">
        <v>194</v>
      </c>
      <c r="AB4" s="5" t="s">
        <v>21</v>
      </c>
      <c r="AC4" s="5" t="s">
        <v>21</v>
      </c>
      <c r="AD4" s="7" t="s">
        <v>21</v>
      </c>
    </row>
    <row r="5" spans="1:34" ht="15">
      <c r="A5" s="4" t="s">
        <v>10</v>
      </c>
      <c r="B5" s="6" t="s">
        <v>11</v>
      </c>
      <c r="C5" s="6">
        <v>42024</v>
      </c>
      <c r="D5" s="7" t="s">
        <v>68</v>
      </c>
      <c r="E5" s="7" t="s">
        <v>65</v>
      </c>
      <c r="F5" s="7" t="s">
        <v>117</v>
      </c>
      <c r="G5" s="10" t="s">
        <v>60</v>
      </c>
      <c r="H5" s="6" t="s">
        <v>12</v>
      </c>
      <c r="I5" s="4" t="s">
        <v>93</v>
      </c>
      <c r="J5" s="4" t="s">
        <v>104</v>
      </c>
      <c r="K5" s="11">
        <v>-34.053623999999999</v>
      </c>
      <c r="L5" s="11">
        <v>18.426985999999999</v>
      </c>
      <c r="M5" s="4">
        <v>4.9000000000000002E-2</v>
      </c>
      <c r="N5" s="4">
        <v>4.9000000000000002E-2</v>
      </c>
      <c r="O5" s="4">
        <v>0</v>
      </c>
      <c r="P5" s="4">
        <v>0</v>
      </c>
      <c r="Q5" s="4">
        <v>0</v>
      </c>
      <c r="R5" s="4">
        <v>0</v>
      </c>
      <c r="S5" s="4">
        <v>0</v>
      </c>
      <c r="T5" s="4">
        <v>0</v>
      </c>
      <c r="U5" s="4">
        <v>1</v>
      </c>
      <c r="V5" s="4">
        <v>9.8000000000000004E-2</v>
      </c>
      <c r="W5" s="4">
        <v>2</v>
      </c>
      <c r="X5" s="4">
        <v>45</v>
      </c>
      <c r="Y5" s="4">
        <v>691</v>
      </c>
      <c r="Z5" s="4">
        <v>825</v>
      </c>
      <c r="AA5" s="4">
        <v>45</v>
      </c>
      <c r="AB5" s="7" t="s">
        <v>21</v>
      </c>
      <c r="AC5" s="7" t="s">
        <v>21</v>
      </c>
      <c r="AD5" s="7" t="s">
        <v>21</v>
      </c>
    </row>
    <row r="6" spans="1:34" ht="15">
      <c r="A6" s="4" t="s">
        <v>13</v>
      </c>
      <c r="B6" s="6" t="s">
        <v>11</v>
      </c>
      <c r="C6" s="6">
        <v>41487</v>
      </c>
      <c r="D6" s="7" t="s">
        <v>68</v>
      </c>
      <c r="E6" s="7" t="s">
        <v>65</v>
      </c>
      <c r="F6" s="7" t="s">
        <v>117</v>
      </c>
      <c r="G6" s="10" t="s">
        <v>61</v>
      </c>
      <c r="H6" s="6" t="s">
        <v>59</v>
      </c>
      <c r="I6" s="4" t="s">
        <v>93</v>
      </c>
      <c r="J6" s="4" t="s">
        <v>104</v>
      </c>
      <c r="K6" s="12">
        <v>-34.102021999999998</v>
      </c>
      <c r="L6" s="12">
        <v>18.40859</v>
      </c>
      <c r="M6" s="4">
        <v>0.19</v>
      </c>
      <c r="N6" s="4">
        <v>4.9000000000000002E-2</v>
      </c>
      <c r="O6" s="4">
        <v>0</v>
      </c>
      <c r="P6" s="4">
        <v>0</v>
      </c>
      <c r="Q6" s="4">
        <v>0.1</v>
      </c>
      <c r="R6" s="4">
        <v>0</v>
      </c>
      <c r="S6" s="4">
        <v>0</v>
      </c>
      <c r="T6" s="4">
        <v>0</v>
      </c>
      <c r="U6" s="4">
        <v>1</v>
      </c>
      <c r="V6" s="4">
        <v>0.33899999999999997</v>
      </c>
      <c r="W6" s="4">
        <v>3</v>
      </c>
      <c r="X6" s="4">
        <v>659</v>
      </c>
      <c r="Y6" s="4">
        <v>1898</v>
      </c>
      <c r="Z6" s="4">
        <v>1944</v>
      </c>
      <c r="AA6" s="4">
        <v>659</v>
      </c>
      <c r="AB6" s="7" t="s">
        <v>21</v>
      </c>
      <c r="AC6" s="7" t="s">
        <v>21</v>
      </c>
      <c r="AD6" s="7" t="s">
        <v>21</v>
      </c>
    </row>
    <row r="7" spans="1:34" ht="15">
      <c r="A7" s="4" t="s">
        <v>14</v>
      </c>
      <c r="B7" s="6" t="s">
        <v>11</v>
      </c>
      <c r="C7" s="13">
        <v>42119</v>
      </c>
      <c r="D7" s="7" t="s">
        <v>68</v>
      </c>
      <c r="E7" s="7" t="s">
        <v>66</v>
      </c>
      <c r="F7" s="7" t="s">
        <v>117</v>
      </c>
      <c r="G7" s="14" t="s">
        <v>61</v>
      </c>
      <c r="H7" s="13" t="s">
        <v>59</v>
      </c>
      <c r="I7" s="4" t="s">
        <v>93</v>
      </c>
      <c r="J7" s="4" t="s">
        <v>104</v>
      </c>
      <c r="K7" s="12">
        <v>-33.944040999999999</v>
      </c>
      <c r="L7" s="12">
        <v>18.393096</v>
      </c>
      <c r="M7" s="4">
        <v>0.12</v>
      </c>
      <c r="N7" s="4">
        <v>0.12</v>
      </c>
      <c r="O7" s="4">
        <v>0</v>
      </c>
      <c r="P7" s="4">
        <v>0</v>
      </c>
      <c r="Q7" s="4">
        <v>4.9000000000000002E-2</v>
      </c>
      <c r="R7" s="4">
        <v>0</v>
      </c>
      <c r="S7" s="4">
        <v>0</v>
      </c>
      <c r="T7" s="4">
        <v>0</v>
      </c>
      <c r="U7" s="4">
        <v>1</v>
      </c>
      <c r="V7" s="4">
        <v>0.28899999999999998</v>
      </c>
      <c r="W7" s="4">
        <v>3</v>
      </c>
      <c r="X7" s="4">
        <v>171</v>
      </c>
      <c r="Y7" s="4">
        <v>7390</v>
      </c>
      <c r="Z7" s="4">
        <v>13454</v>
      </c>
      <c r="AA7" s="4">
        <v>294</v>
      </c>
      <c r="AB7" s="7" t="s">
        <v>21</v>
      </c>
      <c r="AC7" s="7" t="s">
        <v>21</v>
      </c>
      <c r="AD7" s="7" t="s">
        <v>21</v>
      </c>
    </row>
    <row r="8" spans="1:34" ht="15">
      <c r="A8" s="4" t="s">
        <v>15</v>
      </c>
      <c r="B8" s="6" t="s">
        <v>11</v>
      </c>
      <c r="C8" s="13">
        <v>42515</v>
      </c>
      <c r="D8" s="7" t="s">
        <v>68</v>
      </c>
      <c r="E8" s="7" t="s">
        <v>66</v>
      </c>
      <c r="F8" s="7" t="s">
        <v>117</v>
      </c>
      <c r="G8" s="10" t="s">
        <v>61</v>
      </c>
      <c r="H8" s="13" t="s">
        <v>59</v>
      </c>
      <c r="I8" s="4" t="s">
        <v>93</v>
      </c>
      <c r="J8" s="4" t="s">
        <v>104</v>
      </c>
      <c r="K8" s="12">
        <v>-33.944040999999999</v>
      </c>
      <c r="L8" s="12">
        <v>18.393096</v>
      </c>
      <c r="M8" s="4">
        <v>4.9000000000000002E-2</v>
      </c>
      <c r="N8" s="4">
        <v>4.9000000000000002E-2</v>
      </c>
      <c r="O8" s="4">
        <v>0</v>
      </c>
      <c r="P8" s="4">
        <v>0</v>
      </c>
      <c r="Q8" s="4">
        <v>0</v>
      </c>
      <c r="R8" s="4">
        <v>0</v>
      </c>
      <c r="S8" s="4">
        <v>0</v>
      </c>
      <c r="T8" s="4">
        <v>0</v>
      </c>
      <c r="U8" s="4">
        <v>1</v>
      </c>
      <c r="V8" s="4">
        <v>9.8000000000000004E-2</v>
      </c>
      <c r="W8" s="4">
        <v>2</v>
      </c>
      <c r="X8" s="4">
        <v>171</v>
      </c>
      <c r="Y8" s="4">
        <v>7390</v>
      </c>
      <c r="Z8" s="4">
        <v>13454</v>
      </c>
      <c r="AA8" s="4">
        <v>294</v>
      </c>
      <c r="AB8" s="7" t="s">
        <v>21</v>
      </c>
      <c r="AC8" s="7" t="s">
        <v>21</v>
      </c>
      <c r="AD8" s="7" t="s">
        <v>21</v>
      </c>
    </row>
    <row r="9" spans="1:34" ht="15">
      <c r="A9" s="4" t="s">
        <v>16</v>
      </c>
      <c r="B9" s="6" t="s">
        <v>11</v>
      </c>
      <c r="C9" s="6">
        <v>42125</v>
      </c>
      <c r="D9" s="7" t="s">
        <v>68</v>
      </c>
      <c r="E9" s="7" t="s">
        <v>66</v>
      </c>
      <c r="F9" s="7" t="s">
        <v>117</v>
      </c>
      <c r="G9" s="10" t="s">
        <v>62</v>
      </c>
      <c r="H9" s="6" t="s">
        <v>59</v>
      </c>
      <c r="I9" s="4" t="s">
        <v>93</v>
      </c>
      <c r="J9" s="4" t="s">
        <v>86</v>
      </c>
      <c r="K9" s="12">
        <v>-33.837575000000001</v>
      </c>
      <c r="L9" s="12">
        <v>18.485368000000001</v>
      </c>
      <c r="M9" s="4">
        <v>0</v>
      </c>
      <c r="N9" s="4">
        <v>0</v>
      </c>
      <c r="O9" s="4">
        <v>0</v>
      </c>
      <c r="P9" s="4">
        <v>0</v>
      </c>
      <c r="Q9" s="4">
        <v>0</v>
      </c>
      <c r="R9" s="4">
        <v>0</v>
      </c>
      <c r="S9" s="4">
        <v>0</v>
      </c>
      <c r="T9" s="4">
        <v>0</v>
      </c>
      <c r="U9" s="4">
        <v>0</v>
      </c>
      <c r="V9" s="4">
        <v>0</v>
      </c>
      <c r="W9" s="4">
        <v>0</v>
      </c>
      <c r="X9" s="4">
        <v>515</v>
      </c>
      <c r="Y9" s="4" t="s">
        <v>21</v>
      </c>
      <c r="Z9" s="4">
        <v>2405</v>
      </c>
      <c r="AA9" s="4">
        <v>685</v>
      </c>
      <c r="AB9" s="7" t="s">
        <v>21</v>
      </c>
      <c r="AC9" s="7" t="s">
        <v>21</v>
      </c>
      <c r="AD9" s="7" t="s">
        <v>21</v>
      </c>
    </row>
    <row r="10" spans="1:34" ht="15">
      <c r="A10" s="4" t="s">
        <v>17</v>
      </c>
      <c r="B10" s="6" t="s">
        <v>11</v>
      </c>
      <c r="C10" s="13">
        <v>42158</v>
      </c>
      <c r="D10" s="7" t="s">
        <v>68</v>
      </c>
      <c r="E10" s="7" t="s">
        <v>66</v>
      </c>
      <c r="F10" s="7" t="s">
        <v>117</v>
      </c>
      <c r="G10" s="14" t="s">
        <v>62</v>
      </c>
      <c r="H10" s="6" t="s">
        <v>59</v>
      </c>
      <c r="I10" s="4" t="s">
        <v>93</v>
      </c>
      <c r="J10" s="5" t="s">
        <v>86</v>
      </c>
      <c r="K10" s="12">
        <f>-33.75567</f>
        <v>-33.755670000000002</v>
      </c>
      <c r="L10" s="12">
        <v>18.442634999999999</v>
      </c>
      <c r="M10" s="4">
        <v>0</v>
      </c>
      <c r="N10" s="4">
        <v>0</v>
      </c>
      <c r="O10" s="4">
        <v>0</v>
      </c>
      <c r="P10" s="4">
        <v>0</v>
      </c>
      <c r="Q10" s="4">
        <v>0</v>
      </c>
      <c r="R10" s="4">
        <v>0</v>
      </c>
      <c r="S10" s="4">
        <v>4.9000000000000002E-2</v>
      </c>
      <c r="T10" s="4">
        <v>0</v>
      </c>
      <c r="U10" s="4">
        <v>0</v>
      </c>
      <c r="V10" s="4">
        <v>4.9000000000000002E-2</v>
      </c>
      <c r="W10" s="4">
        <v>1</v>
      </c>
      <c r="X10" s="4">
        <v>988</v>
      </c>
      <c r="Y10" s="4" t="s">
        <v>21</v>
      </c>
      <c r="Z10" s="4">
        <v>973</v>
      </c>
      <c r="AA10" s="4">
        <v>988</v>
      </c>
      <c r="AB10" s="7" t="s">
        <v>21</v>
      </c>
      <c r="AC10" s="7" t="s">
        <v>21</v>
      </c>
      <c r="AD10" s="7" t="s">
        <v>21</v>
      </c>
    </row>
    <row r="11" spans="1:34" s="5" customFormat="1" ht="15">
      <c r="A11" s="4" t="s">
        <v>18</v>
      </c>
      <c r="B11" s="6" t="s">
        <v>11</v>
      </c>
      <c r="C11" s="13">
        <v>42123</v>
      </c>
      <c r="D11" s="7" t="s">
        <v>69</v>
      </c>
      <c r="E11" s="7" t="s">
        <v>66</v>
      </c>
      <c r="F11" s="7" t="s">
        <v>117</v>
      </c>
      <c r="G11" s="14" t="s">
        <v>62</v>
      </c>
      <c r="H11" s="6" t="s">
        <v>59</v>
      </c>
      <c r="I11" s="4" t="s">
        <v>93</v>
      </c>
      <c r="J11" s="5" t="s">
        <v>86</v>
      </c>
      <c r="K11" s="12">
        <v>-33.758254000000001</v>
      </c>
      <c r="L11" s="12">
        <v>18.443044</v>
      </c>
      <c r="M11" s="4">
        <v>4.9000000000000002E-2</v>
      </c>
      <c r="N11" s="4">
        <v>4.9000000000000002E-2</v>
      </c>
      <c r="O11" s="4">
        <v>0</v>
      </c>
      <c r="P11" s="4">
        <v>0</v>
      </c>
      <c r="Q11" s="4">
        <v>4.9000000000000002E-2</v>
      </c>
      <c r="R11" s="4">
        <v>0</v>
      </c>
      <c r="S11" s="4">
        <v>0</v>
      </c>
      <c r="T11" s="4">
        <v>0</v>
      </c>
      <c r="U11" s="4">
        <v>1</v>
      </c>
      <c r="V11" s="4">
        <v>0.14700000000000002</v>
      </c>
      <c r="W11" s="4">
        <v>3</v>
      </c>
      <c r="X11" s="4">
        <v>1151</v>
      </c>
      <c r="Y11" s="4" t="s">
        <v>21</v>
      </c>
      <c r="Z11" s="4">
        <v>1096</v>
      </c>
      <c r="AA11" s="4">
        <v>1151</v>
      </c>
      <c r="AB11" s="7" t="s">
        <v>21</v>
      </c>
      <c r="AC11" s="7" t="s">
        <v>21</v>
      </c>
      <c r="AD11" s="7" t="s">
        <v>21</v>
      </c>
      <c r="AE11" s="4"/>
      <c r="AF11" s="4"/>
      <c r="AG11" s="4"/>
      <c r="AH11" s="4"/>
    </row>
    <row r="12" spans="1:34" s="5" customFormat="1" ht="15">
      <c r="A12" s="4" t="s">
        <v>19</v>
      </c>
      <c r="B12" s="6" t="s">
        <v>11</v>
      </c>
      <c r="C12" s="13">
        <v>42422</v>
      </c>
      <c r="D12" s="7" t="s">
        <v>69</v>
      </c>
      <c r="E12" s="7" t="s">
        <v>65</v>
      </c>
      <c r="F12" s="7" t="s">
        <v>117</v>
      </c>
      <c r="G12" s="10">
        <v>17</v>
      </c>
      <c r="H12" s="13" t="s">
        <v>12</v>
      </c>
      <c r="I12" s="4" t="s">
        <v>93</v>
      </c>
      <c r="J12" s="5" t="s">
        <v>86</v>
      </c>
      <c r="K12" s="7">
        <v>-33.975315000000002</v>
      </c>
      <c r="L12" s="12">
        <v>18.779782000000001</v>
      </c>
      <c r="M12" s="4">
        <v>0.79</v>
      </c>
      <c r="N12" s="4">
        <v>4.9000000000000002E-2</v>
      </c>
      <c r="O12" s="4">
        <v>0</v>
      </c>
      <c r="P12" s="4">
        <v>0</v>
      </c>
      <c r="Q12" s="4">
        <v>4.9000000000000002E-2</v>
      </c>
      <c r="R12" s="4">
        <v>0</v>
      </c>
      <c r="S12" s="4">
        <v>0</v>
      </c>
      <c r="T12" s="4">
        <v>4.9000000000000002E-2</v>
      </c>
      <c r="U12" s="4">
        <v>1</v>
      </c>
      <c r="V12" s="4">
        <v>0.93700000000000017</v>
      </c>
      <c r="W12" s="4">
        <v>5</v>
      </c>
      <c r="X12" s="4">
        <v>30</v>
      </c>
      <c r="Y12" s="4">
        <v>47</v>
      </c>
      <c r="Z12" s="4" t="s">
        <v>21</v>
      </c>
      <c r="AA12" s="4">
        <v>113</v>
      </c>
      <c r="AB12" s="7" t="s">
        <v>21</v>
      </c>
      <c r="AC12" s="7" t="s">
        <v>21</v>
      </c>
      <c r="AD12" s="7" t="s">
        <v>21</v>
      </c>
      <c r="AE12" s="4"/>
      <c r="AF12" s="4"/>
      <c r="AG12" s="4"/>
      <c r="AH12" s="4"/>
    </row>
    <row r="13" spans="1:34" ht="15">
      <c r="A13" s="4" t="s">
        <v>20</v>
      </c>
      <c r="B13" s="6" t="s">
        <v>11</v>
      </c>
      <c r="C13" s="6">
        <v>42500</v>
      </c>
      <c r="D13" s="7" t="s">
        <v>68</v>
      </c>
      <c r="E13" s="7" t="s">
        <v>66</v>
      </c>
      <c r="F13" s="7" t="s">
        <v>117</v>
      </c>
      <c r="G13" s="10" t="s">
        <v>63</v>
      </c>
      <c r="H13" s="6" t="s">
        <v>59</v>
      </c>
      <c r="I13" s="4" t="s">
        <v>93</v>
      </c>
      <c r="J13" s="5" t="s">
        <v>86</v>
      </c>
      <c r="K13" s="4" t="s">
        <v>21</v>
      </c>
      <c r="L13" s="5" t="s">
        <v>21</v>
      </c>
      <c r="M13" s="4">
        <v>4.9000000000000002E-2</v>
      </c>
      <c r="N13" s="4">
        <v>9.7000000000000003E-2</v>
      </c>
      <c r="O13" s="4">
        <v>0</v>
      </c>
      <c r="P13" s="4">
        <v>0</v>
      </c>
      <c r="Q13" s="4">
        <v>0</v>
      </c>
      <c r="R13" s="4">
        <v>0</v>
      </c>
      <c r="S13" s="4">
        <v>0</v>
      </c>
      <c r="T13" s="4">
        <v>4.9000000000000002E-2</v>
      </c>
      <c r="U13" s="4">
        <v>1</v>
      </c>
      <c r="V13" s="4">
        <v>0.19500000000000001</v>
      </c>
      <c r="W13" s="4">
        <v>3</v>
      </c>
      <c r="X13" s="4" t="s">
        <v>21</v>
      </c>
      <c r="Y13" s="4" t="s">
        <v>21</v>
      </c>
      <c r="Z13" s="4" t="s">
        <v>21</v>
      </c>
      <c r="AA13" s="4" t="s">
        <v>21</v>
      </c>
      <c r="AB13" s="7" t="s">
        <v>21</v>
      </c>
      <c r="AC13" s="7" t="s">
        <v>21</v>
      </c>
      <c r="AD13" s="7" t="s">
        <v>21</v>
      </c>
      <c r="AE13" s="5"/>
      <c r="AF13" s="5"/>
      <c r="AG13" s="5"/>
      <c r="AH13" s="5"/>
    </row>
    <row r="14" spans="1:34" ht="15">
      <c r="A14" s="4" t="s">
        <v>22</v>
      </c>
      <c r="B14" s="6" t="s">
        <v>11</v>
      </c>
      <c r="C14" s="15">
        <v>42824</v>
      </c>
      <c r="D14" s="7" t="s">
        <v>68</v>
      </c>
      <c r="E14" s="7" t="s">
        <v>66</v>
      </c>
      <c r="F14" s="7" t="s">
        <v>117</v>
      </c>
      <c r="G14" s="14" t="s">
        <v>63</v>
      </c>
      <c r="H14" s="15" t="s">
        <v>12</v>
      </c>
      <c r="I14" s="4" t="s">
        <v>21</v>
      </c>
      <c r="J14" s="4" t="s">
        <v>104</v>
      </c>
      <c r="K14" s="7">
        <v>-34.354976999999998</v>
      </c>
      <c r="L14" s="7">
        <v>18.482208</v>
      </c>
      <c r="M14" s="4">
        <v>4.9000000000000002E-2</v>
      </c>
      <c r="N14" s="4">
        <v>4.9000000000000002E-2</v>
      </c>
      <c r="O14" s="4">
        <v>0</v>
      </c>
      <c r="P14" s="4">
        <v>0</v>
      </c>
      <c r="Q14" s="5">
        <v>4.9000000000000002E-2</v>
      </c>
      <c r="R14" s="4">
        <v>0</v>
      </c>
      <c r="S14" s="4">
        <v>0</v>
      </c>
      <c r="T14" s="4">
        <v>0</v>
      </c>
      <c r="U14" s="4">
        <v>1</v>
      </c>
      <c r="V14" s="4">
        <v>0.14700000000000002</v>
      </c>
      <c r="W14" s="4">
        <v>3</v>
      </c>
      <c r="X14" s="4">
        <v>501</v>
      </c>
      <c r="Y14" s="4">
        <v>17280</v>
      </c>
      <c r="Z14" s="4" t="s">
        <v>21</v>
      </c>
      <c r="AA14" s="5">
        <v>693</v>
      </c>
      <c r="AB14" s="7" t="s">
        <v>21</v>
      </c>
      <c r="AC14" s="7" t="s">
        <v>21</v>
      </c>
      <c r="AD14" s="7" t="s">
        <v>21</v>
      </c>
      <c r="AE14" s="5"/>
      <c r="AF14" s="5"/>
      <c r="AG14" s="5"/>
      <c r="AH14" s="5"/>
    </row>
    <row r="15" spans="1:34" ht="15">
      <c r="A15" s="4" t="s">
        <v>23</v>
      </c>
      <c r="B15" s="6" t="s">
        <v>11</v>
      </c>
      <c r="C15" s="13">
        <v>42827</v>
      </c>
      <c r="D15" s="12" t="s">
        <v>68</v>
      </c>
      <c r="E15" s="12" t="s">
        <v>66</v>
      </c>
      <c r="F15" s="7" t="s">
        <v>117</v>
      </c>
      <c r="G15" s="12">
        <v>0</v>
      </c>
      <c r="H15" s="13" t="s">
        <v>59</v>
      </c>
      <c r="I15" s="4" t="s">
        <v>93</v>
      </c>
      <c r="J15" s="5" t="s">
        <v>86</v>
      </c>
      <c r="K15" s="12">
        <v>-33.744616999999998</v>
      </c>
      <c r="L15" s="12">
        <v>18.455435300000001</v>
      </c>
      <c r="M15" s="4">
        <v>4.9000000000000002E-2</v>
      </c>
      <c r="N15" s="4">
        <v>0</v>
      </c>
      <c r="O15" s="4">
        <v>0</v>
      </c>
      <c r="P15" s="4">
        <v>0</v>
      </c>
      <c r="Q15" s="4">
        <v>0</v>
      </c>
      <c r="R15" s="4">
        <v>0</v>
      </c>
      <c r="S15" s="4">
        <v>0</v>
      </c>
      <c r="T15" s="4">
        <v>0</v>
      </c>
      <c r="U15" s="4">
        <v>1</v>
      </c>
      <c r="V15" s="4">
        <v>4.9000000000000002E-2</v>
      </c>
      <c r="W15" s="4">
        <v>1</v>
      </c>
      <c r="X15" s="4">
        <v>160</v>
      </c>
      <c r="Y15" s="4" t="s">
        <v>21</v>
      </c>
      <c r="Z15" s="4">
        <v>214</v>
      </c>
      <c r="AA15" s="5">
        <v>160</v>
      </c>
      <c r="AB15" s="7" t="s">
        <v>21</v>
      </c>
      <c r="AC15" s="7" t="s">
        <v>21</v>
      </c>
      <c r="AD15" s="7" t="s">
        <v>21</v>
      </c>
    </row>
    <row r="16" spans="1:34" ht="15">
      <c r="A16" s="4" t="s">
        <v>24</v>
      </c>
      <c r="B16" s="6" t="s">
        <v>11</v>
      </c>
      <c r="C16" s="6">
        <v>42600</v>
      </c>
      <c r="D16" s="12" t="s">
        <v>68</v>
      </c>
      <c r="E16" s="12" t="s">
        <v>66</v>
      </c>
      <c r="F16" s="7" t="s">
        <v>117</v>
      </c>
      <c r="G16" s="12">
        <v>0</v>
      </c>
      <c r="H16" s="13" t="s">
        <v>59</v>
      </c>
      <c r="I16" s="4" t="s">
        <v>93</v>
      </c>
      <c r="J16" s="5" t="s">
        <v>86</v>
      </c>
      <c r="K16" s="12" t="s">
        <v>25</v>
      </c>
      <c r="L16" s="12">
        <v>18.726389999999999</v>
      </c>
      <c r="M16" s="4">
        <v>0.15</v>
      </c>
      <c r="N16" s="4">
        <v>6.0999999999999999E-2</v>
      </c>
      <c r="O16" s="4">
        <v>0</v>
      </c>
      <c r="P16" s="4">
        <v>0</v>
      </c>
      <c r="Q16" s="4">
        <v>0</v>
      </c>
      <c r="R16" s="4">
        <v>0</v>
      </c>
      <c r="S16" s="4">
        <v>0</v>
      </c>
      <c r="T16" s="4">
        <v>4.9000000000000002E-2</v>
      </c>
      <c r="U16" s="4">
        <v>1</v>
      </c>
      <c r="V16" s="4">
        <v>0.26</v>
      </c>
      <c r="W16" s="4">
        <v>3</v>
      </c>
      <c r="X16" s="4">
        <v>650</v>
      </c>
      <c r="Y16" s="4">
        <v>1113</v>
      </c>
      <c r="Z16" s="4" t="s">
        <v>21</v>
      </c>
      <c r="AA16" s="5">
        <v>841</v>
      </c>
      <c r="AB16" s="7" t="s">
        <v>21</v>
      </c>
      <c r="AC16" s="7" t="s">
        <v>21</v>
      </c>
      <c r="AD16" s="7" t="s">
        <v>21</v>
      </c>
    </row>
    <row r="17" spans="1:30" ht="15">
      <c r="A17" s="4" t="s">
        <v>26</v>
      </c>
      <c r="B17" s="6" t="s">
        <v>11</v>
      </c>
      <c r="C17" s="6">
        <v>42621</v>
      </c>
      <c r="D17" s="12" t="s">
        <v>68</v>
      </c>
      <c r="E17" s="12" t="s">
        <v>65</v>
      </c>
      <c r="F17" s="7" t="s">
        <v>117</v>
      </c>
      <c r="G17" s="10" t="s">
        <v>61</v>
      </c>
      <c r="H17" s="13" t="s">
        <v>59</v>
      </c>
      <c r="I17" s="4" t="s">
        <v>93</v>
      </c>
      <c r="J17" s="5" t="s">
        <v>86</v>
      </c>
      <c r="K17" s="12">
        <v>-33.722499999999997</v>
      </c>
      <c r="L17" s="12">
        <v>18.5047</v>
      </c>
      <c r="M17" s="4">
        <v>4.9000000000000002E-2</v>
      </c>
      <c r="N17" s="5">
        <v>4.9000000000000002E-2</v>
      </c>
      <c r="O17" s="4">
        <v>0</v>
      </c>
      <c r="P17" s="4">
        <v>0</v>
      </c>
      <c r="Q17" s="4">
        <v>0</v>
      </c>
      <c r="R17" s="4">
        <v>0</v>
      </c>
      <c r="S17" s="4">
        <v>0</v>
      </c>
      <c r="T17" s="4">
        <v>0</v>
      </c>
      <c r="U17" s="4">
        <v>1</v>
      </c>
      <c r="V17" s="4">
        <v>9.8000000000000004E-2</v>
      </c>
      <c r="W17" s="4">
        <v>2</v>
      </c>
      <c r="X17" s="4">
        <v>1068</v>
      </c>
      <c r="Y17" s="4">
        <v>385</v>
      </c>
      <c r="Z17" s="4" t="s">
        <v>21</v>
      </c>
      <c r="AA17" s="5">
        <v>3961</v>
      </c>
      <c r="AB17" s="7" t="s">
        <v>21</v>
      </c>
      <c r="AC17" s="7" t="s">
        <v>21</v>
      </c>
      <c r="AD17" s="7" t="s">
        <v>21</v>
      </c>
    </row>
    <row r="18" spans="1:30" ht="15">
      <c r="A18" s="4" t="s">
        <v>27</v>
      </c>
      <c r="B18" s="6" t="s">
        <v>11</v>
      </c>
      <c r="C18" s="13">
        <v>42827</v>
      </c>
      <c r="D18" s="12" t="s">
        <v>69</v>
      </c>
      <c r="E18" s="12" t="s">
        <v>66</v>
      </c>
      <c r="F18" s="7" t="s">
        <v>117</v>
      </c>
      <c r="G18" s="10" t="s">
        <v>63</v>
      </c>
      <c r="H18" s="13" t="s">
        <v>59</v>
      </c>
      <c r="I18" s="4" t="s">
        <v>93</v>
      </c>
      <c r="J18" s="4" t="s">
        <v>104</v>
      </c>
      <c r="K18" s="12">
        <v>-34.147016000000001</v>
      </c>
      <c r="L18" s="12">
        <v>18.408147</v>
      </c>
      <c r="M18" s="4">
        <v>0.77</v>
      </c>
      <c r="N18" s="5">
        <v>4.9000000000000002E-2</v>
      </c>
      <c r="O18" s="4">
        <v>0</v>
      </c>
      <c r="P18" s="4">
        <v>0</v>
      </c>
      <c r="Q18" s="5">
        <v>4.9000000000000002E-2</v>
      </c>
      <c r="R18" s="4">
        <v>0</v>
      </c>
      <c r="S18" s="4">
        <v>0</v>
      </c>
      <c r="T18" s="5">
        <v>4.9000000000000002E-2</v>
      </c>
      <c r="U18" s="4">
        <v>1</v>
      </c>
      <c r="V18" s="4">
        <v>0.91700000000000015</v>
      </c>
      <c r="W18" s="4">
        <v>4</v>
      </c>
      <c r="X18" s="4">
        <v>280</v>
      </c>
      <c r="Y18" s="4" t="s">
        <v>21</v>
      </c>
      <c r="Z18" s="4">
        <v>2867</v>
      </c>
      <c r="AA18" s="5">
        <v>581</v>
      </c>
      <c r="AB18" s="7" t="s">
        <v>21</v>
      </c>
      <c r="AC18" s="7" t="s">
        <v>21</v>
      </c>
      <c r="AD18" s="7" t="s">
        <v>21</v>
      </c>
    </row>
    <row r="19" spans="1:30" ht="15">
      <c r="A19" s="4" t="s">
        <v>28</v>
      </c>
      <c r="B19" s="6" t="s">
        <v>11</v>
      </c>
      <c r="C19" s="13">
        <v>42608</v>
      </c>
      <c r="D19" s="7" t="s">
        <v>69</v>
      </c>
      <c r="E19" s="12" t="s">
        <v>66</v>
      </c>
      <c r="F19" s="7" t="s">
        <v>117</v>
      </c>
      <c r="G19" s="10" t="s">
        <v>62</v>
      </c>
      <c r="H19" s="13" t="s">
        <v>59</v>
      </c>
      <c r="I19" s="4" t="s">
        <v>93</v>
      </c>
      <c r="J19" s="4" t="s">
        <v>104</v>
      </c>
      <c r="K19" s="11">
        <v>-33.999409</v>
      </c>
      <c r="L19" s="11">
        <v>18.345552999999999</v>
      </c>
      <c r="M19" s="4">
        <v>0.44</v>
      </c>
      <c r="N19" s="4">
        <v>0.37</v>
      </c>
      <c r="O19" s="4">
        <v>0</v>
      </c>
      <c r="P19" s="4">
        <v>0</v>
      </c>
      <c r="Q19" s="4">
        <v>0.56000000000000005</v>
      </c>
      <c r="R19" s="4">
        <v>0</v>
      </c>
      <c r="S19" s="4">
        <v>0</v>
      </c>
      <c r="T19" s="4">
        <v>4.9000000000000002E-2</v>
      </c>
      <c r="U19" s="4">
        <v>1</v>
      </c>
      <c r="V19" s="4">
        <v>1.419</v>
      </c>
      <c r="W19" s="4">
        <v>4</v>
      </c>
      <c r="X19" s="4">
        <v>339</v>
      </c>
      <c r="Y19" s="4">
        <v>5525</v>
      </c>
      <c r="Z19" s="4" t="s">
        <v>21</v>
      </c>
      <c r="AA19" s="5">
        <v>711</v>
      </c>
      <c r="AB19" s="7" t="s">
        <v>21</v>
      </c>
      <c r="AC19" s="7" t="s">
        <v>21</v>
      </c>
      <c r="AD19" s="7" t="s">
        <v>21</v>
      </c>
    </row>
    <row r="20" spans="1:30" ht="15">
      <c r="A20" s="4" t="s">
        <v>29</v>
      </c>
      <c r="B20" s="6" t="s">
        <v>11</v>
      </c>
      <c r="C20" s="6">
        <v>42475</v>
      </c>
      <c r="D20" s="12" t="s">
        <v>68</v>
      </c>
      <c r="E20" s="4" t="s">
        <v>65</v>
      </c>
      <c r="F20" s="7" t="s">
        <v>117</v>
      </c>
      <c r="G20" s="8" t="s">
        <v>21</v>
      </c>
      <c r="H20" s="8" t="s">
        <v>21</v>
      </c>
      <c r="I20" s="4" t="s">
        <v>94</v>
      </c>
      <c r="J20" s="4" t="s">
        <v>85</v>
      </c>
      <c r="K20" s="4" t="s">
        <v>21</v>
      </c>
      <c r="L20" s="5" t="s">
        <v>21</v>
      </c>
      <c r="M20" s="4">
        <v>0</v>
      </c>
      <c r="N20" s="4">
        <v>0</v>
      </c>
      <c r="O20" s="4">
        <v>0</v>
      </c>
      <c r="P20" s="4">
        <v>0</v>
      </c>
      <c r="Q20" s="4">
        <v>0</v>
      </c>
      <c r="R20" s="4">
        <v>0</v>
      </c>
      <c r="S20" s="4">
        <v>0</v>
      </c>
      <c r="T20" s="4">
        <v>0</v>
      </c>
      <c r="U20" s="4">
        <v>0</v>
      </c>
      <c r="V20" s="4">
        <v>0</v>
      </c>
      <c r="W20" s="4">
        <v>0</v>
      </c>
      <c r="X20" s="4" t="s">
        <v>21</v>
      </c>
      <c r="Y20" s="4" t="s">
        <v>21</v>
      </c>
      <c r="Z20" s="4" t="s">
        <v>21</v>
      </c>
      <c r="AA20" s="4" t="s">
        <v>21</v>
      </c>
      <c r="AB20" s="7" t="s">
        <v>21</v>
      </c>
      <c r="AC20" s="7" t="s">
        <v>21</v>
      </c>
      <c r="AD20" s="7" t="s">
        <v>21</v>
      </c>
    </row>
    <row r="21" spans="1:30" ht="15">
      <c r="A21" s="4" t="s">
        <v>30</v>
      </c>
      <c r="B21" s="6" t="s">
        <v>11</v>
      </c>
      <c r="C21" s="6">
        <v>42475</v>
      </c>
      <c r="D21" s="12" t="s">
        <v>68</v>
      </c>
      <c r="E21" s="4" t="s">
        <v>66</v>
      </c>
      <c r="F21" s="7" t="s">
        <v>117</v>
      </c>
      <c r="G21" s="8" t="s">
        <v>21</v>
      </c>
      <c r="H21" s="8" t="s">
        <v>21</v>
      </c>
      <c r="I21" s="4" t="s">
        <v>94</v>
      </c>
      <c r="J21" s="4" t="s">
        <v>85</v>
      </c>
      <c r="K21" s="4" t="s">
        <v>21</v>
      </c>
      <c r="L21" s="5" t="s">
        <v>21</v>
      </c>
      <c r="M21" s="4">
        <v>0</v>
      </c>
      <c r="N21" s="4">
        <v>0</v>
      </c>
      <c r="O21" s="4">
        <v>0</v>
      </c>
      <c r="P21" s="4">
        <v>0</v>
      </c>
      <c r="Q21" s="4">
        <v>0</v>
      </c>
      <c r="R21" s="4">
        <v>0</v>
      </c>
      <c r="S21" s="4">
        <v>0</v>
      </c>
      <c r="T21" s="4">
        <v>0</v>
      </c>
      <c r="U21" s="4">
        <v>0</v>
      </c>
      <c r="V21" s="4">
        <v>0</v>
      </c>
      <c r="W21" s="4">
        <v>0</v>
      </c>
      <c r="X21" s="4" t="s">
        <v>21</v>
      </c>
      <c r="Y21" s="4" t="s">
        <v>21</v>
      </c>
      <c r="Z21" s="4" t="s">
        <v>21</v>
      </c>
      <c r="AA21" s="4" t="s">
        <v>21</v>
      </c>
      <c r="AB21" s="7" t="s">
        <v>21</v>
      </c>
      <c r="AC21" s="7" t="s">
        <v>21</v>
      </c>
      <c r="AD21" s="7" t="s">
        <v>21</v>
      </c>
    </row>
    <row r="22" spans="1:30" ht="15">
      <c r="A22" s="4" t="s">
        <v>31</v>
      </c>
      <c r="B22" s="6" t="s">
        <v>11</v>
      </c>
      <c r="C22" s="6">
        <v>42475</v>
      </c>
      <c r="D22" s="12" t="s">
        <v>68</v>
      </c>
      <c r="E22" s="4" t="s">
        <v>65</v>
      </c>
      <c r="F22" s="7" t="s">
        <v>117</v>
      </c>
      <c r="G22" s="8" t="s">
        <v>21</v>
      </c>
      <c r="H22" s="8" t="s">
        <v>21</v>
      </c>
      <c r="I22" s="4" t="s">
        <v>94</v>
      </c>
      <c r="J22" s="4" t="s">
        <v>85</v>
      </c>
      <c r="K22" s="4" t="s">
        <v>21</v>
      </c>
      <c r="L22" s="5" t="s">
        <v>21</v>
      </c>
      <c r="M22" s="4">
        <v>0</v>
      </c>
      <c r="N22" s="4">
        <v>0</v>
      </c>
      <c r="O22" s="4">
        <v>0</v>
      </c>
      <c r="P22" s="4">
        <v>0</v>
      </c>
      <c r="Q22" s="4">
        <v>0</v>
      </c>
      <c r="R22" s="4">
        <v>0</v>
      </c>
      <c r="S22" s="4">
        <v>0</v>
      </c>
      <c r="T22" s="4">
        <v>0</v>
      </c>
      <c r="U22" s="4">
        <v>0</v>
      </c>
      <c r="V22" s="4">
        <v>0</v>
      </c>
      <c r="W22" s="4">
        <v>0</v>
      </c>
      <c r="X22" s="4" t="s">
        <v>21</v>
      </c>
      <c r="Y22" s="4" t="s">
        <v>21</v>
      </c>
      <c r="Z22" s="4" t="s">
        <v>21</v>
      </c>
      <c r="AA22" s="4" t="s">
        <v>21</v>
      </c>
      <c r="AB22" s="7" t="s">
        <v>21</v>
      </c>
      <c r="AC22" s="7" t="s">
        <v>21</v>
      </c>
      <c r="AD22" s="7" t="s">
        <v>21</v>
      </c>
    </row>
    <row r="23" spans="1:30" ht="15">
      <c r="A23" s="4" t="s">
        <v>32</v>
      </c>
      <c r="B23" s="6" t="s">
        <v>11</v>
      </c>
      <c r="C23" s="6">
        <v>42475</v>
      </c>
      <c r="D23" s="4" t="s">
        <v>69</v>
      </c>
      <c r="E23" s="4" t="s">
        <v>65</v>
      </c>
      <c r="F23" s="7" t="s">
        <v>117</v>
      </c>
      <c r="G23" s="8" t="s">
        <v>21</v>
      </c>
      <c r="H23" s="8" t="s">
        <v>12</v>
      </c>
      <c r="I23" s="4" t="s">
        <v>94</v>
      </c>
      <c r="J23" s="4" t="s">
        <v>85</v>
      </c>
      <c r="K23" s="4" t="s">
        <v>21</v>
      </c>
      <c r="L23" s="5" t="s">
        <v>21</v>
      </c>
      <c r="M23" s="4">
        <v>0</v>
      </c>
      <c r="N23" s="4">
        <v>0</v>
      </c>
      <c r="O23" s="4">
        <v>0</v>
      </c>
      <c r="P23" s="4">
        <v>0</v>
      </c>
      <c r="Q23" s="4">
        <v>0</v>
      </c>
      <c r="R23" s="4">
        <v>0</v>
      </c>
      <c r="S23" s="4">
        <v>0</v>
      </c>
      <c r="T23" s="4">
        <v>0</v>
      </c>
      <c r="U23" s="4">
        <v>0</v>
      </c>
      <c r="V23" s="4">
        <v>0</v>
      </c>
      <c r="W23" s="4">
        <v>0</v>
      </c>
      <c r="X23" s="4" t="s">
        <v>21</v>
      </c>
      <c r="Y23" s="4" t="s">
        <v>21</v>
      </c>
      <c r="Z23" s="4" t="s">
        <v>21</v>
      </c>
      <c r="AA23" s="4" t="s">
        <v>21</v>
      </c>
      <c r="AB23" s="7" t="s">
        <v>21</v>
      </c>
      <c r="AC23" s="7" t="s">
        <v>21</v>
      </c>
      <c r="AD23" s="7" t="s">
        <v>21</v>
      </c>
    </row>
    <row r="24" spans="1:30" ht="15">
      <c r="A24" s="5" t="s">
        <v>80</v>
      </c>
      <c r="B24" s="5" t="s">
        <v>46</v>
      </c>
      <c r="C24" s="6">
        <v>40654</v>
      </c>
      <c r="D24" s="4" t="s">
        <v>68</v>
      </c>
      <c r="E24" s="4" t="s">
        <v>65</v>
      </c>
      <c r="F24" s="7" t="s">
        <v>117</v>
      </c>
      <c r="G24" s="8" t="s">
        <v>21</v>
      </c>
      <c r="H24" s="4" t="s">
        <v>12</v>
      </c>
      <c r="I24" s="4" t="s">
        <v>93</v>
      </c>
      <c r="J24" s="4" t="s">
        <v>104</v>
      </c>
      <c r="K24" s="16">
        <v>-34.054049999999997</v>
      </c>
      <c r="L24" s="16">
        <v>18.36467</v>
      </c>
      <c r="M24" s="5">
        <v>0</v>
      </c>
      <c r="N24" s="5">
        <v>0</v>
      </c>
      <c r="O24" s="5">
        <v>0</v>
      </c>
      <c r="P24" s="5">
        <v>0</v>
      </c>
      <c r="Q24" s="5">
        <v>0</v>
      </c>
      <c r="R24" s="5">
        <v>0</v>
      </c>
      <c r="S24" s="5">
        <v>0</v>
      </c>
      <c r="T24" s="5">
        <v>0</v>
      </c>
      <c r="U24" s="5">
        <v>0</v>
      </c>
      <c r="V24" s="4">
        <f>SUM(M24:T24)</f>
        <v>0</v>
      </c>
      <c r="W24" s="4">
        <v>0</v>
      </c>
      <c r="X24" s="4">
        <v>607</v>
      </c>
      <c r="Y24" s="4">
        <v>3548</v>
      </c>
      <c r="Z24" s="4">
        <v>2130</v>
      </c>
      <c r="AA24" s="5">
        <v>607</v>
      </c>
      <c r="AB24" s="5" t="s">
        <v>21</v>
      </c>
      <c r="AC24" s="5" t="s">
        <v>21</v>
      </c>
      <c r="AD24" s="7" t="s">
        <v>21</v>
      </c>
    </row>
    <row r="25" spans="1:30" ht="15">
      <c r="A25" s="5" t="s">
        <v>45</v>
      </c>
      <c r="B25" s="5" t="s">
        <v>46</v>
      </c>
      <c r="C25" s="6">
        <v>42713</v>
      </c>
      <c r="D25" s="7" t="s">
        <v>68</v>
      </c>
      <c r="E25" s="7" t="s">
        <v>66</v>
      </c>
      <c r="F25" s="7" t="s">
        <v>117</v>
      </c>
      <c r="G25" s="8" t="s">
        <v>21</v>
      </c>
      <c r="H25" s="4" t="s">
        <v>12</v>
      </c>
      <c r="I25" s="4" t="s">
        <v>93</v>
      </c>
      <c r="J25" s="5" t="s">
        <v>104</v>
      </c>
      <c r="K25" s="16">
        <v>-34.044750999999998</v>
      </c>
      <c r="L25" s="16">
        <v>18.355910000000002</v>
      </c>
      <c r="M25" s="4">
        <v>4.9000000000000002E-2</v>
      </c>
      <c r="N25" s="5">
        <v>0</v>
      </c>
      <c r="O25" s="5">
        <v>0</v>
      </c>
      <c r="P25" s="5">
        <v>0</v>
      </c>
      <c r="Q25" s="5">
        <v>0</v>
      </c>
      <c r="R25" s="5">
        <v>0</v>
      </c>
      <c r="S25" s="5">
        <v>0</v>
      </c>
      <c r="T25" s="5">
        <v>0</v>
      </c>
      <c r="U25" s="4">
        <v>1</v>
      </c>
      <c r="V25" s="4">
        <f>SUM(M25:T25)</f>
        <v>4.9000000000000002E-2</v>
      </c>
      <c r="W25" s="4">
        <v>1</v>
      </c>
      <c r="X25" s="4">
        <v>33</v>
      </c>
      <c r="Y25" s="4">
        <v>3704</v>
      </c>
      <c r="Z25" s="4">
        <v>896</v>
      </c>
      <c r="AA25" s="5">
        <v>298</v>
      </c>
      <c r="AB25" s="5" t="s">
        <v>21</v>
      </c>
      <c r="AC25" s="5" t="s">
        <v>21</v>
      </c>
      <c r="AD25" s="7" t="s">
        <v>21</v>
      </c>
    </row>
    <row r="26" spans="1:30" ht="15">
      <c r="A26" s="5" t="s">
        <v>75</v>
      </c>
      <c r="B26" s="5" t="s">
        <v>46</v>
      </c>
      <c r="C26" s="6">
        <v>40813</v>
      </c>
      <c r="D26" s="4" t="s">
        <v>68</v>
      </c>
      <c r="E26" s="5" t="s">
        <v>65</v>
      </c>
      <c r="F26" s="7" t="s">
        <v>117</v>
      </c>
      <c r="G26" s="8" t="s">
        <v>21</v>
      </c>
      <c r="H26" s="4" t="s">
        <v>59</v>
      </c>
      <c r="I26" s="4" t="s">
        <v>93</v>
      </c>
      <c r="J26" s="4" t="s">
        <v>86</v>
      </c>
      <c r="K26" s="16">
        <v>-33.943173000000002</v>
      </c>
      <c r="L26" s="16">
        <v>18.476482000000001</v>
      </c>
      <c r="M26" s="5">
        <v>0</v>
      </c>
      <c r="N26" s="5">
        <v>0</v>
      </c>
      <c r="O26" s="5">
        <v>0</v>
      </c>
      <c r="P26" s="5">
        <v>0</v>
      </c>
      <c r="Q26" s="5">
        <v>0</v>
      </c>
      <c r="R26" s="5">
        <v>0</v>
      </c>
      <c r="S26" s="5">
        <v>0</v>
      </c>
      <c r="T26" s="5">
        <v>0</v>
      </c>
      <c r="U26" s="5">
        <v>0</v>
      </c>
      <c r="V26" s="4">
        <f>SUM(M26:T26)</f>
        <v>0</v>
      </c>
      <c r="W26" s="4">
        <v>0</v>
      </c>
      <c r="X26" s="4">
        <v>63</v>
      </c>
      <c r="Y26" s="4" t="s">
        <v>21</v>
      </c>
      <c r="Z26" s="4">
        <v>86</v>
      </c>
      <c r="AA26" s="5">
        <v>63</v>
      </c>
      <c r="AB26" s="5" t="s">
        <v>21</v>
      </c>
      <c r="AC26" s="5" t="s">
        <v>21</v>
      </c>
      <c r="AD26" s="7" t="s">
        <v>21</v>
      </c>
    </row>
    <row r="27" spans="1:30" ht="15">
      <c r="A27" s="5" t="s">
        <v>77</v>
      </c>
      <c r="B27" s="5" t="s">
        <v>46</v>
      </c>
      <c r="C27" s="6">
        <v>41012</v>
      </c>
      <c r="D27" s="4" t="s">
        <v>69</v>
      </c>
      <c r="E27" s="5" t="s">
        <v>65</v>
      </c>
      <c r="F27" s="7" t="s">
        <v>117</v>
      </c>
      <c r="G27" s="8" t="s">
        <v>21</v>
      </c>
      <c r="H27" s="4" t="s">
        <v>12</v>
      </c>
      <c r="I27" s="4" t="s">
        <v>93</v>
      </c>
      <c r="J27" s="4" t="s">
        <v>104</v>
      </c>
      <c r="K27" s="16">
        <v>-34.089359000000002</v>
      </c>
      <c r="L27" s="16">
        <v>18.459482000000001</v>
      </c>
      <c r="M27" s="5">
        <v>0</v>
      </c>
      <c r="N27" s="5">
        <v>0</v>
      </c>
      <c r="O27" s="5">
        <v>0</v>
      </c>
      <c r="P27" s="5">
        <v>0</v>
      </c>
      <c r="Q27" s="5">
        <v>0</v>
      </c>
      <c r="R27" s="5">
        <v>0</v>
      </c>
      <c r="S27" s="5">
        <v>0</v>
      </c>
      <c r="T27" s="5">
        <v>0</v>
      </c>
      <c r="U27" s="5">
        <v>0</v>
      </c>
      <c r="V27" s="4">
        <f>SUM(M27:T27)</f>
        <v>0</v>
      </c>
      <c r="W27" s="4">
        <v>0</v>
      </c>
      <c r="X27" s="4">
        <v>0</v>
      </c>
      <c r="Y27" s="4">
        <v>3205</v>
      </c>
      <c r="Z27" s="4">
        <v>753</v>
      </c>
      <c r="AA27" s="5">
        <v>0</v>
      </c>
      <c r="AB27" s="5" t="s">
        <v>21</v>
      </c>
      <c r="AC27" s="5" t="s">
        <v>21</v>
      </c>
      <c r="AD27" s="7" t="s">
        <v>21</v>
      </c>
    </row>
    <row r="28" spans="1:30" ht="15">
      <c r="A28" s="4" t="s">
        <v>50</v>
      </c>
      <c r="B28" s="4" t="s">
        <v>43</v>
      </c>
      <c r="C28" s="6">
        <v>42025</v>
      </c>
      <c r="D28" s="4" t="s">
        <v>68</v>
      </c>
      <c r="E28" s="4" t="s">
        <v>21</v>
      </c>
      <c r="F28" s="7" t="s">
        <v>117</v>
      </c>
      <c r="G28" s="8" t="s">
        <v>21</v>
      </c>
      <c r="H28" s="4" t="s">
        <v>12</v>
      </c>
      <c r="I28" s="4" t="s">
        <v>93</v>
      </c>
      <c r="J28" s="4" t="s">
        <v>104</v>
      </c>
      <c r="K28" s="4">
        <v>-34.108243999999999</v>
      </c>
      <c r="L28" s="5">
        <v>18.40185</v>
      </c>
      <c r="M28" s="4">
        <v>0</v>
      </c>
      <c r="N28" s="4">
        <v>4.9000000000000002E-2</v>
      </c>
      <c r="O28" s="4">
        <v>0</v>
      </c>
      <c r="P28" s="4">
        <v>0</v>
      </c>
      <c r="Q28" s="4">
        <v>0</v>
      </c>
      <c r="R28" s="4">
        <v>0</v>
      </c>
      <c r="S28" s="4">
        <v>0</v>
      </c>
      <c r="T28" s="4">
        <v>0</v>
      </c>
      <c r="U28" s="4">
        <v>1</v>
      </c>
      <c r="V28" s="4">
        <f>SUM(M28:T28)</f>
        <v>4.9000000000000002E-2</v>
      </c>
      <c r="W28" s="4">
        <v>1</v>
      </c>
      <c r="X28" s="4">
        <v>65</v>
      </c>
      <c r="Y28" s="4">
        <v>1850</v>
      </c>
      <c r="Z28" s="4">
        <v>1810</v>
      </c>
      <c r="AA28" s="5">
        <v>65</v>
      </c>
      <c r="AB28" s="5" t="s">
        <v>21</v>
      </c>
      <c r="AC28" s="5" t="s">
        <v>21</v>
      </c>
      <c r="AD28" s="7" t="s">
        <v>21</v>
      </c>
    </row>
    <row r="29" spans="1:30" ht="15">
      <c r="A29" s="4" t="s">
        <v>51</v>
      </c>
      <c r="B29" s="4" t="s">
        <v>43</v>
      </c>
      <c r="C29" s="6">
        <v>42057</v>
      </c>
      <c r="D29" s="4" t="s">
        <v>68</v>
      </c>
      <c r="E29" s="4" t="s">
        <v>21</v>
      </c>
      <c r="F29" s="7" t="s">
        <v>117</v>
      </c>
      <c r="G29" s="8" t="s">
        <v>21</v>
      </c>
      <c r="H29" s="4" t="s">
        <v>12</v>
      </c>
      <c r="I29" s="4" t="s">
        <v>93</v>
      </c>
      <c r="J29" s="4" t="s">
        <v>104</v>
      </c>
      <c r="K29" s="5">
        <v>-34.091211000000001</v>
      </c>
      <c r="L29" s="5">
        <v>18.350967000000001</v>
      </c>
      <c r="M29" s="4">
        <v>0.12</v>
      </c>
      <c r="N29" s="4">
        <v>1.7</v>
      </c>
      <c r="O29" s="4">
        <v>0</v>
      </c>
      <c r="P29" s="4">
        <v>0</v>
      </c>
      <c r="Q29" s="4">
        <v>0</v>
      </c>
      <c r="R29" s="4">
        <v>0</v>
      </c>
      <c r="S29" s="4">
        <v>0</v>
      </c>
      <c r="T29" s="4">
        <v>0</v>
      </c>
      <c r="U29" s="4">
        <v>1</v>
      </c>
      <c r="V29" s="4">
        <f>SUM(M29:T29)</f>
        <v>1.8199999999999998</v>
      </c>
      <c r="W29" s="4">
        <v>3</v>
      </c>
      <c r="X29" s="4">
        <v>812</v>
      </c>
      <c r="Y29" s="4">
        <v>1327</v>
      </c>
      <c r="Z29" s="4">
        <v>1353</v>
      </c>
      <c r="AA29" s="5">
        <v>812</v>
      </c>
      <c r="AB29" s="5" t="s">
        <v>21</v>
      </c>
      <c r="AC29" s="5" t="s">
        <v>21</v>
      </c>
      <c r="AD29" s="7" t="s">
        <v>21</v>
      </c>
    </row>
    <row r="30" spans="1:30" ht="15">
      <c r="A30" s="4" t="s">
        <v>44</v>
      </c>
      <c r="B30" s="4" t="s">
        <v>43</v>
      </c>
      <c r="C30" s="6">
        <v>42066</v>
      </c>
      <c r="D30" s="4" t="s">
        <v>68</v>
      </c>
      <c r="E30" s="4" t="s">
        <v>65</v>
      </c>
      <c r="F30" s="7" t="s">
        <v>117</v>
      </c>
      <c r="G30" s="8" t="s">
        <v>21</v>
      </c>
      <c r="H30" s="4" t="s">
        <v>12</v>
      </c>
      <c r="I30" s="4" t="s">
        <v>93</v>
      </c>
      <c r="J30" s="4" t="s">
        <v>104</v>
      </c>
      <c r="K30" s="4">
        <v>-33.977719</v>
      </c>
      <c r="L30" s="5">
        <v>18.447448000000001</v>
      </c>
      <c r="M30" s="4">
        <v>1</v>
      </c>
      <c r="N30" s="4">
        <v>4.9000000000000002E-2</v>
      </c>
      <c r="O30" s="4">
        <v>0</v>
      </c>
      <c r="P30" s="4">
        <v>0</v>
      </c>
      <c r="Q30" s="4">
        <v>1</v>
      </c>
      <c r="R30" s="4">
        <v>0</v>
      </c>
      <c r="S30" s="4">
        <v>0</v>
      </c>
      <c r="T30" s="4">
        <v>8.3000000000000004E-2</v>
      </c>
      <c r="U30" s="4">
        <v>1</v>
      </c>
      <c r="V30" s="4">
        <f>SUM(M30:T30)</f>
        <v>2.1320000000000001</v>
      </c>
      <c r="W30" s="4">
        <v>4</v>
      </c>
      <c r="X30" s="4">
        <v>0</v>
      </c>
      <c r="Y30" s="4">
        <v>2003</v>
      </c>
      <c r="Z30" s="4">
        <v>664</v>
      </c>
      <c r="AA30" s="5">
        <v>0</v>
      </c>
      <c r="AB30" s="5" t="s">
        <v>21</v>
      </c>
      <c r="AC30" s="5" t="s">
        <v>21</v>
      </c>
      <c r="AD30" s="7" t="s">
        <v>21</v>
      </c>
    </row>
    <row r="31" spans="1:30" ht="15">
      <c r="A31" s="4" t="s">
        <v>54</v>
      </c>
      <c r="B31" s="4" t="s">
        <v>43</v>
      </c>
      <c r="C31" s="6">
        <v>42576</v>
      </c>
      <c r="D31" s="4" t="s">
        <v>21</v>
      </c>
      <c r="E31" s="4" t="s">
        <v>21</v>
      </c>
      <c r="F31" s="7" t="s">
        <v>117</v>
      </c>
      <c r="G31" s="8" t="s">
        <v>21</v>
      </c>
      <c r="H31" s="4" t="s">
        <v>59</v>
      </c>
      <c r="I31" s="4" t="s">
        <v>93</v>
      </c>
      <c r="J31" s="4" t="s">
        <v>104</v>
      </c>
      <c r="K31" s="5">
        <v>-34.006725000000003</v>
      </c>
      <c r="L31" s="5">
        <v>18.418883999999998</v>
      </c>
      <c r="M31" s="4">
        <v>0</v>
      </c>
      <c r="N31" s="4">
        <v>0</v>
      </c>
      <c r="O31" s="4">
        <v>0</v>
      </c>
      <c r="P31" s="4">
        <v>0</v>
      </c>
      <c r="Q31" s="4">
        <v>0</v>
      </c>
      <c r="R31" s="4">
        <v>0</v>
      </c>
      <c r="S31" s="4">
        <v>0</v>
      </c>
      <c r="T31" s="4">
        <v>0</v>
      </c>
      <c r="U31" s="4">
        <v>0</v>
      </c>
      <c r="V31" s="4">
        <f>SUM(M31:T31)</f>
        <v>0</v>
      </c>
      <c r="W31" s="4">
        <v>0</v>
      </c>
      <c r="X31" s="4">
        <v>96</v>
      </c>
      <c r="Y31" s="4">
        <v>645</v>
      </c>
      <c r="Z31" s="4">
        <v>795</v>
      </c>
      <c r="AA31" s="5">
        <v>96</v>
      </c>
      <c r="AB31" s="5" t="s">
        <v>21</v>
      </c>
      <c r="AC31" s="5" t="s">
        <v>21</v>
      </c>
      <c r="AD31" s="7" t="s">
        <v>21</v>
      </c>
    </row>
    <row r="32" spans="1:30" ht="15">
      <c r="A32" s="5" t="s">
        <v>78</v>
      </c>
      <c r="B32" s="5" t="s">
        <v>46</v>
      </c>
      <c r="C32" s="6">
        <v>41472</v>
      </c>
      <c r="D32" s="4" t="s">
        <v>69</v>
      </c>
      <c r="E32" s="5" t="s">
        <v>65</v>
      </c>
      <c r="F32" s="7" t="s">
        <v>117</v>
      </c>
      <c r="G32" s="8" t="s">
        <v>21</v>
      </c>
      <c r="H32" s="4" t="s">
        <v>59</v>
      </c>
      <c r="I32" s="4" t="s">
        <v>93</v>
      </c>
      <c r="J32" s="4" t="s">
        <v>104</v>
      </c>
      <c r="K32" s="16">
        <v>-34.054319999999997</v>
      </c>
      <c r="L32" s="16">
        <v>18.446940000000001</v>
      </c>
      <c r="M32" s="5">
        <v>0</v>
      </c>
      <c r="N32" s="5">
        <v>0</v>
      </c>
      <c r="O32" s="5">
        <v>0</v>
      </c>
      <c r="P32" s="5">
        <v>0</v>
      </c>
      <c r="Q32" s="4">
        <v>4.9000000000000002E-2</v>
      </c>
      <c r="R32" s="5">
        <v>0</v>
      </c>
      <c r="S32" s="5">
        <v>0</v>
      </c>
      <c r="T32" s="5">
        <v>0</v>
      </c>
      <c r="U32" s="5">
        <v>1</v>
      </c>
      <c r="V32" s="4">
        <f>SUM(M32:T32)</f>
        <v>4.9000000000000002E-2</v>
      </c>
      <c r="W32" s="4">
        <v>1</v>
      </c>
      <c r="X32" s="4">
        <v>172</v>
      </c>
      <c r="Y32" s="4">
        <v>50</v>
      </c>
      <c r="Z32" s="4">
        <v>0</v>
      </c>
      <c r="AA32" s="5">
        <v>172</v>
      </c>
      <c r="AB32" s="5" t="s">
        <v>21</v>
      </c>
      <c r="AC32" s="5" t="s">
        <v>21</v>
      </c>
      <c r="AD32" s="7" t="s">
        <v>21</v>
      </c>
    </row>
    <row r="33" spans="1:30" ht="15">
      <c r="A33" s="4" t="s">
        <v>52</v>
      </c>
      <c r="B33" s="4" t="s">
        <v>53</v>
      </c>
      <c r="C33" s="6">
        <v>42642</v>
      </c>
      <c r="D33" s="4" t="s">
        <v>69</v>
      </c>
      <c r="E33" s="4" t="s">
        <v>65</v>
      </c>
      <c r="F33" s="7" t="s">
        <v>117</v>
      </c>
      <c r="G33" s="8" t="s">
        <v>21</v>
      </c>
      <c r="H33" s="4" t="s">
        <v>59</v>
      </c>
      <c r="I33" s="4" t="s">
        <v>93</v>
      </c>
      <c r="J33" s="4" t="s">
        <v>86</v>
      </c>
      <c r="K33" s="5">
        <v>-33.265579000000002</v>
      </c>
      <c r="L33" s="5">
        <v>18.205544</v>
      </c>
      <c r="M33" s="4">
        <v>0</v>
      </c>
      <c r="N33" s="4">
        <v>0</v>
      </c>
      <c r="O33" s="4">
        <v>0</v>
      </c>
      <c r="P33" s="4">
        <v>0</v>
      </c>
      <c r="Q33" s="4">
        <v>0</v>
      </c>
      <c r="R33" s="4">
        <v>0</v>
      </c>
      <c r="S33" s="4">
        <v>0</v>
      </c>
      <c r="T33" s="4">
        <v>4.9000000000000002E-2</v>
      </c>
      <c r="U33" s="4">
        <v>1</v>
      </c>
      <c r="V33" s="4">
        <f>SUM(M33:T33)</f>
        <v>4.9000000000000002E-2</v>
      </c>
      <c r="W33" s="4">
        <v>1</v>
      </c>
      <c r="X33" s="4">
        <v>5740</v>
      </c>
      <c r="Y33" s="4">
        <v>1833</v>
      </c>
      <c r="Z33" s="4">
        <v>5740</v>
      </c>
      <c r="AA33" s="4" t="s">
        <v>21</v>
      </c>
      <c r="AB33" s="5" t="s">
        <v>21</v>
      </c>
      <c r="AC33" s="5" t="s">
        <v>21</v>
      </c>
      <c r="AD33" s="7" t="s">
        <v>21</v>
      </c>
    </row>
    <row r="34" spans="1:30" ht="15">
      <c r="A34" s="5" t="s">
        <v>87</v>
      </c>
      <c r="B34" s="5" t="s">
        <v>46</v>
      </c>
      <c r="C34" s="6">
        <v>42675</v>
      </c>
      <c r="D34" s="4" t="s">
        <v>69</v>
      </c>
      <c r="E34" s="4" t="s">
        <v>65</v>
      </c>
      <c r="F34" s="7" t="s">
        <v>117</v>
      </c>
      <c r="G34" s="8" t="s">
        <v>21</v>
      </c>
      <c r="H34" s="4" t="s">
        <v>59</v>
      </c>
      <c r="I34" s="4" t="s">
        <v>93</v>
      </c>
      <c r="J34" s="4" t="s">
        <v>104</v>
      </c>
      <c r="K34" s="16">
        <v>-33.988436999999998</v>
      </c>
      <c r="L34" s="16">
        <v>18.349753</v>
      </c>
      <c r="M34" s="4">
        <v>4.9000000000000002E-2</v>
      </c>
      <c r="N34" s="5">
        <v>0</v>
      </c>
      <c r="O34" s="5">
        <v>0</v>
      </c>
      <c r="P34" s="5">
        <v>0</v>
      </c>
      <c r="Q34" s="5">
        <v>0</v>
      </c>
      <c r="R34" s="5">
        <v>0</v>
      </c>
      <c r="S34" s="5">
        <v>0</v>
      </c>
      <c r="T34" s="5">
        <v>0</v>
      </c>
      <c r="U34" s="4">
        <v>1</v>
      </c>
      <c r="V34" s="4">
        <f>SUM(M34:T34)</f>
        <v>4.9000000000000002E-2</v>
      </c>
      <c r="W34" s="4">
        <v>1</v>
      </c>
      <c r="X34" s="4">
        <v>200</v>
      </c>
      <c r="Y34" s="4">
        <v>3416</v>
      </c>
      <c r="Z34" s="4">
        <v>1308</v>
      </c>
      <c r="AA34" s="5">
        <v>605</v>
      </c>
      <c r="AB34" s="5" t="s">
        <v>21</v>
      </c>
      <c r="AC34" s="5" t="s">
        <v>21</v>
      </c>
      <c r="AD34" s="7" t="s">
        <v>21</v>
      </c>
    </row>
    <row r="35" spans="1:30" ht="15">
      <c r="A35" s="4" t="s">
        <v>55</v>
      </c>
      <c r="B35" s="5" t="s">
        <v>56</v>
      </c>
      <c r="C35" s="6">
        <v>42588</v>
      </c>
      <c r="D35" s="4" t="s">
        <v>69</v>
      </c>
      <c r="E35" s="4" t="s">
        <v>65</v>
      </c>
      <c r="F35" s="7" t="s">
        <v>117</v>
      </c>
      <c r="G35" s="8" t="s">
        <v>21</v>
      </c>
      <c r="H35" s="4" t="s">
        <v>59</v>
      </c>
      <c r="I35" s="4" t="s">
        <v>93</v>
      </c>
      <c r="J35" s="4" t="s">
        <v>104</v>
      </c>
      <c r="K35" s="4">
        <v>-34.166020000000003</v>
      </c>
      <c r="L35" s="5">
        <v>18.34498</v>
      </c>
      <c r="M35" s="4">
        <v>0</v>
      </c>
      <c r="N35" s="4">
        <v>0</v>
      </c>
      <c r="O35" s="4">
        <v>0</v>
      </c>
      <c r="P35" s="4">
        <v>0</v>
      </c>
      <c r="Q35" s="4">
        <v>0</v>
      </c>
      <c r="R35" s="4">
        <v>0</v>
      </c>
      <c r="S35" s="4">
        <v>0</v>
      </c>
      <c r="T35" s="4">
        <v>0</v>
      </c>
      <c r="U35" s="4">
        <v>0</v>
      </c>
      <c r="V35" s="4">
        <f>SUM(M35:T35)</f>
        <v>0</v>
      </c>
      <c r="W35" s="4">
        <v>0</v>
      </c>
      <c r="X35" s="4">
        <v>1207</v>
      </c>
      <c r="Y35" s="4">
        <v>7731</v>
      </c>
      <c r="Z35" s="4">
        <v>3179</v>
      </c>
      <c r="AA35" s="5">
        <v>1207</v>
      </c>
      <c r="AB35" s="5" t="s">
        <v>21</v>
      </c>
      <c r="AC35" s="5" t="s">
        <v>21</v>
      </c>
      <c r="AD35" s="7" t="s">
        <v>21</v>
      </c>
    </row>
    <row r="36" spans="1:30" ht="15">
      <c r="A36" s="5" t="s">
        <v>76</v>
      </c>
      <c r="B36" s="5" t="s">
        <v>46</v>
      </c>
      <c r="C36" s="6">
        <v>40962</v>
      </c>
      <c r="D36" s="4" t="s">
        <v>68</v>
      </c>
      <c r="E36" s="5" t="s">
        <v>65</v>
      </c>
      <c r="F36" s="7" t="s">
        <v>117</v>
      </c>
      <c r="G36" s="8" t="s">
        <v>21</v>
      </c>
      <c r="H36" s="4" t="s">
        <v>12</v>
      </c>
      <c r="I36" s="4" t="s">
        <v>93</v>
      </c>
      <c r="J36" s="4" t="s">
        <v>86</v>
      </c>
      <c r="K36" s="16">
        <v>-34.101770000000002</v>
      </c>
      <c r="L36" s="16">
        <v>18.813960000000002</v>
      </c>
      <c r="M36" s="5">
        <v>0</v>
      </c>
      <c r="N36" s="5">
        <v>0</v>
      </c>
      <c r="O36" s="5">
        <v>0</v>
      </c>
      <c r="P36" s="5">
        <v>0</v>
      </c>
      <c r="Q36" s="5">
        <v>0</v>
      </c>
      <c r="R36" s="5">
        <v>0</v>
      </c>
      <c r="S36" s="5">
        <v>0</v>
      </c>
      <c r="T36" s="5">
        <v>0</v>
      </c>
      <c r="U36" s="5">
        <v>0</v>
      </c>
      <c r="V36" s="4">
        <f>SUM(M36:T36)</f>
        <v>0</v>
      </c>
      <c r="W36" s="4">
        <v>0</v>
      </c>
      <c r="X36" s="4">
        <v>129</v>
      </c>
      <c r="Y36" s="4">
        <v>4352</v>
      </c>
      <c r="Z36" s="4">
        <v>183</v>
      </c>
      <c r="AA36" s="5">
        <v>129</v>
      </c>
      <c r="AB36" s="5" t="s">
        <v>21</v>
      </c>
      <c r="AC36" s="5" t="s">
        <v>21</v>
      </c>
      <c r="AD36" s="7" t="s">
        <v>21</v>
      </c>
    </row>
    <row r="37" spans="1:30" ht="15">
      <c r="A37" s="4" t="s">
        <v>33</v>
      </c>
      <c r="B37" s="6" t="s">
        <v>11</v>
      </c>
      <c r="C37" s="6">
        <v>42773</v>
      </c>
      <c r="D37" s="6" t="s">
        <v>68</v>
      </c>
      <c r="E37" s="6" t="s">
        <v>65</v>
      </c>
      <c r="F37" s="7" t="s">
        <v>117</v>
      </c>
      <c r="G37" s="8">
        <v>7</v>
      </c>
      <c r="H37" s="4" t="s">
        <v>12</v>
      </c>
      <c r="I37" s="4" t="s">
        <v>93</v>
      </c>
      <c r="J37" s="4" t="s">
        <v>104</v>
      </c>
      <c r="K37" s="7">
        <v>-34.145938999999998</v>
      </c>
      <c r="L37" s="7">
        <v>18.403068999999999</v>
      </c>
      <c r="M37" s="4">
        <v>0.14000000000000001</v>
      </c>
      <c r="N37" s="4">
        <v>7.5999999999999998E-2</v>
      </c>
      <c r="O37" s="4">
        <v>0</v>
      </c>
      <c r="P37" s="4">
        <v>0</v>
      </c>
      <c r="Q37" s="4">
        <v>5.5E-2</v>
      </c>
      <c r="R37" s="4">
        <v>0</v>
      </c>
      <c r="S37" s="4">
        <v>0</v>
      </c>
      <c r="T37" s="4">
        <v>4.9000000000000002E-2</v>
      </c>
      <c r="U37" s="4">
        <v>1</v>
      </c>
      <c r="V37" s="4">
        <v>0.32</v>
      </c>
      <c r="W37" s="4">
        <v>4</v>
      </c>
      <c r="X37" s="4">
        <v>654</v>
      </c>
      <c r="Y37" s="4">
        <v>5532</v>
      </c>
      <c r="Z37" s="4">
        <v>3015</v>
      </c>
      <c r="AA37" s="4">
        <v>830</v>
      </c>
      <c r="AB37" s="7">
        <v>135.27420000000001</v>
      </c>
      <c r="AC37" s="7">
        <v>0.35300710000000002</v>
      </c>
      <c r="AD37" s="7"/>
    </row>
    <row r="38" spans="1:30" ht="15">
      <c r="A38" s="17" t="s">
        <v>33</v>
      </c>
      <c r="B38" s="6" t="s">
        <v>11</v>
      </c>
      <c r="C38" s="18">
        <v>41967</v>
      </c>
      <c r="D38" s="6" t="s">
        <v>68</v>
      </c>
      <c r="E38" s="6" t="s">
        <v>65</v>
      </c>
      <c r="F38" s="4" t="s">
        <v>118</v>
      </c>
      <c r="G38" s="8" t="s">
        <v>21</v>
      </c>
      <c r="H38" s="8" t="s">
        <v>21</v>
      </c>
      <c r="I38" s="8" t="s">
        <v>21</v>
      </c>
      <c r="J38" s="4" t="s">
        <v>104</v>
      </c>
      <c r="K38" s="8" t="s">
        <v>21</v>
      </c>
      <c r="L38" s="8" t="s">
        <v>21</v>
      </c>
      <c r="M38" s="4">
        <v>0</v>
      </c>
      <c r="N38" s="4">
        <v>0</v>
      </c>
      <c r="O38" s="4">
        <v>0</v>
      </c>
      <c r="P38" s="4">
        <v>0</v>
      </c>
      <c r="Q38" s="4">
        <v>0</v>
      </c>
      <c r="R38" s="4">
        <v>0</v>
      </c>
      <c r="S38" s="4">
        <v>0</v>
      </c>
      <c r="T38" s="4">
        <v>0</v>
      </c>
      <c r="U38" s="4">
        <v>0</v>
      </c>
      <c r="V38" s="4">
        <v>0</v>
      </c>
      <c r="W38" s="4">
        <v>0</v>
      </c>
      <c r="X38" s="5" t="s">
        <v>21</v>
      </c>
      <c r="Y38" s="5" t="s">
        <v>21</v>
      </c>
      <c r="Z38" s="7" t="s">
        <v>21</v>
      </c>
      <c r="AA38" s="5" t="s">
        <v>21</v>
      </c>
      <c r="AB38" s="5" t="s">
        <v>21</v>
      </c>
      <c r="AC38" s="7" t="s">
        <v>21</v>
      </c>
      <c r="AD38" s="5" t="s">
        <v>21</v>
      </c>
    </row>
    <row r="39" spans="1:30" ht="15">
      <c r="A39" s="17" t="s">
        <v>70</v>
      </c>
      <c r="B39" s="6" t="s">
        <v>11</v>
      </c>
      <c r="C39" s="18">
        <v>42090</v>
      </c>
      <c r="D39" s="4" t="s">
        <v>69</v>
      </c>
      <c r="E39" s="4" t="s">
        <v>65</v>
      </c>
      <c r="F39" s="4" t="s">
        <v>118</v>
      </c>
      <c r="G39" s="8" t="s">
        <v>21</v>
      </c>
      <c r="H39" s="8" t="s">
        <v>21</v>
      </c>
      <c r="I39" s="8" t="s">
        <v>21</v>
      </c>
      <c r="J39" s="4" t="s">
        <v>104</v>
      </c>
      <c r="K39" s="8" t="s">
        <v>21</v>
      </c>
      <c r="L39" s="8" t="s">
        <v>21</v>
      </c>
      <c r="M39" s="4">
        <v>0</v>
      </c>
      <c r="N39" s="4">
        <v>0</v>
      </c>
      <c r="O39" s="4">
        <v>0</v>
      </c>
      <c r="P39" s="4">
        <v>0</v>
      </c>
      <c r="Q39" s="4">
        <v>0</v>
      </c>
      <c r="R39" s="4">
        <v>0</v>
      </c>
      <c r="S39" s="4">
        <v>0</v>
      </c>
      <c r="T39" s="4">
        <v>0</v>
      </c>
      <c r="U39" s="4">
        <v>0</v>
      </c>
      <c r="V39" s="4">
        <v>0</v>
      </c>
      <c r="W39" s="4">
        <v>0</v>
      </c>
      <c r="X39" s="5" t="s">
        <v>21</v>
      </c>
      <c r="Y39" s="5" t="s">
        <v>21</v>
      </c>
      <c r="Z39" s="7" t="s">
        <v>21</v>
      </c>
      <c r="AA39" s="5" t="s">
        <v>21</v>
      </c>
      <c r="AB39" s="5" t="s">
        <v>21</v>
      </c>
      <c r="AC39" s="7" t="s">
        <v>21</v>
      </c>
      <c r="AD39" s="5" t="s">
        <v>21</v>
      </c>
    </row>
    <row r="40" spans="1:30" ht="15">
      <c r="A40" s="17" t="s">
        <v>71</v>
      </c>
      <c r="B40" s="6" t="s">
        <v>11</v>
      </c>
      <c r="C40" s="18">
        <v>42094</v>
      </c>
      <c r="D40" s="6" t="s">
        <v>68</v>
      </c>
      <c r="E40" s="6" t="s">
        <v>65</v>
      </c>
      <c r="F40" s="4" t="s">
        <v>118</v>
      </c>
      <c r="G40" s="8" t="s">
        <v>21</v>
      </c>
      <c r="H40" s="8" t="s">
        <v>21</v>
      </c>
      <c r="I40" s="8" t="s">
        <v>21</v>
      </c>
      <c r="J40" s="4" t="s">
        <v>104</v>
      </c>
      <c r="K40" s="8" t="s">
        <v>21</v>
      </c>
      <c r="L40" s="8" t="s">
        <v>21</v>
      </c>
      <c r="M40" s="4">
        <v>0</v>
      </c>
      <c r="N40" s="4">
        <v>0</v>
      </c>
      <c r="O40" s="4">
        <v>0</v>
      </c>
      <c r="P40" s="4">
        <v>0</v>
      </c>
      <c r="Q40" s="4">
        <v>0</v>
      </c>
      <c r="R40" s="4">
        <v>0</v>
      </c>
      <c r="S40" s="4">
        <v>0</v>
      </c>
      <c r="T40" s="4">
        <v>0</v>
      </c>
      <c r="U40" s="4">
        <v>0</v>
      </c>
      <c r="V40" s="4">
        <v>0</v>
      </c>
      <c r="W40" s="4">
        <v>0</v>
      </c>
      <c r="X40" s="5" t="s">
        <v>21</v>
      </c>
      <c r="Y40" s="5" t="s">
        <v>21</v>
      </c>
      <c r="Z40" s="7" t="s">
        <v>21</v>
      </c>
      <c r="AA40" s="5" t="s">
        <v>21</v>
      </c>
      <c r="AB40" s="5" t="s">
        <v>21</v>
      </c>
      <c r="AC40" s="7" t="s">
        <v>21</v>
      </c>
      <c r="AD40" s="5" t="s">
        <v>21</v>
      </c>
    </row>
    <row r="41" spans="1:30" ht="15">
      <c r="A41" s="4" t="s">
        <v>34</v>
      </c>
      <c r="B41" s="6" t="s">
        <v>11</v>
      </c>
      <c r="C41" s="6">
        <v>42100</v>
      </c>
      <c r="D41" s="7" t="s">
        <v>69</v>
      </c>
      <c r="E41" s="12" t="s">
        <v>66</v>
      </c>
      <c r="F41" s="7" t="s">
        <v>117</v>
      </c>
      <c r="G41" s="8">
        <v>0</v>
      </c>
      <c r="H41" s="4" t="s">
        <v>12</v>
      </c>
      <c r="I41" s="4" t="s">
        <v>101</v>
      </c>
      <c r="J41" s="4" t="s">
        <v>104</v>
      </c>
      <c r="K41" s="7">
        <v>-34.106185000000004</v>
      </c>
      <c r="L41" s="7" t="s">
        <v>35</v>
      </c>
      <c r="M41" s="4">
        <v>7.4999999999999997E-2</v>
      </c>
      <c r="N41" s="4">
        <v>4.9000000000000002E-2</v>
      </c>
      <c r="O41" s="4">
        <v>0</v>
      </c>
      <c r="P41" s="4">
        <v>0</v>
      </c>
      <c r="Q41" s="4">
        <v>4.9000000000000002E-2</v>
      </c>
      <c r="R41" s="4">
        <v>0</v>
      </c>
      <c r="S41" s="4">
        <v>0</v>
      </c>
      <c r="T41" s="4">
        <v>0</v>
      </c>
      <c r="U41" s="4">
        <v>1</v>
      </c>
      <c r="V41" s="4">
        <v>0.17299999999999999</v>
      </c>
      <c r="W41" s="4">
        <v>3</v>
      </c>
      <c r="X41" s="4">
        <v>204</v>
      </c>
      <c r="Y41" s="4">
        <v>1768</v>
      </c>
      <c r="Z41" s="4" t="s">
        <v>21</v>
      </c>
      <c r="AA41" s="4">
        <v>204</v>
      </c>
      <c r="AB41" s="7" t="s">
        <v>21</v>
      </c>
      <c r="AC41" s="7" t="s">
        <v>21</v>
      </c>
      <c r="AD41" s="7" t="s">
        <v>21</v>
      </c>
    </row>
    <row r="42" spans="1:30" ht="15">
      <c r="A42" s="17" t="s">
        <v>34</v>
      </c>
      <c r="B42" s="6" t="s">
        <v>11</v>
      </c>
      <c r="C42" s="6">
        <v>42100</v>
      </c>
      <c r="D42" s="4" t="s">
        <v>69</v>
      </c>
      <c r="E42" s="4" t="s">
        <v>66</v>
      </c>
      <c r="F42" s="4" t="s">
        <v>119</v>
      </c>
      <c r="G42" s="8" t="s">
        <v>21</v>
      </c>
      <c r="H42" s="8" t="s">
        <v>21</v>
      </c>
      <c r="I42" s="8" t="s">
        <v>21</v>
      </c>
      <c r="J42" s="4" t="s">
        <v>104</v>
      </c>
      <c r="K42" s="8" t="s">
        <v>21</v>
      </c>
      <c r="L42" s="8" t="s">
        <v>21</v>
      </c>
      <c r="M42" s="4">
        <v>0</v>
      </c>
      <c r="N42" s="4">
        <v>0</v>
      </c>
      <c r="O42" s="4">
        <v>0</v>
      </c>
      <c r="P42" s="4">
        <v>0</v>
      </c>
      <c r="Q42" s="4">
        <v>0</v>
      </c>
      <c r="R42" s="4">
        <v>0</v>
      </c>
      <c r="S42" s="4">
        <v>0</v>
      </c>
      <c r="T42" s="4">
        <v>0</v>
      </c>
      <c r="U42" s="4">
        <v>0</v>
      </c>
      <c r="V42" s="4">
        <v>0</v>
      </c>
      <c r="W42" s="4">
        <v>0</v>
      </c>
      <c r="X42" s="5" t="s">
        <v>21</v>
      </c>
      <c r="Y42" s="5" t="s">
        <v>21</v>
      </c>
      <c r="Z42" s="7" t="s">
        <v>21</v>
      </c>
      <c r="AA42" s="5" t="s">
        <v>21</v>
      </c>
      <c r="AB42" s="5" t="s">
        <v>21</v>
      </c>
      <c r="AC42" s="7" t="s">
        <v>21</v>
      </c>
      <c r="AD42" s="5" t="s">
        <v>21</v>
      </c>
    </row>
    <row r="43" spans="1:30" ht="15">
      <c r="A43" s="17" t="s">
        <v>72</v>
      </c>
      <c r="B43" s="6" t="s">
        <v>11</v>
      </c>
      <c r="C43" s="18">
        <v>42108</v>
      </c>
      <c r="D43" s="6" t="s">
        <v>68</v>
      </c>
      <c r="E43" s="6" t="s">
        <v>65</v>
      </c>
      <c r="F43" s="4" t="s">
        <v>118</v>
      </c>
      <c r="G43" s="8" t="s">
        <v>21</v>
      </c>
      <c r="H43" s="8" t="s">
        <v>21</v>
      </c>
      <c r="I43" s="8" t="s">
        <v>21</v>
      </c>
      <c r="J43" s="4" t="s">
        <v>104</v>
      </c>
      <c r="K43" s="8" t="s">
        <v>21</v>
      </c>
      <c r="L43" s="8" t="s">
        <v>21</v>
      </c>
      <c r="M43" s="4">
        <v>0</v>
      </c>
      <c r="N43" s="4">
        <v>0</v>
      </c>
      <c r="O43" s="4">
        <v>0</v>
      </c>
      <c r="P43" s="4">
        <v>0</v>
      </c>
      <c r="Q43" s="4">
        <v>0</v>
      </c>
      <c r="R43" s="4">
        <v>0</v>
      </c>
      <c r="S43" s="4">
        <v>0</v>
      </c>
      <c r="T43" s="4">
        <v>0</v>
      </c>
      <c r="U43" s="4">
        <v>0</v>
      </c>
      <c r="V43" s="4">
        <v>0</v>
      </c>
      <c r="W43" s="4">
        <v>0</v>
      </c>
      <c r="X43" s="5" t="s">
        <v>21</v>
      </c>
      <c r="Y43" s="5" t="s">
        <v>21</v>
      </c>
      <c r="Z43" s="7" t="s">
        <v>21</v>
      </c>
      <c r="AA43" s="5" t="s">
        <v>21</v>
      </c>
      <c r="AB43" s="5" t="s">
        <v>21</v>
      </c>
      <c r="AC43" s="7" t="s">
        <v>21</v>
      </c>
      <c r="AD43" s="5" t="s">
        <v>21</v>
      </c>
    </row>
    <row r="44" spans="1:30" ht="15">
      <c r="A44" s="4" t="s">
        <v>36</v>
      </c>
      <c r="B44" s="6" t="s">
        <v>11</v>
      </c>
      <c r="C44" s="6">
        <v>42199</v>
      </c>
      <c r="D44" s="7" t="s">
        <v>68</v>
      </c>
      <c r="E44" s="7" t="s">
        <v>66</v>
      </c>
      <c r="F44" s="7" t="s">
        <v>117</v>
      </c>
      <c r="G44" s="10" t="s">
        <v>63</v>
      </c>
      <c r="H44" s="4" t="s">
        <v>59</v>
      </c>
      <c r="I44" s="4" t="s">
        <v>93</v>
      </c>
      <c r="J44" s="4" t="s">
        <v>104</v>
      </c>
      <c r="K44" s="12">
        <f>-33.96767</f>
        <v>-33.967669999999998</v>
      </c>
      <c r="L44" s="12">
        <v>18.455719999999999</v>
      </c>
      <c r="M44" s="4">
        <v>0.12</v>
      </c>
      <c r="N44" s="4">
        <v>4.9000000000000002E-2</v>
      </c>
      <c r="O44" s="4">
        <v>0</v>
      </c>
      <c r="P44" s="4">
        <v>0</v>
      </c>
      <c r="Q44" s="4">
        <v>4.9000000000000002E-2</v>
      </c>
      <c r="R44" s="4">
        <v>0</v>
      </c>
      <c r="S44" s="4">
        <v>0</v>
      </c>
      <c r="T44" s="4">
        <v>0</v>
      </c>
      <c r="U44" s="4">
        <v>1</v>
      </c>
      <c r="V44" s="4">
        <v>0.21799999999999997</v>
      </c>
      <c r="W44" s="4">
        <v>3</v>
      </c>
      <c r="X44" s="4">
        <v>69</v>
      </c>
      <c r="Y44" s="4">
        <v>6754</v>
      </c>
      <c r="Z44" s="4" t="s">
        <v>21</v>
      </c>
      <c r="AA44" s="4">
        <v>69</v>
      </c>
      <c r="AB44" s="12">
        <v>5.5564239999999998</v>
      </c>
      <c r="AC44" s="12">
        <v>0.42811169999999998</v>
      </c>
      <c r="AD44" s="12"/>
    </row>
    <row r="45" spans="1:30" ht="15">
      <c r="A45" s="4" t="s">
        <v>37</v>
      </c>
      <c r="B45" s="6" t="s">
        <v>11</v>
      </c>
      <c r="C45" s="6">
        <v>42296</v>
      </c>
      <c r="D45" s="7" t="s">
        <v>69</v>
      </c>
      <c r="E45" s="7" t="s">
        <v>65</v>
      </c>
      <c r="F45" s="7" t="s">
        <v>117</v>
      </c>
      <c r="G45" s="8" t="s">
        <v>21</v>
      </c>
      <c r="H45" s="13" t="s">
        <v>59</v>
      </c>
      <c r="I45" s="4" t="s">
        <v>93</v>
      </c>
      <c r="J45" s="4" t="s">
        <v>104</v>
      </c>
      <c r="K45" s="11">
        <v>-34.056393</v>
      </c>
      <c r="L45" s="11">
        <v>18.429921</v>
      </c>
      <c r="M45" s="4">
        <v>0.31</v>
      </c>
      <c r="N45" s="4">
        <v>4.9000000000000002E-2</v>
      </c>
      <c r="O45" s="4">
        <v>0</v>
      </c>
      <c r="P45" s="4">
        <v>0</v>
      </c>
      <c r="Q45" s="4">
        <v>4.9000000000000002E-2</v>
      </c>
      <c r="R45" s="4">
        <v>0</v>
      </c>
      <c r="S45" s="4">
        <v>0</v>
      </c>
      <c r="T45" s="4">
        <v>0</v>
      </c>
      <c r="U45" s="4">
        <v>1</v>
      </c>
      <c r="V45" s="4">
        <v>0.40799999999999997</v>
      </c>
      <c r="W45" s="4">
        <v>3</v>
      </c>
      <c r="X45" s="4">
        <v>400</v>
      </c>
      <c r="Y45" s="4">
        <v>1225</v>
      </c>
      <c r="Z45" s="4">
        <v>599</v>
      </c>
      <c r="AA45" s="4">
        <v>400</v>
      </c>
      <c r="AB45" s="11">
        <v>31.08117</v>
      </c>
      <c r="AC45" s="11">
        <v>0.37900410000000001</v>
      </c>
      <c r="AD45" s="11"/>
    </row>
    <row r="46" spans="1:30" ht="15">
      <c r="A46" s="17" t="s">
        <v>37</v>
      </c>
      <c r="B46" s="6" t="s">
        <v>11</v>
      </c>
      <c r="C46" s="18">
        <v>42129</v>
      </c>
      <c r="D46" s="4" t="s">
        <v>69</v>
      </c>
      <c r="E46" s="4" t="s">
        <v>65</v>
      </c>
      <c r="F46" s="4" t="s">
        <v>118</v>
      </c>
      <c r="G46" s="8" t="s">
        <v>21</v>
      </c>
      <c r="H46" s="8" t="s">
        <v>21</v>
      </c>
      <c r="I46" s="8" t="s">
        <v>21</v>
      </c>
      <c r="J46" s="4" t="s">
        <v>104</v>
      </c>
      <c r="K46" s="8" t="s">
        <v>21</v>
      </c>
      <c r="L46" s="8" t="s">
        <v>21</v>
      </c>
      <c r="M46" s="4">
        <v>0</v>
      </c>
      <c r="N46" s="4">
        <v>0</v>
      </c>
      <c r="O46" s="4">
        <v>0</v>
      </c>
      <c r="P46" s="4">
        <v>0</v>
      </c>
      <c r="Q46" s="4">
        <v>0</v>
      </c>
      <c r="R46" s="4">
        <v>0</v>
      </c>
      <c r="S46" s="4">
        <v>0</v>
      </c>
      <c r="T46" s="4">
        <v>0</v>
      </c>
      <c r="U46" s="4">
        <v>0</v>
      </c>
      <c r="V46" s="4">
        <v>0</v>
      </c>
      <c r="W46" s="4">
        <v>0</v>
      </c>
      <c r="X46" s="5" t="s">
        <v>21</v>
      </c>
      <c r="Y46" s="5" t="s">
        <v>21</v>
      </c>
      <c r="Z46" s="7" t="s">
        <v>21</v>
      </c>
      <c r="AA46" s="5" t="s">
        <v>21</v>
      </c>
      <c r="AB46" s="5" t="s">
        <v>21</v>
      </c>
      <c r="AC46" s="7" t="s">
        <v>21</v>
      </c>
      <c r="AD46" s="5" t="s">
        <v>21</v>
      </c>
    </row>
    <row r="47" spans="1:30" ht="15">
      <c r="A47" s="17" t="s">
        <v>73</v>
      </c>
      <c r="B47" s="6" t="s">
        <v>11</v>
      </c>
      <c r="C47" s="18">
        <v>42211</v>
      </c>
      <c r="D47" s="6" t="s">
        <v>68</v>
      </c>
      <c r="E47" s="6" t="s">
        <v>65</v>
      </c>
      <c r="F47" s="4" t="s">
        <v>118</v>
      </c>
      <c r="G47" s="8" t="s">
        <v>21</v>
      </c>
      <c r="H47" s="8" t="s">
        <v>21</v>
      </c>
      <c r="I47" s="8" t="s">
        <v>21</v>
      </c>
      <c r="J47" s="4" t="s">
        <v>104</v>
      </c>
      <c r="K47" s="8" t="s">
        <v>21</v>
      </c>
      <c r="L47" s="8" t="s">
        <v>21</v>
      </c>
      <c r="M47" s="4">
        <v>0</v>
      </c>
      <c r="N47" s="4">
        <v>0</v>
      </c>
      <c r="O47" s="4">
        <v>0</v>
      </c>
      <c r="P47" s="4">
        <v>0</v>
      </c>
      <c r="Q47" s="4">
        <v>0</v>
      </c>
      <c r="R47" s="4">
        <v>0</v>
      </c>
      <c r="S47" s="4">
        <v>0</v>
      </c>
      <c r="T47" s="4">
        <v>0</v>
      </c>
      <c r="U47" s="4">
        <v>0</v>
      </c>
      <c r="V47" s="4">
        <v>0</v>
      </c>
      <c r="W47" s="4">
        <v>0</v>
      </c>
      <c r="X47" s="5" t="s">
        <v>21</v>
      </c>
      <c r="Y47" s="5" t="s">
        <v>21</v>
      </c>
      <c r="Z47" s="7" t="s">
        <v>21</v>
      </c>
      <c r="AA47" s="5" t="s">
        <v>21</v>
      </c>
      <c r="AB47" s="5" t="s">
        <v>21</v>
      </c>
      <c r="AC47" s="7" t="s">
        <v>21</v>
      </c>
      <c r="AD47" s="5" t="s">
        <v>21</v>
      </c>
    </row>
    <row r="48" spans="1:30" ht="15">
      <c r="A48" s="4" t="s">
        <v>38</v>
      </c>
      <c r="B48" s="6" t="s">
        <v>11</v>
      </c>
      <c r="C48" s="6">
        <v>42280</v>
      </c>
      <c r="D48" s="7" t="s">
        <v>68</v>
      </c>
      <c r="E48" s="7" t="s">
        <v>66</v>
      </c>
      <c r="F48" s="7" t="s">
        <v>117</v>
      </c>
      <c r="G48" s="10" t="s">
        <v>63</v>
      </c>
      <c r="H48" s="13" t="s">
        <v>59</v>
      </c>
      <c r="I48" s="4" t="s">
        <v>102</v>
      </c>
      <c r="J48" s="4" t="s">
        <v>104</v>
      </c>
      <c r="K48" s="7">
        <v>-34.132800000000003</v>
      </c>
      <c r="L48" s="7">
        <v>18.367039999999999</v>
      </c>
      <c r="M48" s="4">
        <v>7.4999999999999997E-2</v>
      </c>
      <c r="N48" s="4">
        <v>0</v>
      </c>
      <c r="O48" s="4">
        <v>0</v>
      </c>
      <c r="P48" s="4">
        <v>0</v>
      </c>
      <c r="Q48" s="4">
        <v>0</v>
      </c>
      <c r="R48" s="4">
        <v>0</v>
      </c>
      <c r="S48" s="4">
        <v>0</v>
      </c>
      <c r="T48" s="4">
        <v>0</v>
      </c>
      <c r="U48" s="4">
        <v>1</v>
      </c>
      <c r="V48" s="4">
        <v>7.4999999999999997E-2</v>
      </c>
      <c r="W48" s="4">
        <v>2</v>
      </c>
      <c r="X48" s="4">
        <v>119</v>
      </c>
      <c r="Y48" s="4">
        <v>4514</v>
      </c>
      <c r="Z48" s="4">
        <v>5470</v>
      </c>
      <c r="AA48" s="4">
        <v>327</v>
      </c>
      <c r="AB48" s="7">
        <v>25.509640000000001</v>
      </c>
      <c r="AC48" s="7">
        <v>0.30011209999999999</v>
      </c>
      <c r="AD48" s="7"/>
    </row>
    <row r="49" spans="1:30" ht="15">
      <c r="A49" s="17" t="s">
        <v>38</v>
      </c>
      <c r="B49" s="6" t="s">
        <v>11</v>
      </c>
      <c r="C49" s="18">
        <v>42223</v>
      </c>
      <c r="D49" s="7" t="s">
        <v>68</v>
      </c>
      <c r="E49" s="7" t="s">
        <v>66</v>
      </c>
      <c r="F49" s="4" t="s">
        <v>118</v>
      </c>
      <c r="G49" s="8" t="s">
        <v>21</v>
      </c>
      <c r="H49" s="8" t="s">
        <v>21</v>
      </c>
      <c r="I49" s="8" t="s">
        <v>21</v>
      </c>
      <c r="J49" s="4" t="s">
        <v>104</v>
      </c>
      <c r="K49" s="8" t="s">
        <v>21</v>
      </c>
      <c r="L49" s="8" t="s">
        <v>21</v>
      </c>
      <c r="M49" s="4">
        <v>0</v>
      </c>
      <c r="N49" s="4">
        <v>0</v>
      </c>
      <c r="O49" s="4">
        <v>0</v>
      </c>
      <c r="P49" s="4">
        <v>0</v>
      </c>
      <c r="Q49" s="4">
        <v>0</v>
      </c>
      <c r="R49" s="4">
        <v>0</v>
      </c>
      <c r="S49" s="4">
        <v>0</v>
      </c>
      <c r="T49" s="4">
        <v>0</v>
      </c>
      <c r="U49" s="4">
        <v>0</v>
      </c>
      <c r="V49" s="4">
        <v>0</v>
      </c>
      <c r="W49" s="4">
        <v>0</v>
      </c>
      <c r="X49" s="5" t="s">
        <v>21</v>
      </c>
      <c r="Y49" s="5" t="s">
        <v>21</v>
      </c>
      <c r="Z49" s="7" t="s">
        <v>21</v>
      </c>
      <c r="AA49" s="5" t="s">
        <v>21</v>
      </c>
      <c r="AB49" s="5" t="s">
        <v>21</v>
      </c>
      <c r="AC49" s="7" t="s">
        <v>21</v>
      </c>
      <c r="AD49" s="5" t="s">
        <v>21</v>
      </c>
    </row>
    <row r="50" spans="1:30" ht="15">
      <c r="A50" s="4" t="s">
        <v>39</v>
      </c>
      <c r="B50" s="6" t="s">
        <v>11</v>
      </c>
      <c r="C50" s="6">
        <v>42510</v>
      </c>
      <c r="D50" s="7" t="s">
        <v>68</v>
      </c>
      <c r="E50" s="7" t="s">
        <v>66</v>
      </c>
      <c r="F50" s="7" t="s">
        <v>117</v>
      </c>
      <c r="G50" s="14" t="s">
        <v>62</v>
      </c>
      <c r="H50" s="13" t="s">
        <v>59</v>
      </c>
      <c r="I50" s="4" t="s">
        <v>101</v>
      </c>
      <c r="J50" s="4" t="s">
        <v>104</v>
      </c>
      <c r="K50" s="7">
        <v>-34.037033000000001</v>
      </c>
      <c r="L50" s="7">
        <v>18.421431999999999</v>
      </c>
      <c r="M50" s="4">
        <v>1.3</v>
      </c>
      <c r="N50" s="4">
        <v>0.16</v>
      </c>
      <c r="O50" s="4">
        <v>0</v>
      </c>
      <c r="P50" s="4">
        <v>0</v>
      </c>
      <c r="Q50" s="4">
        <v>0</v>
      </c>
      <c r="R50" s="4">
        <v>0</v>
      </c>
      <c r="S50" s="4">
        <v>0</v>
      </c>
      <c r="T50" s="4">
        <v>4.9000000000000002E-2</v>
      </c>
      <c r="U50" s="4">
        <v>1</v>
      </c>
      <c r="V50" s="4">
        <v>1.5089999999999999</v>
      </c>
      <c r="W50" s="4">
        <v>3</v>
      </c>
      <c r="X50" s="4">
        <v>62</v>
      </c>
      <c r="Y50" s="4">
        <v>0</v>
      </c>
      <c r="Z50" s="4">
        <v>1522</v>
      </c>
      <c r="AA50" s="4">
        <v>62</v>
      </c>
      <c r="AB50" s="7">
        <v>86.121369999999999</v>
      </c>
      <c r="AC50" s="7">
        <v>0.47023229999999999</v>
      </c>
      <c r="AD50" s="7"/>
    </row>
    <row r="51" spans="1:30" ht="15">
      <c r="A51" s="4" t="s">
        <v>40</v>
      </c>
      <c r="B51" s="6" t="s">
        <v>11</v>
      </c>
      <c r="C51" s="6">
        <v>42641</v>
      </c>
      <c r="D51" s="7" t="s">
        <v>68</v>
      </c>
      <c r="E51" s="7" t="s">
        <v>65</v>
      </c>
      <c r="F51" s="7" t="s">
        <v>117</v>
      </c>
      <c r="G51" s="10" t="s">
        <v>61</v>
      </c>
      <c r="H51" s="13" t="s">
        <v>59</v>
      </c>
      <c r="I51" s="4" t="s">
        <v>93</v>
      </c>
      <c r="J51" s="4" t="s">
        <v>104</v>
      </c>
      <c r="K51" s="7">
        <v>-34.010689999999997</v>
      </c>
      <c r="L51" s="7">
        <v>18.414300000000001</v>
      </c>
      <c r="M51" s="4">
        <v>1.1000000000000001</v>
      </c>
      <c r="N51" s="4">
        <v>0.28999999999999998</v>
      </c>
      <c r="O51" s="4">
        <v>0</v>
      </c>
      <c r="P51" s="4">
        <v>0</v>
      </c>
      <c r="Q51" s="4">
        <v>4.9000000000000002E-2</v>
      </c>
      <c r="R51" s="4">
        <v>0</v>
      </c>
      <c r="S51" s="4">
        <v>0</v>
      </c>
      <c r="T51" s="4">
        <v>4.9000000000000002E-2</v>
      </c>
      <c r="U51" s="4">
        <v>1</v>
      </c>
      <c r="V51" s="4">
        <f>SUM(M51:T51)</f>
        <v>1.488</v>
      </c>
      <c r="W51" s="4">
        <v>4</v>
      </c>
      <c r="X51" s="4">
        <v>195</v>
      </c>
      <c r="Y51" s="4">
        <v>37</v>
      </c>
      <c r="Z51" s="4">
        <v>4699</v>
      </c>
      <c r="AA51" s="4">
        <v>258</v>
      </c>
      <c r="AB51" s="5">
        <v>87.94811</v>
      </c>
      <c r="AC51" s="5">
        <v>0.33150000000000002</v>
      </c>
      <c r="AD51" s="7"/>
    </row>
    <row r="52" spans="1:30" ht="15">
      <c r="A52" s="4" t="s">
        <v>41</v>
      </c>
      <c r="B52" s="6" t="s">
        <v>11</v>
      </c>
      <c r="C52" s="6">
        <v>42618</v>
      </c>
      <c r="D52" s="7" t="s">
        <v>68</v>
      </c>
      <c r="E52" s="7" t="s">
        <v>65</v>
      </c>
      <c r="F52" s="7" t="s">
        <v>117</v>
      </c>
      <c r="G52" s="14" t="s">
        <v>64</v>
      </c>
      <c r="H52" s="13" t="s">
        <v>59</v>
      </c>
      <c r="I52" s="4" t="s">
        <v>102</v>
      </c>
      <c r="J52" s="4" t="s">
        <v>104</v>
      </c>
      <c r="K52" s="7">
        <v>-34.143250000000002</v>
      </c>
      <c r="L52" s="7">
        <v>18.326740000000001</v>
      </c>
      <c r="M52" s="4">
        <v>0.11</v>
      </c>
      <c r="N52" s="4">
        <v>4.9000000000000002E-2</v>
      </c>
      <c r="O52" s="4">
        <v>0</v>
      </c>
      <c r="P52" s="4">
        <v>0</v>
      </c>
      <c r="Q52" s="4">
        <v>0.06</v>
      </c>
      <c r="R52" s="4">
        <v>0</v>
      </c>
      <c r="S52" s="4">
        <v>0</v>
      </c>
      <c r="T52" s="4">
        <v>0</v>
      </c>
      <c r="U52" s="4">
        <v>1</v>
      </c>
      <c r="V52" s="4">
        <f>SUM(M52:T52)</f>
        <v>0.219</v>
      </c>
      <c r="W52" s="4">
        <v>3</v>
      </c>
      <c r="X52" s="4">
        <v>80</v>
      </c>
      <c r="Y52" s="4">
        <v>7798</v>
      </c>
      <c r="Z52" s="4">
        <v>9715</v>
      </c>
      <c r="AA52" s="4">
        <v>80</v>
      </c>
      <c r="AB52" s="5">
        <v>169.96270000000001</v>
      </c>
      <c r="AC52" s="5">
        <v>4.3472499999999997E-2</v>
      </c>
    </row>
    <row r="53" spans="1:30" ht="15">
      <c r="A53" s="4" t="s">
        <v>42</v>
      </c>
      <c r="B53" s="6" t="s">
        <v>11</v>
      </c>
      <c r="C53" s="6">
        <v>43028</v>
      </c>
      <c r="D53" s="7" t="s">
        <v>68</v>
      </c>
      <c r="E53" s="7" t="s">
        <v>66</v>
      </c>
      <c r="F53" s="7" t="s">
        <v>117</v>
      </c>
      <c r="G53" s="14" t="s">
        <v>62</v>
      </c>
      <c r="H53" s="4" t="s">
        <v>59</v>
      </c>
      <c r="I53" s="4" t="s">
        <v>93</v>
      </c>
      <c r="J53" s="4" t="s">
        <v>104</v>
      </c>
      <c r="K53" s="4">
        <v>-34.090631000000002</v>
      </c>
      <c r="L53" s="5">
        <v>18.536407000000001</v>
      </c>
      <c r="M53" s="4">
        <v>4.9000000000000002E-2</v>
      </c>
      <c r="N53" s="5">
        <v>0</v>
      </c>
      <c r="O53" s="5">
        <v>0</v>
      </c>
      <c r="P53" s="5">
        <v>0</v>
      </c>
      <c r="Q53" s="5">
        <v>0</v>
      </c>
      <c r="R53" s="5">
        <v>0</v>
      </c>
      <c r="S53" s="5">
        <v>0</v>
      </c>
      <c r="T53" s="5">
        <v>0</v>
      </c>
      <c r="U53" s="4">
        <v>1</v>
      </c>
      <c r="V53" s="4">
        <f>SUM(M53:T53)</f>
        <v>4.9000000000000002E-2</v>
      </c>
      <c r="W53" s="4">
        <v>2</v>
      </c>
      <c r="X53" s="4" t="s">
        <v>21</v>
      </c>
      <c r="Y53" s="4" t="s">
        <v>21</v>
      </c>
      <c r="Z53" s="4" t="s">
        <v>21</v>
      </c>
      <c r="AA53" s="4" t="s">
        <v>21</v>
      </c>
      <c r="AB53" s="5" t="s">
        <v>21</v>
      </c>
      <c r="AC53" s="5" t="s">
        <v>21</v>
      </c>
      <c r="AD53" s="7" t="s">
        <v>21</v>
      </c>
    </row>
    <row r="54" spans="1:30" ht="15">
      <c r="A54" s="17" t="s">
        <v>74</v>
      </c>
      <c r="B54" s="6" t="s">
        <v>11</v>
      </c>
      <c r="C54" s="18">
        <v>42110</v>
      </c>
      <c r="D54" s="7" t="s">
        <v>68</v>
      </c>
      <c r="E54" s="7" t="s">
        <v>66</v>
      </c>
      <c r="F54" s="4" t="s">
        <v>118</v>
      </c>
      <c r="G54" s="8" t="s">
        <v>21</v>
      </c>
      <c r="H54" s="8" t="s">
        <v>21</v>
      </c>
      <c r="I54" s="8" t="s">
        <v>21</v>
      </c>
      <c r="J54" s="4" t="s">
        <v>104</v>
      </c>
      <c r="K54" s="8" t="s">
        <v>21</v>
      </c>
      <c r="L54" s="8" t="s">
        <v>21</v>
      </c>
      <c r="M54" s="4">
        <v>0</v>
      </c>
      <c r="N54" s="4">
        <v>0</v>
      </c>
      <c r="O54" s="4">
        <v>0</v>
      </c>
      <c r="P54" s="4">
        <v>0</v>
      </c>
      <c r="Q54" s="4">
        <v>0</v>
      </c>
      <c r="R54" s="4">
        <v>0</v>
      </c>
      <c r="S54" s="4">
        <v>0</v>
      </c>
      <c r="T54" s="4">
        <v>0</v>
      </c>
      <c r="U54" s="4">
        <v>0</v>
      </c>
      <c r="V54" s="4">
        <v>0</v>
      </c>
      <c r="W54" s="4">
        <v>0</v>
      </c>
      <c r="X54" s="5" t="s">
        <v>21</v>
      </c>
      <c r="Y54" s="5" t="s">
        <v>21</v>
      </c>
      <c r="Z54" s="7" t="s">
        <v>21</v>
      </c>
      <c r="AA54" s="5" t="s">
        <v>21</v>
      </c>
      <c r="AB54" s="5" t="s">
        <v>21</v>
      </c>
      <c r="AC54" s="7" t="s">
        <v>21</v>
      </c>
      <c r="AD54" s="5" t="s">
        <v>21</v>
      </c>
    </row>
    <row r="55" spans="1:30" ht="15">
      <c r="A55" s="5" t="s">
        <v>47</v>
      </c>
      <c r="B55" s="5" t="s">
        <v>46</v>
      </c>
      <c r="C55" s="6">
        <v>41557</v>
      </c>
      <c r="D55" s="7" t="s">
        <v>69</v>
      </c>
      <c r="E55" s="7" t="s">
        <v>65</v>
      </c>
      <c r="F55" s="7" t="s">
        <v>117</v>
      </c>
      <c r="G55" s="8" t="s">
        <v>21</v>
      </c>
      <c r="H55" s="4" t="s">
        <v>59</v>
      </c>
      <c r="I55" s="4" t="s">
        <v>93</v>
      </c>
      <c r="J55" s="4" t="s">
        <v>86</v>
      </c>
      <c r="K55" s="5" t="s">
        <v>83</v>
      </c>
      <c r="L55" s="5" t="s">
        <v>84</v>
      </c>
      <c r="M55" s="4">
        <v>4.9000000000000002E-2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  <c r="U55" s="4">
        <v>1</v>
      </c>
      <c r="V55" s="4">
        <f>SUM(M55:T55)</f>
        <v>4.9000000000000002E-2</v>
      </c>
      <c r="W55" s="4">
        <v>1</v>
      </c>
      <c r="X55" s="4">
        <v>288</v>
      </c>
      <c r="Y55" s="4">
        <v>2029</v>
      </c>
      <c r="Z55" s="4">
        <v>288</v>
      </c>
      <c r="AA55" s="5">
        <v>706</v>
      </c>
      <c r="AB55" s="5" t="s">
        <v>21</v>
      </c>
      <c r="AC55" s="5" t="s">
        <v>21</v>
      </c>
      <c r="AD55" s="7" t="s">
        <v>21</v>
      </c>
    </row>
    <row r="56" spans="1:30" ht="15">
      <c r="A56" s="4" t="s">
        <v>48</v>
      </c>
      <c r="B56" s="5" t="s">
        <v>49</v>
      </c>
      <c r="C56" s="6">
        <v>42386</v>
      </c>
      <c r="D56" s="4" t="s">
        <v>69</v>
      </c>
      <c r="E56" s="4" t="s">
        <v>66</v>
      </c>
      <c r="F56" s="7" t="s">
        <v>117</v>
      </c>
      <c r="G56" s="8" t="s">
        <v>21</v>
      </c>
      <c r="H56" s="4" t="s">
        <v>12</v>
      </c>
      <c r="I56" s="4" t="s">
        <v>88</v>
      </c>
      <c r="J56" s="4" t="s">
        <v>104</v>
      </c>
      <c r="K56" s="4">
        <v>-34.088639000000001</v>
      </c>
      <c r="L56" s="5">
        <v>18.379773</v>
      </c>
      <c r="M56" s="4">
        <v>0</v>
      </c>
      <c r="N56" s="4">
        <v>4.9000000000000002E-2</v>
      </c>
      <c r="O56" s="4">
        <v>0</v>
      </c>
      <c r="P56" s="4">
        <v>0</v>
      </c>
      <c r="Q56" s="4">
        <v>0</v>
      </c>
      <c r="R56" s="4">
        <v>0</v>
      </c>
      <c r="S56" s="4">
        <v>0</v>
      </c>
      <c r="T56" s="4">
        <v>0</v>
      </c>
      <c r="U56" s="4">
        <v>1</v>
      </c>
      <c r="V56" s="4">
        <f>SUM(M56:T56)</f>
        <v>4.9000000000000002E-2</v>
      </c>
      <c r="W56" s="4">
        <v>1</v>
      </c>
      <c r="X56" s="4">
        <v>0</v>
      </c>
      <c r="Y56" s="4">
        <v>674</v>
      </c>
      <c r="Z56" s="4">
        <v>383</v>
      </c>
      <c r="AA56" s="5">
        <v>0</v>
      </c>
      <c r="AB56" s="5" t="s">
        <v>21</v>
      </c>
      <c r="AC56" s="5" t="s">
        <v>21</v>
      </c>
      <c r="AD56" s="7" t="s">
        <v>21</v>
      </c>
    </row>
    <row r="57" spans="1:30" ht="15">
      <c r="A57" s="17" t="s">
        <v>36</v>
      </c>
      <c r="B57" s="6" t="s">
        <v>11</v>
      </c>
      <c r="C57" s="18">
        <v>42121</v>
      </c>
      <c r="D57" s="7" t="s">
        <v>68</v>
      </c>
      <c r="E57" s="7" t="s">
        <v>66</v>
      </c>
      <c r="F57" s="4" t="s">
        <v>119</v>
      </c>
      <c r="G57" s="8" t="s">
        <v>21</v>
      </c>
      <c r="H57" s="8" t="s">
        <v>21</v>
      </c>
      <c r="I57" s="8" t="s">
        <v>21</v>
      </c>
      <c r="J57" s="4" t="s">
        <v>104</v>
      </c>
      <c r="K57" s="8" t="s">
        <v>21</v>
      </c>
      <c r="L57" s="8" t="s">
        <v>21</v>
      </c>
      <c r="M57" s="4">
        <v>0</v>
      </c>
      <c r="N57" s="4">
        <v>0</v>
      </c>
      <c r="O57" s="4">
        <v>0</v>
      </c>
      <c r="P57" s="4">
        <v>0</v>
      </c>
      <c r="Q57" s="4">
        <v>0</v>
      </c>
      <c r="R57" s="4">
        <v>0</v>
      </c>
      <c r="S57" s="4">
        <v>0</v>
      </c>
      <c r="T57" s="4">
        <v>0</v>
      </c>
      <c r="U57" s="4">
        <v>0</v>
      </c>
      <c r="V57" s="4">
        <v>0</v>
      </c>
      <c r="W57" s="4">
        <v>0</v>
      </c>
      <c r="X57" s="5" t="s">
        <v>21</v>
      </c>
      <c r="Y57" s="5" t="s">
        <v>21</v>
      </c>
      <c r="Z57" s="7" t="s">
        <v>21</v>
      </c>
      <c r="AA57" s="5" t="s">
        <v>21</v>
      </c>
      <c r="AB57" s="5" t="s">
        <v>21</v>
      </c>
      <c r="AC57" s="7" t="s">
        <v>21</v>
      </c>
      <c r="AD57" s="5" t="s">
        <v>21</v>
      </c>
    </row>
    <row r="70" spans="1:30">
      <c r="A70" s="16"/>
      <c r="B70" s="5"/>
      <c r="C70" s="16"/>
      <c r="D70" s="5"/>
      <c r="E70" s="5"/>
      <c r="F70" s="5"/>
      <c r="L70" s="4"/>
      <c r="AA70" s="4"/>
      <c r="AB70" s="4"/>
      <c r="AC70" s="4"/>
      <c r="AD70" s="4"/>
    </row>
    <row r="71" spans="1:30">
      <c r="A71" s="16"/>
      <c r="B71" s="5"/>
      <c r="C71" s="16"/>
      <c r="D71" s="5"/>
      <c r="E71" s="5"/>
      <c r="F71" s="5"/>
      <c r="L71" s="4"/>
      <c r="AA71" s="4"/>
      <c r="AB71" s="4"/>
      <c r="AC71" s="4"/>
      <c r="AD71" s="4"/>
    </row>
    <row r="72" spans="1:30">
      <c r="A72" s="16"/>
      <c r="B72" s="5"/>
      <c r="C72" s="16"/>
      <c r="D72" s="5"/>
      <c r="E72" s="5"/>
      <c r="F72" s="5"/>
      <c r="L72" s="4"/>
      <c r="AA72" s="4"/>
      <c r="AB72" s="4"/>
      <c r="AC72" s="4"/>
      <c r="AD72" s="4"/>
    </row>
    <row r="73" spans="1:30">
      <c r="A73" s="5"/>
      <c r="B73" s="5"/>
      <c r="C73" s="5"/>
      <c r="D73" s="5"/>
      <c r="E73" s="5"/>
      <c r="F73" s="5"/>
      <c r="L73" s="4"/>
      <c r="AA73" s="4"/>
      <c r="AB73" s="4"/>
      <c r="AC73" s="4"/>
      <c r="AD73" s="4"/>
    </row>
  </sheetData>
  <sortState ref="A3:AH56">
    <sortCondition ref="A3:A56"/>
  </sortState>
  <mergeCells count="5">
    <mergeCell ref="X1:AA1"/>
    <mergeCell ref="M1:W1"/>
    <mergeCell ref="AB1:AD1"/>
    <mergeCell ref="J1:L1"/>
    <mergeCell ref="A1:I1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Anticoagulant_Results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Laurel Serieys</dc:creator>
  <cp:lastModifiedBy>Microsoft Office User</cp:lastModifiedBy>
  <dcterms:created xsi:type="dcterms:W3CDTF">2018-01-18T23:33:52Z</dcterms:created>
  <dcterms:modified xsi:type="dcterms:W3CDTF">2019-02-07T17:06:56Z</dcterms:modified>
</cp:coreProperties>
</file>